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activeTab="0"/>
  </bookViews>
  <sheets>
    <sheet name="項目18" sheetId="1" r:id="rId1"/>
  </sheets>
  <definedNames>
    <definedName name="_xlnm.Print_Titles" localSheetId="0">'項目18'!$1:$3</definedName>
  </definedNames>
  <calcPr fullCalcOnLoad="1"/>
</workbook>
</file>

<file path=xl/sharedStrings.xml><?xml version="1.0" encoding="utf-8"?>
<sst xmlns="http://schemas.openxmlformats.org/spreadsheetml/2006/main" count="40" uniqueCount="21">
  <si>
    <t xml:space="preserve">男 </t>
  </si>
  <si>
    <t>男</t>
  </si>
  <si>
    <t>女</t>
  </si>
  <si>
    <t>占比(%)</t>
  </si>
  <si>
    <t>總計</t>
  </si>
  <si>
    <t>編製機關：桃園市政府工務局</t>
  </si>
  <si>
    <t>資料來源：桃園市政府新建工程處</t>
  </si>
  <si>
    <t>單位名稱</t>
  </si>
  <si>
    <t>企劃科</t>
  </si>
  <si>
    <t>工務科</t>
  </si>
  <si>
    <t>機電工程科</t>
  </si>
  <si>
    <t>土木科</t>
  </si>
  <si>
    <t>建築科</t>
  </si>
  <si>
    <t>工程行政科</t>
  </si>
  <si>
    <t>項目18</t>
  </si>
  <si>
    <t>新建工程處業務單位執行工程人數</t>
  </si>
  <si>
    <t>總計
(人)</t>
  </si>
  <si>
    <t>民國109年度</t>
  </si>
  <si>
    <t>民國110年度</t>
  </si>
  <si>
    <t>民國111年度</t>
  </si>
  <si>
    <t>民國112年度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</si>
</sst>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[Red]#,##0"/>
    <numFmt numFmtId="185" formatCode="#,##0.0;[Red]#,##0.0"/>
    <numFmt numFmtId="186" formatCode="#,##0.00;[Red]#,##0.00"/>
    <numFmt numFmtId="187" formatCode="0.0%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"/>
    <numFmt numFmtId="194" formatCode="0.0_ "/>
    <numFmt numFmtId="195" formatCode="#,##0.0"/>
    <numFmt numFmtId="196" formatCode="[$-404]AM/PM\ hh:mm:ss"/>
    <numFmt numFmtId="197" formatCode="_-* #,##0.0_-;\-* #,##0.0_-;_-* &quot;-&quot;?_-;_-@_-"/>
  </numFmts>
  <fonts count="4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7" fillId="3" borderId="0" applyNumberFormat="0" applyBorder="0" applyAlignment="0" applyProtection="0"/>
    <xf numFmtId="0" fontId="25" fillId="4" borderId="0" applyNumberFormat="0" applyBorder="0" applyAlignment="0" applyProtection="0"/>
    <xf numFmtId="0" fontId="7" fillId="5" borderId="0" applyNumberFormat="0" applyBorder="0" applyAlignment="0" applyProtection="0"/>
    <xf numFmtId="0" fontId="25" fillId="6" borderId="0" applyNumberFormat="0" applyBorder="0" applyAlignment="0" applyProtection="0"/>
    <xf numFmtId="0" fontId="7" fillId="7" borderId="0" applyNumberFormat="0" applyBorder="0" applyAlignment="0" applyProtection="0"/>
    <xf numFmtId="0" fontId="25" fillId="8" borderId="0" applyNumberFormat="0" applyBorder="0" applyAlignment="0" applyProtection="0"/>
    <xf numFmtId="0" fontId="7" fillId="9" borderId="0" applyNumberFormat="0" applyBorder="0" applyAlignment="0" applyProtection="0"/>
    <xf numFmtId="0" fontId="25" fillId="10" borderId="0" applyNumberFormat="0" applyBorder="0" applyAlignment="0" applyProtection="0"/>
    <xf numFmtId="0" fontId="7" fillId="11" borderId="0" applyNumberFormat="0" applyBorder="0" applyAlignment="0" applyProtection="0"/>
    <xf numFmtId="0" fontId="25" fillId="12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15" borderId="0" applyNumberFormat="0" applyBorder="0" applyAlignment="0" applyProtection="0"/>
    <xf numFmtId="0" fontId="25" fillId="16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7" fillId="19" borderId="0" applyNumberFormat="0" applyBorder="0" applyAlignment="0" applyProtection="0"/>
    <xf numFmtId="0" fontId="25" fillId="20" borderId="0" applyNumberFormat="0" applyBorder="0" applyAlignment="0" applyProtection="0"/>
    <xf numFmtId="0" fontId="7" fillId="9" borderId="0" applyNumberFormat="0" applyBorder="0" applyAlignment="0" applyProtection="0"/>
    <xf numFmtId="0" fontId="25" fillId="21" borderId="0" applyNumberFormat="0" applyBorder="0" applyAlignment="0" applyProtection="0"/>
    <xf numFmtId="0" fontId="7" fillId="15" borderId="0" applyNumberFormat="0" applyBorder="0" applyAlignment="0" applyProtection="0"/>
    <xf numFmtId="0" fontId="25" fillId="22" borderId="0" applyNumberFormat="0" applyBorder="0" applyAlignment="0" applyProtection="0"/>
    <xf numFmtId="0" fontId="7" fillId="23" borderId="0" applyNumberFormat="0" applyBorder="0" applyAlignment="0" applyProtection="0"/>
    <xf numFmtId="0" fontId="26" fillId="24" borderId="0" applyNumberFormat="0" applyBorder="0" applyAlignment="0" applyProtection="0"/>
    <xf numFmtId="0" fontId="8" fillId="25" borderId="0" applyNumberFormat="0" applyBorder="0" applyAlignment="0" applyProtection="0"/>
    <xf numFmtId="0" fontId="26" fillId="26" borderId="0" applyNumberFormat="0" applyBorder="0" applyAlignment="0" applyProtection="0"/>
    <xf numFmtId="0" fontId="8" fillId="17" borderId="0" applyNumberFormat="0" applyBorder="0" applyAlignment="0" applyProtection="0"/>
    <xf numFmtId="0" fontId="26" fillId="27" borderId="0" applyNumberFormat="0" applyBorder="0" applyAlignment="0" applyProtection="0"/>
    <xf numFmtId="0" fontId="8" fillId="19" borderId="0" applyNumberFormat="0" applyBorder="0" applyAlignment="0" applyProtection="0"/>
    <xf numFmtId="0" fontId="26" fillId="28" borderId="0" applyNumberFormat="0" applyBorder="0" applyAlignment="0" applyProtection="0"/>
    <xf numFmtId="0" fontId="8" fillId="29" borderId="0" applyNumberFormat="0" applyBorder="0" applyAlignment="0" applyProtection="0"/>
    <xf numFmtId="0" fontId="26" fillId="30" borderId="0" applyNumberFormat="0" applyBorder="0" applyAlignment="0" applyProtection="0"/>
    <xf numFmtId="0" fontId="8" fillId="31" borderId="0" applyNumberFormat="0" applyBorder="0" applyAlignment="0" applyProtection="0"/>
    <xf numFmtId="0" fontId="26" fillId="32" borderId="0" applyNumberFormat="0" applyBorder="0" applyAlignment="0" applyProtection="0"/>
    <xf numFmtId="0" fontId="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9" fillId="35" borderId="0" applyNumberFormat="0" applyBorder="0" applyAlignment="0" applyProtection="0"/>
    <xf numFmtId="0" fontId="28" fillId="0" borderId="1" applyNumberFormat="0" applyFill="0" applyAlignment="0" applyProtection="0"/>
    <xf numFmtId="0" fontId="10" fillId="0" borderId="2" applyNumberFormat="0" applyFill="0" applyAlignment="0" applyProtection="0"/>
    <xf numFmtId="0" fontId="29" fillId="36" borderId="0" applyNumberFormat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30" fillId="37" borderId="3" applyNumberFormat="0" applyAlignment="0" applyProtection="0"/>
    <xf numFmtId="0" fontId="12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13" fillId="0" borderId="6" applyNumberFormat="0" applyFill="0" applyAlignment="0" applyProtection="0"/>
    <xf numFmtId="0" fontId="0" fillId="39" borderId="7" applyNumberFormat="0" applyFont="0" applyAlignment="0" applyProtection="0"/>
    <xf numFmtId="0" fontId="24" fillId="40" borderId="8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8" fillId="42" borderId="0" applyNumberFormat="0" applyBorder="0" applyAlignment="0" applyProtection="0"/>
    <xf numFmtId="0" fontId="26" fillId="43" borderId="0" applyNumberFormat="0" applyBorder="0" applyAlignment="0" applyProtection="0"/>
    <xf numFmtId="0" fontId="8" fillId="44" borderId="0" applyNumberFormat="0" applyBorder="0" applyAlignment="0" applyProtection="0"/>
    <xf numFmtId="0" fontId="26" fillId="45" borderId="0" applyNumberFormat="0" applyBorder="0" applyAlignment="0" applyProtection="0"/>
    <xf numFmtId="0" fontId="8" fillId="46" borderId="0" applyNumberFormat="0" applyBorder="0" applyAlignment="0" applyProtection="0"/>
    <xf numFmtId="0" fontId="26" fillId="47" borderId="0" applyNumberFormat="0" applyBorder="0" applyAlignment="0" applyProtection="0"/>
    <xf numFmtId="0" fontId="8" fillId="29" borderId="0" applyNumberFormat="0" applyBorder="0" applyAlignment="0" applyProtection="0"/>
    <xf numFmtId="0" fontId="26" fillId="48" borderId="0" applyNumberFormat="0" applyBorder="0" applyAlignment="0" applyProtection="0"/>
    <xf numFmtId="0" fontId="8" fillId="31" borderId="0" applyNumberFormat="0" applyBorder="0" applyAlignment="0" applyProtection="0"/>
    <xf numFmtId="0" fontId="26" fillId="49" borderId="0" applyNumberFormat="0" applyBorder="0" applyAlignment="0" applyProtection="0"/>
    <xf numFmtId="0" fontId="8" fillId="5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16" fillId="0" borderId="10" applyNumberFormat="0" applyFill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36" fillId="0" borderId="13" applyNumberFormat="0" applyFill="0" applyAlignment="0" applyProtection="0"/>
    <xf numFmtId="0" fontId="18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51" borderId="3" applyNumberFormat="0" applyAlignment="0" applyProtection="0"/>
    <xf numFmtId="0" fontId="19" fillId="13" borderId="4" applyNumberFormat="0" applyAlignment="0" applyProtection="0"/>
    <xf numFmtId="0" fontId="38" fillId="37" borderId="15" applyNumberFormat="0" applyAlignment="0" applyProtection="0"/>
    <xf numFmtId="0" fontId="20" fillId="38" borderId="16" applyNumberFormat="0" applyAlignment="0" applyProtection="0"/>
    <xf numFmtId="0" fontId="39" fillId="52" borderId="17" applyNumberFormat="0" applyAlignment="0" applyProtection="0"/>
    <xf numFmtId="0" fontId="21" fillId="53" borderId="18" applyNumberFormat="0" applyAlignment="0" applyProtection="0"/>
    <xf numFmtId="0" fontId="40" fillId="54" borderId="0" applyNumberFormat="0" applyBorder="0" applyAlignment="0" applyProtection="0"/>
    <xf numFmtId="0" fontId="22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5" fillId="0" borderId="0" xfId="56" applyFont="1" applyFill="1" applyBorder="1" applyAlignment="1">
      <alignment horizontal="left"/>
      <protection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84" fontId="5" fillId="0" borderId="23" xfId="0" applyNumberFormat="1" applyFont="1" applyBorder="1" applyAlignment="1">
      <alignment horizontal="right" vertical="center" wrapText="1"/>
    </xf>
    <xf numFmtId="0" fontId="5" fillId="0" borderId="23" xfId="56" applyFont="1" applyFill="1" applyBorder="1" applyAlignment="1">
      <alignment horizontal="left"/>
      <protection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horizontal="right" vertical="center" wrapText="1"/>
    </xf>
    <xf numFmtId="41" fontId="6" fillId="0" borderId="25" xfId="0" applyNumberFormat="1" applyFont="1" applyBorder="1" applyAlignment="1">
      <alignment horizontal="right" vertical="center" wrapText="1"/>
    </xf>
    <xf numFmtId="197" fontId="6" fillId="0" borderId="0" xfId="0" applyNumberFormat="1" applyFont="1" applyBorder="1" applyAlignment="1">
      <alignment horizontal="right" vertical="center" wrapText="1"/>
    </xf>
    <xf numFmtId="197" fontId="6" fillId="0" borderId="25" xfId="0" applyNumberFormat="1" applyFont="1" applyBorder="1" applyAlignment="1">
      <alignment horizontal="right" vertical="center" wrapText="1"/>
    </xf>
    <xf numFmtId="41" fontId="6" fillId="0" borderId="26" xfId="0" applyNumberFormat="1" applyFont="1" applyBorder="1" applyAlignment="1">
      <alignment horizontal="right" vertical="center" wrapText="1"/>
    </xf>
    <xf numFmtId="41" fontId="6" fillId="0" borderId="27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vertical="center"/>
    </xf>
    <xf numFmtId="197" fontId="6" fillId="0" borderId="19" xfId="0" applyNumberFormat="1" applyFont="1" applyBorder="1" applyAlignment="1">
      <alignment horizontal="right" vertical="center" wrapText="1"/>
    </xf>
    <xf numFmtId="184" fontId="5" fillId="0" borderId="0" xfId="0" applyNumberFormat="1" applyFont="1" applyBorder="1" applyAlignment="1">
      <alignment horizontal="right" vertical="center" wrapText="1"/>
    </xf>
    <xf numFmtId="41" fontId="6" fillId="0" borderId="0" xfId="0" applyNumberFormat="1" applyFont="1" applyBorder="1" applyAlignment="1">
      <alignment horizontal="right" vertical="center" wrapText="1"/>
    </xf>
    <xf numFmtId="41" fontId="5" fillId="0" borderId="23" xfId="0" applyNumberFormat="1" applyFont="1" applyBorder="1" applyAlignment="1">
      <alignment horizontal="right" vertical="center" wrapText="1"/>
    </xf>
    <xf numFmtId="41" fontId="5" fillId="0" borderId="28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97" fontId="6" fillId="0" borderId="29" xfId="0" applyNumberFormat="1" applyFont="1" applyBorder="1" applyAlignment="1">
      <alignment horizontal="right" vertical="center" wrapText="1"/>
    </xf>
    <xf numFmtId="3" fontId="5" fillId="0" borderId="25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1" fontId="5" fillId="0" borderId="28" xfId="52" applyNumberFormat="1" applyFont="1" applyFill="1" applyBorder="1" applyAlignment="1">
      <alignment horizontal="right" vertical="center" wrapText="1"/>
      <protection/>
    </xf>
    <xf numFmtId="41" fontId="5" fillId="0" borderId="23" xfId="52" applyNumberFormat="1" applyFont="1" applyFill="1" applyBorder="1" applyAlignment="1">
      <alignment horizontal="right" vertical="center" wrapText="1"/>
      <protection/>
    </xf>
    <xf numFmtId="197" fontId="6" fillId="0" borderId="0" xfId="52" applyNumberFormat="1" applyFont="1" applyFill="1" applyAlignment="1">
      <alignment horizontal="right" vertical="center" wrapText="1"/>
      <protection/>
    </xf>
    <xf numFmtId="197" fontId="6" fillId="0" borderId="24" xfId="52" applyNumberFormat="1" applyFont="1" applyFill="1" applyBorder="1" applyAlignment="1">
      <alignment horizontal="right" vertical="center" wrapText="1"/>
      <protection/>
    </xf>
    <xf numFmtId="41" fontId="6" fillId="0" borderId="26" xfId="52" applyNumberFormat="1" applyFont="1" applyFill="1" applyBorder="1" applyAlignment="1">
      <alignment horizontal="right" vertical="center" wrapText="1"/>
      <protection/>
    </xf>
    <xf numFmtId="41" fontId="5" fillId="0" borderId="0" xfId="52" applyNumberFormat="1" applyFont="1" applyFill="1" applyAlignment="1">
      <alignment horizontal="right" vertical="center" wrapText="1"/>
      <protection/>
    </xf>
    <xf numFmtId="41" fontId="6" fillId="0" borderId="27" xfId="52" applyNumberFormat="1" applyFont="1" applyFill="1" applyBorder="1" applyAlignment="1">
      <alignment horizontal="right" vertical="center" wrapText="1"/>
      <protection/>
    </xf>
    <xf numFmtId="41" fontId="6" fillId="0" borderId="25" xfId="52" applyNumberFormat="1" applyFont="1" applyFill="1" applyBorder="1" applyAlignment="1">
      <alignment horizontal="right" vertical="center" wrapText="1"/>
      <protection/>
    </xf>
    <xf numFmtId="197" fontId="6" fillId="0" borderId="25" xfId="52" applyNumberFormat="1" applyFont="1" applyFill="1" applyBorder="1" applyAlignment="1">
      <alignment horizontal="right" vertical="center" wrapText="1"/>
      <protection/>
    </xf>
    <xf numFmtId="197" fontId="6" fillId="0" borderId="29" xfId="52" applyNumberFormat="1" applyFont="1" applyFill="1" applyBorder="1" applyAlignment="1">
      <alignment horizontal="right" vertical="center" wrapText="1"/>
      <protection/>
    </xf>
  </cellXfs>
  <cellStyles count="96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3" xfId="53"/>
    <cellStyle name="一般 4" xfId="54"/>
    <cellStyle name="一般 5" xfId="55"/>
    <cellStyle name="一般_Sheet1" xfId="56"/>
    <cellStyle name="Comma" xfId="57"/>
    <cellStyle name="Comma [0]" xfId="58"/>
    <cellStyle name="Followed Hyperlink" xfId="59"/>
    <cellStyle name="中等" xfId="60"/>
    <cellStyle name="中等 2" xfId="61"/>
    <cellStyle name="合計" xfId="62"/>
    <cellStyle name="合計 2" xfId="63"/>
    <cellStyle name="好" xfId="64"/>
    <cellStyle name="好 2" xfId="65"/>
    <cellStyle name="Percent" xfId="66"/>
    <cellStyle name="計算方式" xfId="67"/>
    <cellStyle name="計算方式 2" xfId="68"/>
    <cellStyle name="Currency" xfId="69"/>
    <cellStyle name="Currency [0]" xfId="70"/>
    <cellStyle name="連結的儲存格" xfId="71"/>
    <cellStyle name="連結的儲存格 2" xfId="72"/>
    <cellStyle name="備註" xfId="73"/>
    <cellStyle name="備註 2" xfId="74"/>
    <cellStyle name="Hyperlink" xfId="75"/>
    <cellStyle name="說明文字" xfId="76"/>
    <cellStyle name="說明文字 2" xfId="77"/>
    <cellStyle name="輔色1" xfId="78"/>
    <cellStyle name="輔色1 2" xfId="79"/>
    <cellStyle name="輔色2" xfId="80"/>
    <cellStyle name="輔色2 2" xfId="81"/>
    <cellStyle name="輔色3" xfId="82"/>
    <cellStyle name="輔色3 2" xfId="83"/>
    <cellStyle name="輔色4" xfId="84"/>
    <cellStyle name="輔色4 2" xfId="85"/>
    <cellStyle name="輔色5" xfId="86"/>
    <cellStyle name="輔色5 2" xfId="87"/>
    <cellStyle name="輔色6" xfId="88"/>
    <cellStyle name="輔色6 2" xfId="89"/>
    <cellStyle name="標題" xfId="90"/>
    <cellStyle name="標題 1" xfId="91"/>
    <cellStyle name="標題 1 2" xfId="92"/>
    <cellStyle name="標題 2" xfId="93"/>
    <cellStyle name="標題 2 2" xfId="94"/>
    <cellStyle name="標題 3" xfId="95"/>
    <cellStyle name="標題 3 2" xfId="96"/>
    <cellStyle name="標題 4" xfId="97"/>
    <cellStyle name="標題 4 2" xfId="98"/>
    <cellStyle name="標題 5" xfId="99"/>
    <cellStyle name="輸入" xfId="100"/>
    <cellStyle name="輸入 2" xfId="101"/>
    <cellStyle name="輸出" xfId="102"/>
    <cellStyle name="輸出 2" xfId="103"/>
    <cellStyle name="檢查儲存格" xfId="104"/>
    <cellStyle name="檢查儲存格 2" xfId="105"/>
    <cellStyle name="壞" xfId="106"/>
    <cellStyle name="壞 2" xfId="107"/>
    <cellStyle name="警告文字" xfId="108"/>
    <cellStyle name="警告文字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tabSelected="1" view="pageLayout" zoomScale="90" zoomScalePageLayoutView="90" workbookViewId="0" topLeftCell="G1">
      <selection activeCell="X13" sqref="X13"/>
    </sheetView>
  </sheetViews>
  <sheetFormatPr defaultColWidth="9.00390625" defaultRowHeight="16.5"/>
  <cols>
    <col min="1" max="1" width="6.50390625" style="3" customWidth="1"/>
    <col min="2" max="2" width="14.50390625" style="3" customWidth="1"/>
    <col min="3" max="5" width="5.375" style="3" customWidth="1"/>
    <col min="6" max="7" width="6.625" style="3" customWidth="1"/>
    <col min="8" max="10" width="5.375" style="3" customWidth="1"/>
    <col min="11" max="12" width="6.50390625" style="3" customWidth="1"/>
    <col min="13" max="22" width="6.875" style="3" customWidth="1"/>
    <col min="23" max="27" width="6.75390625" style="3" customWidth="1"/>
    <col min="28" max="178" width="9.00390625" style="3" customWidth="1"/>
    <col min="179" max="16384" width="9.00390625" style="3" customWidth="1"/>
  </cols>
  <sheetData>
    <row r="1" ht="21">
      <c r="A1" s="10" t="s">
        <v>14</v>
      </c>
    </row>
    <row r="2" spans="1:27" ht="23.25" customHeight="1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2:11" ht="21.75" customHeight="1">
      <c r="B3" s="9"/>
      <c r="C3" s="9"/>
      <c r="D3" s="9"/>
      <c r="E3" s="9"/>
      <c r="F3" s="9"/>
      <c r="G3" s="9"/>
      <c r="H3" s="9"/>
      <c r="I3" s="9"/>
      <c r="J3" s="9"/>
      <c r="K3" s="9"/>
    </row>
    <row r="4" spans="2:27" ht="21.75" customHeight="1">
      <c r="B4" s="19"/>
      <c r="C4" s="34" t="s">
        <v>17</v>
      </c>
      <c r="D4" s="34"/>
      <c r="E4" s="34"/>
      <c r="F4" s="34"/>
      <c r="G4" s="34"/>
      <c r="H4" s="34" t="s">
        <v>18</v>
      </c>
      <c r="I4" s="34"/>
      <c r="J4" s="34"/>
      <c r="K4" s="34"/>
      <c r="L4" s="34"/>
      <c r="M4" s="34" t="s">
        <v>19</v>
      </c>
      <c r="N4" s="34"/>
      <c r="O4" s="34"/>
      <c r="P4" s="34"/>
      <c r="Q4" s="34"/>
      <c r="R4" s="39" t="s">
        <v>20</v>
      </c>
      <c r="S4" s="39"/>
      <c r="T4" s="39"/>
      <c r="U4" s="39"/>
      <c r="V4" s="39"/>
      <c r="W4" s="35"/>
      <c r="X4" s="35"/>
      <c r="Y4" s="35"/>
      <c r="Z4" s="35"/>
      <c r="AA4" s="35"/>
    </row>
    <row r="5" spans="2:27" ht="21.75" customHeight="1">
      <c r="B5" s="26" t="s">
        <v>7</v>
      </c>
      <c r="C5" s="28" t="s">
        <v>16</v>
      </c>
      <c r="D5" s="32"/>
      <c r="E5" s="33"/>
      <c r="F5" s="30" t="s">
        <v>3</v>
      </c>
      <c r="G5" s="31"/>
      <c r="H5" s="28" t="s">
        <v>16</v>
      </c>
      <c r="I5" s="32"/>
      <c r="J5" s="33"/>
      <c r="K5" s="30" t="s">
        <v>3</v>
      </c>
      <c r="L5" s="31"/>
      <c r="M5" s="28" t="s">
        <v>16</v>
      </c>
      <c r="N5" s="32"/>
      <c r="O5" s="33"/>
      <c r="P5" s="30" t="s">
        <v>3</v>
      </c>
      <c r="Q5" s="31"/>
      <c r="R5" s="40" t="s">
        <v>16</v>
      </c>
      <c r="S5" s="41"/>
      <c r="T5" s="42"/>
      <c r="U5" s="43" t="s">
        <v>3</v>
      </c>
      <c r="V5" s="44"/>
      <c r="W5" s="36"/>
      <c r="X5" s="37"/>
      <c r="Y5" s="37"/>
      <c r="Z5" s="36"/>
      <c r="AA5" s="36"/>
    </row>
    <row r="6" spans="2:27" ht="21.75" customHeight="1">
      <c r="B6" s="27"/>
      <c r="C6" s="29"/>
      <c r="D6" s="4" t="s">
        <v>1</v>
      </c>
      <c r="E6" s="4" t="s">
        <v>2</v>
      </c>
      <c r="F6" s="6" t="s">
        <v>0</v>
      </c>
      <c r="G6" s="5" t="s">
        <v>2</v>
      </c>
      <c r="H6" s="29"/>
      <c r="I6" s="4" t="s">
        <v>1</v>
      </c>
      <c r="J6" s="4" t="s">
        <v>2</v>
      </c>
      <c r="K6" s="6" t="s">
        <v>0</v>
      </c>
      <c r="L6" s="5" t="s">
        <v>2</v>
      </c>
      <c r="M6" s="29"/>
      <c r="N6" s="4" t="s">
        <v>1</v>
      </c>
      <c r="O6" s="4" t="s">
        <v>2</v>
      </c>
      <c r="P6" s="6" t="s">
        <v>0</v>
      </c>
      <c r="Q6" s="5" t="s">
        <v>2</v>
      </c>
      <c r="R6" s="45"/>
      <c r="S6" s="46" t="s">
        <v>1</v>
      </c>
      <c r="T6" s="46" t="s">
        <v>2</v>
      </c>
      <c r="U6" s="47" t="s">
        <v>0</v>
      </c>
      <c r="V6" s="47" t="s">
        <v>2</v>
      </c>
      <c r="W6" s="36"/>
      <c r="X6" s="12"/>
      <c r="Y6" s="12"/>
      <c r="Z6" s="12"/>
      <c r="AA6" s="12"/>
    </row>
    <row r="7" spans="2:27" ht="24" customHeight="1">
      <c r="B7" s="2" t="s">
        <v>4</v>
      </c>
      <c r="C7" s="7">
        <f>SUM(C8:C13)</f>
        <v>86</v>
      </c>
      <c r="D7" s="7">
        <f>SUM(D8:D13)</f>
        <v>55</v>
      </c>
      <c r="E7" s="7">
        <f>SUM(E8:E13)</f>
        <v>31</v>
      </c>
      <c r="F7" s="15">
        <f>IF($C7=0,"--",D7/$C7*100)</f>
        <v>63.95348837209303</v>
      </c>
      <c r="G7" s="20">
        <f>IF($C7=0,"--",E7/$C7*100)</f>
        <v>36.04651162790697</v>
      </c>
      <c r="H7" s="23">
        <f>SUM(H8:H13)</f>
        <v>68</v>
      </c>
      <c r="I7" s="23">
        <f>SUM(I8:I13)</f>
        <v>50</v>
      </c>
      <c r="J7" s="23">
        <f>SUM(J8:J13)</f>
        <v>18</v>
      </c>
      <c r="K7" s="15">
        <f>IF($H7=0,"--",I7/$H7*100)</f>
        <v>73.52941176470588</v>
      </c>
      <c r="L7" s="15">
        <f>IF($H7=0,"--",J7/$H7*100)</f>
        <v>26.47058823529412</v>
      </c>
      <c r="M7" s="24">
        <f>SUM(M8:M13)</f>
        <v>84</v>
      </c>
      <c r="N7" s="23">
        <f>SUM(N8:N13)</f>
        <v>48</v>
      </c>
      <c r="O7" s="23">
        <f>SUM(O8:O13)</f>
        <v>36</v>
      </c>
      <c r="P7" s="15">
        <f>N7/M7*100</f>
        <v>57.14285714285714</v>
      </c>
      <c r="Q7" s="15">
        <f>O7/M7*100</f>
        <v>42.857142857142854</v>
      </c>
      <c r="R7" s="48">
        <f>SUM(R8:R13)</f>
        <v>77</v>
      </c>
      <c r="S7" s="49">
        <f>SUM(S8:S13)</f>
        <v>45</v>
      </c>
      <c r="T7" s="49">
        <f>SUM(T8:T13)</f>
        <v>32</v>
      </c>
      <c r="U7" s="50">
        <f>IF($R7=0,"--",S7/$R7*100)</f>
        <v>58.44155844155844</v>
      </c>
      <c r="V7" s="51">
        <f>IF($R7=0,"--",T7/$R7*100)</f>
        <v>41.55844155844156</v>
      </c>
      <c r="W7" s="21"/>
      <c r="X7" s="21"/>
      <c r="Y7" s="21"/>
      <c r="Z7" s="15"/>
      <c r="AA7" s="15"/>
    </row>
    <row r="8" spans="2:27" ht="24" customHeight="1">
      <c r="B8" s="11" t="s">
        <v>8</v>
      </c>
      <c r="C8" s="17">
        <f aca="true" t="shared" si="0" ref="C8:C13">D8+E8</f>
        <v>13</v>
      </c>
      <c r="D8" s="13">
        <v>7</v>
      </c>
      <c r="E8" s="13">
        <v>6</v>
      </c>
      <c r="F8" s="15">
        <f aca="true" t="shared" si="1" ref="F8:F13">IF($C8=0,"--",D8/$C8*100)</f>
        <v>53.84615384615385</v>
      </c>
      <c r="G8" s="15">
        <f aca="true" t="shared" si="2" ref="G8:G13">IF($C8=0,"--",E8/$C8*100)</f>
        <v>46.15384615384615</v>
      </c>
      <c r="H8" s="17">
        <f aca="true" t="shared" si="3" ref="H8:H13">I8+J8</f>
        <v>12</v>
      </c>
      <c r="I8" s="13">
        <v>8</v>
      </c>
      <c r="J8" s="13">
        <v>4</v>
      </c>
      <c r="K8" s="15">
        <f aca="true" t="shared" si="4" ref="K8:K13">IF($H8=0,"--",I8/$H8*100)</f>
        <v>66.66666666666666</v>
      </c>
      <c r="L8" s="15">
        <f aca="true" t="shared" si="5" ref="L8:L13">IF($H8=0,"--",J8/$H8*100)</f>
        <v>33.33333333333333</v>
      </c>
      <c r="M8" s="17">
        <f aca="true" t="shared" si="6" ref="M8:M13">N8+O8</f>
        <v>11</v>
      </c>
      <c r="N8" s="13">
        <v>7</v>
      </c>
      <c r="O8" s="13">
        <v>4</v>
      </c>
      <c r="P8" s="15">
        <f aca="true" t="shared" si="7" ref="P8:P13">N8/M8*100</f>
        <v>63.63636363636363</v>
      </c>
      <c r="Q8" s="15">
        <f aca="true" t="shared" si="8" ref="Q8:Q13">O8/M8*100</f>
        <v>36.36363636363637</v>
      </c>
      <c r="R8" s="52">
        <f>SUM(S8:T8)</f>
        <v>14</v>
      </c>
      <c r="S8" s="53">
        <v>9</v>
      </c>
      <c r="T8" s="53">
        <v>5</v>
      </c>
      <c r="U8" s="50">
        <f aca="true" t="shared" si="9" ref="U8:V13">IF($R8=0,"--",S8/$R8*100)</f>
        <v>64.28571428571429</v>
      </c>
      <c r="V8" s="51">
        <f t="shared" si="9"/>
        <v>35.714285714285715</v>
      </c>
      <c r="W8" s="22"/>
      <c r="X8" s="13"/>
      <c r="Y8" s="13"/>
      <c r="Z8" s="15"/>
      <c r="AA8" s="15"/>
    </row>
    <row r="9" spans="2:27" ht="24" customHeight="1">
      <c r="B9" s="11" t="s">
        <v>9</v>
      </c>
      <c r="C9" s="17">
        <f t="shared" si="0"/>
        <v>23</v>
      </c>
      <c r="D9" s="13">
        <v>18</v>
      </c>
      <c r="E9" s="13">
        <v>5</v>
      </c>
      <c r="F9" s="15">
        <f t="shared" si="1"/>
        <v>78.26086956521739</v>
      </c>
      <c r="G9" s="15">
        <f t="shared" si="2"/>
        <v>21.73913043478261</v>
      </c>
      <c r="H9" s="17">
        <f t="shared" si="3"/>
        <v>16</v>
      </c>
      <c r="I9" s="13">
        <v>13</v>
      </c>
      <c r="J9" s="13">
        <v>3</v>
      </c>
      <c r="K9" s="15">
        <f t="shared" si="4"/>
        <v>81.25</v>
      </c>
      <c r="L9" s="15">
        <f t="shared" si="5"/>
        <v>18.75</v>
      </c>
      <c r="M9" s="17">
        <f t="shared" si="6"/>
        <v>24</v>
      </c>
      <c r="N9" s="13">
        <v>16</v>
      </c>
      <c r="O9" s="13">
        <v>8</v>
      </c>
      <c r="P9" s="15">
        <f t="shared" si="7"/>
        <v>66.66666666666666</v>
      </c>
      <c r="Q9" s="15">
        <f t="shared" si="8"/>
        <v>33.33333333333333</v>
      </c>
      <c r="R9" s="52">
        <f>SUM(S9:T9)</f>
        <v>15</v>
      </c>
      <c r="S9" s="53">
        <v>9</v>
      </c>
      <c r="T9" s="53">
        <v>6</v>
      </c>
      <c r="U9" s="50">
        <f t="shared" si="9"/>
        <v>60</v>
      </c>
      <c r="V9" s="51">
        <f t="shared" si="9"/>
        <v>40</v>
      </c>
      <c r="W9" s="22"/>
      <c r="X9" s="13"/>
      <c r="Y9" s="13"/>
      <c r="Z9" s="15"/>
      <c r="AA9" s="15"/>
    </row>
    <row r="10" spans="2:27" ht="24" customHeight="1">
      <c r="B10" s="11" t="s">
        <v>10</v>
      </c>
      <c r="C10" s="17">
        <f t="shared" si="0"/>
        <v>7</v>
      </c>
      <c r="D10" s="13">
        <v>5</v>
      </c>
      <c r="E10" s="13">
        <v>2</v>
      </c>
      <c r="F10" s="15">
        <f t="shared" si="1"/>
        <v>71.42857142857143</v>
      </c>
      <c r="G10" s="15">
        <f t="shared" si="2"/>
        <v>28.57142857142857</v>
      </c>
      <c r="H10" s="17">
        <f t="shared" si="3"/>
        <v>8</v>
      </c>
      <c r="I10" s="13">
        <v>7</v>
      </c>
      <c r="J10" s="13">
        <v>1</v>
      </c>
      <c r="K10" s="15">
        <f t="shared" si="4"/>
        <v>87.5</v>
      </c>
      <c r="L10" s="15">
        <f t="shared" si="5"/>
        <v>12.5</v>
      </c>
      <c r="M10" s="17">
        <f t="shared" si="6"/>
        <v>7</v>
      </c>
      <c r="N10" s="13">
        <v>4</v>
      </c>
      <c r="O10" s="13">
        <v>3</v>
      </c>
      <c r="P10" s="15">
        <f t="shared" si="7"/>
        <v>57.14285714285714</v>
      </c>
      <c r="Q10" s="15">
        <f t="shared" si="8"/>
        <v>42.857142857142854</v>
      </c>
      <c r="R10" s="52">
        <f>SUM(S10:T10)</f>
        <v>7</v>
      </c>
      <c r="S10" s="53">
        <v>6</v>
      </c>
      <c r="T10" s="53">
        <v>1</v>
      </c>
      <c r="U10" s="50">
        <f t="shared" si="9"/>
        <v>85.71428571428571</v>
      </c>
      <c r="V10" s="51">
        <f t="shared" si="9"/>
        <v>14.285714285714285</v>
      </c>
      <c r="W10" s="22"/>
      <c r="X10" s="13"/>
      <c r="Y10" s="13"/>
      <c r="Z10" s="15"/>
      <c r="AA10" s="15"/>
    </row>
    <row r="11" spans="2:27" ht="24" customHeight="1">
      <c r="B11" s="11" t="s">
        <v>11</v>
      </c>
      <c r="C11" s="17">
        <f t="shared" si="0"/>
        <v>18</v>
      </c>
      <c r="D11" s="13">
        <v>14</v>
      </c>
      <c r="E11" s="13">
        <v>4</v>
      </c>
      <c r="F11" s="15">
        <f t="shared" si="1"/>
        <v>77.77777777777779</v>
      </c>
      <c r="G11" s="15">
        <f t="shared" si="2"/>
        <v>22.22222222222222</v>
      </c>
      <c r="H11" s="17">
        <f t="shared" si="3"/>
        <v>15</v>
      </c>
      <c r="I11" s="13">
        <v>12</v>
      </c>
      <c r="J11" s="13">
        <v>3</v>
      </c>
      <c r="K11" s="15">
        <f t="shared" si="4"/>
        <v>80</v>
      </c>
      <c r="L11" s="15">
        <f t="shared" si="5"/>
        <v>20</v>
      </c>
      <c r="M11" s="17">
        <f t="shared" si="6"/>
        <v>14</v>
      </c>
      <c r="N11" s="13">
        <v>9</v>
      </c>
      <c r="O11" s="13">
        <v>5</v>
      </c>
      <c r="P11" s="15">
        <f t="shared" si="7"/>
        <v>64.28571428571429</v>
      </c>
      <c r="Q11" s="15">
        <f t="shared" si="8"/>
        <v>35.714285714285715</v>
      </c>
      <c r="R11" s="52">
        <f>SUM(S11:T11)</f>
        <v>14</v>
      </c>
      <c r="S11" s="53">
        <v>8</v>
      </c>
      <c r="T11" s="53">
        <v>6</v>
      </c>
      <c r="U11" s="50">
        <f t="shared" si="9"/>
        <v>57.14285714285714</v>
      </c>
      <c r="V11" s="51">
        <f t="shared" si="9"/>
        <v>42.857142857142854</v>
      </c>
      <c r="W11" s="22"/>
      <c r="X11" s="13"/>
      <c r="Y11" s="13"/>
      <c r="Z11" s="15"/>
      <c r="AA11" s="15"/>
    </row>
    <row r="12" spans="2:27" ht="24" customHeight="1">
      <c r="B12" s="11" t="s">
        <v>12</v>
      </c>
      <c r="C12" s="17">
        <f t="shared" si="0"/>
        <v>16</v>
      </c>
      <c r="D12" s="13">
        <v>4</v>
      </c>
      <c r="E12" s="13">
        <v>12</v>
      </c>
      <c r="F12" s="15">
        <f t="shared" si="1"/>
        <v>25</v>
      </c>
      <c r="G12" s="15">
        <f t="shared" si="2"/>
        <v>75</v>
      </c>
      <c r="H12" s="17">
        <f t="shared" si="3"/>
        <v>10</v>
      </c>
      <c r="I12" s="13">
        <v>5</v>
      </c>
      <c r="J12" s="13">
        <v>5</v>
      </c>
      <c r="K12" s="15">
        <f t="shared" si="4"/>
        <v>50</v>
      </c>
      <c r="L12" s="15">
        <f t="shared" si="5"/>
        <v>50</v>
      </c>
      <c r="M12" s="17">
        <f t="shared" si="6"/>
        <v>12</v>
      </c>
      <c r="N12" s="13">
        <v>4</v>
      </c>
      <c r="O12" s="13">
        <v>8</v>
      </c>
      <c r="P12" s="15">
        <f t="shared" si="7"/>
        <v>33.33333333333333</v>
      </c>
      <c r="Q12" s="15">
        <f t="shared" si="8"/>
        <v>66.66666666666666</v>
      </c>
      <c r="R12" s="52">
        <f>SUM(S12:T12)</f>
        <v>12</v>
      </c>
      <c r="S12" s="53">
        <v>6</v>
      </c>
      <c r="T12" s="53">
        <v>6</v>
      </c>
      <c r="U12" s="50">
        <f t="shared" si="9"/>
        <v>50</v>
      </c>
      <c r="V12" s="51">
        <f t="shared" si="9"/>
        <v>50</v>
      </c>
      <c r="W12" s="22"/>
      <c r="X12" s="13"/>
      <c r="Y12" s="13"/>
      <c r="Z12" s="15"/>
      <c r="AA12" s="15"/>
    </row>
    <row r="13" spans="2:27" ht="24" customHeight="1">
      <c r="B13" s="11" t="s">
        <v>13</v>
      </c>
      <c r="C13" s="18">
        <f t="shared" si="0"/>
        <v>9</v>
      </c>
      <c r="D13" s="14">
        <v>7</v>
      </c>
      <c r="E13" s="14">
        <v>2</v>
      </c>
      <c r="F13" s="16">
        <f t="shared" si="1"/>
        <v>77.77777777777779</v>
      </c>
      <c r="G13" s="16">
        <f t="shared" si="2"/>
        <v>22.22222222222222</v>
      </c>
      <c r="H13" s="18">
        <f t="shared" si="3"/>
        <v>7</v>
      </c>
      <c r="I13" s="14">
        <v>5</v>
      </c>
      <c r="J13" s="14">
        <v>2</v>
      </c>
      <c r="K13" s="16">
        <f t="shared" si="4"/>
        <v>71.42857142857143</v>
      </c>
      <c r="L13" s="16">
        <f t="shared" si="5"/>
        <v>28.57142857142857</v>
      </c>
      <c r="M13" s="18">
        <f t="shared" si="6"/>
        <v>16</v>
      </c>
      <c r="N13" s="14">
        <v>8</v>
      </c>
      <c r="O13" s="14">
        <v>8</v>
      </c>
      <c r="P13" s="16">
        <f t="shared" si="7"/>
        <v>50</v>
      </c>
      <c r="Q13" s="38">
        <f t="shared" si="8"/>
        <v>50</v>
      </c>
      <c r="R13" s="54">
        <f>SUM(S13:T13)</f>
        <v>15</v>
      </c>
      <c r="S13" s="55">
        <v>7</v>
      </c>
      <c r="T13" s="55">
        <v>8</v>
      </c>
      <c r="U13" s="56">
        <f t="shared" si="9"/>
        <v>46.666666666666664</v>
      </c>
      <c r="V13" s="57">
        <f t="shared" si="9"/>
        <v>53.333333333333336</v>
      </c>
      <c r="W13" s="22"/>
      <c r="X13" s="22"/>
      <c r="Y13" s="22"/>
      <c r="Z13" s="15"/>
      <c r="AA13" s="15"/>
    </row>
    <row r="14" spans="2:11" ht="24" customHeight="1">
      <c r="B14" s="8" t="s">
        <v>6</v>
      </c>
      <c r="C14" s="1"/>
      <c r="D14" s="1"/>
      <c r="E14" s="1"/>
      <c r="F14" s="1"/>
      <c r="G14" s="1"/>
      <c r="H14" s="1"/>
      <c r="I14" s="1"/>
      <c r="J14" s="1"/>
      <c r="K14" s="1"/>
    </row>
    <row r="15" spans="2:11" ht="24" customHeight="1">
      <c r="B15" s="1" t="s">
        <v>5</v>
      </c>
      <c r="C15" s="1"/>
      <c r="D15" s="1"/>
      <c r="E15" s="1"/>
      <c r="F15" s="1"/>
      <c r="G15" s="1"/>
      <c r="H15" s="1"/>
      <c r="I15" s="1"/>
      <c r="J15" s="1"/>
      <c r="K15" s="1"/>
    </row>
  </sheetData>
  <sheetProtection/>
  <mergeCells count="22">
    <mergeCell ref="W4:AA4"/>
    <mergeCell ref="W5:W6"/>
    <mergeCell ref="X5:Y5"/>
    <mergeCell ref="Z5:AA5"/>
    <mergeCell ref="R4:V4"/>
    <mergeCell ref="R5:R6"/>
    <mergeCell ref="I5:J5"/>
    <mergeCell ref="K5:L5"/>
    <mergeCell ref="M4:Q4"/>
    <mergeCell ref="M5:M6"/>
    <mergeCell ref="N5:O5"/>
    <mergeCell ref="P5:Q5"/>
    <mergeCell ref="S5:T5"/>
    <mergeCell ref="U5:V5"/>
    <mergeCell ref="A2:AA2"/>
    <mergeCell ref="B5:B6"/>
    <mergeCell ref="C5:C6"/>
    <mergeCell ref="F5:G5"/>
    <mergeCell ref="D5:E5"/>
    <mergeCell ref="C4:G4"/>
    <mergeCell ref="H4:L4"/>
    <mergeCell ref="H5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1"/>
  <headerFooter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087024</dc:creator>
  <cp:keywords/>
  <dc:description/>
  <cp:lastModifiedBy>林丹莉</cp:lastModifiedBy>
  <cp:lastPrinted>2022-03-22T03:06:32Z</cp:lastPrinted>
  <dcterms:created xsi:type="dcterms:W3CDTF">2009-05-20T05:51:10Z</dcterms:created>
  <dcterms:modified xsi:type="dcterms:W3CDTF">2024-05-09T07:32:07Z</dcterms:modified>
  <cp:category/>
  <cp:version/>
  <cp:contentType/>
  <cp:contentStatus/>
</cp:coreProperties>
</file>