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35" windowHeight="5880" firstSheet="2" activeTab="4"/>
  </bookViews>
  <sheets>
    <sheet name="本公所員額編制" sheetId="1" r:id="rId1"/>
    <sheet name="本公所員額額數" sheetId="2" r:id="rId2"/>
    <sheet name="本公所組織系統表" sheetId="3" r:id="rId3"/>
    <sheet name="本公所現職人員性別及年齡分" sheetId="4" r:id="rId4"/>
    <sheet name="本公所現職人員學歷" sheetId="5" r:id="rId5"/>
  </sheets>
  <definedNames/>
  <calcPr calcMode="manual" fullCalcOnLoad="1"/>
</workbook>
</file>

<file path=xl/sharedStrings.xml><?xml version="1.0" encoding="utf-8"?>
<sst xmlns="http://schemas.openxmlformats.org/spreadsheetml/2006/main" count="185" uniqueCount="89">
  <si>
    <t>總計</t>
  </si>
  <si>
    <t>約僱人員</t>
  </si>
  <si>
    <t>臨時人員</t>
  </si>
  <si>
    <t>特許</t>
  </si>
  <si>
    <t>簡任</t>
  </si>
  <si>
    <t>薦任</t>
  </si>
  <si>
    <t>委任</t>
  </si>
  <si>
    <t>雇員</t>
  </si>
  <si>
    <t>行政組織</t>
  </si>
  <si>
    <t>資料來源：本公所人事室。</t>
  </si>
  <si>
    <t>單位：人</t>
  </si>
  <si>
    <t>表3-1、本公所員額編制</t>
  </si>
  <si>
    <t xml:space="preserve">年　底　別       </t>
  </si>
  <si>
    <t>民國 98 年底</t>
  </si>
  <si>
    <t>民國 99 年底</t>
  </si>
  <si>
    <t>民國 100 年底</t>
  </si>
  <si>
    <t>民國 101 年底</t>
  </si>
  <si>
    <t>民國 102 年底</t>
  </si>
  <si>
    <t>民國 103 年底</t>
  </si>
  <si>
    <t>民國 104 年底</t>
  </si>
  <si>
    <t>民國 105 年底</t>
  </si>
  <si>
    <t>民國 106 年底</t>
  </si>
  <si>
    <t>表3-2、本公所員額總數</t>
  </si>
  <si>
    <t>年　底　別</t>
  </si>
  <si>
    <t>正式職員</t>
  </si>
  <si>
    <t>臨時編制</t>
  </si>
  <si>
    <t>編制</t>
  </si>
  <si>
    <t>現有</t>
  </si>
  <si>
    <t>-</t>
  </si>
  <si>
    <t>民國 104年底</t>
  </si>
  <si>
    <t>民國 105年底</t>
  </si>
  <si>
    <t>民國 106年底</t>
  </si>
  <si>
    <t>表3-4、本公所現職人員性別及年齡分</t>
  </si>
  <si>
    <t>單立:人</t>
  </si>
  <si>
    <t>年    底    別</t>
  </si>
  <si>
    <t>合    計</t>
  </si>
  <si>
    <t>性　　別</t>
  </si>
  <si>
    <t>年                               齡</t>
  </si>
  <si>
    <t>男</t>
  </si>
  <si>
    <t>女</t>
  </si>
  <si>
    <t>29以下</t>
  </si>
  <si>
    <t>30-39</t>
  </si>
  <si>
    <t>40-49</t>
  </si>
  <si>
    <t>50-59</t>
  </si>
  <si>
    <t>60-65</t>
  </si>
  <si>
    <t>平均年齡</t>
  </si>
  <si>
    <t>特任</t>
  </si>
  <si>
    <t>簡(十職等以上)任</t>
  </si>
  <si>
    <t xml:space="preserve">薦任 </t>
  </si>
  <si>
    <t>民國103年底</t>
  </si>
  <si>
    <t>民國104年底</t>
  </si>
  <si>
    <t>民國105年底</t>
  </si>
  <si>
    <t>民國106年底</t>
  </si>
  <si>
    <t>表3-5、本公所現職人員學歷</t>
  </si>
  <si>
    <t>年     底     別</t>
  </si>
  <si>
    <t>合  計</t>
  </si>
  <si>
    <t>大        專        以        上</t>
  </si>
  <si>
    <t>高中   (職)
(含師範)</t>
  </si>
  <si>
    <t>國(初)中
以下及其他</t>
  </si>
  <si>
    <t>小  計</t>
  </si>
  <si>
    <t>研究院
(所)</t>
  </si>
  <si>
    <t xml:space="preserve">大  學     
(含軍警校有學位者)                       </t>
  </si>
  <si>
    <t>專科</t>
  </si>
  <si>
    <t>特任</t>
  </si>
  <si>
    <t>簡(十職等以上)任</t>
  </si>
  <si>
    <t xml:space="preserve">薦任 </t>
  </si>
  <si>
    <t>委任</t>
  </si>
  <si>
    <t>雇員</t>
  </si>
  <si>
    <t>表3-3新屋區公所組織系統表</t>
  </si>
  <si>
    <t>秘書室</t>
  </si>
  <si>
    <t>資料來源：本公所人事室。</t>
  </si>
  <si>
    <t>社會課</t>
  </si>
  <si>
    <t>人文課</t>
  </si>
  <si>
    <t>工務課</t>
  </si>
  <si>
    <t>農經課</t>
  </si>
  <si>
    <t>會計室</t>
  </si>
  <si>
    <t>人事室</t>
  </si>
  <si>
    <t>政風室</t>
  </si>
  <si>
    <t>主任秘書</t>
  </si>
  <si>
    <t>區   長</t>
  </si>
  <si>
    <t>民國 107 年底</t>
  </si>
  <si>
    <t>民國 107年底</t>
  </si>
  <si>
    <t>民國107年底</t>
  </si>
  <si>
    <t>民政課</t>
  </si>
  <si>
    <t>技工
、工友 
(含駕駛)</t>
  </si>
  <si>
    <t xml:space="preserve"> 工友</t>
  </si>
  <si>
    <t>駕駛</t>
  </si>
  <si>
    <t>技工</t>
  </si>
  <si>
    <t xml:space="preserve">備註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</si>
</sst>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;[Red]#,##0"/>
    <numFmt numFmtId="184" formatCode="#,##0.0000;[Red]#,##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 "/>
    <numFmt numFmtId="190" formatCode="0.00_);[Red]\(0.00\)"/>
  </numFmts>
  <fonts count="57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9"/>
      <name val="標楷體"/>
      <family val="4"/>
    </font>
    <font>
      <b/>
      <sz val="16"/>
      <name val="標楷體"/>
      <family val="4"/>
    </font>
    <font>
      <b/>
      <sz val="9"/>
      <name val="標楷體"/>
      <family val="4"/>
    </font>
    <font>
      <sz val="9"/>
      <name val="新細明體"/>
      <family val="1"/>
    </font>
    <font>
      <sz val="8.5"/>
      <name val="標楷體"/>
      <family val="4"/>
    </font>
    <font>
      <sz val="12"/>
      <name val="標楷體"/>
      <family val="4"/>
    </font>
    <font>
      <sz val="8.5"/>
      <name val="華康粗圓體"/>
      <family val="3"/>
    </font>
    <font>
      <sz val="8.5"/>
      <color indexed="8"/>
      <name val="Times New Roman"/>
      <family val="1"/>
    </font>
    <font>
      <sz val="8.5"/>
      <color indexed="8"/>
      <name val="華康粗圓體"/>
      <family val="3"/>
    </font>
    <font>
      <sz val="9"/>
      <color indexed="8"/>
      <name val="標楷體"/>
      <family val="4"/>
    </font>
    <font>
      <sz val="8.5"/>
      <color indexed="8"/>
      <name val="標楷體"/>
      <family val="4"/>
    </font>
    <font>
      <sz val="9"/>
      <color indexed="8"/>
      <name val="Times New Roman"/>
      <family val="1"/>
    </font>
    <font>
      <sz val="12"/>
      <name val="細明體"/>
      <family val="3"/>
    </font>
    <font>
      <sz val="8.5"/>
      <name val="超研澤細明"/>
      <family val="3"/>
    </font>
    <font>
      <b/>
      <sz val="12"/>
      <name val="標楷體"/>
      <family val="4"/>
    </font>
    <font>
      <b/>
      <sz val="13"/>
      <name val="標楷體"/>
      <family val="4"/>
    </font>
    <font>
      <b/>
      <sz val="26"/>
      <name val="標楷體"/>
      <family val="4"/>
    </font>
    <font>
      <b/>
      <sz val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41" fontId="2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183" fontId="11" fillId="0" borderId="12" xfId="0" applyNumberFormat="1" applyFont="1" applyBorder="1" applyAlignment="1">
      <alignment horizontal="right" vertical="center"/>
    </xf>
    <xf numFmtId="41" fontId="12" fillId="0" borderId="18" xfId="0" applyNumberFormat="1" applyFont="1" applyBorder="1" applyAlignment="1">
      <alignment horizontal="right" vertical="center"/>
    </xf>
    <xf numFmtId="183" fontId="13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1" fontId="4" fillId="0" borderId="13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183" fontId="11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9" fontId="7" fillId="0" borderId="0" xfId="0" applyNumberFormat="1" applyFont="1" applyAlignment="1">
      <alignment vertical="center"/>
    </xf>
    <xf numFmtId="0" fontId="7" fillId="0" borderId="17" xfId="0" applyFont="1" applyBorder="1" applyAlignment="1">
      <alignment vertical="center"/>
    </xf>
    <xf numFmtId="189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4" xfId="0" applyNumberFormat="1" applyFont="1" applyBorder="1" applyAlignment="1" quotePrefix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vertical="center"/>
    </xf>
    <xf numFmtId="0" fontId="15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89" fontId="2" fillId="0" borderId="0" xfId="0" applyNumberFormat="1" applyFont="1" applyBorder="1" applyAlignment="1">
      <alignment vertical="center"/>
    </xf>
    <xf numFmtId="189" fontId="2" fillId="0" borderId="0" xfId="0" applyNumberFormat="1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1" fontId="12" fillId="0" borderId="13" xfId="0" applyNumberFormat="1" applyFont="1" applyBorder="1" applyAlignment="1">
      <alignment vertical="center"/>
    </xf>
    <xf numFmtId="41" fontId="12" fillId="0" borderId="14" xfId="0" applyNumberFormat="1" applyFont="1" applyBorder="1" applyAlignment="1">
      <alignment vertical="center"/>
    </xf>
    <xf numFmtId="41" fontId="12" fillId="0" borderId="12" xfId="0" applyNumberFormat="1" applyFont="1" applyBorder="1" applyAlignment="1">
      <alignment vertical="center"/>
    </xf>
    <xf numFmtId="41" fontId="12" fillId="0" borderId="2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1" fontId="2" fillId="0" borderId="12" xfId="33" applyNumberFormat="1" applyFont="1" applyBorder="1" applyAlignment="1">
      <alignment horizontal="center" vertical="center"/>
    </xf>
    <xf numFmtId="41" fontId="2" fillId="0" borderId="16" xfId="33" applyNumberFormat="1" applyFont="1" applyBorder="1" applyAlignment="1">
      <alignment horizontal="center" vertical="center"/>
    </xf>
    <xf numFmtId="41" fontId="2" fillId="0" borderId="14" xfId="33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 quotePrefix="1">
      <alignment horizontal="right" vertical="center"/>
    </xf>
    <xf numFmtId="41" fontId="16" fillId="0" borderId="12" xfId="0" applyNumberFormat="1" applyFont="1" applyBorder="1" applyAlignment="1" quotePrefix="1">
      <alignment horizontal="right" vertical="center"/>
    </xf>
    <xf numFmtId="41" fontId="2" fillId="0" borderId="12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3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27" xfId="0" applyNumberFormat="1" applyFont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distributed"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distributed"/>
    </xf>
    <xf numFmtId="0" fontId="10" fillId="0" borderId="12" xfId="0" applyFont="1" applyBorder="1" applyAlignment="1">
      <alignment/>
    </xf>
    <xf numFmtId="0" fontId="10" fillId="0" borderId="21" xfId="0" applyFont="1" applyBorder="1" applyAlignment="1">
      <alignment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9" fillId="0" borderId="35" xfId="0" applyFont="1" applyBorder="1" applyAlignment="1">
      <alignment vertical="center" textRotation="255"/>
    </xf>
    <xf numFmtId="0" fontId="0" fillId="0" borderId="26" xfId="0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42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36</xdr:row>
      <xdr:rowOff>0</xdr:rowOff>
    </xdr:from>
    <xdr:to>
      <xdr:col>2</xdr:col>
      <xdr:colOff>114300</xdr:colOff>
      <xdr:row>36</xdr:row>
      <xdr:rowOff>0</xdr:rowOff>
    </xdr:to>
    <xdr:sp>
      <xdr:nvSpPr>
        <xdr:cNvPr id="1" name="Line 4"/>
        <xdr:cNvSpPr>
          <a:spLocks/>
        </xdr:cNvSpPr>
      </xdr:nvSpPr>
      <xdr:spPr>
        <a:xfrm>
          <a:off x="2238375" y="9134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36</xdr:row>
      <xdr:rowOff>0</xdr:rowOff>
    </xdr:from>
    <xdr:to>
      <xdr:col>2</xdr:col>
      <xdr:colOff>114300</xdr:colOff>
      <xdr:row>36</xdr:row>
      <xdr:rowOff>0</xdr:rowOff>
    </xdr:to>
    <xdr:sp>
      <xdr:nvSpPr>
        <xdr:cNvPr id="1" name="Line 4"/>
        <xdr:cNvSpPr>
          <a:spLocks/>
        </xdr:cNvSpPr>
      </xdr:nvSpPr>
      <xdr:spPr>
        <a:xfrm>
          <a:off x="2200275" y="9201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="110" zoomScaleNormal="110" workbookViewId="0" topLeftCell="A1">
      <selection activeCell="B18" sqref="B18"/>
    </sheetView>
  </sheetViews>
  <sheetFormatPr defaultColWidth="12.625" defaultRowHeight="19.5" customHeight="1"/>
  <cols>
    <col min="1" max="1" width="12.75390625" style="2" customWidth="1"/>
    <col min="2" max="2" width="6.625" style="2" customWidth="1"/>
    <col min="3" max="3" width="6.75390625" style="2" customWidth="1"/>
    <col min="4" max="7" width="7.125" style="2" customWidth="1"/>
    <col min="8" max="8" width="8.875" style="2" customWidth="1"/>
    <col min="9" max="10" width="8.375" style="2" customWidth="1"/>
    <col min="11" max="16384" width="12.625" style="2" customWidth="1"/>
  </cols>
  <sheetData>
    <row r="1" ht="19.5" customHeight="1">
      <c r="A1" s="74" t="s">
        <v>8</v>
      </c>
    </row>
    <row r="2" spans="1:10" s="1" customFormat="1" ht="19.5" customHeight="1">
      <c r="A2" s="92" t="s">
        <v>11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9.5" customHeight="1" thickBot="1">
      <c r="A3" s="3"/>
      <c r="B3" s="3"/>
      <c r="C3" s="3"/>
      <c r="D3" s="3"/>
      <c r="E3" s="3"/>
      <c r="F3" s="3"/>
      <c r="G3" s="3"/>
      <c r="H3" s="3"/>
      <c r="I3" s="3"/>
      <c r="J3" s="8" t="s">
        <v>10</v>
      </c>
    </row>
    <row r="4" spans="1:10" s="4" customFormat="1" ht="21" customHeight="1">
      <c r="A4" s="96" t="s">
        <v>12</v>
      </c>
      <c r="B4" s="99" t="s">
        <v>0</v>
      </c>
      <c r="C4" s="89" t="s">
        <v>3</v>
      </c>
      <c r="D4" s="89" t="s">
        <v>4</v>
      </c>
      <c r="E4" s="89" t="s">
        <v>5</v>
      </c>
      <c r="F4" s="89" t="s">
        <v>6</v>
      </c>
      <c r="G4" s="89" t="s">
        <v>7</v>
      </c>
      <c r="H4" s="93" t="s">
        <v>84</v>
      </c>
      <c r="I4" s="89" t="s">
        <v>1</v>
      </c>
      <c r="J4" s="89" t="s">
        <v>2</v>
      </c>
    </row>
    <row r="5" spans="1:10" s="4" customFormat="1" ht="21" customHeight="1">
      <c r="A5" s="97"/>
      <c r="B5" s="100"/>
      <c r="C5" s="90"/>
      <c r="D5" s="90"/>
      <c r="E5" s="90"/>
      <c r="F5" s="90"/>
      <c r="G5" s="90"/>
      <c r="H5" s="94"/>
      <c r="I5" s="90"/>
      <c r="J5" s="90"/>
    </row>
    <row r="6" spans="1:10" s="4" customFormat="1" ht="21" customHeight="1" thickBot="1">
      <c r="A6" s="98"/>
      <c r="B6" s="101"/>
      <c r="C6" s="91"/>
      <c r="D6" s="91"/>
      <c r="E6" s="91"/>
      <c r="F6" s="91"/>
      <c r="G6" s="91"/>
      <c r="H6" s="95"/>
      <c r="I6" s="91"/>
      <c r="J6" s="91"/>
    </row>
    <row r="7" spans="1:10" s="4" customFormat="1" ht="51" customHeight="1">
      <c r="A7" s="6" t="s">
        <v>13</v>
      </c>
      <c r="B7" s="10">
        <v>184</v>
      </c>
      <c r="C7" s="75">
        <v>0</v>
      </c>
      <c r="D7" s="10">
        <v>1</v>
      </c>
      <c r="E7" s="10">
        <v>46</v>
      </c>
      <c r="F7" s="10">
        <v>35</v>
      </c>
      <c r="G7" s="10">
        <v>5</v>
      </c>
      <c r="H7" s="10">
        <v>64</v>
      </c>
      <c r="I7" s="75">
        <v>0</v>
      </c>
      <c r="J7" s="10">
        <v>33</v>
      </c>
    </row>
    <row r="8" spans="1:10" s="4" customFormat="1" ht="51" customHeight="1">
      <c r="A8" s="6" t="s">
        <v>14</v>
      </c>
      <c r="B8" s="10">
        <v>185</v>
      </c>
      <c r="C8" s="75">
        <v>0</v>
      </c>
      <c r="D8" s="10">
        <v>1</v>
      </c>
      <c r="E8" s="10">
        <v>39</v>
      </c>
      <c r="F8" s="10">
        <v>33</v>
      </c>
      <c r="G8" s="10">
        <v>4</v>
      </c>
      <c r="H8" s="10">
        <v>63</v>
      </c>
      <c r="I8" s="10">
        <v>9</v>
      </c>
      <c r="J8" s="10">
        <v>36</v>
      </c>
    </row>
    <row r="9" spans="1:10" s="4" customFormat="1" ht="51" customHeight="1">
      <c r="A9" s="6" t="s">
        <v>15</v>
      </c>
      <c r="B9" s="10">
        <v>187</v>
      </c>
      <c r="C9" s="75">
        <v>0</v>
      </c>
      <c r="D9" s="10">
        <v>1</v>
      </c>
      <c r="E9" s="10">
        <v>40</v>
      </c>
      <c r="F9" s="10">
        <v>29</v>
      </c>
      <c r="G9" s="10">
        <v>4</v>
      </c>
      <c r="H9" s="10">
        <v>64</v>
      </c>
      <c r="I9" s="10">
        <v>11</v>
      </c>
      <c r="J9" s="10">
        <v>38</v>
      </c>
    </row>
    <row r="10" spans="1:10" s="4" customFormat="1" ht="51" customHeight="1">
      <c r="A10" s="6" t="s">
        <v>16</v>
      </c>
      <c r="B10" s="10">
        <v>187</v>
      </c>
      <c r="C10" s="75">
        <v>0</v>
      </c>
      <c r="D10" s="10">
        <v>1</v>
      </c>
      <c r="E10" s="10">
        <f>32+1+1+1</f>
        <v>35</v>
      </c>
      <c r="F10" s="10">
        <f>22+3+8</f>
        <v>33</v>
      </c>
      <c r="G10" s="10">
        <v>4</v>
      </c>
      <c r="H10" s="10">
        <f>5+1+54</f>
        <v>60</v>
      </c>
      <c r="I10" s="10">
        <v>16</v>
      </c>
      <c r="J10" s="10">
        <v>38</v>
      </c>
    </row>
    <row r="11" spans="1:10" s="5" customFormat="1" ht="51" customHeight="1">
      <c r="A11" s="6" t="s">
        <v>17</v>
      </c>
      <c r="B11" s="11">
        <v>196</v>
      </c>
      <c r="C11" s="75">
        <v>0</v>
      </c>
      <c r="D11" s="12">
        <v>1</v>
      </c>
      <c r="E11" s="12">
        <v>45</v>
      </c>
      <c r="F11" s="12">
        <v>37</v>
      </c>
      <c r="G11" s="12">
        <v>4</v>
      </c>
      <c r="H11" s="12">
        <v>70</v>
      </c>
      <c r="I11" s="13">
        <v>3</v>
      </c>
      <c r="J11" s="14">
        <v>36</v>
      </c>
    </row>
    <row r="12" spans="1:10" s="4" customFormat="1" ht="51" customHeight="1">
      <c r="A12" s="6" t="s">
        <v>18</v>
      </c>
      <c r="B12" s="11">
        <v>102</v>
      </c>
      <c r="C12" s="75">
        <v>0</v>
      </c>
      <c r="D12" s="12">
        <v>1</v>
      </c>
      <c r="E12" s="12">
        <v>45</v>
      </c>
      <c r="F12" s="12">
        <v>15</v>
      </c>
      <c r="G12" s="77">
        <v>0</v>
      </c>
      <c r="H12" s="12">
        <v>5</v>
      </c>
      <c r="I12" s="13">
        <v>3</v>
      </c>
      <c r="J12" s="14">
        <v>33</v>
      </c>
    </row>
    <row r="13" spans="1:10" s="4" customFormat="1" ht="51" customHeight="1">
      <c r="A13" s="6" t="s">
        <v>19</v>
      </c>
      <c r="B13" s="11">
        <v>86</v>
      </c>
      <c r="C13" s="75">
        <v>0</v>
      </c>
      <c r="D13" s="12">
        <v>1</v>
      </c>
      <c r="E13" s="12">
        <v>25</v>
      </c>
      <c r="F13" s="12">
        <v>23</v>
      </c>
      <c r="G13" s="77">
        <v>0</v>
      </c>
      <c r="H13" s="12">
        <v>4</v>
      </c>
      <c r="I13" s="13">
        <v>4</v>
      </c>
      <c r="J13" s="15">
        <v>29</v>
      </c>
    </row>
    <row r="14" spans="1:10" s="4" customFormat="1" ht="51" customHeight="1">
      <c r="A14" s="6" t="s">
        <v>20</v>
      </c>
      <c r="B14" s="11">
        <v>103</v>
      </c>
      <c r="C14" s="75">
        <v>0</v>
      </c>
      <c r="D14" s="12">
        <v>1</v>
      </c>
      <c r="E14" s="12">
        <v>28</v>
      </c>
      <c r="F14" s="12">
        <v>26</v>
      </c>
      <c r="G14" s="77">
        <v>0</v>
      </c>
      <c r="H14" s="12">
        <v>4</v>
      </c>
      <c r="I14" s="13">
        <v>6</v>
      </c>
      <c r="J14" s="15">
        <v>38</v>
      </c>
    </row>
    <row r="15" spans="1:10" s="4" customFormat="1" ht="51" customHeight="1">
      <c r="A15" s="6" t="s">
        <v>21</v>
      </c>
      <c r="B15" s="11">
        <v>108</v>
      </c>
      <c r="C15" s="75">
        <v>0</v>
      </c>
      <c r="D15" s="12">
        <v>1</v>
      </c>
      <c r="E15" s="12">
        <v>32</v>
      </c>
      <c r="F15" s="12">
        <v>28</v>
      </c>
      <c r="G15" s="77">
        <v>0</v>
      </c>
      <c r="H15" s="12">
        <v>3</v>
      </c>
      <c r="I15" s="13">
        <v>6</v>
      </c>
      <c r="J15" s="15">
        <v>38</v>
      </c>
    </row>
    <row r="16" spans="1:10" s="4" customFormat="1" ht="51" customHeight="1" thickBot="1">
      <c r="A16" s="9" t="s">
        <v>80</v>
      </c>
      <c r="B16" s="16">
        <f>C16+D16+E16+F16+G16+H16+I16+J16</f>
        <v>107</v>
      </c>
      <c r="C16" s="76">
        <v>0</v>
      </c>
      <c r="D16" s="17">
        <v>0</v>
      </c>
      <c r="E16" s="17">
        <v>33</v>
      </c>
      <c r="F16" s="17">
        <v>26</v>
      </c>
      <c r="G16" s="76">
        <v>0</v>
      </c>
      <c r="H16" s="17">
        <v>2</v>
      </c>
      <c r="I16" s="18">
        <v>7</v>
      </c>
      <c r="J16" s="19">
        <v>39</v>
      </c>
    </row>
    <row r="17" ht="23.25" customHeight="1">
      <c r="A17" s="7" t="s">
        <v>9</v>
      </c>
    </row>
    <row r="18" s="4" customFormat="1" ht="15" customHeight="1">
      <c r="A18" s="7"/>
    </row>
  </sheetData>
  <sheetProtection/>
  <mergeCells count="11">
    <mergeCell ref="B4:B6"/>
    <mergeCell ref="C4:C6"/>
    <mergeCell ref="A2:J2"/>
    <mergeCell ref="H4:H6"/>
    <mergeCell ref="I4:I6"/>
    <mergeCell ref="J4:J6"/>
    <mergeCell ref="D4:D6"/>
    <mergeCell ref="E4:E6"/>
    <mergeCell ref="F4:F6"/>
    <mergeCell ref="G4:G6"/>
    <mergeCell ref="A4:A6"/>
  </mergeCells>
  <printOptions/>
  <pageMargins left="1.1023622047244095" right="0.7874015748031497" top="1.1811023622047245" bottom="1.1811023622047245" header="0.3937007874015748" footer="0.984251968503937"/>
  <pageSetup firstPageNumber="27" useFirstPageNumber="1" horizontalDpi="300" verticalDpi="300" orientation="portrait" paperSize="9" r:id="rId1"/>
  <headerFooter alignWithMargins="0">
    <oddFooter>&amp;C&amp;"+,粗體"-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110" zoomScaleNormal="110" workbookViewId="0" topLeftCell="A1">
      <selection activeCell="C20" sqref="C20"/>
    </sheetView>
  </sheetViews>
  <sheetFormatPr defaultColWidth="9.00390625" defaultRowHeight="19.5" customHeight="1"/>
  <cols>
    <col min="1" max="1" width="13.00390625" style="2" customWidth="1"/>
    <col min="2" max="16" width="4.625" style="2" customWidth="1"/>
    <col min="17" max="16384" width="9.00390625" style="2" customWidth="1"/>
  </cols>
  <sheetData>
    <row r="1" ht="19.5" customHeight="1">
      <c r="A1" s="74" t="s">
        <v>8</v>
      </c>
    </row>
    <row r="2" spans="1:16" s="1" customFormat="1" ht="19.5" customHeight="1">
      <c r="A2" s="92" t="s">
        <v>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0" t="s">
        <v>10</v>
      </c>
    </row>
    <row r="4" spans="1:16" s="4" customFormat="1" ht="15.75" customHeight="1">
      <c r="A4" s="102" t="s">
        <v>23</v>
      </c>
      <c r="B4" s="105" t="s">
        <v>0</v>
      </c>
      <c r="C4" s="106"/>
      <c r="D4" s="105" t="s">
        <v>24</v>
      </c>
      <c r="E4" s="106"/>
      <c r="F4" s="105" t="s">
        <v>25</v>
      </c>
      <c r="G4" s="106"/>
      <c r="H4" s="105" t="s">
        <v>1</v>
      </c>
      <c r="I4" s="106"/>
      <c r="J4" s="105" t="s">
        <v>87</v>
      </c>
      <c r="K4" s="106"/>
      <c r="L4" s="105" t="s">
        <v>86</v>
      </c>
      <c r="M4" s="106"/>
      <c r="N4" s="105" t="s">
        <v>85</v>
      </c>
      <c r="O4" s="106"/>
      <c r="P4" s="105" t="s">
        <v>88</v>
      </c>
    </row>
    <row r="5" spans="1:16" s="4" customFormat="1" ht="15.75" customHeight="1">
      <c r="A5" s="103"/>
      <c r="B5" s="107"/>
      <c r="C5" s="108"/>
      <c r="D5" s="107"/>
      <c r="E5" s="108"/>
      <c r="F5" s="107"/>
      <c r="G5" s="108"/>
      <c r="H5" s="107"/>
      <c r="I5" s="108"/>
      <c r="J5" s="107"/>
      <c r="K5" s="108"/>
      <c r="L5" s="107"/>
      <c r="M5" s="108"/>
      <c r="N5" s="107"/>
      <c r="O5" s="108"/>
      <c r="P5" s="107"/>
    </row>
    <row r="6" spans="1:16" s="4" customFormat="1" ht="15.75" customHeight="1">
      <c r="A6" s="103"/>
      <c r="B6" s="109"/>
      <c r="C6" s="110"/>
      <c r="D6" s="109"/>
      <c r="E6" s="110"/>
      <c r="F6" s="109"/>
      <c r="G6" s="110"/>
      <c r="H6" s="109"/>
      <c r="I6" s="110"/>
      <c r="J6" s="109"/>
      <c r="K6" s="110"/>
      <c r="L6" s="109"/>
      <c r="M6" s="110"/>
      <c r="N6" s="109"/>
      <c r="O6" s="110"/>
      <c r="P6" s="109"/>
    </row>
    <row r="7" spans="1:16" s="4" customFormat="1" ht="15.75" customHeight="1">
      <c r="A7" s="103"/>
      <c r="B7" s="111" t="s">
        <v>26</v>
      </c>
      <c r="C7" s="114" t="s">
        <v>27</v>
      </c>
      <c r="D7" s="111" t="s">
        <v>26</v>
      </c>
      <c r="E7" s="114" t="s">
        <v>27</v>
      </c>
      <c r="F7" s="111" t="s">
        <v>26</v>
      </c>
      <c r="G7" s="114" t="s">
        <v>27</v>
      </c>
      <c r="H7" s="111" t="s">
        <v>26</v>
      </c>
      <c r="I7" s="114" t="s">
        <v>27</v>
      </c>
      <c r="J7" s="111" t="s">
        <v>26</v>
      </c>
      <c r="K7" s="114" t="s">
        <v>27</v>
      </c>
      <c r="L7" s="111" t="s">
        <v>26</v>
      </c>
      <c r="M7" s="114" t="s">
        <v>27</v>
      </c>
      <c r="N7" s="111" t="s">
        <v>26</v>
      </c>
      <c r="O7" s="114" t="s">
        <v>27</v>
      </c>
      <c r="P7" s="117"/>
    </row>
    <row r="8" spans="1:16" s="4" customFormat="1" ht="15.75" customHeight="1">
      <c r="A8" s="103"/>
      <c r="B8" s="112"/>
      <c r="C8" s="115"/>
      <c r="D8" s="112"/>
      <c r="E8" s="115"/>
      <c r="F8" s="112"/>
      <c r="G8" s="115"/>
      <c r="H8" s="112"/>
      <c r="I8" s="115"/>
      <c r="J8" s="112"/>
      <c r="K8" s="115"/>
      <c r="L8" s="112"/>
      <c r="M8" s="115"/>
      <c r="N8" s="112"/>
      <c r="O8" s="115"/>
      <c r="P8" s="118"/>
    </row>
    <row r="9" spans="1:16" s="5" customFormat="1" ht="15.75" customHeight="1" thickBot="1">
      <c r="A9" s="104"/>
      <c r="B9" s="113"/>
      <c r="C9" s="116"/>
      <c r="D9" s="113"/>
      <c r="E9" s="116"/>
      <c r="F9" s="113"/>
      <c r="G9" s="116"/>
      <c r="H9" s="113"/>
      <c r="I9" s="116"/>
      <c r="J9" s="113"/>
      <c r="K9" s="116"/>
      <c r="L9" s="113"/>
      <c r="M9" s="116"/>
      <c r="N9" s="113"/>
      <c r="O9" s="116"/>
      <c r="P9" s="119"/>
    </row>
    <row r="10" spans="1:16" s="4" customFormat="1" ht="50.25" customHeight="1">
      <c r="A10" s="6" t="s">
        <v>13</v>
      </c>
      <c r="B10" s="22">
        <v>184</v>
      </c>
      <c r="C10" s="22">
        <v>172</v>
      </c>
      <c r="D10" s="22">
        <v>87</v>
      </c>
      <c r="E10" s="22">
        <v>45</v>
      </c>
      <c r="F10" s="22">
        <v>33</v>
      </c>
      <c r="G10" s="22">
        <v>33</v>
      </c>
      <c r="H10" s="78" t="s">
        <v>28</v>
      </c>
      <c r="I10" s="78" t="s">
        <v>28</v>
      </c>
      <c r="J10" s="22">
        <v>39</v>
      </c>
      <c r="K10" s="22">
        <v>39</v>
      </c>
      <c r="L10" s="22">
        <v>21</v>
      </c>
      <c r="M10" s="22">
        <v>21</v>
      </c>
      <c r="N10" s="22">
        <v>4</v>
      </c>
      <c r="O10" s="22">
        <v>4</v>
      </c>
      <c r="P10" s="23"/>
    </row>
    <row r="11" spans="1:16" s="26" customFormat="1" ht="50.25" customHeight="1">
      <c r="A11" s="6" t="s">
        <v>14</v>
      </c>
      <c r="B11" s="24">
        <v>186</v>
      </c>
      <c r="C11" s="24">
        <v>185</v>
      </c>
      <c r="D11" s="24">
        <v>87</v>
      </c>
      <c r="E11" s="24">
        <v>77</v>
      </c>
      <c r="F11" s="24">
        <v>36</v>
      </c>
      <c r="G11" s="24">
        <v>36</v>
      </c>
      <c r="H11" s="78" t="s">
        <v>28</v>
      </c>
      <c r="I11" s="22">
        <v>9</v>
      </c>
      <c r="J11" s="24">
        <v>38</v>
      </c>
      <c r="K11" s="24">
        <v>38</v>
      </c>
      <c r="L11" s="24">
        <v>21</v>
      </c>
      <c r="M11" s="24">
        <v>21</v>
      </c>
      <c r="N11" s="24">
        <v>4</v>
      </c>
      <c r="O11" s="24">
        <v>4</v>
      </c>
      <c r="P11" s="25"/>
    </row>
    <row r="12" spans="1:16" s="4" customFormat="1" ht="50.25" customHeight="1">
      <c r="A12" s="6" t="s">
        <v>15</v>
      </c>
      <c r="B12" s="24">
        <v>188</v>
      </c>
      <c r="C12" s="24">
        <v>187</v>
      </c>
      <c r="D12" s="24">
        <v>87</v>
      </c>
      <c r="E12" s="24">
        <v>74</v>
      </c>
      <c r="F12" s="24">
        <v>38</v>
      </c>
      <c r="G12" s="24">
        <v>38</v>
      </c>
      <c r="H12" s="78" t="s">
        <v>28</v>
      </c>
      <c r="I12" s="22">
        <v>11</v>
      </c>
      <c r="J12" s="24">
        <v>34</v>
      </c>
      <c r="K12" s="24">
        <v>34</v>
      </c>
      <c r="L12" s="24">
        <v>26</v>
      </c>
      <c r="M12" s="24">
        <v>26</v>
      </c>
      <c r="N12" s="24">
        <v>4</v>
      </c>
      <c r="O12" s="24">
        <v>4</v>
      </c>
      <c r="P12" s="23"/>
    </row>
    <row r="13" spans="1:16" s="4" customFormat="1" ht="50.25" customHeight="1">
      <c r="A13" s="6" t="s">
        <v>16</v>
      </c>
      <c r="B13" s="22">
        <v>189</v>
      </c>
      <c r="C13" s="22">
        <v>187</v>
      </c>
      <c r="D13" s="22">
        <v>87</v>
      </c>
      <c r="E13" s="22">
        <v>73</v>
      </c>
      <c r="F13" s="22">
        <v>38</v>
      </c>
      <c r="G13" s="22">
        <v>38</v>
      </c>
      <c r="H13" s="78" t="s">
        <v>28</v>
      </c>
      <c r="I13" s="22">
        <v>16</v>
      </c>
      <c r="J13" s="22">
        <v>33</v>
      </c>
      <c r="K13" s="22">
        <f>28+1</f>
        <v>29</v>
      </c>
      <c r="L13" s="22">
        <v>27</v>
      </c>
      <c r="M13" s="22">
        <v>27</v>
      </c>
      <c r="N13" s="22">
        <v>4</v>
      </c>
      <c r="O13" s="21">
        <v>4</v>
      </c>
      <c r="P13" s="23"/>
    </row>
    <row r="14" spans="1:16" s="5" customFormat="1" ht="50.25" customHeight="1">
      <c r="A14" s="6" t="s">
        <v>17</v>
      </c>
      <c r="B14" s="27">
        <v>198</v>
      </c>
      <c r="C14" s="21">
        <v>189</v>
      </c>
      <c r="D14" s="21">
        <v>87</v>
      </c>
      <c r="E14" s="21">
        <v>69</v>
      </c>
      <c r="F14" s="21">
        <v>38</v>
      </c>
      <c r="G14" s="21">
        <v>37</v>
      </c>
      <c r="H14" s="21">
        <v>3</v>
      </c>
      <c r="I14" s="21">
        <v>16</v>
      </c>
      <c r="J14" s="21">
        <v>36</v>
      </c>
      <c r="K14" s="21">
        <v>33</v>
      </c>
      <c r="L14" s="21">
        <v>30</v>
      </c>
      <c r="M14" s="21">
        <v>30</v>
      </c>
      <c r="N14" s="21">
        <v>4</v>
      </c>
      <c r="O14" s="21">
        <v>4</v>
      </c>
      <c r="P14" s="28"/>
    </row>
    <row r="15" spans="1:16" s="4" customFormat="1" ht="50.25" customHeight="1">
      <c r="A15" s="6" t="s">
        <v>18</v>
      </c>
      <c r="B15" s="27">
        <v>102</v>
      </c>
      <c r="C15" s="21">
        <v>95</v>
      </c>
      <c r="D15" s="21">
        <v>61</v>
      </c>
      <c r="E15" s="21">
        <v>54</v>
      </c>
      <c r="F15" s="21">
        <v>33</v>
      </c>
      <c r="G15" s="21">
        <v>33</v>
      </c>
      <c r="H15" s="21">
        <v>3</v>
      </c>
      <c r="I15" s="21">
        <v>3</v>
      </c>
      <c r="J15" s="21">
        <v>1</v>
      </c>
      <c r="K15" s="21">
        <v>1</v>
      </c>
      <c r="L15" s="78" t="s">
        <v>28</v>
      </c>
      <c r="M15" s="78" t="s">
        <v>28</v>
      </c>
      <c r="N15" s="21">
        <v>4</v>
      </c>
      <c r="O15" s="21">
        <v>4</v>
      </c>
      <c r="P15" s="28"/>
    </row>
    <row r="16" spans="1:16" s="4" customFormat="1" ht="50.25" customHeight="1">
      <c r="A16" s="29" t="s">
        <v>29</v>
      </c>
      <c r="B16" s="27">
        <v>104</v>
      </c>
      <c r="C16" s="21">
        <v>86</v>
      </c>
      <c r="D16" s="21">
        <v>61</v>
      </c>
      <c r="E16" s="21">
        <v>49</v>
      </c>
      <c r="F16" s="21">
        <v>34</v>
      </c>
      <c r="G16" s="21">
        <v>29</v>
      </c>
      <c r="H16" s="21">
        <v>4</v>
      </c>
      <c r="I16" s="21">
        <v>4</v>
      </c>
      <c r="J16" s="21">
        <v>1</v>
      </c>
      <c r="K16" s="21">
        <v>1</v>
      </c>
      <c r="L16" s="78" t="s">
        <v>28</v>
      </c>
      <c r="M16" s="78" t="s">
        <v>28</v>
      </c>
      <c r="N16" s="21">
        <v>4</v>
      </c>
      <c r="O16" s="21">
        <v>3</v>
      </c>
      <c r="P16" s="28"/>
    </row>
    <row r="17" spans="1:16" s="4" customFormat="1" ht="50.25" customHeight="1">
      <c r="A17" s="29" t="s">
        <v>30</v>
      </c>
      <c r="B17" s="27">
        <v>103</v>
      </c>
      <c r="C17" s="21">
        <v>96</v>
      </c>
      <c r="D17" s="21">
        <v>61</v>
      </c>
      <c r="E17" s="21">
        <v>55</v>
      </c>
      <c r="F17" s="21">
        <v>38</v>
      </c>
      <c r="G17" s="21">
        <v>32</v>
      </c>
      <c r="H17" s="21">
        <v>6</v>
      </c>
      <c r="I17" s="21">
        <v>6</v>
      </c>
      <c r="J17" s="21">
        <v>1</v>
      </c>
      <c r="K17" s="21">
        <v>1</v>
      </c>
      <c r="L17" s="78" t="s">
        <v>28</v>
      </c>
      <c r="M17" s="78" t="s">
        <v>28</v>
      </c>
      <c r="N17" s="21">
        <v>3</v>
      </c>
      <c r="O17" s="21">
        <v>2</v>
      </c>
      <c r="P17" s="28"/>
    </row>
    <row r="18" spans="1:16" s="4" customFormat="1" ht="50.25" customHeight="1">
      <c r="A18" s="29" t="s">
        <v>31</v>
      </c>
      <c r="B18" s="27">
        <f>D18+F18+H18+J18+L18+N18+P18</f>
        <v>108</v>
      </c>
      <c r="C18" s="21">
        <f>E18+G18+I18+K18+M18+O18</f>
        <v>102</v>
      </c>
      <c r="D18" s="21">
        <v>61</v>
      </c>
      <c r="E18" s="21">
        <v>57</v>
      </c>
      <c r="F18" s="21">
        <v>38</v>
      </c>
      <c r="G18" s="21">
        <v>37</v>
      </c>
      <c r="H18" s="21">
        <v>6</v>
      </c>
      <c r="I18" s="21">
        <v>6</v>
      </c>
      <c r="J18" s="21">
        <v>1</v>
      </c>
      <c r="K18" s="21">
        <v>1</v>
      </c>
      <c r="L18" s="78">
        <v>0</v>
      </c>
      <c r="M18" s="78">
        <v>0</v>
      </c>
      <c r="N18" s="21">
        <v>2</v>
      </c>
      <c r="O18" s="21">
        <v>1</v>
      </c>
      <c r="P18" s="28"/>
    </row>
    <row r="19" spans="1:16" s="4" customFormat="1" ht="50.25" customHeight="1" thickBot="1">
      <c r="A19" s="30" t="s">
        <v>81</v>
      </c>
      <c r="B19" s="31">
        <f>D19+F19+H19+J19+L19+N19+P19</f>
        <v>107</v>
      </c>
      <c r="C19" s="32">
        <f>E19+G19+I19+K19+M19+O19</f>
        <v>105</v>
      </c>
      <c r="D19" s="32">
        <v>59</v>
      </c>
      <c r="E19" s="32">
        <v>58</v>
      </c>
      <c r="F19" s="32">
        <v>39</v>
      </c>
      <c r="G19" s="32">
        <v>38</v>
      </c>
      <c r="H19" s="32">
        <v>7</v>
      </c>
      <c r="I19" s="32">
        <v>7</v>
      </c>
      <c r="J19" s="32">
        <v>1</v>
      </c>
      <c r="K19" s="32">
        <v>1</v>
      </c>
      <c r="L19" s="79">
        <v>0</v>
      </c>
      <c r="M19" s="79">
        <v>0</v>
      </c>
      <c r="N19" s="32">
        <v>1</v>
      </c>
      <c r="O19" s="32">
        <v>1</v>
      </c>
      <c r="P19" s="33"/>
    </row>
    <row r="20" ht="15" customHeight="1">
      <c r="A20" s="7" t="s">
        <v>9</v>
      </c>
    </row>
    <row r="21" spans="1:16" s="4" customFormat="1" ht="15" customHeight="1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</sheetData>
  <sheetProtection/>
  <mergeCells count="25">
    <mergeCell ref="N7:N9"/>
    <mergeCell ref="O7:O9"/>
    <mergeCell ref="P7:P9"/>
    <mergeCell ref="H7:H9"/>
    <mergeCell ref="I7:I9"/>
    <mergeCell ref="J7:J9"/>
    <mergeCell ref="K7:K9"/>
    <mergeCell ref="L7:L9"/>
    <mergeCell ref="M7:M9"/>
    <mergeCell ref="B7:B9"/>
    <mergeCell ref="C7:C9"/>
    <mergeCell ref="D7:D9"/>
    <mergeCell ref="E7:E9"/>
    <mergeCell ref="F7:F9"/>
    <mergeCell ref="G7:G9"/>
    <mergeCell ref="A2:P2"/>
    <mergeCell ref="A4:A9"/>
    <mergeCell ref="B4:C6"/>
    <mergeCell ref="D4:E6"/>
    <mergeCell ref="F4:G6"/>
    <mergeCell ref="H4:I6"/>
    <mergeCell ref="J4:K6"/>
    <mergeCell ref="L4:M6"/>
    <mergeCell ref="N4:O6"/>
    <mergeCell ref="P4:P6"/>
  </mergeCells>
  <printOptions/>
  <pageMargins left="1.1023622047244095" right="0.7874015748031497" top="1.1811023622047245" bottom="1.1811023622047245" header="0.3937007874015748" footer="0.984251968503937"/>
  <pageSetup firstPageNumber="28" useFirstPageNumber="1" horizontalDpi="300" verticalDpi="300" orientation="portrait" paperSize="9" r:id="rId1"/>
  <headerFooter alignWithMargins="0">
    <oddFooter>&amp;C&amp;"+,粗體"-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="110" zoomScaleNormal="110" workbookViewId="0" topLeftCell="A1">
      <selection activeCell="L15" sqref="L15"/>
    </sheetView>
  </sheetViews>
  <sheetFormatPr defaultColWidth="9.00390625" defaultRowHeight="19.5" customHeight="1"/>
  <cols>
    <col min="1" max="1" width="1.625" style="2" customWidth="1"/>
    <col min="2" max="3" width="3.50390625" style="2" customWidth="1"/>
    <col min="4" max="4" width="1.625" style="2" customWidth="1"/>
    <col min="5" max="6" width="3.50390625" style="2" customWidth="1"/>
    <col min="7" max="7" width="1.625" style="2" customWidth="1"/>
    <col min="8" max="9" width="3.50390625" style="2" customWidth="1"/>
    <col min="10" max="10" width="1.625" style="2" customWidth="1"/>
    <col min="11" max="12" width="3.50390625" style="2" customWidth="1"/>
    <col min="13" max="13" width="1.625" style="2" customWidth="1"/>
    <col min="14" max="15" width="3.50390625" style="2" customWidth="1"/>
    <col min="16" max="16" width="1.625" style="2" customWidth="1"/>
    <col min="17" max="18" width="3.50390625" style="2" customWidth="1"/>
    <col min="19" max="19" width="1.625" style="2" customWidth="1"/>
    <col min="20" max="21" width="3.50390625" style="2" customWidth="1"/>
    <col min="22" max="22" width="1.625" style="2" customWidth="1"/>
    <col min="23" max="24" width="3.50390625" style="2" customWidth="1"/>
    <col min="25" max="25" width="1.625" style="2" customWidth="1"/>
    <col min="26" max="27" width="3.50390625" style="2" customWidth="1"/>
    <col min="28" max="28" width="2.25390625" style="2" customWidth="1"/>
    <col min="29" max="16384" width="9.00390625" style="2" customWidth="1"/>
  </cols>
  <sheetData>
    <row r="1" ht="19.5" customHeight="1">
      <c r="A1" s="74" t="s">
        <v>8</v>
      </c>
    </row>
    <row r="2" spans="1:29" ht="48" customHeight="1">
      <c r="A2" s="129" t="s">
        <v>68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64"/>
    </row>
    <row r="3" spans="2:26" ht="19.5" customHeight="1" thickBot="1">
      <c r="B3" s="64"/>
      <c r="E3" s="64"/>
      <c r="H3" s="64"/>
      <c r="K3" s="64"/>
      <c r="N3" s="64"/>
      <c r="Q3" s="64"/>
      <c r="T3" s="64"/>
      <c r="W3" s="64"/>
      <c r="Z3" s="64"/>
    </row>
    <row r="4" spans="2:26" ht="29.25" customHeight="1">
      <c r="B4" s="64"/>
      <c r="E4" s="64"/>
      <c r="H4" s="123" t="s">
        <v>79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5"/>
      <c r="W4" s="64"/>
      <c r="Z4" s="64"/>
    </row>
    <row r="5" spans="8:21" ht="29.25" customHeight="1" thickBot="1">
      <c r="H5" s="126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8"/>
    </row>
    <row r="6" ht="42.75" customHeight="1" thickBot="1">
      <c r="N6" s="66"/>
    </row>
    <row r="7" spans="11:18" ht="49.5" customHeight="1" thickBot="1">
      <c r="K7" s="120" t="s">
        <v>78</v>
      </c>
      <c r="L7" s="121"/>
      <c r="M7" s="121"/>
      <c r="N7" s="121"/>
      <c r="O7" s="121"/>
      <c r="P7" s="121"/>
      <c r="Q7" s="121"/>
      <c r="R7" s="122"/>
    </row>
    <row r="8" ht="42.75" customHeight="1">
      <c r="N8" s="73"/>
    </row>
    <row r="9" ht="32.25" customHeight="1" thickBot="1">
      <c r="N9" s="66"/>
    </row>
    <row r="10" spans="2:26" ht="36.75" customHeight="1" thickBot="1">
      <c r="B10" s="66"/>
      <c r="C10" s="70"/>
      <c r="D10" s="71"/>
      <c r="E10" s="72"/>
      <c r="F10" s="71"/>
      <c r="G10" s="71"/>
      <c r="H10" s="72"/>
      <c r="I10" s="71"/>
      <c r="J10" s="71"/>
      <c r="K10" s="72"/>
      <c r="L10" s="71"/>
      <c r="M10" s="71"/>
      <c r="N10" s="72"/>
      <c r="O10" s="71"/>
      <c r="P10" s="71"/>
      <c r="Q10" s="72"/>
      <c r="R10" s="71"/>
      <c r="S10" s="71"/>
      <c r="T10" s="72"/>
      <c r="U10" s="71"/>
      <c r="V10" s="71"/>
      <c r="W10" s="72"/>
      <c r="X10" s="71"/>
      <c r="Y10" s="71"/>
      <c r="Z10" s="72"/>
    </row>
    <row r="11" spans="1:29" ht="91.5" customHeight="1" thickBot="1">
      <c r="A11" s="69"/>
      <c r="B11" s="130" t="s">
        <v>69</v>
      </c>
      <c r="C11" s="131"/>
      <c r="D11" s="67"/>
      <c r="E11" s="130" t="s">
        <v>83</v>
      </c>
      <c r="F11" s="131"/>
      <c r="G11" s="67"/>
      <c r="H11" s="130" t="s">
        <v>71</v>
      </c>
      <c r="I11" s="131"/>
      <c r="J11" s="67"/>
      <c r="K11" s="130" t="s">
        <v>72</v>
      </c>
      <c r="L11" s="131"/>
      <c r="M11" s="67"/>
      <c r="N11" s="130" t="s">
        <v>73</v>
      </c>
      <c r="O11" s="131"/>
      <c r="P11" s="67"/>
      <c r="Q11" s="130" t="s">
        <v>74</v>
      </c>
      <c r="R11" s="131"/>
      <c r="S11" s="67"/>
      <c r="T11" s="130" t="s">
        <v>75</v>
      </c>
      <c r="U11" s="131"/>
      <c r="V11" s="67"/>
      <c r="W11" s="130" t="s">
        <v>76</v>
      </c>
      <c r="X11" s="131"/>
      <c r="Y11" s="67"/>
      <c r="Z11" s="130" t="s">
        <v>77</v>
      </c>
      <c r="AA11" s="131"/>
      <c r="AB11" s="68"/>
      <c r="AC11" s="3"/>
    </row>
    <row r="21" ht="19.5" customHeight="1">
      <c r="A21" s="65" t="s">
        <v>70</v>
      </c>
    </row>
  </sheetData>
  <sheetProtection/>
  <mergeCells count="12">
    <mergeCell ref="W11:X11"/>
    <mergeCell ref="Z11:AA11"/>
    <mergeCell ref="K7:R7"/>
    <mergeCell ref="H4:U5"/>
    <mergeCell ref="A2:AB2"/>
    <mergeCell ref="H11:I11"/>
    <mergeCell ref="K11:L11"/>
    <mergeCell ref="N11:O11"/>
    <mergeCell ref="Q11:R11"/>
    <mergeCell ref="T11:U11"/>
    <mergeCell ref="B11:C11"/>
    <mergeCell ref="E11:F11"/>
  </mergeCells>
  <printOptions/>
  <pageMargins left="1.1811023622047245" right="0.7874015748031497" top="1.1811023622047245" bottom="1.1811023622047245" header="0.3937007874015748" footer="0.984251968503937"/>
  <pageSetup firstPageNumber="29" useFirstPageNumber="1" horizontalDpi="300" verticalDpi="300" orientation="portrait" paperSize="9" r:id="rId1"/>
  <headerFooter alignWithMargins="0">
    <oddFooter>&amp;C&amp;"+,粗體"-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="110" zoomScaleNormal="110" workbookViewId="0" topLeftCell="A1">
      <selection activeCell="F31" sqref="F31"/>
    </sheetView>
  </sheetViews>
  <sheetFormatPr defaultColWidth="12.625" defaultRowHeight="19.5" customHeight="1"/>
  <cols>
    <col min="1" max="1" width="20.50390625" style="2" customWidth="1"/>
    <col min="2" max="2" width="7.50390625" style="2" customWidth="1"/>
    <col min="3" max="3" width="6.625" style="2" customWidth="1"/>
    <col min="4" max="4" width="6.625" style="3" customWidth="1"/>
    <col min="5" max="5" width="6.625" style="53" customWidth="1"/>
    <col min="6" max="7" width="6.625" style="2" customWidth="1"/>
    <col min="8" max="8" width="6.625" style="3" customWidth="1"/>
    <col min="9" max="9" width="6.625" style="2" customWidth="1"/>
    <col min="10" max="10" width="9.75390625" style="3" customWidth="1"/>
    <col min="11" max="16384" width="12.625" style="2" customWidth="1"/>
  </cols>
  <sheetData>
    <row r="1" spans="1:10" ht="15.75" customHeight="1">
      <c r="A1" s="74" t="s">
        <v>8</v>
      </c>
      <c r="B1" s="7"/>
      <c r="C1" s="7"/>
      <c r="D1" s="34"/>
      <c r="E1" s="35"/>
      <c r="F1" s="7"/>
      <c r="G1" s="7"/>
      <c r="H1" s="34"/>
      <c r="I1" s="7"/>
      <c r="J1" s="34"/>
    </row>
    <row r="2" spans="1:10" s="1" customFormat="1" ht="18" customHeight="1">
      <c r="A2" s="92" t="s">
        <v>32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" customHeight="1" thickBot="1">
      <c r="A3" s="34"/>
      <c r="B3" s="36"/>
      <c r="C3" s="36"/>
      <c r="D3" s="36"/>
      <c r="E3" s="37"/>
      <c r="F3" s="36"/>
      <c r="G3" s="36"/>
      <c r="H3" s="36"/>
      <c r="I3" s="36"/>
      <c r="J3" s="38" t="s">
        <v>33</v>
      </c>
    </row>
    <row r="4" spans="1:10" s="3" customFormat="1" ht="15" customHeight="1">
      <c r="A4" s="132" t="s">
        <v>34</v>
      </c>
      <c r="B4" s="134" t="s">
        <v>35</v>
      </c>
      <c r="C4" s="136" t="s">
        <v>36</v>
      </c>
      <c r="D4" s="137"/>
      <c r="E4" s="138" t="s">
        <v>37</v>
      </c>
      <c r="F4" s="139"/>
      <c r="G4" s="139"/>
      <c r="H4" s="139"/>
      <c r="I4" s="139"/>
      <c r="J4" s="139"/>
    </row>
    <row r="5" spans="1:10" ht="13.5" customHeight="1" thickBot="1">
      <c r="A5" s="133"/>
      <c r="B5" s="135"/>
      <c r="C5" s="39" t="s">
        <v>38</v>
      </c>
      <c r="D5" s="39" t="s">
        <v>39</v>
      </c>
      <c r="E5" s="40" t="s">
        <v>40</v>
      </c>
      <c r="F5" s="40" t="s">
        <v>41</v>
      </c>
      <c r="G5" s="40" t="s">
        <v>42</v>
      </c>
      <c r="H5" s="41" t="s">
        <v>43</v>
      </c>
      <c r="I5" s="42" t="s">
        <v>44</v>
      </c>
      <c r="J5" s="43" t="s">
        <v>45</v>
      </c>
    </row>
    <row r="6" spans="1:10" ht="21" customHeight="1">
      <c r="A6" s="44" t="s">
        <v>49</v>
      </c>
      <c r="B6" s="45">
        <v>54</v>
      </c>
      <c r="C6" s="46">
        <v>33</v>
      </c>
      <c r="D6" s="46">
        <v>21</v>
      </c>
      <c r="E6" s="46">
        <v>4</v>
      </c>
      <c r="F6" s="46">
        <v>11</v>
      </c>
      <c r="G6" s="46">
        <v>17</v>
      </c>
      <c r="H6" s="46">
        <v>19</v>
      </c>
      <c r="I6" s="47">
        <v>3</v>
      </c>
      <c r="J6" s="80">
        <v>45.5</v>
      </c>
    </row>
    <row r="7" spans="1:10" ht="21" customHeight="1">
      <c r="A7" s="44" t="s">
        <v>46</v>
      </c>
      <c r="B7" s="83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4">
        <v>0</v>
      </c>
    </row>
    <row r="8" spans="1:10" ht="21" customHeight="1">
      <c r="A8" s="44" t="s">
        <v>47</v>
      </c>
      <c r="B8" s="45">
        <v>1</v>
      </c>
      <c r="C8" s="46">
        <v>1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46">
        <v>1</v>
      </c>
      <c r="J8" s="80">
        <v>62.5</v>
      </c>
    </row>
    <row r="9" spans="1:10" ht="21" customHeight="1">
      <c r="A9" s="44" t="s">
        <v>48</v>
      </c>
      <c r="B9" s="45">
        <v>30</v>
      </c>
      <c r="C9" s="46">
        <v>21</v>
      </c>
      <c r="D9" s="46">
        <v>9</v>
      </c>
      <c r="E9" s="48">
        <v>0</v>
      </c>
      <c r="F9" s="46">
        <v>3</v>
      </c>
      <c r="G9" s="46">
        <v>11</v>
      </c>
      <c r="H9" s="46">
        <v>14</v>
      </c>
      <c r="I9" s="46">
        <v>2</v>
      </c>
      <c r="J9" s="81">
        <v>49.4</v>
      </c>
    </row>
    <row r="10" spans="1:10" ht="21" customHeight="1">
      <c r="A10" s="44" t="s">
        <v>6</v>
      </c>
      <c r="B10" s="45">
        <v>23</v>
      </c>
      <c r="C10" s="46">
        <v>11</v>
      </c>
      <c r="D10" s="46">
        <v>12</v>
      </c>
      <c r="E10" s="46">
        <v>4</v>
      </c>
      <c r="F10" s="46">
        <v>8</v>
      </c>
      <c r="G10" s="46">
        <v>6</v>
      </c>
      <c r="H10" s="46">
        <v>5</v>
      </c>
      <c r="I10" s="83" t="s">
        <v>28</v>
      </c>
      <c r="J10" s="81">
        <v>39.7</v>
      </c>
    </row>
    <row r="11" spans="1:10" ht="21" customHeight="1">
      <c r="A11" s="44" t="s">
        <v>7</v>
      </c>
      <c r="B11" s="85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84">
        <v>0</v>
      </c>
    </row>
    <row r="12" spans="1:10" ht="21" customHeight="1">
      <c r="A12" s="44" t="s">
        <v>50</v>
      </c>
      <c r="B12" s="45">
        <v>49</v>
      </c>
      <c r="C12" s="46">
        <v>29</v>
      </c>
      <c r="D12" s="46">
        <v>20</v>
      </c>
      <c r="E12" s="46">
        <v>3</v>
      </c>
      <c r="F12" s="46">
        <v>12</v>
      </c>
      <c r="G12" s="46">
        <v>14</v>
      </c>
      <c r="H12" s="46">
        <v>19</v>
      </c>
      <c r="I12" s="47">
        <v>1</v>
      </c>
      <c r="J12" s="80">
        <v>45.5</v>
      </c>
    </row>
    <row r="13" spans="1:10" ht="21" customHeight="1">
      <c r="A13" s="44" t="s">
        <v>46</v>
      </c>
      <c r="B13" s="85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84">
        <v>0</v>
      </c>
    </row>
    <row r="14" spans="1:10" ht="21" customHeight="1">
      <c r="A14" s="44" t="s">
        <v>47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0">
        <v>62.5</v>
      </c>
    </row>
    <row r="15" spans="1:10" ht="21" customHeight="1">
      <c r="A15" s="44" t="s">
        <v>48</v>
      </c>
      <c r="B15" s="45">
        <v>26</v>
      </c>
      <c r="C15" s="46">
        <v>17</v>
      </c>
      <c r="D15" s="46">
        <v>9</v>
      </c>
      <c r="E15" s="48" t="s">
        <v>28</v>
      </c>
      <c r="F15" s="46">
        <v>2</v>
      </c>
      <c r="G15" s="46">
        <v>9</v>
      </c>
      <c r="H15" s="46">
        <v>14</v>
      </c>
      <c r="I15" s="46">
        <v>1</v>
      </c>
      <c r="J15" s="81">
        <v>49.4</v>
      </c>
    </row>
    <row r="16" spans="1:10" ht="21" customHeight="1">
      <c r="A16" s="44" t="s">
        <v>6</v>
      </c>
      <c r="B16" s="45">
        <v>23</v>
      </c>
      <c r="C16" s="46">
        <v>12</v>
      </c>
      <c r="D16" s="46">
        <v>11</v>
      </c>
      <c r="E16" s="46">
        <v>3</v>
      </c>
      <c r="F16" s="46">
        <v>10</v>
      </c>
      <c r="G16" s="46">
        <v>5</v>
      </c>
      <c r="H16" s="46">
        <v>5</v>
      </c>
      <c r="I16" s="83" t="s">
        <v>28</v>
      </c>
      <c r="J16" s="81">
        <v>39.7</v>
      </c>
    </row>
    <row r="17" spans="1:10" ht="21" customHeight="1">
      <c r="A17" s="44" t="s">
        <v>7</v>
      </c>
      <c r="B17" s="85">
        <v>0</v>
      </c>
      <c r="C17" s="83" t="s">
        <v>28</v>
      </c>
      <c r="D17" s="83" t="s">
        <v>28</v>
      </c>
      <c r="E17" s="83" t="s">
        <v>28</v>
      </c>
      <c r="F17" s="83" t="s">
        <v>28</v>
      </c>
      <c r="G17" s="83" t="s">
        <v>28</v>
      </c>
      <c r="H17" s="83" t="s">
        <v>28</v>
      </c>
      <c r="I17" s="83" t="s">
        <v>28</v>
      </c>
      <c r="J17" s="84">
        <v>0</v>
      </c>
    </row>
    <row r="18" spans="1:10" ht="21" customHeight="1">
      <c r="A18" s="44" t="s">
        <v>51</v>
      </c>
      <c r="B18" s="49">
        <v>55</v>
      </c>
      <c r="C18" s="46">
        <v>30</v>
      </c>
      <c r="D18" s="46">
        <v>25</v>
      </c>
      <c r="E18" s="46">
        <v>4</v>
      </c>
      <c r="F18" s="46">
        <v>14</v>
      </c>
      <c r="G18" s="46">
        <v>21</v>
      </c>
      <c r="H18" s="46">
        <v>15</v>
      </c>
      <c r="I18" s="46">
        <v>1</v>
      </c>
      <c r="J18" s="82">
        <v>41.51</v>
      </c>
    </row>
    <row r="19" spans="1:10" ht="21" customHeight="1">
      <c r="A19" s="44" t="s">
        <v>46</v>
      </c>
      <c r="B19" s="86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84">
        <v>0</v>
      </c>
    </row>
    <row r="20" spans="1:10" ht="21" customHeight="1">
      <c r="A20" s="44" t="s">
        <v>47</v>
      </c>
      <c r="B20" s="46">
        <v>1</v>
      </c>
      <c r="C20" s="46">
        <v>1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46">
        <v>1</v>
      </c>
      <c r="J20" s="82">
        <v>62</v>
      </c>
    </row>
    <row r="21" spans="1:10" ht="21" customHeight="1">
      <c r="A21" s="44" t="s">
        <v>48</v>
      </c>
      <c r="B21" s="49">
        <v>28</v>
      </c>
      <c r="C21" s="46">
        <v>17</v>
      </c>
      <c r="D21" s="46">
        <v>11</v>
      </c>
      <c r="E21" s="46">
        <v>1</v>
      </c>
      <c r="F21" s="46">
        <v>4</v>
      </c>
      <c r="G21" s="46">
        <v>13</v>
      </c>
      <c r="H21" s="46">
        <v>10</v>
      </c>
      <c r="I21" s="78">
        <v>0</v>
      </c>
      <c r="J21" s="82">
        <v>44.36</v>
      </c>
    </row>
    <row r="22" spans="1:10" ht="21" customHeight="1">
      <c r="A22" s="44" t="s">
        <v>6</v>
      </c>
      <c r="B22" s="49">
        <v>26</v>
      </c>
      <c r="C22" s="46">
        <v>12</v>
      </c>
      <c r="D22" s="46">
        <v>14</v>
      </c>
      <c r="E22" s="46">
        <v>3</v>
      </c>
      <c r="F22" s="46">
        <v>10</v>
      </c>
      <c r="G22" s="46">
        <v>8</v>
      </c>
      <c r="H22" s="46">
        <v>5</v>
      </c>
      <c r="I22" s="78">
        <v>0</v>
      </c>
      <c r="J22" s="82">
        <v>37.65</v>
      </c>
    </row>
    <row r="23" spans="1:10" ht="21" customHeight="1">
      <c r="A23" s="44" t="s">
        <v>7</v>
      </c>
      <c r="B23" s="86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84">
        <v>0</v>
      </c>
    </row>
    <row r="24" spans="1:10" ht="21" customHeight="1">
      <c r="A24" s="44" t="s">
        <v>52</v>
      </c>
      <c r="B24" s="45">
        <f>B25+B26+B27+B28+B29</f>
        <v>57</v>
      </c>
      <c r="C24" s="46">
        <f aca="true" t="shared" si="0" ref="C24:I24">C25+C26+C27+C28+C29</f>
        <v>34</v>
      </c>
      <c r="D24" s="46">
        <f t="shared" si="0"/>
        <v>23</v>
      </c>
      <c r="E24" s="46">
        <f t="shared" si="0"/>
        <v>4</v>
      </c>
      <c r="F24" s="46">
        <f t="shared" si="0"/>
        <v>19</v>
      </c>
      <c r="G24" s="46">
        <f t="shared" si="0"/>
        <v>20</v>
      </c>
      <c r="H24" s="46">
        <f t="shared" si="0"/>
        <v>13</v>
      </c>
      <c r="I24" s="46">
        <f t="shared" si="0"/>
        <v>1</v>
      </c>
      <c r="J24" s="82">
        <v>43.49</v>
      </c>
    </row>
    <row r="25" spans="1:10" ht="21" customHeight="1">
      <c r="A25" s="44" t="s">
        <v>46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84">
        <v>0</v>
      </c>
    </row>
    <row r="26" spans="1:10" ht="21" customHeight="1">
      <c r="A26" s="44" t="s">
        <v>47</v>
      </c>
      <c r="B26" s="46">
        <v>1</v>
      </c>
      <c r="C26" s="46">
        <v>1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46">
        <v>1</v>
      </c>
      <c r="J26" s="82">
        <v>63</v>
      </c>
    </row>
    <row r="27" spans="1:10" ht="21" customHeight="1">
      <c r="A27" s="44" t="s">
        <v>48</v>
      </c>
      <c r="B27" s="49">
        <v>31</v>
      </c>
      <c r="C27" s="46">
        <v>20</v>
      </c>
      <c r="D27" s="46">
        <v>11</v>
      </c>
      <c r="E27" s="46">
        <v>1</v>
      </c>
      <c r="F27" s="46">
        <v>9</v>
      </c>
      <c r="G27" s="46">
        <v>13</v>
      </c>
      <c r="H27" s="46">
        <v>8</v>
      </c>
      <c r="I27" s="78">
        <v>0</v>
      </c>
      <c r="J27" s="82">
        <v>44.8</v>
      </c>
    </row>
    <row r="28" spans="1:10" ht="21" customHeight="1">
      <c r="A28" s="44" t="s">
        <v>6</v>
      </c>
      <c r="B28" s="49">
        <v>25</v>
      </c>
      <c r="C28" s="46">
        <v>13</v>
      </c>
      <c r="D28" s="46">
        <v>12</v>
      </c>
      <c r="E28" s="46">
        <v>3</v>
      </c>
      <c r="F28" s="46">
        <v>10</v>
      </c>
      <c r="G28" s="46">
        <v>7</v>
      </c>
      <c r="H28" s="46">
        <v>5</v>
      </c>
      <c r="I28" s="78">
        <v>0</v>
      </c>
      <c r="J28" s="82">
        <v>41.23</v>
      </c>
    </row>
    <row r="29" spans="1:10" ht="21" customHeight="1">
      <c r="A29" s="44" t="s">
        <v>7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84">
        <v>0</v>
      </c>
    </row>
    <row r="30" spans="1:10" ht="21" customHeight="1">
      <c r="A30" s="44" t="s">
        <v>82</v>
      </c>
      <c r="B30" s="45">
        <f aca="true" t="shared" si="1" ref="B30:I30">B31+B32+B33+B34+B35</f>
        <v>58</v>
      </c>
      <c r="C30" s="46">
        <f t="shared" si="1"/>
        <v>33</v>
      </c>
      <c r="D30" s="46">
        <f t="shared" si="1"/>
        <v>25</v>
      </c>
      <c r="E30" s="46">
        <f t="shared" si="1"/>
        <v>2</v>
      </c>
      <c r="F30" s="46">
        <f t="shared" si="1"/>
        <v>18</v>
      </c>
      <c r="G30" s="46">
        <f t="shared" si="1"/>
        <v>20</v>
      </c>
      <c r="H30" s="46">
        <f t="shared" si="1"/>
        <v>18</v>
      </c>
      <c r="I30" s="46">
        <f t="shared" si="1"/>
        <v>0</v>
      </c>
      <c r="J30" s="82">
        <v>45</v>
      </c>
    </row>
    <row r="31" spans="1:10" ht="21" customHeight="1">
      <c r="A31" s="44" t="s">
        <v>46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84">
        <v>0</v>
      </c>
    </row>
    <row r="32" spans="1:10" ht="21" customHeight="1">
      <c r="A32" s="44" t="s">
        <v>47</v>
      </c>
      <c r="B32" s="46">
        <v>0</v>
      </c>
      <c r="C32" s="46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46">
        <v>0</v>
      </c>
      <c r="J32" s="82">
        <v>0</v>
      </c>
    </row>
    <row r="33" spans="1:10" ht="21" customHeight="1">
      <c r="A33" s="44" t="s">
        <v>48</v>
      </c>
      <c r="B33" s="49">
        <f>C33+D33</f>
        <v>32</v>
      </c>
      <c r="C33" s="46">
        <v>19</v>
      </c>
      <c r="D33" s="46">
        <v>13</v>
      </c>
      <c r="E33" s="46">
        <v>0</v>
      </c>
      <c r="F33" s="46">
        <v>7</v>
      </c>
      <c r="G33" s="46">
        <v>14</v>
      </c>
      <c r="H33" s="46">
        <v>11</v>
      </c>
      <c r="I33" s="78">
        <v>0</v>
      </c>
      <c r="J33" s="82">
        <v>47</v>
      </c>
    </row>
    <row r="34" spans="1:10" ht="21" customHeight="1">
      <c r="A34" s="44" t="s">
        <v>6</v>
      </c>
      <c r="B34" s="49">
        <f>C34+D34</f>
        <v>26</v>
      </c>
      <c r="C34" s="46">
        <v>14</v>
      </c>
      <c r="D34" s="46">
        <v>12</v>
      </c>
      <c r="E34" s="46">
        <v>2</v>
      </c>
      <c r="F34" s="46">
        <v>11</v>
      </c>
      <c r="G34" s="46">
        <v>6</v>
      </c>
      <c r="H34" s="46">
        <v>7</v>
      </c>
      <c r="I34" s="78">
        <v>0</v>
      </c>
      <c r="J34" s="82">
        <v>42</v>
      </c>
    </row>
    <row r="35" spans="1:10" ht="21" customHeight="1" thickBot="1">
      <c r="A35" s="50" t="s">
        <v>7</v>
      </c>
      <c r="B35" s="87">
        <v>0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88">
        <v>0</v>
      </c>
    </row>
    <row r="36" spans="1:5" ht="12" customHeight="1">
      <c r="A36" s="7" t="s">
        <v>9</v>
      </c>
      <c r="B36" s="51"/>
      <c r="C36" s="51"/>
      <c r="E36" s="52"/>
    </row>
    <row r="37" ht="19.5" customHeight="1">
      <c r="A37" s="7"/>
    </row>
  </sheetData>
  <sheetProtection/>
  <mergeCells count="5">
    <mergeCell ref="A2:J2"/>
    <mergeCell ref="A4:A5"/>
    <mergeCell ref="B4:B5"/>
    <mergeCell ref="C4:D4"/>
    <mergeCell ref="E4:J4"/>
  </mergeCells>
  <printOptions/>
  <pageMargins left="0.984251968503937" right="0.7874015748031497" top="0.7874015748031497" bottom="0.984251968503937" header="0.3937007874015748" footer="0.7874015748031497"/>
  <pageSetup firstPageNumber="30" useFirstPageNumber="1" horizontalDpi="300" verticalDpi="300" orientation="portrait" paperSize="9" r:id="rId2"/>
  <headerFooter alignWithMargins="0">
    <oddFooter>&amp;C&amp;"+,粗體"-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="110" zoomScaleNormal="110" workbookViewId="0" topLeftCell="A1">
      <selection activeCell="H13" sqref="H13"/>
    </sheetView>
  </sheetViews>
  <sheetFormatPr defaultColWidth="12.625" defaultRowHeight="19.5" customHeight="1"/>
  <cols>
    <col min="1" max="1" width="20.00390625" style="2" customWidth="1"/>
    <col min="2" max="2" width="7.50390625" style="2" customWidth="1"/>
    <col min="3" max="4" width="8.75390625" style="2" customWidth="1"/>
    <col min="5" max="5" width="11.00390625" style="2" customWidth="1"/>
    <col min="6" max="7" width="8.75390625" style="2" customWidth="1"/>
    <col min="8" max="8" width="10.625" style="3" customWidth="1"/>
    <col min="9" max="16384" width="12.625" style="2" customWidth="1"/>
  </cols>
  <sheetData>
    <row r="1" spans="1:8" ht="15" customHeight="1">
      <c r="A1" s="74" t="s">
        <v>8</v>
      </c>
      <c r="B1" s="7"/>
      <c r="C1" s="7"/>
      <c r="D1" s="7"/>
      <c r="E1" s="7"/>
      <c r="F1" s="7"/>
      <c r="G1" s="7"/>
      <c r="H1" s="34"/>
    </row>
    <row r="2" spans="1:8" s="1" customFormat="1" ht="15.75" customHeight="1">
      <c r="A2" s="92" t="s">
        <v>53</v>
      </c>
      <c r="B2" s="92"/>
      <c r="C2" s="92"/>
      <c r="D2" s="92"/>
      <c r="E2" s="92"/>
      <c r="F2" s="92"/>
      <c r="G2" s="92"/>
      <c r="H2" s="92"/>
    </row>
    <row r="3" spans="1:8" ht="10.5" customHeight="1" thickBot="1">
      <c r="A3" s="54"/>
      <c r="B3" s="54"/>
      <c r="C3" s="54"/>
      <c r="D3" s="54"/>
      <c r="E3" s="54"/>
      <c r="F3" s="54"/>
      <c r="G3" s="54"/>
      <c r="H3" s="55" t="s">
        <v>10</v>
      </c>
    </row>
    <row r="4" spans="1:8" s="56" customFormat="1" ht="12.75" customHeight="1">
      <c r="A4" s="149" t="s">
        <v>54</v>
      </c>
      <c r="B4" s="152" t="s">
        <v>55</v>
      </c>
      <c r="C4" s="155" t="s">
        <v>56</v>
      </c>
      <c r="D4" s="139"/>
      <c r="E4" s="139"/>
      <c r="F4" s="156"/>
      <c r="G4" s="157" t="s">
        <v>57</v>
      </c>
      <c r="H4" s="140" t="s">
        <v>58</v>
      </c>
    </row>
    <row r="5" spans="1:8" s="56" customFormat="1" ht="20.25" customHeight="1">
      <c r="A5" s="150"/>
      <c r="B5" s="153"/>
      <c r="C5" s="143" t="s">
        <v>59</v>
      </c>
      <c r="D5" s="144" t="s">
        <v>60</v>
      </c>
      <c r="E5" s="144" t="s">
        <v>61</v>
      </c>
      <c r="F5" s="147" t="s">
        <v>62</v>
      </c>
      <c r="G5" s="114"/>
      <c r="H5" s="141"/>
    </row>
    <row r="6" spans="1:8" s="57" customFormat="1" ht="20.25" customHeight="1" thickBot="1">
      <c r="A6" s="151"/>
      <c r="B6" s="154"/>
      <c r="C6" s="116"/>
      <c r="D6" s="145"/>
      <c r="E6" s="146"/>
      <c r="F6" s="148"/>
      <c r="G6" s="158"/>
      <c r="H6" s="142"/>
    </row>
    <row r="7" spans="1:8" s="26" customFormat="1" ht="21" customHeight="1">
      <c r="A7" s="44" t="s">
        <v>49</v>
      </c>
      <c r="B7" s="58">
        <v>54</v>
      </c>
      <c r="C7" s="59">
        <v>47</v>
      </c>
      <c r="D7" s="59">
        <v>4</v>
      </c>
      <c r="E7" s="59">
        <v>29</v>
      </c>
      <c r="F7" s="59">
        <v>14</v>
      </c>
      <c r="G7" s="59">
        <v>7</v>
      </c>
      <c r="H7" s="84">
        <v>0</v>
      </c>
    </row>
    <row r="8" spans="1:8" s="26" customFormat="1" ht="21" customHeight="1">
      <c r="A8" s="44" t="s">
        <v>63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4">
        <v>0</v>
      </c>
    </row>
    <row r="9" spans="1:8" s="26" customFormat="1" ht="21" customHeight="1">
      <c r="A9" s="44" t="s">
        <v>64</v>
      </c>
      <c r="B9" s="24">
        <v>1</v>
      </c>
      <c r="C9" s="24">
        <v>1</v>
      </c>
      <c r="D9" s="83">
        <v>0</v>
      </c>
      <c r="E9" s="83">
        <v>0</v>
      </c>
      <c r="F9" s="24">
        <v>1</v>
      </c>
      <c r="G9" s="83">
        <v>0</v>
      </c>
      <c r="H9" s="84">
        <v>0</v>
      </c>
    </row>
    <row r="10" spans="1:8" s="26" customFormat="1" ht="21" customHeight="1">
      <c r="A10" s="44" t="s">
        <v>65</v>
      </c>
      <c r="B10" s="58">
        <v>30</v>
      </c>
      <c r="C10" s="59">
        <v>26</v>
      </c>
      <c r="D10" s="59">
        <v>3</v>
      </c>
      <c r="E10" s="59">
        <v>16</v>
      </c>
      <c r="F10" s="59">
        <v>7</v>
      </c>
      <c r="G10" s="59">
        <v>4</v>
      </c>
      <c r="H10" s="84">
        <v>0</v>
      </c>
    </row>
    <row r="11" spans="1:8" s="26" customFormat="1" ht="21" customHeight="1">
      <c r="A11" s="44" t="s">
        <v>66</v>
      </c>
      <c r="B11" s="58">
        <v>23</v>
      </c>
      <c r="C11" s="59">
        <v>20</v>
      </c>
      <c r="D11" s="59">
        <v>1</v>
      </c>
      <c r="E11" s="59">
        <v>45</v>
      </c>
      <c r="F11" s="59">
        <v>6</v>
      </c>
      <c r="G11" s="59">
        <v>3</v>
      </c>
      <c r="H11" s="84">
        <v>0</v>
      </c>
    </row>
    <row r="12" spans="1:8" s="26" customFormat="1" ht="21" customHeight="1">
      <c r="A12" s="44" t="s">
        <v>67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4">
        <v>0</v>
      </c>
    </row>
    <row r="13" spans="1:8" s="26" customFormat="1" ht="21" customHeight="1">
      <c r="A13" s="44" t="s">
        <v>50</v>
      </c>
      <c r="B13" s="58">
        <v>49</v>
      </c>
      <c r="C13" s="59">
        <v>43</v>
      </c>
      <c r="D13" s="59">
        <v>5</v>
      </c>
      <c r="E13" s="59">
        <v>23</v>
      </c>
      <c r="F13" s="59">
        <v>15</v>
      </c>
      <c r="G13" s="59">
        <v>6</v>
      </c>
      <c r="H13" s="84">
        <v>0</v>
      </c>
    </row>
    <row r="14" spans="1:8" s="26" customFormat="1" ht="21" customHeight="1">
      <c r="A14" s="44" t="s">
        <v>63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4">
        <v>0</v>
      </c>
    </row>
    <row r="15" spans="1:8" s="26" customFormat="1" ht="21" customHeight="1">
      <c r="A15" s="44" t="s">
        <v>64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4">
        <v>0</v>
      </c>
    </row>
    <row r="16" spans="1:8" s="26" customFormat="1" ht="21" customHeight="1">
      <c r="A16" s="44" t="s">
        <v>65</v>
      </c>
      <c r="B16" s="58">
        <v>26</v>
      </c>
      <c r="C16" s="59">
        <v>22</v>
      </c>
      <c r="D16" s="59">
        <v>3</v>
      </c>
      <c r="E16" s="59">
        <v>10</v>
      </c>
      <c r="F16" s="59">
        <v>9</v>
      </c>
      <c r="G16" s="59">
        <v>4</v>
      </c>
      <c r="H16" s="84">
        <v>0</v>
      </c>
    </row>
    <row r="17" spans="1:8" s="26" customFormat="1" ht="21" customHeight="1">
      <c r="A17" s="44" t="s">
        <v>6</v>
      </c>
      <c r="B17" s="58">
        <v>23</v>
      </c>
      <c r="C17" s="59">
        <v>21</v>
      </c>
      <c r="D17" s="59">
        <v>2</v>
      </c>
      <c r="E17" s="59">
        <v>13</v>
      </c>
      <c r="F17" s="59">
        <v>6</v>
      </c>
      <c r="G17" s="59">
        <v>2</v>
      </c>
      <c r="H17" s="84">
        <v>0</v>
      </c>
    </row>
    <row r="18" spans="1:8" s="26" customFormat="1" ht="21" customHeight="1">
      <c r="A18" s="44" t="s">
        <v>67</v>
      </c>
      <c r="B18" s="83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4">
        <v>0</v>
      </c>
    </row>
    <row r="19" spans="1:8" s="26" customFormat="1" ht="21" customHeight="1">
      <c r="A19" s="44" t="s">
        <v>51</v>
      </c>
      <c r="B19" s="61">
        <v>55</v>
      </c>
      <c r="C19" s="59">
        <v>52</v>
      </c>
      <c r="D19" s="59">
        <v>14</v>
      </c>
      <c r="E19" s="59">
        <v>24</v>
      </c>
      <c r="F19" s="59">
        <v>14</v>
      </c>
      <c r="G19" s="59">
        <v>3</v>
      </c>
      <c r="H19" s="84">
        <v>0</v>
      </c>
    </row>
    <row r="20" spans="1:8" s="26" customFormat="1" ht="21" customHeight="1">
      <c r="A20" s="44" t="s">
        <v>63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4">
        <v>0</v>
      </c>
    </row>
    <row r="21" spans="1:8" s="26" customFormat="1" ht="21" customHeight="1">
      <c r="A21" s="44" t="s">
        <v>64</v>
      </c>
      <c r="B21" s="60">
        <v>1</v>
      </c>
      <c r="C21" s="59">
        <v>1</v>
      </c>
      <c r="D21" s="83">
        <v>0</v>
      </c>
      <c r="E21" s="83">
        <v>0</v>
      </c>
      <c r="F21" s="59">
        <v>1</v>
      </c>
      <c r="G21" s="83">
        <v>0</v>
      </c>
      <c r="H21" s="84">
        <v>0</v>
      </c>
    </row>
    <row r="22" spans="1:8" s="26" customFormat="1" ht="21" customHeight="1">
      <c r="A22" s="44" t="s">
        <v>65</v>
      </c>
      <c r="B22" s="61">
        <v>28</v>
      </c>
      <c r="C22" s="59">
        <v>27</v>
      </c>
      <c r="D22" s="59">
        <v>9</v>
      </c>
      <c r="E22" s="59">
        <v>11</v>
      </c>
      <c r="F22" s="59">
        <v>7</v>
      </c>
      <c r="G22" s="59">
        <v>1</v>
      </c>
      <c r="H22" s="84">
        <v>0</v>
      </c>
    </row>
    <row r="23" spans="1:8" s="26" customFormat="1" ht="21" customHeight="1">
      <c r="A23" s="44" t="s">
        <v>6</v>
      </c>
      <c r="B23" s="61">
        <v>26</v>
      </c>
      <c r="C23" s="59">
        <v>24</v>
      </c>
      <c r="D23" s="59">
        <v>5</v>
      </c>
      <c r="E23" s="59">
        <v>13</v>
      </c>
      <c r="F23" s="59">
        <v>6</v>
      </c>
      <c r="G23" s="59">
        <v>2</v>
      </c>
      <c r="H23" s="84">
        <v>0</v>
      </c>
    </row>
    <row r="24" spans="1:8" s="26" customFormat="1" ht="21" customHeight="1">
      <c r="A24" s="44" t="s">
        <v>67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4">
        <v>0</v>
      </c>
    </row>
    <row r="25" spans="1:8" s="26" customFormat="1" ht="21" customHeight="1">
      <c r="A25" s="44" t="s">
        <v>52</v>
      </c>
      <c r="B25" s="58">
        <f aca="true" t="shared" si="0" ref="B25:G25">B26+B27+B28+B29+B30</f>
        <v>57</v>
      </c>
      <c r="C25" s="59">
        <f t="shared" si="0"/>
        <v>53</v>
      </c>
      <c r="D25" s="59">
        <f t="shared" si="0"/>
        <v>17</v>
      </c>
      <c r="E25" s="59">
        <f t="shared" si="0"/>
        <v>24</v>
      </c>
      <c r="F25" s="59">
        <f t="shared" si="0"/>
        <v>12</v>
      </c>
      <c r="G25" s="59">
        <f t="shared" si="0"/>
        <v>4</v>
      </c>
      <c r="H25" s="84">
        <v>0</v>
      </c>
    </row>
    <row r="26" spans="1:8" s="26" customFormat="1" ht="21" customHeight="1">
      <c r="A26" s="44" t="s">
        <v>63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4">
        <v>0</v>
      </c>
    </row>
    <row r="27" spans="1:8" s="26" customFormat="1" ht="21" customHeight="1">
      <c r="A27" s="44" t="s">
        <v>64</v>
      </c>
      <c r="B27" s="60">
        <v>1</v>
      </c>
      <c r="C27" s="59">
        <v>1</v>
      </c>
      <c r="D27" s="83">
        <v>0</v>
      </c>
      <c r="E27" s="83">
        <v>0</v>
      </c>
      <c r="F27" s="59">
        <v>1</v>
      </c>
      <c r="G27" s="83">
        <v>0</v>
      </c>
      <c r="H27" s="84">
        <v>0</v>
      </c>
    </row>
    <row r="28" spans="1:8" s="26" customFormat="1" ht="21" customHeight="1">
      <c r="A28" s="44" t="s">
        <v>65</v>
      </c>
      <c r="B28" s="61">
        <v>30</v>
      </c>
      <c r="C28" s="59">
        <v>28</v>
      </c>
      <c r="D28" s="59">
        <v>13</v>
      </c>
      <c r="E28" s="59">
        <v>10</v>
      </c>
      <c r="F28" s="59">
        <v>5</v>
      </c>
      <c r="G28" s="59">
        <v>2</v>
      </c>
      <c r="H28" s="84">
        <v>0</v>
      </c>
    </row>
    <row r="29" spans="1:8" s="26" customFormat="1" ht="21" customHeight="1">
      <c r="A29" s="44" t="s">
        <v>6</v>
      </c>
      <c r="B29" s="61">
        <v>26</v>
      </c>
      <c r="C29" s="59">
        <v>24</v>
      </c>
      <c r="D29" s="59">
        <v>4</v>
      </c>
      <c r="E29" s="59">
        <v>14</v>
      </c>
      <c r="F29" s="59">
        <v>6</v>
      </c>
      <c r="G29" s="59">
        <v>2</v>
      </c>
      <c r="H29" s="84">
        <v>0</v>
      </c>
    </row>
    <row r="30" spans="1:8" s="26" customFormat="1" ht="21" customHeight="1">
      <c r="A30" s="44" t="s">
        <v>67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4">
        <v>0</v>
      </c>
    </row>
    <row r="31" spans="1:8" s="26" customFormat="1" ht="21" customHeight="1">
      <c r="A31" s="44" t="s">
        <v>82</v>
      </c>
      <c r="B31" s="58">
        <f aca="true" t="shared" si="1" ref="B31:H31">B32+B33+B34+B35+B36</f>
        <v>58</v>
      </c>
      <c r="C31" s="59">
        <f t="shared" si="1"/>
        <v>54</v>
      </c>
      <c r="D31" s="59">
        <f t="shared" si="1"/>
        <v>18</v>
      </c>
      <c r="E31" s="59">
        <f t="shared" si="1"/>
        <v>23</v>
      </c>
      <c r="F31" s="59">
        <f t="shared" si="1"/>
        <v>13</v>
      </c>
      <c r="G31" s="59">
        <f t="shared" si="1"/>
        <v>3</v>
      </c>
      <c r="H31" s="60">
        <f t="shared" si="1"/>
        <v>1</v>
      </c>
    </row>
    <row r="32" spans="1:8" s="26" customFormat="1" ht="21" customHeight="1">
      <c r="A32" s="44" t="s">
        <v>63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4">
        <v>0</v>
      </c>
    </row>
    <row r="33" spans="1:8" s="26" customFormat="1" ht="21" customHeight="1">
      <c r="A33" s="44" t="s">
        <v>64</v>
      </c>
      <c r="B33" s="60">
        <v>0</v>
      </c>
      <c r="C33" s="59">
        <v>0</v>
      </c>
      <c r="D33" s="83">
        <v>0</v>
      </c>
      <c r="E33" s="83">
        <v>0</v>
      </c>
      <c r="F33" s="59">
        <v>0</v>
      </c>
      <c r="G33" s="83">
        <v>0</v>
      </c>
      <c r="H33" s="84">
        <v>0</v>
      </c>
    </row>
    <row r="34" spans="1:8" s="26" customFormat="1" ht="21" customHeight="1">
      <c r="A34" s="44" t="s">
        <v>65</v>
      </c>
      <c r="B34" s="61">
        <f>C34+G34+H34</f>
        <v>32</v>
      </c>
      <c r="C34" s="59">
        <f>D34+E34+F34</f>
        <v>30</v>
      </c>
      <c r="D34" s="59">
        <v>14</v>
      </c>
      <c r="E34" s="59">
        <v>8</v>
      </c>
      <c r="F34" s="59">
        <v>8</v>
      </c>
      <c r="G34" s="59">
        <v>2</v>
      </c>
      <c r="H34" s="84">
        <v>0</v>
      </c>
    </row>
    <row r="35" spans="1:8" s="26" customFormat="1" ht="21" customHeight="1">
      <c r="A35" s="44" t="s">
        <v>6</v>
      </c>
      <c r="B35" s="61">
        <f>C35+G35+H35</f>
        <v>26</v>
      </c>
      <c r="C35" s="59">
        <f>D35+E35+F35</f>
        <v>24</v>
      </c>
      <c r="D35" s="59">
        <v>4</v>
      </c>
      <c r="E35" s="59">
        <v>15</v>
      </c>
      <c r="F35" s="59">
        <v>5</v>
      </c>
      <c r="G35" s="59">
        <v>1</v>
      </c>
      <c r="H35" s="84">
        <v>1</v>
      </c>
    </row>
    <row r="36" spans="1:8" s="26" customFormat="1" ht="21" customHeight="1" thickBot="1">
      <c r="A36" s="50" t="s">
        <v>67</v>
      </c>
      <c r="B36" s="87">
        <v>0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88">
        <v>0</v>
      </c>
    </row>
    <row r="37" spans="1:8" s="4" customFormat="1" ht="11.25" customHeight="1">
      <c r="A37" s="7" t="s">
        <v>9</v>
      </c>
      <c r="B37" s="62"/>
      <c r="H37" s="5"/>
    </row>
    <row r="38" spans="1:8" s="4" customFormat="1" ht="10.5" customHeight="1">
      <c r="A38" s="7"/>
      <c r="H38" s="5"/>
    </row>
    <row r="39" spans="1:8" s="4" customFormat="1" ht="10.5" customHeight="1">
      <c r="A39" s="63"/>
      <c r="H39" s="5"/>
    </row>
  </sheetData>
  <sheetProtection/>
  <mergeCells count="10">
    <mergeCell ref="H4:H6"/>
    <mergeCell ref="C5:C6"/>
    <mergeCell ref="D5:D6"/>
    <mergeCell ref="E5:E6"/>
    <mergeCell ref="F5:F6"/>
    <mergeCell ref="A2:H2"/>
    <mergeCell ref="A4:A6"/>
    <mergeCell ref="B4:B6"/>
    <mergeCell ref="C4:F4"/>
    <mergeCell ref="G4:G6"/>
  </mergeCells>
  <printOptions/>
  <pageMargins left="0.984251968503937" right="0.7874015748031497" top="0.7874015748031497" bottom="0.984251968503937" header="0.3937007874015748" footer="0.7874015748031497"/>
  <pageSetup firstPageNumber="31" useFirstPageNumber="1" horizontalDpi="300" verticalDpi="300" orientation="portrait" paperSize="9" r:id="rId2"/>
  <headerFooter alignWithMargins="0">
    <oddFooter>&amp;C&amp;"+,粗體"-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10025265</cp:lastModifiedBy>
  <cp:lastPrinted>2019-10-15T08:12:58Z</cp:lastPrinted>
  <dcterms:created xsi:type="dcterms:W3CDTF">1999-07-30T14:42:04Z</dcterms:created>
  <dcterms:modified xsi:type="dcterms:W3CDTF">2019-10-23T05:41:16Z</dcterms:modified>
  <cp:category/>
  <cp:version/>
  <cp:contentType/>
  <cp:contentStatus/>
</cp:coreProperties>
</file>