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5"/>
  </bookViews>
  <sheets>
    <sheet name="95.8.2總表" sheetId="1" r:id="rId1"/>
    <sheet name="埔頂" sheetId="2" r:id="rId2"/>
    <sheet name="楓樹坑" sheetId="3" r:id="rId3"/>
    <sheet name="三鄰里" sheetId="4" r:id="rId4"/>
    <sheet name="延平" sheetId="5" r:id="rId5"/>
    <sheet name="自強" sheetId="6" r:id="rId6"/>
  </sheets>
  <definedNames>
    <definedName name="_xlnm.Print_Area" localSheetId="5">'自強'!$A$1:$L$7</definedName>
    <definedName name="_xlnm.Print_Area" localSheetId="4">'延平'!$A$1:$L$7</definedName>
    <definedName name="_xlnm.Print_Area" localSheetId="2">'楓樹坑'!$A$1:$L$8</definedName>
  </definedNames>
  <calcPr fullCalcOnLoad="1"/>
</workbook>
</file>

<file path=xl/sharedStrings.xml><?xml version="1.0" encoding="utf-8"?>
<sst xmlns="http://schemas.openxmlformats.org/spreadsheetml/2006/main" count="137" uniqueCount="86">
  <si>
    <t>鄉鎮市</t>
  </si>
  <si>
    <t>段</t>
  </si>
  <si>
    <t>地號</t>
  </si>
  <si>
    <t>楓樹</t>
  </si>
  <si>
    <t>住宅區</t>
  </si>
  <si>
    <t>臨接道路寬度(M)</t>
  </si>
  <si>
    <t>標售底價(元/㎡)</t>
  </si>
  <si>
    <t>面積(㎡)</t>
  </si>
  <si>
    <t>土   地   標   示</t>
  </si>
  <si>
    <t>土地分區使用類別</t>
  </si>
  <si>
    <t>保證金(元)</t>
  </si>
  <si>
    <t>備 註</t>
  </si>
  <si>
    <t>鄉鎮市</t>
  </si>
  <si>
    <t>土地分區      使用類別</t>
  </si>
  <si>
    <t>標售總價(元)</t>
  </si>
  <si>
    <t>仁善</t>
  </si>
  <si>
    <t>得標單價(元)</t>
  </si>
  <si>
    <t>得標總金額(元)</t>
  </si>
  <si>
    <t>土   地   標   示</t>
  </si>
  <si>
    <t>土地分區使用類別</t>
  </si>
  <si>
    <t>臨接道路寬度(M)</t>
  </si>
  <si>
    <t>標售底價(元/㎡)</t>
  </si>
  <si>
    <t>得標單價(元)</t>
  </si>
  <si>
    <t>得標總金額(元)</t>
  </si>
  <si>
    <t>備 註</t>
  </si>
  <si>
    <t>鄉鎮市</t>
  </si>
  <si>
    <t>面積(㎡)</t>
  </si>
  <si>
    <t>合      計</t>
  </si>
  <si>
    <t>標售總價  (元)</t>
  </si>
  <si>
    <t>保證金  (元)</t>
  </si>
  <si>
    <t>土     地    標    示</t>
  </si>
  <si>
    <t>標售總價  (元)</t>
  </si>
  <si>
    <t>保證金   (元)</t>
  </si>
  <si>
    <t>標售底價 (元/㎡)</t>
  </si>
  <si>
    <t>標售總價    (元)</t>
  </si>
  <si>
    <t>保證金     (元)</t>
  </si>
  <si>
    <t>得標總金額         (元)</t>
  </si>
  <si>
    <t>備註</t>
  </si>
  <si>
    <t>龜山楓樹坑</t>
  </si>
  <si>
    <t>商業區</t>
  </si>
  <si>
    <t>桃園</t>
  </si>
  <si>
    <t>重劃區名稱</t>
  </si>
  <si>
    <t>待標售</t>
  </si>
  <si>
    <t>已標售</t>
  </si>
  <si>
    <t>筆數</t>
  </si>
  <si>
    <t>面積</t>
  </si>
  <si>
    <t>總金額</t>
  </si>
  <si>
    <t>大溪田心子</t>
  </si>
  <si>
    <t>西楊梅</t>
  </si>
  <si>
    <t>大溪埔頂</t>
  </si>
  <si>
    <t>合計</t>
  </si>
  <si>
    <t>八德第一二三鄰里</t>
  </si>
  <si>
    <t xml:space="preserve">        桃園縣第二十五期三鄰里市地重劃區抵費地標售結果統計表</t>
  </si>
  <si>
    <t>8</t>
  </si>
  <si>
    <t>延  平</t>
  </si>
  <si>
    <t>自  強</t>
  </si>
  <si>
    <t>　　開標日期：95.8.2</t>
  </si>
  <si>
    <t>大溪鎮</t>
  </si>
  <si>
    <t>大溪鎮</t>
  </si>
  <si>
    <t>仁善</t>
  </si>
  <si>
    <t xml:space="preserve">        開標日期：95.8.2</t>
  </si>
  <si>
    <t>開標日期：95.8.2</t>
  </si>
  <si>
    <t>延平</t>
  </si>
  <si>
    <t>12</t>
  </si>
  <si>
    <t>合      計</t>
  </si>
  <si>
    <t>2</t>
  </si>
  <si>
    <t>龜山鄉</t>
  </si>
  <si>
    <t>16-2</t>
  </si>
  <si>
    <t>6/8/12</t>
  </si>
  <si>
    <t>合        計</t>
  </si>
  <si>
    <t>桃園</t>
  </si>
  <si>
    <t>青溪</t>
  </si>
  <si>
    <t>合      計</t>
  </si>
  <si>
    <t xml:space="preserve">    桃園縣95年8月重劃區抵費地標售結果統計表</t>
  </si>
  <si>
    <t xml:space="preserve">       桃園縣第十六期埔頂市地重劃區抵費地標售結果統計表</t>
  </si>
  <si>
    <t xml:space="preserve">      桃園縣第十七期龜山鄉楓樹坑市地重劃區抵費地標售結果統計表</t>
  </si>
  <si>
    <t>保證金   (元)</t>
  </si>
  <si>
    <t>得標總金額        (元)</t>
  </si>
  <si>
    <t>八德</t>
  </si>
  <si>
    <t>同福</t>
  </si>
  <si>
    <t>中路</t>
  </si>
  <si>
    <t>合      計</t>
  </si>
  <si>
    <t>桃園縣第二十七期自強市地重劃區抵費地標售結果統計表</t>
  </si>
  <si>
    <t>桃園縣第二十六期延平市地重劃區抵費地標售結果統計表</t>
  </si>
  <si>
    <t>廢標</t>
  </si>
  <si>
    <r>
      <t>已扣除972地號（</t>
    </r>
    <r>
      <rPr>
        <sz val="12"/>
        <color indexed="10"/>
        <rFont val="標楷體"/>
        <family val="4"/>
      </rPr>
      <t>廢標</t>
    </r>
    <r>
      <rPr>
        <sz val="12"/>
        <rFont val="標楷體"/>
        <family val="4"/>
      </rPr>
      <t>）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</si>
</sst>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0_);[Red]\(0.00\)"/>
    <numFmt numFmtId="184" formatCode="0.00_);\(0.00\)"/>
    <numFmt numFmtId="185" formatCode="0.0_);\(0.0\)"/>
    <numFmt numFmtId="186" formatCode="0_);\(0\)"/>
    <numFmt numFmtId="187" formatCode="0_);[Red]\(0\)"/>
    <numFmt numFmtId="188" formatCode="0.00_ "/>
    <numFmt numFmtId="189" formatCode="0.0_);[Red]\(0.0\)"/>
    <numFmt numFmtId="190" formatCode="0_ "/>
    <numFmt numFmtId="191" formatCode="#,##0_ "/>
    <numFmt numFmtId="192" formatCode="_-* #,##0.0_-;\-* #,##0.0_-;_-* &quot;-&quot;?_-;_-@_-"/>
    <numFmt numFmtId="193" formatCode="#,##0_);\(#,##0\)"/>
  </numFmts>
  <fonts count="14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0"/>
      <name val="標楷體"/>
      <family val="4"/>
    </font>
    <font>
      <sz val="24"/>
      <name val="標楷體"/>
      <family val="4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3" fontId="1" fillId="0" borderId="0" xfId="16" applyFont="1" applyAlignment="1">
      <alignment vertical="center"/>
    </xf>
    <xf numFmtId="181" fontId="1" fillId="0" borderId="0" xfId="16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3" fontId="0" fillId="0" borderId="0" xfId="16" applyBorder="1" applyAlignment="1">
      <alignment/>
    </xf>
    <xf numFmtId="43" fontId="0" fillId="0" borderId="0" xfId="16" applyAlignment="1">
      <alignment/>
    </xf>
    <xf numFmtId="181" fontId="0" fillId="0" borderId="0" xfId="16" applyNumberForma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9" fillId="0" borderId="2" xfId="16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3" fontId="9" fillId="0" borderId="3" xfId="16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1" fontId="9" fillId="0" borderId="3" xfId="16" applyNumberFormat="1" applyFont="1" applyBorder="1" applyAlignment="1">
      <alignment horizontal="center" vertical="center"/>
    </xf>
    <xf numFmtId="181" fontId="9" fillId="0" borderId="3" xfId="16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3" fontId="1" fillId="0" borderId="3" xfId="16" applyFont="1" applyBorder="1" applyAlignment="1">
      <alignment horizontal="center" vertical="center"/>
    </xf>
    <xf numFmtId="181" fontId="1" fillId="0" borderId="3" xfId="16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3" fontId="9" fillId="0" borderId="3" xfId="16" applyFont="1" applyBorder="1" applyAlignment="1">
      <alignment horizontal="center" vertical="center"/>
    </xf>
    <xf numFmtId="0" fontId="9" fillId="0" borderId="3" xfId="15" applyFont="1" applyBorder="1" applyAlignment="1">
      <alignment horizontal="center" vertical="center"/>
      <protection/>
    </xf>
    <xf numFmtId="183" fontId="9" fillId="0" borderId="3" xfId="15" applyNumberFormat="1" applyFont="1" applyBorder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0" fontId="9" fillId="0" borderId="3" xfId="0" applyNumberFormat="1" applyFont="1" applyBorder="1" applyAlignment="1">
      <alignment horizontal="center" vertical="center" wrapText="1"/>
    </xf>
    <xf numFmtId="43" fontId="9" fillId="0" borderId="3" xfId="16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1" fontId="1" fillId="0" borderId="3" xfId="16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1" fontId="1" fillId="0" borderId="3" xfId="16" applyNumberFormat="1" applyFont="1" applyBorder="1" applyAlignment="1">
      <alignment vertical="center"/>
    </xf>
    <xf numFmtId="41" fontId="1" fillId="0" borderId="3" xfId="0" applyNumberFormat="1" applyFont="1" applyBorder="1" applyAlignment="1">
      <alignment vertical="center"/>
    </xf>
    <xf numFmtId="43" fontId="1" fillId="0" borderId="2" xfId="16" applyFont="1" applyBorder="1" applyAlignment="1">
      <alignment horizontal="center" vertical="center" wrapText="1"/>
    </xf>
    <xf numFmtId="181" fontId="1" fillId="0" borderId="2" xfId="16" applyNumberFormat="1" applyFont="1" applyBorder="1" applyAlignment="1">
      <alignment horizontal="center" vertical="center" wrapText="1"/>
    </xf>
    <xf numFmtId="0" fontId="9" fillId="0" borderId="2" xfId="16" applyNumberFormat="1" applyFont="1" applyBorder="1" applyAlignment="1">
      <alignment horizontal="center" vertical="center"/>
    </xf>
    <xf numFmtId="191" fontId="9" fillId="0" borderId="2" xfId="16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7" fontId="1" fillId="0" borderId="2" xfId="16" applyNumberFormat="1" applyFont="1" applyBorder="1" applyAlignment="1">
      <alignment horizontal="center" vertical="center" wrapText="1"/>
    </xf>
    <xf numFmtId="49" fontId="9" fillId="0" borderId="3" xfId="16" applyNumberFormat="1" applyFont="1" applyBorder="1" applyAlignment="1">
      <alignment horizontal="center" vertical="center" wrapText="1"/>
    </xf>
    <xf numFmtId="183" fontId="9" fillId="0" borderId="3" xfId="16" applyNumberFormat="1" applyFont="1" applyBorder="1" applyAlignment="1">
      <alignment horizontal="right" vertical="center" wrapText="1"/>
    </xf>
    <xf numFmtId="182" fontId="9" fillId="0" borderId="3" xfId="16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187" fontId="9" fillId="0" borderId="3" xfId="16" applyNumberFormat="1" applyFont="1" applyBorder="1" applyAlignment="1">
      <alignment horizontal="center" vertical="center" wrapText="1"/>
    </xf>
    <xf numFmtId="191" fontId="9" fillId="0" borderId="3" xfId="16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right" vertical="center"/>
    </xf>
    <xf numFmtId="187" fontId="9" fillId="0" borderId="2" xfId="16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91" fontId="9" fillId="0" borderId="3" xfId="0" applyNumberFormat="1" applyFont="1" applyBorder="1" applyAlignment="1">
      <alignment vertical="center"/>
    </xf>
    <xf numFmtId="181" fontId="1" fillId="0" borderId="2" xfId="16" applyNumberFormat="1" applyFont="1" applyBorder="1" applyAlignment="1">
      <alignment vertical="center"/>
    </xf>
    <xf numFmtId="43" fontId="1" fillId="0" borderId="6" xfId="16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181" fontId="9" fillId="0" borderId="2" xfId="0" applyNumberFormat="1" applyFont="1" applyBorder="1" applyAlignment="1">
      <alignment vertical="center"/>
    </xf>
    <xf numFmtId="191" fontId="9" fillId="0" borderId="3" xfId="16" applyNumberFormat="1" applyFont="1" applyBorder="1" applyAlignment="1">
      <alignment horizontal="right" vertical="center"/>
    </xf>
    <xf numFmtId="43" fontId="9" fillId="0" borderId="3" xfId="16" applyFont="1" applyFill="1" applyBorder="1" applyAlignment="1">
      <alignment horizontal="center" vertical="center" wrapText="1"/>
    </xf>
    <xf numFmtId="43" fontId="9" fillId="0" borderId="3" xfId="16" applyFont="1" applyBorder="1" applyAlignment="1">
      <alignment horizontal="right" vertical="center" wrapText="1"/>
    </xf>
    <xf numFmtId="191" fontId="9" fillId="0" borderId="3" xfId="16" applyNumberFormat="1" applyFont="1" applyBorder="1" applyAlignment="1">
      <alignment vertical="center"/>
    </xf>
    <xf numFmtId="182" fontId="9" fillId="0" borderId="3" xfId="16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90" fontId="9" fillId="0" borderId="3" xfId="0" applyNumberFormat="1" applyFont="1" applyBorder="1" applyAlignment="1">
      <alignment horizontal="center" vertical="center"/>
    </xf>
    <xf numFmtId="182" fontId="9" fillId="0" borderId="3" xfId="0" applyNumberFormat="1" applyFont="1" applyBorder="1" applyAlignment="1">
      <alignment horizontal="center" vertical="center"/>
    </xf>
    <xf numFmtId="0" fontId="9" fillId="0" borderId="3" xfId="16" applyNumberFormat="1" applyFont="1" applyBorder="1" applyAlignment="1">
      <alignment horizontal="center" vertical="center" wrapText="1"/>
    </xf>
    <xf numFmtId="193" fontId="9" fillId="0" borderId="3" xfId="0" applyNumberFormat="1" applyFont="1" applyBorder="1" applyAlignment="1">
      <alignment horizontal="right" vertical="center" wrapText="1"/>
    </xf>
    <xf numFmtId="4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16" applyNumberFormat="1" applyFont="1" applyBorder="1" applyAlignment="1">
      <alignment horizontal="center" vertical="center"/>
    </xf>
    <xf numFmtId="181" fontId="9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83" fontId="1" fillId="0" borderId="3" xfId="16" applyNumberFormat="1" applyFont="1" applyBorder="1" applyAlignment="1">
      <alignment vertical="center"/>
    </xf>
    <xf numFmtId="182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16" applyNumberFormat="1" applyFont="1" applyBorder="1" applyAlignment="1">
      <alignment horizontal="center" vertical="center" wrapText="1"/>
    </xf>
    <xf numFmtId="183" fontId="1" fillId="0" borderId="3" xfId="16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82" fontId="1" fillId="0" borderId="3" xfId="16" applyNumberFormat="1" applyFont="1" applyBorder="1" applyAlignment="1">
      <alignment horizontal="right" vertical="center"/>
    </xf>
    <xf numFmtId="193" fontId="1" fillId="0" borderId="3" xfId="0" applyNumberFormat="1" applyFont="1" applyBorder="1" applyAlignment="1">
      <alignment horizontal="right" vertical="center" wrapText="1"/>
    </xf>
    <xf numFmtId="183" fontId="1" fillId="0" borderId="3" xfId="16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82" fontId="1" fillId="0" borderId="3" xfId="16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81" fontId="9" fillId="0" borderId="3" xfId="16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1" fontId="9" fillId="0" borderId="11" xfId="16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/>
    </xf>
    <xf numFmtId="181" fontId="1" fillId="0" borderId="11" xfId="16" applyNumberFormat="1" applyFont="1" applyBorder="1" applyAlignment="1">
      <alignment horizontal="center" vertical="center" wrapText="1"/>
    </xf>
    <xf numFmtId="181" fontId="1" fillId="0" borderId="3" xfId="16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3" fontId="1" fillId="0" borderId="3" xfId="16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9">
    <cellStyle name="Normal" xfId="0"/>
    <cellStyle name="一般_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G1"/>
    </sheetView>
  </sheetViews>
  <sheetFormatPr defaultColWidth="9.00390625" defaultRowHeight="16.5"/>
  <cols>
    <col min="1" max="1" width="16.125" style="0" customWidth="1"/>
    <col min="2" max="2" width="8.75390625" style="0" customWidth="1"/>
    <col min="3" max="3" width="13.00390625" style="0" customWidth="1"/>
    <col min="4" max="4" width="15.50390625" style="0" customWidth="1"/>
    <col min="5" max="5" width="8.75390625" style="0" customWidth="1"/>
    <col min="6" max="6" width="12.75390625" style="0" customWidth="1"/>
    <col min="7" max="7" width="14.375" style="0" customWidth="1"/>
    <col min="8" max="8" width="12.75390625" style="0" customWidth="1"/>
  </cols>
  <sheetData>
    <row r="1" spans="1:8" ht="33.75" customHeight="1">
      <c r="A1" s="92" t="s">
        <v>73</v>
      </c>
      <c r="B1" s="92"/>
      <c r="C1" s="92"/>
      <c r="D1" s="92"/>
      <c r="E1" s="92"/>
      <c r="F1" s="92"/>
      <c r="G1" s="92"/>
      <c r="H1" s="30"/>
    </row>
    <row r="2" spans="1:8" ht="33.75" customHeight="1">
      <c r="A2" s="12"/>
      <c r="B2" s="12"/>
      <c r="C2" s="12"/>
      <c r="D2" s="12"/>
      <c r="E2" s="12"/>
      <c r="F2" s="31"/>
      <c r="G2" s="93" t="s">
        <v>56</v>
      </c>
      <c r="H2" s="93"/>
    </row>
    <row r="3" spans="1:8" ht="33.75" customHeight="1">
      <c r="A3" s="94" t="s">
        <v>41</v>
      </c>
      <c r="B3" s="94" t="s">
        <v>42</v>
      </c>
      <c r="C3" s="94"/>
      <c r="D3" s="94"/>
      <c r="E3" s="94" t="s">
        <v>43</v>
      </c>
      <c r="F3" s="94"/>
      <c r="G3" s="94"/>
      <c r="H3" s="21" t="s">
        <v>37</v>
      </c>
    </row>
    <row r="4" spans="1:8" ht="33.75" customHeight="1">
      <c r="A4" s="94"/>
      <c r="B4" s="26" t="s">
        <v>44</v>
      </c>
      <c r="C4" s="27" t="s">
        <v>45</v>
      </c>
      <c r="D4" s="19" t="s">
        <v>46</v>
      </c>
      <c r="E4" s="26" t="s">
        <v>44</v>
      </c>
      <c r="F4" s="26" t="s">
        <v>45</v>
      </c>
      <c r="G4" s="19" t="s">
        <v>46</v>
      </c>
      <c r="H4" s="21"/>
    </row>
    <row r="5" spans="1:8" ht="33.75" customHeight="1">
      <c r="A5" s="26" t="s">
        <v>47</v>
      </c>
      <c r="B5" s="32">
        <v>2</v>
      </c>
      <c r="C5" s="33">
        <v>323</v>
      </c>
      <c r="D5" s="20">
        <v>8679200</v>
      </c>
      <c r="E5" s="26">
        <v>0</v>
      </c>
      <c r="F5" s="26">
        <v>0</v>
      </c>
      <c r="G5" s="51">
        <v>0</v>
      </c>
      <c r="H5" s="26"/>
    </row>
    <row r="6" spans="1:8" ht="33.75" customHeight="1">
      <c r="A6" s="26" t="s">
        <v>48</v>
      </c>
      <c r="B6" s="15">
        <v>1</v>
      </c>
      <c r="C6" s="62">
        <v>311.01</v>
      </c>
      <c r="D6" s="20">
        <v>4136433</v>
      </c>
      <c r="E6" s="26">
        <v>0</v>
      </c>
      <c r="F6" s="26">
        <v>0</v>
      </c>
      <c r="G6" s="51">
        <v>0</v>
      </c>
      <c r="H6" s="26"/>
    </row>
    <row r="7" spans="1:8" ht="33.75" customHeight="1">
      <c r="A7" s="26" t="s">
        <v>49</v>
      </c>
      <c r="B7" s="15">
        <v>9</v>
      </c>
      <c r="C7" s="27">
        <v>1946.42</v>
      </c>
      <c r="D7" s="20">
        <v>34527674</v>
      </c>
      <c r="E7" s="26">
        <v>1</v>
      </c>
      <c r="F7" s="26">
        <v>199.52</v>
      </c>
      <c r="G7" s="64">
        <v>3203888</v>
      </c>
      <c r="H7" s="15" t="s">
        <v>85</v>
      </c>
    </row>
    <row r="8" spans="1:8" ht="33.75" customHeight="1">
      <c r="A8" s="26" t="s">
        <v>38</v>
      </c>
      <c r="B8" s="15">
        <v>2</v>
      </c>
      <c r="C8" s="17">
        <v>524.86</v>
      </c>
      <c r="D8" s="20">
        <v>13821503</v>
      </c>
      <c r="E8" s="26">
        <v>2</v>
      </c>
      <c r="F8" s="17">
        <v>524.86</v>
      </c>
      <c r="G8" s="64">
        <v>13994888</v>
      </c>
      <c r="H8" s="26"/>
    </row>
    <row r="9" spans="1:8" ht="33.75" customHeight="1">
      <c r="A9" s="66" t="s">
        <v>51</v>
      </c>
      <c r="B9" s="45" t="s">
        <v>53</v>
      </c>
      <c r="C9" s="46">
        <v>2653.38</v>
      </c>
      <c r="D9" s="65">
        <v>101148960</v>
      </c>
      <c r="E9" s="26">
        <v>2</v>
      </c>
      <c r="F9" s="26">
        <v>1217.57</v>
      </c>
      <c r="G9" s="64">
        <v>55054000</v>
      </c>
      <c r="H9" s="26"/>
    </row>
    <row r="10" spans="1:8" ht="33.75" customHeight="1">
      <c r="A10" s="26" t="s">
        <v>54</v>
      </c>
      <c r="B10" s="28">
        <v>2</v>
      </c>
      <c r="C10" s="29">
        <v>977.67</v>
      </c>
      <c r="D10" s="20">
        <v>72879900</v>
      </c>
      <c r="E10" s="26">
        <v>2</v>
      </c>
      <c r="F10" s="26">
        <v>977.67</v>
      </c>
      <c r="G10" s="64">
        <v>78750000</v>
      </c>
      <c r="H10" s="26"/>
    </row>
    <row r="11" spans="1:8" ht="33.75" customHeight="1">
      <c r="A11" s="26" t="s">
        <v>55</v>
      </c>
      <c r="B11" s="28">
        <v>2</v>
      </c>
      <c r="C11" s="29">
        <v>1520.96</v>
      </c>
      <c r="D11" s="20">
        <v>136886400</v>
      </c>
      <c r="E11" s="26">
        <v>2</v>
      </c>
      <c r="F11" s="26">
        <v>1520.96</v>
      </c>
      <c r="G11" s="64">
        <v>171458800</v>
      </c>
      <c r="H11" s="26"/>
    </row>
    <row r="12" spans="1:8" ht="30" customHeight="1">
      <c r="A12" s="26" t="s">
        <v>50</v>
      </c>
      <c r="B12" s="67">
        <v>26</v>
      </c>
      <c r="C12" s="27">
        <f>SUM(C5:C11)</f>
        <v>8257.3</v>
      </c>
      <c r="D12" s="19">
        <f>SUM(D5:D11)</f>
        <v>372080070</v>
      </c>
      <c r="E12" s="26">
        <f>SUM(E5:E11)</f>
        <v>9</v>
      </c>
      <c r="F12" s="27">
        <f>SUM(F5:F11)</f>
        <v>4440.58</v>
      </c>
      <c r="G12" s="61">
        <f>SUM(G5:G11)</f>
        <v>322461576</v>
      </c>
      <c r="H12" s="26"/>
    </row>
  </sheetData>
  <mergeCells count="5">
    <mergeCell ref="A1:G1"/>
    <mergeCell ref="G2:H2"/>
    <mergeCell ref="A3:A4"/>
    <mergeCell ref="B3:D3"/>
    <mergeCell ref="E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B1">
      <selection activeCell="K5" sqref="K5"/>
    </sheetView>
  </sheetViews>
  <sheetFormatPr defaultColWidth="9.00390625" defaultRowHeight="16.5"/>
  <cols>
    <col min="1" max="1" width="7.125" style="0" customWidth="1"/>
    <col min="2" max="2" width="6.375" style="0" customWidth="1"/>
    <col min="3" max="3" width="6.50390625" style="0" customWidth="1"/>
    <col min="4" max="4" width="12.00390625" style="0" customWidth="1"/>
    <col min="5" max="5" width="8.625" style="0" customWidth="1"/>
    <col min="6" max="6" width="8.50390625" style="0" customWidth="1"/>
    <col min="7" max="7" width="10.75390625" style="0" customWidth="1"/>
    <col min="8" max="8" width="13.375" style="0" customWidth="1"/>
    <col min="9" max="9" width="12.875" style="0" customWidth="1"/>
    <col min="10" max="10" width="11.25390625" style="0" customWidth="1"/>
    <col min="11" max="11" width="13.875" style="0" customWidth="1"/>
  </cols>
  <sheetData>
    <row r="1" spans="1:12" ht="30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0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00" t="s">
        <v>61</v>
      </c>
      <c r="L2" s="100"/>
    </row>
    <row r="3" spans="1:12" ht="30" customHeight="1">
      <c r="A3" s="101" t="s">
        <v>18</v>
      </c>
      <c r="B3" s="102"/>
      <c r="C3" s="102"/>
      <c r="D3" s="102"/>
      <c r="E3" s="103" t="s">
        <v>19</v>
      </c>
      <c r="F3" s="103" t="s">
        <v>20</v>
      </c>
      <c r="G3" s="105" t="s">
        <v>21</v>
      </c>
      <c r="H3" s="105" t="s">
        <v>28</v>
      </c>
      <c r="I3" s="107" t="s">
        <v>29</v>
      </c>
      <c r="J3" s="109" t="s">
        <v>22</v>
      </c>
      <c r="K3" s="109" t="s">
        <v>23</v>
      </c>
      <c r="L3" s="95" t="s">
        <v>24</v>
      </c>
    </row>
    <row r="4" spans="1:12" ht="54" customHeight="1">
      <c r="A4" s="25" t="s">
        <v>25</v>
      </c>
      <c r="B4" s="26" t="s">
        <v>1</v>
      </c>
      <c r="C4" s="26" t="s">
        <v>2</v>
      </c>
      <c r="D4" s="19" t="s">
        <v>26</v>
      </c>
      <c r="E4" s="104"/>
      <c r="F4" s="104"/>
      <c r="G4" s="106"/>
      <c r="H4" s="106"/>
      <c r="I4" s="108"/>
      <c r="J4" s="88"/>
      <c r="K4" s="88"/>
      <c r="L4" s="96"/>
    </row>
    <row r="5" spans="1:12" ht="54" customHeight="1">
      <c r="A5" s="25" t="s">
        <v>57</v>
      </c>
      <c r="B5" s="26" t="s">
        <v>15</v>
      </c>
      <c r="C5" s="26">
        <v>67</v>
      </c>
      <c r="D5" s="27">
        <v>199.52</v>
      </c>
      <c r="E5" s="26" t="s">
        <v>4</v>
      </c>
      <c r="F5" s="26">
        <v>10</v>
      </c>
      <c r="G5" s="68">
        <v>16000</v>
      </c>
      <c r="H5" s="65">
        <f>D5*G5</f>
        <v>3192320</v>
      </c>
      <c r="I5" s="19">
        <v>319000</v>
      </c>
      <c r="J5" s="19">
        <v>16058</v>
      </c>
      <c r="K5" s="19">
        <v>3203888</v>
      </c>
      <c r="L5" s="49"/>
    </row>
    <row r="6" spans="1:12" ht="54" customHeight="1">
      <c r="A6" s="25" t="s">
        <v>58</v>
      </c>
      <c r="B6" s="26" t="s">
        <v>59</v>
      </c>
      <c r="C6" s="26">
        <v>972</v>
      </c>
      <c r="D6" s="27">
        <v>160.11</v>
      </c>
      <c r="E6" s="26" t="s">
        <v>4</v>
      </c>
      <c r="F6" s="26">
        <v>10</v>
      </c>
      <c r="G6" s="68">
        <v>16000</v>
      </c>
      <c r="H6" s="65">
        <f>D6*G6</f>
        <v>2561760</v>
      </c>
      <c r="I6" s="19">
        <v>256000</v>
      </c>
      <c r="J6" s="19">
        <v>17532</v>
      </c>
      <c r="K6" s="19">
        <v>2807000</v>
      </c>
      <c r="L6" s="87" t="s">
        <v>84</v>
      </c>
    </row>
    <row r="7" spans="1:12" ht="54" customHeight="1" thickBot="1">
      <c r="A7" s="97" t="s">
        <v>27</v>
      </c>
      <c r="B7" s="98"/>
      <c r="C7" s="53">
        <f>COUNTA(C5:C6)</f>
        <v>2</v>
      </c>
      <c r="D7" s="41">
        <f>SUM(D5:D6)</f>
        <v>359.63</v>
      </c>
      <c r="E7" s="18"/>
      <c r="F7" s="18"/>
      <c r="G7" s="13"/>
      <c r="H7" s="42">
        <f>SUM(H5:H6)</f>
        <v>5754080</v>
      </c>
      <c r="I7" s="13"/>
      <c r="J7" s="54"/>
      <c r="K7" s="60">
        <f>SUM(K5:K6)</f>
        <v>6010888</v>
      </c>
      <c r="L7" s="55"/>
    </row>
  </sheetData>
  <mergeCells count="12">
    <mergeCell ref="J3:J4"/>
    <mergeCell ref="K3:K4"/>
    <mergeCell ref="L3:L4"/>
    <mergeCell ref="A7:B7"/>
    <mergeCell ref="A1:L1"/>
    <mergeCell ref="K2:L2"/>
    <mergeCell ref="A3:D3"/>
    <mergeCell ref="E3:E4"/>
    <mergeCell ref="F3:F4"/>
    <mergeCell ref="G3:G4"/>
    <mergeCell ref="H3:H4"/>
    <mergeCell ref="I3:I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="75" zoomScaleNormal="75" workbookViewId="0" topLeftCell="A1">
      <selection activeCell="D4" sqref="D4"/>
    </sheetView>
  </sheetViews>
  <sheetFormatPr defaultColWidth="9.00390625" defaultRowHeight="16.5"/>
  <cols>
    <col min="1" max="1" width="9.125" style="1" customWidth="1"/>
    <col min="2" max="2" width="8.50390625" style="1" customWidth="1"/>
    <col min="3" max="3" width="8.00390625" style="1" customWidth="1"/>
    <col min="4" max="4" width="13.75390625" style="2" customWidth="1"/>
    <col min="5" max="5" width="11.50390625" style="1" customWidth="1"/>
    <col min="6" max="6" width="11.25390625" style="1" customWidth="1"/>
    <col min="7" max="7" width="11.25390625" style="3" customWidth="1"/>
    <col min="8" max="8" width="16.625" style="3" customWidth="1"/>
    <col min="9" max="9" width="14.625" style="3" customWidth="1"/>
    <col min="10" max="10" width="12.875" style="1" customWidth="1"/>
    <col min="11" max="11" width="16.375" style="1" customWidth="1"/>
    <col min="12" max="12" width="16.125" style="3" customWidth="1"/>
    <col min="13" max="13" width="12.375" style="3" customWidth="1"/>
    <col min="14" max="14" width="10.875" style="1" customWidth="1"/>
    <col min="15" max="16384" width="9.00390625" style="1" customWidth="1"/>
  </cols>
  <sheetData>
    <row r="1" spans="1:14" ht="36" customHeight="1">
      <c r="A1" s="114" t="s">
        <v>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24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9" t="s">
        <v>60</v>
      </c>
      <c r="L2" s="120"/>
      <c r="M2" s="120"/>
      <c r="N2" s="120"/>
    </row>
    <row r="3" spans="1:13" ht="54" customHeight="1">
      <c r="A3" s="91" t="s">
        <v>30</v>
      </c>
      <c r="B3" s="110"/>
      <c r="C3" s="110"/>
      <c r="D3" s="110"/>
      <c r="E3" s="110" t="s">
        <v>13</v>
      </c>
      <c r="F3" s="112" t="s">
        <v>5</v>
      </c>
      <c r="G3" s="110" t="s">
        <v>6</v>
      </c>
      <c r="H3" s="110" t="s">
        <v>31</v>
      </c>
      <c r="I3" s="110" t="s">
        <v>32</v>
      </c>
      <c r="J3" s="115" t="s">
        <v>16</v>
      </c>
      <c r="K3" s="115" t="s">
        <v>17</v>
      </c>
      <c r="L3" s="117" t="s">
        <v>11</v>
      </c>
      <c r="M3" s="1"/>
    </row>
    <row r="4" spans="1:14" ht="54" customHeight="1">
      <c r="A4" s="36" t="s">
        <v>0</v>
      </c>
      <c r="B4" s="34" t="s">
        <v>1</v>
      </c>
      <c r="C4" s="34" t="s">
        <v>2</v>
      </c>
      <c r="D4" s="23" t="s">
        <v>7</v>
      </c>
      <c r="E4" s="111"/>
      <c r="F4" s="113"/>
      <c r="G4" s="111"/>
      <c r="H4" s="111"/>
      <c r="I4" s="111"/>
      <c r="J4" s="116"/>
      <c r="K4" s="116"/>
      <c r="L4" s="118"/>
      <c r="M4" s="1"/>
      <c r="N4" s="14"/>
    </row>
    <row r="5" spans="1:14" ht="54" customHeight="1">
      <c r="A5" s="75" t="s">
        <v>66</v>
      </c>
      <c r="B5" s="21" t="s">
        <v>3</v>
      </c>
      <c r="C5" s="21">
        <v>9</v>
      </c>
      <c r="D5" s="76">
        <v>339.49</v>
      </c>
      <c r="E5" s="21" t="s">
        <v>4</v>
      </c>
      <c r="F5" s="21">
        <v>8</v>
      </c>
      <c r="G5" s="77">
        <v>28700</v>
      </c>
      <c r="H5" s="77">
        <v>9743363</v>
      </c>
      <c r="I5" s="77">
        <v>974000</v>
      </c>
      <c r="J5" s="35">
        <v>28834</v>
      </c>
      <c r="K5" s="35">
        <v>9788888</v>
      </c>
      <c r="L5" s="24"/>
      <c r="M5" s="1"/>
      <c r="N5" s="14"/>
    </row>
    <row r="6" spans="1:13" ht="54" customHeight="1">
      <c r="A6" s="75" t="s">
        <v>66</v>
      </c>
      <c r="B6" s="21" t="s">
        <v>3</v>
      </c>
      <c r="C6" s="78" t="s">
        <v>67</v>
      </c>
      <c r="D6" s="22">
        <v>185.37</v>
      </c>
      <c r="E6" s="21" t="s">
        <v>4</v>
      </c>
      <c r="F6" s="78" t="s">
        <v>68</v>
      </c>
      <c r="G6" s="23">
        <v>22000</v>
      </c>
      <c r="H6" s="23">
        <f>D6*G6</f>
        <v>4078140</v>
      </c>
      <c r="I6" s="23">
        <v>408000</v>
      </c>
      <c r="J6" s="37">
        <v>22690</v>
      </c>
      <c r="K6" s="38">
        <v>4206000</v>
      </c>
      <c r="L6" s="4"/>
      <c r="M6" s="1"/>
    </row>
    <row r="7" spans="1:13" ht="54" customHeight="1" thickBot="1">
      <c r="A7" s="89" t="s">
        <v>69</v>
      </c>
      <c r="B7" s="90"/>
      <c r="C7" s="44">
        <v>2</v>
      </c>
      <c r="D7" s="39">
        <f>SUM(D5:D6)</f>
        <v>524.86</v>
      </c>
      <c r="E7" s="7"/>
      <c r="F7" s="7"/>
      <c r="G7" s="40"/>
      <c r="H7" s="40">
        <f>SUM(H5:H6)</f>
        <v>13821503</v>
      </c>
      <c r="I7" s="40"/>
      <c r="J7" s="57"/>
      <c r="K7" s="57">
        <f>SUM(K5:K6)</f>
        <v>13994888</v>
      </c>
      <c r="L7" s="58"/>
      <c r="M7" s="1"/>
    </row>
    <row r="8" spans="1:12" s="5" customFormat="1" ht="49.5" customHeight="1">
      <c r="A8" s="1"/>
      <c r="B8" s="1"/>
      <c r="C8" s="1"/>
      <c r="D8" s="2"/>
      <c r="E8" s="1"/>
      <c r="F8" s="1"/>
      <c r="G8" s="3"/>
      <c r="H8" s="3"/>
      <c r="I8" s="3"/>
      <c r="J8" s="1"/>
      <c r="K8" s="1"/>
      <c r="L8" s="3"/>
    </row>
    <row r="9" spans="1:12" s="5" customFormat="1" ht="49.5" customHeight="1">
      <c r="A9" s="1"/>
      <c r="B9" s="1"/>
      <c r="C9" s="1"/>
      <c r="D9" s="2"/>
      <c r="E9" s="1"/>
      <c r="F9" s="1"/>
      <c r="G9" s="3"/>
      <c r="H9" s="3"/>
      <c r="I9" s="3"/>
      <c r="J9" s="1"/>
      <c r="K9" s="1"/>
      <c r="L9" s="3"/>
    </row>
    <row r="10" ht="49.5" customHeight="1">
      <c r="M10" s="1"/>
    </row>
  </sheetData>
  <mergeCells count="12">
    <mergeCell ref="A1:N1"/>
    <mergeCell ref="J3:J4"/>
    <mergeCell ref="K3:K4"/>
    <mergeCell ref="L3:L4"/>
    <mergeCell ref="I3:I4"/>
    <mergeCell ref="G3:G4"/>
    <mergeCell ref="H3:H4"/>
    <mergeCell ref="K2:N2"/>
    <mergeCell ref="A7:B7"/>
    <mergeCell ref="A3:D3"/>
    <mergeCell ref="E3:E4"/>
    <mergeCell ref="F3:F4"/>
  </mergeCells>
  <printOptions horizontalCentered="1"/>
  <pageMargins left="0.5511811023622047" right="0.31496062992125984" top="0.984251968503937" bottom="0.984251968503937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L6" sqref="L6"/>
    </sheetView>
  </sheetViews>
  <sheetFormatPr defaultColWidth="9.00390625" defaultRowHeight="16.5"/>
  <cols>
    <col min="1" max="1" width="8.25390625" style="0" customWidth="1"/>
    <col min="2" max="2" width="7.25390625" style="0" customWidth="1"/>
    <col min="3" max="3" width="7.375" style="0" customWidth="1"/>
    <col min="4" max="4" width="10.875" style="0" customWidth="1"/>
    <col min="5" max="5" width="11.375" style="0" customWidth="1"/>
    <col min="6" max="6" width="9.875" style="0" customWidth="1"/>
    <col min="7" max="7" width="11.75390625" style="0" customWidth="1"/>
    <col min="8" max="8" width="13.625" style="0" customWidth="1"/>
    <col min="9" max="9" width="11.50390625" style="0" customWidth="1"/>
    <col min="10" max="10" width="10.875" style="0" customWidth="1"/>
    <col min="11" max="11" width="14.75390625" style="0" customWidth="1"/>
    <col min="12" max="12" width="12.125" style="0" customWidth="1"/>
  </cols>
  <sheetData>
    <row r="1" spans="1:12" ht="30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5.5">
      <c r="A2" s="11"/>
      <c r="B2" s="11"/>
      <c r="C2" s="11"/>
      <c r="D2" s="11"/>
      <c r="E2" s="11"/>
      <c r="F2" s="11"/>
      <c r="G2" s="11"/>
      <c r="H2" s="11"/>
      <c r="I2" s="11"/>
      <c r="J2" s="11"/>
      <c r="K2" s="121" t="s">
        <v>61</v>
      </c>
      <c r="L2" s="121"/>
    </row>
    <row r="3" spans="1:12" ht="54" customHeight="1">
      <c r="A3" s="94" t="s">
        <v>8</v>
      </c>
      <c r="B3" s="94"/>
      <c r="C3" s="94"/>
      <c r="D3" s="94"/>
      <c r="E3" s="104" t="s">
        <v>9</v>
      </c>
      <c r="F3" s="104" t="s">
        <v>5</v>
      </c>
      <c r="G3" s="106" t="s">
        <v>33</v>
      </c>
      <c r="H3" s="106" t="s">
        <v>28</v>
      </c>
      <c r="I3" s="106" t="s">
        <v>76</v>
      </c>
      <c r="J3" s="88" t="s">
        <v>16</v>
      </c>
      <c r="K3" s="88" t="s">
        <v>77</v>
      </c>
      <c r="L3" s="94" t="s">
        <v>11</v>
      </c>
    </row>
    <row r="4" spans="1:12" ht="54" customHeight="1">
      <c r="A4" s="26" t="s">
        <v>12</v>
      </c>
      <c r="B4" s="26" t="s">
        <v>1</v>
      </c>
      <c r="C4" s="26" t="s">
        <v>2</v>
      </c>
      <c r="D4" s="19" t="s">
        <v>7</v>
      </c>
      <c r="E4" s="104"/>
      <c r="F4" s="104"/>
      <c r="G4" s="106"/>
      <c r="H4" s="106"/>
      <c r="I4" s="106"/>
      <c r="J4" s="88"/>
      <c r="K4" s="88"/>
      <c r="L4" s="94"/>
    </row>
    <row r="5" spans="1:12" ht="54" customHeight="1">
      <c r="A5" s="15" t="s">
        <v>78</v>
      </c>
      <c r="B5" s="15" t="s">
        <v>79</v>
      </c>
      <c r="C5" s="26">
        <v>596</v>
      </c>
      <c r="D5" s="52">
        <v>1066.41</v>
      </c>
      <c r="E5" s="15" t="s">
        <v>4</v>
      </c>
      <c r="F5" s="26">
        <v>10</v>
      </c>
      <c r="G5" s="48">
        <v>45000</v>
      </c>
      <c r="H5" s="48">
        <f>SUM(D5*G5)</f>
        <v>47988450</v>
      </c>
      <c r="I5" s="48">
        <v>4799000</v>
      </c>
      <c r="J5" s="19">
        <v>48188</v>
      </c>
      <c r="K5" s="19">
        <v>51388000</v>
      </c>
      <c r="L5" s="72"/>
    </row>
    <row r="6" spans="1:12" ht="54" customHeight="1">
      <c r="A6" s="15" t="s">
        <v>78</v>
      </c>
      <c r="B6" s="15" t="s">
        <v>80</v>
      </c>
      <c r="C6" s="50">
        <v>2753</v>
      </c>
      <c r="D6" s="63">
        <v>151.16</v>
      </c>
      <c r="E6" s="15" t="s">
        <v>4</v>
      </c>
      <c r="F6" s="15">
        <v>8</v>
      </c>
      <c r="G6" s="47">
        <v>24000</v>
      </c>
      <c r="H6" s="48">
        <f>SUM(D6*G6)</f>
        <v>3627840</v>
      </c>
      <c r="I6" s="48">
        <v>363000</v>
      </c>
      <c r="J6" s="19">
        <v>24252</v>
      </c>
      <c r="K6" s="19">
        <v>3666000</v>
      </c>
      <c r="L6" s="26"/>
    </row>
    <row r="7" spans="1:12" ht="54" customHeight="1">
      <c r="A7" s="94" t="s">
        <v>81</v>
      </c>
      <c r="B7" s="94"/>
      <c r="C7" s="50">
        <f>COUNTA(C5:C6)</f>
        <v>2</v>
      </c>
      <c r="D7" s="73">
        <f>SUM(D5:D6)</f>
        <v>1217.5700000000002</v>
      </c>
      <c r="E7" s="15"/>
      <c r="F7" s="15"/>
      <c r="G7" s="20"/>
      <c r="H7" s="51">
        <f>SUM(H5:H6)</f>
        <v>51616290</v>
      </c>
      <c r="I7" s="20"/>
      <c r="J7" s="72"/>
      <c r="K7" s="74">
        <f>SUM(K5:K6)</f>
        <v>55054000</v>
      </c>
      <c r="L7" s="72"/>
    </row>
    <row r="8" ht="16.5">
      <c r="L8" s="43"/>
    </row>
    <row r="9" ht="16.5">
      <c r="L9" s="43"/>
    </row>
  </sheetData>
  <mergeCells count="12">
    <mergeCell ref="L3:L4"/>
    <mergeCell ref="A7:B7"/>
    <mergeCell ref="A1:L1"/>
    <mergeCell ref="K2:L2"/>
    <mergeCell ref="A3:D3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5433070866141736" right="0.7480314960629921" top="0.3937007874015748" bottom="0.3937007874015748" header="0.5118110236220472" footer="0.511811023622047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:L1"/>
    </sheetView>
  </sheetViews>
  <sheetFormatPr defaultColWidth="9.00390625" defaultRowHeight="16.5"/>
  <cols>
    <col min="1" max="1" width="7.75390625" style="0" customWidth="1"/>
    <col min="2" max="2" width="6.50390625" style="0" customWidth="1"/>
    <col min="3" max="3" width="7.625" style="0" customWidth="1"/>
    <col min="4" max="4" width="11.625" style="0" customWidth="1"/>
    <col min="6" max="6" width="9.125" style="0" bestFit="1" customWidth="1"/>
    <col min="7" max="7" width="11.875" style="0" bestFit="1" customWidth="1"/>
    <col min="8" max="8" width="13.125" style="0" customWidth="1"/>
    <col min="9" max="9" width="13.375" style="0" customWidth="1"/>
    <col min="10" max="10" width="11.00390625" style="0" customWidth="1"/>
    <col min="11" max="11" width="14.875" style="0" customWidth="1"/>
    <col min="12" max="12" width="10.125" style="0" customWidth="1"/>
  </cols>
  <sheetData>
    <row r="1" spans="1:12" ht="37.5" customHeight="1">
      <c r="A1" s="122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5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1" t="s">
        <v>61</v>
      </c>
      <c r="L2" s="121"/>
    </row>
    <row r="3" spans="1:12" ht="54" customHeight="1">
      <c r="A3" s="94" t="s">
        <v>8</v>
      </c>
      <c r="B3" s="94"/>
      <c r="C3" s="94"/>
      <c r="D3" s="94"/>
      <c r="E3" s="104" t="s">
        <v>9</v>
      </c>
      <c r="F3" s="104" t="s">
        <v>5</v>
      </c>
      <c r="G3" s="106" t="s">
        <v>33</v>
      </c>
      <c r="H3" s="106" t="s">
        <v>34</v>
      </c>
      <c r="I3" s="106" t="s">
        <v>35</v>
      </c>
      <c r="J3" s="88" t="s">
        <v>16</v>
      </c>
      <c r="K3" s="88" t="s">
        <v>36</v>
      </c>
      <c r="L3" s="94" t="s">
        <v>11</v>
      </c>
    </row>
    <row r="4" spans="1:12" ht="54" customHeight="1">
      <c r="A4" s="26" t="s">
        <v>12</v>
      </c>
      <c r="B4" s="26" t="s">
        <v>1</v>
      </c>
      <c r="C4" s="26" t="s">
        <v>2</v>
      </c>
      <c r="D4" s="19" t="s">
        <v>7</v>
      </c>
      <c r="E4" s="104"/>
      <c r="F4" s="104"/>
      <c r="G4" s="106"/>
      <c r="H4" s="106"/>
      <c r="I4" s="106"/>
      <c r="J4" s="88"/>
      <c r="K4" s="88"/>
      <c r="L4" s="94"/>
    </row>
    <row r="5" spans="1:12" ht="54" customHeight="1">
      <c r="A5" s="15" t="s">
        <v>40</v>
      </c>
      <c r="B5" s="15" t="s">
        <v>62</v>
      </c>
      <c r="C5" s="69">
        <v>7</v>
      </c>
      <c r="D5" s="46">
        <v>473.99</v>
      </c>
      <c r="E5" s="15" t="s">
        <v>39</v>
      </c>
      <c r="F5" s="15">
        <v>15</v>
      </c>
      <c r="G5" s="20">
        <v>90000</v>
      </c>
      <c r="H5" s="70">
        <f>SUM(D5*G5)</f>
        <v>42659100</v>
      </c>
      <c r="I5" s="70">
        <v>4266000</v>
      </c>
      <c r="J5" s="20">
        <v>91542</v>
      </c>
      <c r="K5" s="20">
        <v>43390000</v>
      </c>
      <c r="L5" s="26"/>
    </row>
    <row r="6" spans="1:12" ht="54" customHeight="1">
      <c r="A6" s="15" t="s">
        <v>40</v>
      </c>
      <c r="B6" s="15" t="s">
        <v>62</v>
      </c>
      <c r="C6" s="45" t="s">
        <v>63</v>
      </c>
      <c r="D6" s="46">
        <v>503.68</v>
      </c>
      <c r="E6" s="15" t="s">
        <v>39</v>
      </c>
      <c r="F6" s="16">
        <v>9</v>
      </c>
      <c r="G6" s="20">
        <v>60000</v>
      </c>
      <c r="H6" s="70">
        <f>SUM(D6*G6)</f>
        <v>30220800</v>
      </c>
      <c r="I6" s="70">
        <v>3022000</v>
      </c>
      <c r="J6" s="56">
        <v>70203</v>
      </c>
      <c r="K6" s="59">
        <v>35360000</v>
      </c>
      <c r="L6" s="71"/>
    </row>
    <row r="7" spans="1:12" ht="54" customHeight="1">
      <c r="A7" s="106" t="s">
        <v>64</v>
      </c>
      <c r="B7" s="106"/>
      <c r="C7" s="45" t="s">
        <v>65</v>
      </c>
      <c r="D7" s="46">
        <f>SUM(D5:D6)</f>
        <v>977.6700000000001</v>
      </c>
      <c r="E7" s="15"/>
      <c r="F7" s="16"/>
      <c r="G7" s="47"/>
      <c r="H7" s="65">
        <f>SUM(H5:H6)</f>
        <v>72879900</v>
      </c>
      <c r="I7" s="19">
        <f>SUM(I5:I6)</f>
        <v>7288000</v>
      </c>
      <c r="J7" s="20"/>
      <c r="K7" s="20">
        <f>SUM(K5:K6)</f>
        <v>78750000</v>
      </c>
      <c r="L7" s="71"/>
    </row>
    <row r="8" ht="49.5" customHeight="1"/>
    <row r="9" ht="49.5" customHeight="1"/>
    <row r="10" ht="49.5" customHeight="1"/>
    <row r="11" ht="49.5" customHeight="1"/>
    <row r="12" ht="49.5" customHeight="1"/>
  </sheetData>
  <mergeCells count="12">
    <mergeCell ref="L3:L4"/>
    <mergeCell ref="K2:L2"/>
    <mergeCell ref="A7:B7"/>
    <mergeCell ref="H3:H4"/>
    <mergeCell ref="A1:L1"/>
    <mergeCell ref="A3:D3"/>
    <mergeCell ref="E3:E4"/>
    <mergeCell ref="F3:F4"/>
    <mergeCell ref="G3:G4"/>
    <mergeCell ref="I3:I4"/>
    <mergeCell ref="J3:J4"/>
    <mergeCell ref="K3:K4"/>
  </mergeCells>
  <printOptions horizontalCentered="1"/>
  <pageMargins left="0.3937007874015748" right="0.31496062992125984" top="0.7874015748031497" bottom="0.984251968503937" header="0.5118110236220472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75" zoomScaleNormal="75" workbookViewId="0" topLeftCell="A1">
      <selection activeCell="D4" sqref="D4"/>
    </sheetView>
  </sheetViews>
  <sheetFormatPr defaultColWidth="9.00390625" defaultRowHeight="16.5"/>
  <cols>
    <col min="1" max="1" width="8.00390625" style="0" customWidth="1"/>
    <col min="2" max="2" width="8.25390625" style="0" customWidth="1"/>
    <col min="4" max="4" width="11.50390625" style="0" customWidth="1"/>
    <col min="5" max="5" width="12.00390625" style="0" customWidth="1"/>
    <col min="6" max="6" width="9.875" style="0" customWidth="1"/>
    <col min="7" max="7" width="13.875" style="0" customWidth="1"/>
    <col min="8" max="8" width="17.375" style="0" customWidth="1"/>
    <col min="9" max="9" width="16.25390625" style="0" customWidth="1"/>
    <col min="10" max="10" width="14.25390625" style="0" customWidth="1"/>
    <col min="11" max="11" width="17.875" style="10" customWidth="1"/>
    <col min="12" max="12" width="11.75390625" style="9" customWidth="1"/>
  </cols>
  <sheetData>
    <row r="1" spans="1:12" ht="43.5" customHeight="1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3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25" t="s">
        <v>61</v>
      </c>
      <c r="L2" s="125"/>
    </row>
    <row r="3" spans="1:12" ht="54" customHeight="1">
      <c r="A3" s="123" t="s">
        <v>8</v>
      </c>
      <c r="B3" s="123"/>
      <c r="C3" s="123"/>
      <c r="D3" s="123"/>
      <c r="E3" s="113" t="s">
        <v>9</v>
      </c>
      <c r="F3" s="113" t="s">
        <v>5</v>
      </c>
      <c r="G3" s="111" t="s">
        <v>6</v>
      </c>
      <c r="H3" s="111" t="s">
        <v>14</v>
      </c>
      <c r="I3" s="111" t="s">
        <v>10</v>
      </c>
      <c r="J3" s="116" t="s">
        <v>16</v>
      </c>
      <c r="K3" s="116" t="s">
        <v>17</v>
      </c>
      <c r="L3" s="124" t="s">
        <v>11</v>
      </c>
    </row>
    <row r="4" spans="1:12" ht="54" customHeight="1">
      <c r="A4" s="21" t="s">
        <v>12</v>
      </c>
      <c r="B4" s="21" t="s">
        <v>1</v>
      </c>
      <c r="C4" s="21" t="s">
        <v>2</v>
      </c>
      <c r="D4" s="23" t="s">
        <v>7</v>
      </c>
      <c r="E4" s="113"/>
      <c r="F4" s="113"/>
      <c r="G4" s="111"/>
      <c r="H4" s="111"/>
      <c r="I4" s="111"/>
      <c r="J4" s="116"/>
      <c r="K4" s="116"/>
      <c r="L4" s="124"/>
    </row>
    <row r="5" spans="1:12" ht="54" customHeight="1">
      <c r="A5" s="34" t="s">
        <v>70</v>
      </c>
      <c r="B5" s="34" t="s">
        <v>71</v>
      </c>
      <c r="C5" s="79">
        <v>18</v>
      </c>
      <c r="D5" s="80">
        <v>195.94</v>
      </c>
      <c r="E5" s="34" t="s">
        <v>4</v>
      </c>
      <c r="F5" s="81">
        <v>20</v>
      </c>
      <c r="G5" s="82">
        <v>90000</v>
      </c>
      <c r="H5" s="83">
        <f>SUM(D5*G5)</f>
        <v>17634600</v>
      </c>
      <c r="I5" s="83">
        <v>1763000</v>
      </c>
      <c r="J5" s="35">
        <v>126461</v>
      </c>
      <c r="K5" s="35">
        <v>24778800</v>
      </c>
      <c r="L5" s="22"/>
    </row>
    <row r="6" spans="1:12" ht="54" customHeight="1">
      <c r="A6" s="34" t="s">
        <v>70</v>
      </c>
      <c r="B6" s="34" t="s">
        <v>71</v>
      </c>
      <c r="C6" s="79">
        <v>24</v>
      </c>
      <c r="D6" s="80">
        <v>1325.02</v>
      </c>
      <c r="E6" s="34" t="s">
        <v>4</v>
      </c>
      <c r="F6" s="34">
        <v>11</v>
      </c>
      <c r="G6" s="82">
        <v>90000</v>
      </c>
      <c r="H6" s="83">
        <f>D6*G6</f>
        <v>119251800</v>
      </c>
      <c r="I6" s="83">
        <v>11925000</v>
      </c>
      <c r="J6" s="35">
        <v>110700</v>
      </c>
      <c r="K6" s="35">
        <v>146680000</v>
      </c>
      <c r="L6" s="22"/>
    </row>
    <row r="7" spans="1:12" ht="54" customHeight="1">
      <c r="A7" s="111" t="s">
        <v>72</v>
      </c>
      <c r="B7" s="111"/>
      <c r="C7" s="34">
        <f>COUNTA(C5:C6)</f>
        <v>2</v>
      </c>
      <c r="D7" s="84">
        <f>SUM(D5:D6)</f>
        <v>1520.96</v>
      </c>
      <c r="E7" s="34"/>
      <c r="F7" s="85"/>
      <c r="G7" s="82"/>
      <c r="H7" s="86">
        <f>SUM(H5:H6)</f>
        <v>136886400</v>
      </c>
      <c r="I7" s="23">
        <f>SUM(I5:I6)</f>
        <v>13688000</v>
      </c>
      <c r="J7" s="35"/>
      <c r="K7" s="35">
        <f>SUM(K5:K6)</f>
        <v>171458800</v>
      </c>
      <c r="L7" s="22"/>
    </row>
    <row r="8" spans="10:12" ht="30" customHeight="1">
      <c r="J8" s="6"/>
      <c r="K8"/>
      <c r="L8"/>
    </row>
    <row r="9" spans="10:12" ht="30" customHeight="1">
      <c r="J9" s="6"/>
      <c r="K9"/>
      <c r="L9"/>
    </row>
    <row r="10" ht="30" customHeight="1">
      <c r="L10" s="8"/>
    </row>
    <row r="11" ht="30" customHeight="1">
      <c r="L11" s="8"/>
    </row>
    <row r="12" ht="30" customHeight="1"/>
  </sheetData>
  <mergeCells count="12">
    <mergeCell ref="A1:L1"/>
    <mergeCell ref="K3:K4"/>
    <mergeCell ref="L3:L4"/>
    <mergeCell ref="H3:H4"/>
    <mergeCell ref="K2:L2"/>
    <mergeCell ref="A7:B7"/>
    <mergeCell ref="J3:J4"/>
    <mergeCell ref="E3:E4"/>
    <mergeCell ref="F3:F4"/>
    <mergeCell ref="G3:G4"/>
    <mergeCell ref="I3:I4"/>
    <mergeCell ref="A3:D3"/>
  </mergeCells>
  <printOptions horizontalCentered="1"/>
  <pageMargins left="0.5118110236220472" right="0.3937007874015748" top="0.35433070866141736" bottom="0.4330708661417323" header="0.3937007874015748" footer="0.3937007874015748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376430000AU68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95.8.2標售清冊</dc:title>
  <dc:subject>95.8.2標售清冊</dc:subject>
  <dc:creator>376430000AU68</dc:creator>
  <cp:keywords>95.8.2標售清冊</cp:keywords>
  <dc:description/>
  <cp:lastModifiedBy>126051</cp:lastModifiedBy>
  <cp:lastPrinted>2012-11-05T02:07:22Z</cp:lastPrinted>
  <dcterms:created xsi:type="dcterms:W3CDTF">2002-10-30T05:19:21Z</dcterms:created>
  <dcterms:modified xsi:type="dcterms:W3CDTF">2012-11-05T02:07:51Z</dcterms:modified>
  <cp:category>140；CK0；C10</cp:category>
  <cp:version/>
  <cp:contentType/>
  <cp:contentStatus/>
</cp:coreProperties>
</file>