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50" activeTab="3"/>
  </bookViews>
  <sheets>
    <sheet name="99.12.29總表" sheetId="1" r:id="rId1"/>
    <sheet name="桃園小檜溪" sheetId="2" r:id="rId2"/>
    <sheet name="123鄰里" sheetId="3" r:id="rId3"/>
    <sheet name="觀音草漯二" sheetId="4" r:id="rId4"/>
  </sheets>
  <definedNames>
    <definedName name="_xlnm.Print_Area" localSheetId="0">'99.12.29總表'!#REF!</definedName>
    <definedName name="_xlnm.Print_Titles" localSheetId="3">'觀音草漯二'!$1:$3</definedName>
  </definedNames>
  <calcPr fullCalcOnLoad="1"/>
</workbook>
</file>

<file path=xl/sharedStrings.xml><?xml version="1.0" encoding="utf-8"?>
<sst xmlns="http://schemas.openxmlformats.org/spreadsheetml/2006/main" count="410" uniqueCount="100">
  <si>
    <t>段</t>
  </si>
  <si>
    <t>地號</t>
  </si>
  <si>
    <t>住宅區</t>
  </si>
  <si>
    <t>合      計</t>
  </si>
  <si>
    <t>重劃區名稱</t>
  </si>
  <si>
    <t>待標售</t>
  </si>
  <si>
    <t>已標售</t>
  </si>
  <si>
    <t>筆數</t>
  </si>
  <si>
    <t>面積</t>
  </si>
  <si>
    <t>總金額</t>
  </si>
  <si>
    <t>桃園小檜溪</t>
  </si>
  <si>
    <t xml:space="preserve"> </t>
  </si>
  <si>
    <t xml:space="preserve"> </t>
  </si>
  <si>
    <t>桃園市</t>
  </si>
  <si>
    <t>小檜溪</t>
  </si>
  <si>
    <t>1352-15</t>
  </si>
  <si>
    <t>標售金額        (元)</t>
  </si>
  <si>
    <t>土   地   標   示</t>
  </si>
  <si>
    <t>土地分區使用類別</t>
  </si>
  <si>
    <t>臨接道路寬度(M)</t>
  </si>
  <si>
    <t>標售單價 (元/㎡)</t>
  </si>
  <si>
    <t>標售底價    (元)</t>
  </si>
  <si>
    <t>鄉鎮市</t>
  </si>
  <si>
    <t>面積(㎡)</t>
  </si>
  <si>
    <t xml:space="preserve"> </t>
  </si>
  <si>
    <t>高於底價金額(元)</t>
  </si>
  <si>
    <t>溢價比率</t>
  </si>
  <si>
    <t xml:space="preserve"> 桃園縣101年第2次各重劃區抵費地標售結果統計表</t>
  </si>
  <si>
    <t xml:space="preserve"> </t>
  </si>
  <si>
    <t>觀音鄉草漯（二）</t>
  </si>
  <si>
    <r>
      <t xml:space="preserve"> </t>
    </r>
    <r>
      <rPr>
        <sz val="18"/>
        <rFont val="標楷體"/>
        <family val="4"/>
      </rPr>
      <t>桃園縣第25期八德市123鄰里市地重劃區抵費地標售結果統計表</t>
    </r>
    <r>
      <rPr>
        <sz val="16"/>
        <rFont val="標楷體"/>
        <family val="4"/>
      </rPr>
      <t xml:space="preserve">   </t>
    </r>
    <r>
      <rPr>
        <sz val="14"/>
        <rFont val="標楷體"/>
        <family val="4"/>
      </rPr>
      <t>開標日期：101.11.1</t>
    </r>
  </si>
  <si>
    <t>八德市</t>
  </si>
  <si>
    <t>大勇</t>
  </si>
  <si>
    <t>775</t>
  </si>
  <si>
    <t>土   地   標   示</t>
  </si>
  <si>
    <t>土地分區使用類別</t>
  </si>
  <si>
    <t>臨接道路寬度(M)</t>
  </si>
  <si>
    <t>標售單價 (元/㎡)</t>
  </si>
  <si>
    <t>標售底價    (元)</t>
  </si>
  <si>
    <t>標售金額        (元)</t>
  </si>
  <si>
    <t>高於底價金額(元)</t>
  </si>
  <si>
    <t>溢價比率</t>
  </si>
  <si>
    <t>鄉鎮市</t>
  </si>
  <si>
    <t>面積(㎡)</t>
  </si>
  <si>
    <t xml:space="preserve"> </t>
  </si>
  <si>
    <t>合      計</t>
  </si>
  <si>
    <r>
      <t xml:space="preserve"> </t>
    </r>
    <r>
      <rPr>
        <sz val="18"/>
        <rFont val="標楷體"/>
        <family val="4"/>
      </rPr>
      <t>桃園縣第31期觀音鄉草漯（二）市地重劃區抵費地標售結果統計表</t>
    </r>
    <r>
      <rPr>
        <sz val="16"/>
        <rFont val="標楷體"/>
        <family val="4"/>
      </rPr>
      <t xml:space="preserve">   </t>
    </r>
    <r>
      <rPr>
        <sz val="14"/>
        <rFont val="標楷體"/>
        <family val="4"/>
      </rPr>
      <t>開標日期：101.11.1</t>
    </r>
  </si>
  <si>
    <t>觀音</t>
  </si>
  <si>
    <t>草富</t>
  </si>
  <si>
    <t>153</t>
  </si>
  <si>
    <t>273.24</t>
  </si>
  <si>
    <t>177</t>
  </si>
  <si>
    <t>624.56</t>
  </si>
  <si>
    <t>221</t>
  </si>
  <si>
    <t>696.06</t>
  </si>
  <si>
    <t>244</t>
  </si>
  <si>
    <t>180.63</t>
  </si>
  <si>
    <t>294</t>
  </si>
  <si>
    <t>204.33</t>
  </si>
  <si>
    <t>299</t>
  </si>
  <si>
    <t>667.24</t>
  </si>
  <si>
    <t>300</t>
  </si>
  <si>
    <t>248.77</t>
  </si>
  <si>
    <t>342</t>
  </si>
  <si>
    <t>2346.12</t>
  </si>
  <si>
    <t>商業區</t>
  </si>
  <si>
    <t>389</t>
  </si>
  <si>
    <t>229.55</t>
  </si>
  <si>
    <t>415</t>
  </si>
  <si>
    <t>114.53</t>
  </si>
  <si>
    <t>424</t>
  </si>
  <si>
    <t>338.86</t>
  </si>
  <si>
    <t>438</t>
  </si>
  <si>
    <t>159.45</t>
  </si>
  <si>
    <t>442</t>
  </si>
  <si>
    <t>105.09</t>
  </si>
  <si>
    <t>445</t>
  </si>
  <si>
    <t>105.66</t>
  </si>
  <si>
    <t>468</t>
  </si>
  <si>
    <t>253.76</t>
  </si>
  <si>
    <t>476</t>
  </si>
  <si>
    <t>181.68</t>
  </si>
  <si>
    <t>481</t>
  </si>
  <si>
    <t>203.24</t>
  </si>
  <si>
    <t>493</t>
  </si>
  <si>
    <t>297.31</t>
  </si>
  <si>
    <t>559</t>
  </si>
  <si>
    <t>558.85</t>
  </si>
  <si>
    <t>575</t>
  </si>
  <si>
    <t>320.60</t>
  </si>
  <si>
    <t>580</t>
  </si>
  <si>
    <t>160.55</t>
  </si>
  <si>
    <t>594</t>
  </si>
  <si>
    <t>1484.02</t>
  </si>
  <si>
    <t>625</t>
  </si>
  <si>
    <r>
      <t xml:space="preserve"> </t>
    </r>
    <r>
      <rPr>
        <sz val="18"/>
        <rFont val="標楷體"/>
        <family val="4"/>
      </rPr>
      <t xml:space="preserve"> 桃園縣第1期桃園小檜溪市地重劃區抵費地標售結果統計表   開標日期：101.11.1</t>
    </r>
  </si>
  <si>
    <t>八德123鄰里</t>
  </si>
  <si>
    <t>115.48</t>
  </si>
  <si>
    <t>9869.58</t>
  </si>
  <si>
    <t>單價       （元/坪）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</si>
</sst>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0_);[Red]\(0.00\)"/>
    <numFmt numFmtId="184" formatCode="0.00_);\(0.00\)"/>
    <numFmt numFmtId="185" formatCode="0.0_);\(0.0\)"/>
    <numFmt numFmtId="186" formatCode="0_);\(0\)"/>
    <numFmt numFmtId="187" formatCode="0_);[Red]\(0\)"/>
    <numFmt numFmtId="188" formatCode="0.00_ "/>
    <numFmt numFmtId="189" formatCode="0.0_);[Red]\(0.0\)"/>
    <numFmt numFmtId="190" formatCode="0_ "/>
    <numFmt numFmtId="191" formatCode="#,##0_ "/>
    <numFmt numFmtId="192" formatCode="_-* #,##0.0_-;\-* #,##0.0_-;_-* &quot;-&quot;?_-;_-@_-"/>
    <numFmt numFmtId="193" formatCode="#,##0_);\(#,##0\)"/>
    <numFmt numFmtId="194" formatCode="#,##0;[Red]#,##0"/>
    <numFmt numFmtId="195" formatCode="0.00;[Red]0.00"/>
    <numFmt numFmtId="196" formatCode="#,##0.00_ "/>
    <numFmt numFmtId="197" formatCode="#,##0.00_);\(#,##0.00\)"/>
    <numFmt numFmtId="198" formatCode="#,##0.00_);[Red]\(#,##0.00\)"/>
  </numFmts>
  <fonts count="11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22"/>
      <name val="標楷體"/>
      <family val="4"/>
    </font>
    <font>
      <sz val="16"/>
      <name val="標楷體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43" fontId="1" fillId="0" borderId="1" xfId="16" applyFont="1" applyBorder="1" applyAlignment="1">
      <alignment horizontal="center" vertical="center"/>
    </xf>
    <xf numFmtId="181" fontId="1" fillId="0" borderId="1" xfId="16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90" fontId="1" fillId="0" borderId="1" xfId="0" applyNumberFormat="1" applyFont="1" applyBorder="1" applyAlignment="1">
      <alignment horizontal="center" vertical="center" wrapText="1"/>
    </xf>
    <xf numFmtId="43" fontId="1" fillId="0" borderId="1" xfId="16" applyNumberFormat="1" applyFont="1" applyBorder="1" applyAlignment="1">
      <alignment horizontal="center" vertical="center" wrapText="1"/>
    </xf>
    <xf numFmtId="181" fontId="1" fillId="0" borderId="1" xfId="16" applyNumberFormat="1" applyFont="1" applyBorder="1" applyAlignment="1">
      <alignment horizontal="center" vertical="center" wrapText="1"/>
    </xf>
    <xf numFmtId="191" fontId="1" fillId="0" borderId="1" xfId="16" applyNumberFormat="1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/>
      <protection/>
    </xf>
    <xf numFmtId="183" fontId="1" fillId="0" borderId="1" xfId="15" applyNumberFormat="1" applyFont="1" applyBorder="1">
      <alignment vertical="center"/>
      <protection/>
    </xf>
    <xf numFmtId="190" fontId="1" fillId="0" borderId="1" xfId="0" applyNumberFormat="1" applyFont="1" applyBorder="1" applyAlignment="1">
      <alignment horizontal="center" vertical="center"/>
    </xf>
    <xf numFmtId="196" fontId="1" fillId="0" borderId="1" xfId="0" applyNumberFormat="1" applyFont="1" applyBorder="1" applyAlignment="1">
      <alignment horizontal="center" vertical="center"/>
    </xf>
    <xf numFmtId="191" fontId="1" fillId="0" borderId="1" xfId="16" applyNumberFormat="1" applyFont="1" applyBorder="1" applyAlignment="1">
      <alignment horizontal="center" vertical="center"/>
    </xf>
    <xf numFmtId="49" fontId="1" fillId="0" borderId="1" xfId="16" applyNumberFormat="1" applyFont="1" applyBorder="1" applyAlignment="1">
      <alignment horizontal="center" vertical="center" wrapText="1"/>
    </xf>
    <xf numFmtId="187" fontId="1" fillId="0" borderId="1" xfId="16" applyNumberFormat="1" applyFont="1" applyBorder="1" applyAlignment="1">
      <alignment horizontal="center" vertical="center" wrapText="1"/>
    </xf>
    <xf numFmtId="196" fontId="1" fillId="0" borderId="1" xfId="16" applyNumberFormat="1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1" fillId="0" borderId="1" xfId="16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182" fontId="1" fillId="0" borderId="1" xfId="0" applyNumberFormat="1" applyFont="1" applyBorder="1" applyAlignment="1">
      <alignment horizontal="center" vertical="center"/>
    </xf>
    <xf numFmtId="182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2" fontId="1" fillId="0" borderId="3" xfId="0" applyNumberFormat="1" applyFont="1" applyBorder="1" applyAlignment="1">
      <alignment horizontal="center" vertical="center" wrapText="1"/>
    </xf>
    <xf numFmtId="182" fontId="10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1" fontId="1" fillId="0" borderId="1" xfId="16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/>
    </xf>
  </cellXfs>
  <cellStyles count="9">
    <cellStyle name="Normal" xfId="0"/>
    <cellStyle name="一般_總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4" sqref="J4"/>
    </sheetView>
  </sheetViews>
  <sheetFormatPr defaultColWidth="9.00390625" defaultRowHeight="16.5"/>
  <cols>
    <col min="1" max="1" width="15.00390625" style="0" customWidth="1"/>
    <col min="2" max="2" width="7.00390625" style="0" customWidth="1"/>
    <col min="3" max="3" width="14.875" style="0" customWidth="1"/>
    <col min="4" max="4" width="18.75390625" style="0" customWidth="1"/>
    <col min="5" max="5" width="8.75390625" style="0" customWidth="1"/>
    <col min="6" max="6" width="13.75390625" style="0" customWidth="1"/>
    <col min="7" max="7" width="17.50390625" style="0" customWidth="1"/>
  </cols>
  <sheetData>
    <row r="1" spans="1:7" ht="33.75" customHeight="1">
      <c r="A1" s="29" t="s">
        <v>27</v>
      </c>
      <c r="B1" s="29"/>
      <c r="C1" s="29"/>
      <c r="D1" s="29"/>
      <c r="E1" s="29"/>
      <c r="F1" s="29"/>
      <c r="G1" s="29"/>
    </row>
    <row r="2" spans="1:7" ht="33.75" customHeight="1">
      <c r="A2" s="30"/>
      <c r="B2" s="30"/>
      <c r="C2" s="30"/>
      <c r="D2" s="30"/>
      <c r="E2" s="30"/>
      <c r="F2" s="30"/>
      <c r="G2" s="30"/>
    </row>
    <row r="3" spans="1:7" ht="33.75" customHeight="1">
      <c r="A3" s="28" t="s">
        <v>4</v>
      </c>
      <c r="B3" s="28" t="s">
        <v>5</v>
      </c>
      <c r="C3" s="28"/>
      <c r="D3" s="28"/>
      <c r="E3" s="28" t="s">
        <v>6</v>
      </c>
      <c r="F3" s="28"/>
      <c r="G3" s="28"/>
    </row>
    <row r="4" spans="1:7" ht="33.75" customHeight="1">
      <c r="A4" s="28"/>
      <c r="B4" s="1" t="s">
        <v>7</v>
      </c>
      <c r="C4" s="2" t="s">
        <v>8</v>
      </c>
      <c r="D4" s="3" t="s">
        <v>9</v>
      </c>
      <c r="E4" s="1" t="s">
        <v>7</v>
      </c>
      <c r="F4" s="1" t="s">
        <v>8</v>
      </c>
      <c r="G4" s="3" t="s">
        <v>9</v>
      </c>
    </row>
    <row r="5" spans="1:7" ht="54.75" customHeight="1">
      <c r="A5" s="4" t="s">
        <v>10</v>
      </c>
      <c r="B5" s="5">
        <v>2</v>
      </c>
      <c r="C5" s="6">
        <v>86</v>
      </c>
      <c r="D5" s="7">
        <v>5986900</v>
      </c>
      <c r="E5" s="1">
        <v>1</v>
      </c>
      <c r="F5" s="6">
        <v>16</v>
      </c>
      <c r="G5" s="7">
        <v>726000</v>
      </c>
    </row>
    <row r="6" spans="1:7" ht="54" customHeight="1">
      <c r="A6" s="4" t="s">
        <v>96</v>
      </c>
      <c r="B6" s="9">
        <v>1</v>
      </c>
      <c r="C6" s="10">
        <v>198.42</v>
      </c>
      <c r="D6" s="7">
        <v>6131178</v>
      </c>
      <c r="E6" s="9">
        <v>1</v>
      </c>
      <c r="F6" s="10">
        <v>198.42</v>
      </c>
      <c r="G6" s="3">
        <v>6160000</v>
      </c>
    </row>
    <row r="7" spans="1:7" ht="54" customHeight="1">
      <c r="A7" s="4" t="s">
        <v>29</v>
      </c>
      <c r="B7" s="11">
        <v>33</v>
      </c>
      <c r="C7" s="2">
        <v>14748.08</v>
      </c>
      <c r="D7" s="3">
        <v>403360021</v>
      </c>
      <c r="E7" s="1">
        <v>23</v>
      </c>
      <c r="F7" s="12">
        <v>9869.58</v>
      </c>
      <c r="G7" s="13">
        <v>333265461</v>
      </c>
    </row>
    <row r="8" spans="1:7" ht="54" customHeight="1">
      <c r="A8" s="1" t="s">
        <v>24</v>
      </c>
      <c r="B8" s="11" t="s">
        <v>24</v>
      </c>
      <c r="C8" s="2" t="s">
        <v>28</v>
      </c>
      <c r="D8" s="3" t="s">
        <v>28</v>
      </c>
      <c r="E8" s="1">
        <f>SUM(E5:E7)</f>
        <v>25</v>
      </c>
      <c r="F8" s="12">
        <f>SUM(F5:F7)</f>
        <v>10084</v>
      </c>
      <c r="G8" s="13">
        <f>SUM(G5:G7)</f>
        <v>340151461</v>
      </c>
    </row>
    <row r="9" spans="1:7" ht="54" customHeight="1">
      <c r="A9" s="1" t="s">
        <v>24</v>
      </c>
      <c r="B9" s="11" t="s">
        <v>24</v>
      </c>
      <c r="C9" s="2" t="s">
        <v>28</v>
      </c>
      <c r="D9" s="3" t="s">
        <v>28</v>
      </c>
      <c r="E9" s="1" t="s">
        <v>12</v>
      </c>
      <c r="F9" s="12" t="s">
        <v>12</v>
      </c>
      <c r="G9" s="13" t="s">
        <v>12</v>
      </c>
    </row>
    <row r="10" spans="1:7" ht="54" customHeight="1">
      <c r="A10" s="1" t="s">
        <v>24</v>
      </c>
      <c r="B10" s="11" t="s">
        <v>24</v>
      </c>
      <c r="C10" s="2" t="s">
        <v>28</v>
      </c>
      <c r="D10" s="3" t="s">
        <v>28</v>
      </c>
      <c r="E10" s="1" t="s">
        <v>12</v>
      </c>
      <c r="F10" s="12" t="s">
        <v>12</v>
      </c>
      <c r="G10" s="13" t="s">
        <v>12</v>
      </c>
    </row>
    <row r="11" spans="1:7" ht="54" customHeight="1">
      <c r="A11" s="1" t="s">
        <v>24</v>
      </c>
      <c r="B11" s="11" t="s">
        <v>24</v>
      </c>
      <c r="C11" s="2" t="s">
        <v>28</v>
      </c>
      <c r="D11" s="3" t="s">
        <v>28</v>
      </c>
      <c r="E11" s="1" t="s">
        <v>12</v>
      </c>
      <c r="F11" s="12" t="s">
        <v>12</v>
      </c>
      <c r="G11" s="13" t="s">
        <v>12</v>
      </c>
    </row>
    <row r="12" spans="1:7" ht="54" customHeight="1">
      <c r="A12" s="1" t="s">
        <v>24</v>
      </c>
      <c r="B12" s="11" t="s">
        <v>24</v>
      </c>
      <c r="C12" s="2" t="s">
        <v>28</v>
      </c>
      <c r="D12" s="3" t="s">
        <v>28</v>
      </c>
      <c r="E12" s="1" t="s">
        <v>12</v>
      </c>
      <c r="F12" s="12" t="s">
        <v>12</v>
      </c>
      <c r="G12" s="13" t="s">
        <v>12</v>
      </c>
    </row>
    <row r="13" spans="1:7" ht="54" customHeight="1">
      <c r="A13" s="1" t="s">
        <v>24</v>
      </c>
      <c r="B13" s="11" t="s">
        <v>24</v>
      </c>
      <c r="C13" s="2" t="s">
        <v>28</v>
      </c>
      <c r="D13" s="3" t="s">
        <v>28</v>
      </c>
      <c r="E13" s="1" t="s">
        <v>12</v>
      </c>
      <c r="F13" s="12" t="s">
        <v>12</v>
      </c>
      <c r="G13" s="13" t="s">
        <v>12</v>
      </c>
    </row>
    <row r="14" spans="1:7" ht="54" customHeight="1">
      <c r="A14" s="1" t="s">
        <v>24</v>
      </c>
      <c r="B14" s="11" t="s">
        <v>24</v>
      </c>
      <c r="C14" s="2" t="s">
        <v>28</v>
      </c>
      <c r="D14" s="3" t="s">
        <v>28</v>
      </c>
      <c r="E14" s="1" t="s">
        <v>12</v>
      </c>
      <c r="F14" s="12" t="s">
        <v>12</v>
      </c>
      <c r="G14" s="13" t="s">
        <v>12</v>
      </c>
    </row>
    <row r="15" spans="1:7" ht="54" customHeight="1">
      <c r="A15" s="1" t="s">
        <v>24</v>
      </c>
      <c r="B15" s="11" t="s">
        <v>24</v>
      </c>
      <c r="C15" s="2" t="s">
        <v>28</v>
      </c>
      <c r="D15" s="3" t="s">
        <v>28</v>
      </c>
      <c r="E15" s="1" t="s">
        <v>12</v>
      </c>
      <c r="F15" s="12" t="s">
        <v>12</v>
      </c>
      <c r="G15" s="13" t="s">
        <v>12</v>
      </c>
    </row>
    <row r="16" spans="1:7" ht="54" customHeight="1">
      <c r="A16" s="1" t="s">
        <v>24</v>
      </c>
      <c r="B16" s="11" t="s">
        <v>24</v>
      </c>
      <c r="C16" s="2" t="s">
        <v>28</v>
      </c>
      <c r="D16" s="3" t="s">
        <v>28</v>
      </c>
      <c r="E16" s="1" t="s">
        <v>12</v>
      </c>
      <c r="F16" s="12" t="s">
        <v>12</v>
      </c>
      <c r="G16" s="13" t="s">
        <v>12</v>
      </c>
    </row>
    <row r="17" spans="1:7" ht="54" customHeight="1">
      <c r="A17" s="1" t="s">
        <v>24</v>
      </c>
      <c r="B17" s="11" t="s">
        <v>24</v>
      </c>
      <c r="C17" s="2" t="s">
        <v>28</v>
      </c>
      <c r="D17" s="3" t="s">
        <v>28</v>
      </c>
      <c r="E17" s="1" t="s">
        <v>12</v>
      </c>
      <c r="F17" s="12" t="s">
        <v>12</v>
      </c>
      <c r="G17" s="13" t="s">
        <v>12</v>
      </c>
    </row>
    <row r="18" spans="1:7" ht="54" customHeight="1">
      <c r="A18" s="1" t="s">
        <v>24</v>
      </c>
      <c r="B18" s="11" t="s">
        <v>24</v>
      </c>
      <c r="C18" s="2" t="s">
        <v>28</v>
      </c>
      <c r="D18" s="3" t="s">
        <v>28</v>
      </c>
      <c r="E18" s="1" t="s">
        <v>12</v>
      </c>
      <c r="F18" s="12" t="s">
        <v>12</v>
      </c>
      <c r="G18" s="13" t="s">
        <v>12</v>
      </c>
    </row>
    <row r="19" spans="1:7" ht="54" customHeight="1">
      <c r="A19" s="1" t="s">
        <v>24</v>
      </c>
      <c r="B19" s="11" t="s">
        <v>24</v>
      </c>
      <c r="C19" s="2" t="s">
        <v>28</v>
      </c>
      <c r="D19" s="3" t="s">
        <v>28</v>
      </c>
      <c r="E19" s="1" t="s">
        <v>12</v>
      </c>
      <c r="F19" s="12" t="s">
        <v>12</v>
      </c>
      <c r="G19" s="13" t="s">
        <v>12</v>
      </c>
    </row>
    <row r="20" spans="1:7" ht="54" customHeight="1">
      <c r="A20" s="1" t="s">
        <v>24</v>
      </c>
      <c r="B20" s="11" t="s">
        <v>24</v>
      </c>
      <c r="C20" s="2" t="s">
        <v>28</v>
      </c>
      <c r="D20" s="3" t="s">
        <v>28</v>
      </c>
      <c r="E20" s="1" t="s">
        <v>12</v>
      </c>
      <c r="F20" s="12" t="s">
        <v>12</v>
      </c>
      <c r="G20" s="13" t="s">
        <v>12</v>
      </c>
    </row>
    <row r="21" spans="1:7" ht="54" customHeight="1">
      <c r="A21" s="1" t="s">
        <v>24</v>
      </c>
      <c r="B21" s="11" t="s">
        <v>24</v>
      </c>
      <c r="C21" s="2" t="s">
        <v>28</v>
      </c>
      <c r="D21" s="3" t="s">
        <v>28</v>
      </c>
      <c r="E21" s="1" t="s">
        <v>12</v>
      </c>
      <c r="F21" s="12" t="s">
        <v>12</v>
      </c>
      <c r="G21" s="13" t="s">
        <v>12</v>
      </c>
    </row>
    <row r="22" spans="1:7" ht="54" customHeight="1">
      <c r="A22" s="1" t="s">
        <v>24</v>
      </c>
      <c r="B22" s="11" t="s">
        <v>24</v>
      </c>
      <c r="C22" s="2" t="s">
        <v>28</v>
      </c>
      <c r="D22" s="3" t="s">
        <v>28</v>
      </c>
      <c r="E22" s="1" t="s">
        <v>12</v>
      </c>
      <c r="F22" s="12" t="s">
        <v>12</v>
      </c>
      <c r="G22" s="13" t="s">
        <v>12</v>
      </c>
    </row>
    <row r="23" spans="1:7" ht="54" customHeight="1">
      <c r="A23" s="1" t="s">
        <v>24</v>
      </c>
      <c r="B23" s="11" t="s">
        <v>24</v>
      </c>
      <c r="C23" s="2" t="s">
        <v>28</v>
      </c>
      <c r="D23" s="3" t="s">
        <v>28</v>
      </c>
      <c r="E23" s="1" t="s">
        <v>12</v>
      </c>
      <c r="F23" s="12" t="s">
        <v>12</v>
      </c>
      <c r="G23" s="13" t="s">
        <v>12</v>
      </c>
    </row>
    <row r="24" spans="1:7" ht="54" customHeight="1">
      <c r="A24" s="1" t="s">
        <v>24</v>
      </c>
      <c r="B24" s="11" t="s">
        <v>24</v>
      </c>
      <c r="C24" s="2" t="s">
        <v>28</v>
      </c>
      <c r="D24" s="3" t="s">
        <v>28</v>
      </c>
      <c r="E24" s="1" t="s">
        <v>12</v>
      </c>
      <c r="F24" s="12" t="s">
        <v>12</v>
      </c>
      <c r="G24" s="13" t="s">
        <v>12</v>
      </c>
    </row>
    <row r="25" spans="1:7" ht="54" customHeight="1">
      <c r="A25" s="1" t="s">
        <v>24</v>
      </c>
      <c r="B25" s="11" t="s">
        <v>24</v>
      </c>
      <c r="C25" s="2" t="s">
        <v>28</v>
      </c>
      <c r="D25" s="3" t="s">
        <v>28</v>
      </c>
      <c r="E25" s="1" t="s">
        <v>12</v>
      </c>
      <c r="F25" s="12" t="s">
        <v>12</v>
      </c>
      <c r="G25" s="13" t="s">
        <v>12</v>
      </c>
    </row>
    <row r="26" spans="1:7" ht="54" customHeight="1">
      <c r="A26" s="1" t="s">
        <v>24</v>
      </c>
      <c r="B26" s="11" t="s">
        <v>24</v>
      </c>
      <c r="C26" s="2" t="s">
        <v>28</v>
      </c>
      <c r="D26" s="3" t="s">
        <v>28</v>
      </c>
      <c r="E26" s="1" t="s">
        <v>12</v>
      </c>
      <c r="F26" s="12" t="s">
        <v>12</v>
      </c>
      <c r="G26" s="13" t="s">
        <v>12</v>
      </c>
    </row>
    <row r="27" spans="1:7" ht="54" customHeight="1">
      <c r="A27" s="1" t="s">
        <v>24</v>
      </c>
      <c r="B27" s="11" t="s">
        <v>24</v>
      </c>
      <c r="C27" s="2" t="s">
        <v>28</v>
      </c>
      <c r="D27" s="3" t="s">
        <v>28</v>
      </c>
      <c r="E27" s="1" t="s">
        <v>12</v>
      </c>
      <c r="F27" s="12" t="s">
        <v>12</v>
      </c>
      <c r="G27" s="13" t="s">
        <v>12</v>
      </c>
    </row>
    <row r="28" spans="1:7" ht="54" customHeight="1">
      <c r="A28" s="1" t="s">
        <v>24</v>
      </c>
      <c r="B28" s="11" t="s">
        <v>24</v>
      </c>
      <c r="C28" s="2" t="s">
        <v>28</v>
      </c>
      <c r="D28" s="3" t="s">
        <v>28</v>
      </c>
      <c r="E28" s="1" t="s">
        <v>12</v>
      </c>
      <c r="F28" s="12" t="s">
        <v>12</v>
      </c>
      <c r="G28" s="13" t="s">
        <v>12</v>
      </c>
    </row>
    <row r="29" spans="1:7" ht="54" customHeight="1">
      <c r="A29" s="1" t="s">
        <v>24</v>
      </c>
      <c r="B29" s="11" t="s">
        <v>24</v>
      </c>
      <c r="C29" s="2" t="s">
        <v>28</v>
      </c>
      <c r="D29" s="3" t="s">
        <v>28</v>
      </c>
      <c r="E29" s="1" t="s">
        <v>12</v>
      </c>
      <c r="F29" s="12" t="s">
        <v>12</v>
      </c>
      <c r="G29" s="13" t="s">
        <v>12</v>
      </c>
    </row>
    <row r="30" spans="1:7" ht="54" customHeight="1">
      <c r="A30" s="1" t="s">
        <v>24</v>
      </c>
      <c r="B30" s="11" t="s">
        <v>24</v>
      </c>
      <c r="C30" s="2" t="s">
        <v>28</v>
      </c>
      <c r="D30" s="3" t="s">
        <v>28</v>
      </c>
      <c r="E30" s="1" t="s">
        <v>12</v>
      </c>
      <c r="F30" s="12" t="s">
        <v>12</v>
      </c>
      <c r="G30" s="13" t="s">
        <v>12</v>
      </c>
    </row>
    <row r="31" spans="1:7" ht="54" customHeight="1">
      <c r="A31" s="1" t="s">
        <v>24</v>
      </c>
      <c r="B31" s="11" t="s">
        <v>24</v>
      </c>
      <c r="C31" s="2" t="s">
        <v>28</v>
      </c>
      <c r="D31" s="3" t="s">
        <v>28</v>
      </c>
      <c r="E31" s="1" t="s">
        <v>12</v>
      </c>
      <c r="F31" s="12" t="s">
        <v>12</v>
      </c>
      <c r="G31" s="13" t="s">
        <v>12</v>
      </c>
    </row>
    <row r="32" spans="1:7" ht="54" customHeight="1">
      <c r="A32" s="1" t="s">
        <v>24</v>
      </c>
      <c r="B32" s="11" t="s">
        <v>24</v>
      </c>
      <c r="C32" s="2" t="s">
        <v>28</v>
      </c>
      <c r="D32" s="3" t="s">
        <v>28</v>
      </c>
      <c r="E32" s="1" t="s">
        <v>12</v>
      </c>
      <c r="F32" s="12" t="s">
        <v>12</v>
      </c>
      <c r="G32" s="13" t="s">
        <v>12</v>
      </c>
    </row>
    <row r="33" spans="1:7" ht="54" customHeight="1">
      <c r="A33" s="1" t="s">
        <v>24</v>
      </c>
      <c r="B33" s="11" t="s">
        <v>24</v>
      </c>
      <c r="C33" s="2" t="s">
        <v>28</v>
      </c>
      <c r="D33" s="3" t="s">
        <v>28</v>
      </c>
      <c r="E33" s="1" t="s">
        <v>12</v>
      </c>
      <c r="F33" s="12" t="s">
        <v>12</v>
      </c>
      <c r="G33" s="13" t="s">
        <v>12</v>
      </c>
    </row>
    <row r="34" spans="1:7" ht="54" customHeight="1">
      <c r="A34" s="1" t="s">
        <v>24</v>
      </c>
      <c r="B34" s="11" t="s">
        <v>24</v>
      </c>
      <c r="C34" s="2" t="s">
        <v>28</v>
      </c>
      <c r="D34" s="3" t="s">
        <v>28</v>
      </c>
      <c r="E34" s="1" t="s">
        <v>12</v>
      </c>
      <c r="F34" s="12" t="s">
        <v>12</v>
      </c>
      <c r="G34" s="13" t="s">
        <v>12</v>
      </c>
    </row>
    <row r="35" spans="1:7" ht="54" customHeight="1">
      <c r="A35" s="1" t="s">
        <v>24</v>
      </c>
      <c r="B35" s="11" t="s">
        <v>24</v>
      </c>
      <c r="C35" s="2" t="s">
        <v>28</v>
      </c>
      <c r="D35" s="3" t="s">
        <v>28</v>
      </c>
      <c r="E35" s="1" t="s">
        <v>12</v>
      </c>
      <c r="F35" s="12" t="s">
        <v>12</v>
      </c>
      <c r="G35" s="13" t="s">
        <v>12</v>
      </c>
    </row>
    <row r="36" spans="1:7" ht="54" customHeight="1">
      <c r="A36" s="1" t="s">
        <v>24</v>
      </c>
      <c r="B36" s="11" t="s">
        <v>24</v>
      </c>
      <c r="C36" s="2" t="s">
        <v>28</v>
      </c>
      <c r="D36" s="3" t="s">
        <v>28</v>
      </c>
      <c r="E36" s="1" t="s">
        <v>12</v>
      </c>
      <c r="F36" s="12" t="s">
        <v>12</v>
      </c>
      <c r="G36" s="13" t="s">
        <v>12</v>
      </c>
    </row>
    <row r="37" spans="1:7" ht="54" customHeight="1">
      <c r="A37" s="1" t="s">
        <v>24</v>
      </c>
      <c r="B37" s="11" t="s">
        <v>24</v>
      </c>
      <c r="C37" s="2" t="s">
        <v>28</v>
      </c>
      <c r="D37" s="3" t="s">
        <v>28</v>
      </c>
      <c r="E37" s="1" t="s">
        <v>12</v>
      </c>
      <c r="F37" s="12" t="s">
        <v>12</v>
      </c>
      <c r="G37" s="13" t="s">
        <v>12</v>
      </c>
    </row>
    <row r="38" spans="1:7" ht="54" customHeight="1">
      <c r="A38" s="1" t="s">
        <v>24</v>
      </c>
      <c r="B38" s="11" t="s">
        <v>24</v>
      </c>
      <c r="C38" s="2" t="s">
        <v>28</v>
      </c>
      <c r="D38" s="3" t="s">
        <v>28</v>
      </c>
      <c r="E38" s="1" t="s">
        <v>12</v>
      </c>
      <c r="F38" s="12" t="s">
        <v>12</v>
      </c>
      <c r="G38" s="13" t="s">
        <v>12</v>
      </c>
    </row>
    <row r="39" spans="1:7" ht="54" customHeight="1">
      <c r="A39" s="1" t="s">
        <v>24</v>
      </c>
      <c r="B39" s="11" t="s">
        <v>24</v>
      </c>
      <c r="C39" s="2" t="s">
        <v>28</v>
      </c>
      <c r="D39" s="3" t="s">
        <v>28</v>
      </c>
      <c r="E39" s="1" t="s">
        <v>12</v>
      </c>
      <c r="F39" s="12" t="s">
        <v>12</v>
      </c>
      <c r="G39" s="13" t="s">
        <v>12</v>
      </c>
    </row>
  </sheetData>
  <mergeCells count="4">
    <mergeCell ref="A3:A4"/>
    <mergeCell ref="B3:D3"/>
    <mergeCell ref="E3:G3"/>
    <mergeCell ref="A1:G2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H1">
      <selection activeCell="N4" sqref="N4"/>
    </sheetView>
  </sheetViews>
  <sheetFormatPr defaultColWidth="9.00390625" defaultRowHeight="16.5"/>
  <cols>
    <col min="1" max="1" width="8.00390625" style="0" customWidth="1"/>
    <col min="2" max="2" width="9.125" style="0" customWidth="1"/>
    <col min="3" max="3" width="8.75390625" style="0" customWidth="1"/>
    <col min="4" max="5" width="9.75390625" style="0" customWidth="1"/>
    <col min="6" max="6" width="9.25390625" style="0" customWidth="1"/>
    <col min="7" max="7" width="11.625" style="0" customWidth="1"/>
    <col min="8" max="8" width="15.625" style="0" customWidth="1"/>
    <col min="9" max="9" width="22.50390625" style="0" customWidth="1"/>
    <col min="10" max="10" width="17.75390625" style="0" customWidth="1"/>
    <col min="11" max="11" width="14.75390625" style="0" customWidth="1"/>
    <col min="12" max="12" width="14.375" style="25" customWidth="1"/>
  </cols>
  <sheetData>
    <row r="1" spans="1:11" ht="30">
      <c r="A1" s="38" t="s">
        <v>95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54" customHeight="1">
      <c r="A2" s="28" t="s">
        <v>17</v>
      </c>
      <c r="B2" s="28"/>
      <c r="C2" s="28"/>
      <c r="D2" s="28"/>
      <c r="E2" s="37" t="s">
        <v>18</v>
      </c>
      <c r="F2" s="37" t="s">
        <v>19</v>
      </c>
      <c r="G2" s="33" t="s">
        <v>20</v>
      </c>
      <c r="H2" s="33" t="s">
        <v>21</v>
      </c>
      <c r="I2" s="34" t="s">
        <v>16</v>
      </c>
      <c r="J2" s="35" t="s">
        <v>25</v>
      </c>
      <c r="K2" s="35" t="s">
        <v>26</v>
      </c>
      <c r="L2" s="31" t="s">
        <v>99</v>
      </c>
    </row>
    <row r="3" spans="1:12" ht="54" customHeight="1">
      <c r="A3" s="1" t="s">
        <v>22</v>
      </c>
      <c r="B3" s="1" t="s">
        <v>0</v>
      </c>
      <c r="C3" s="1" t="s">
        <v>1</v>
      </c>
      <c r="D3" s="3" t="s">
        <v>23</v>
      </c>
      <c r="E3" s="37"/>
      <c r="F3" s="37"/>
      <c r="G3" s="33"/>
      <c r="H3" s="33"/>
      <c r="I3" s="34"/>
      <c r="J3" s="36"/>
      <c r="K3" s="36"/>
      <c r="L3" s="32"/>
    </row>
    <row r="4" spans="1:12" ht="54" customHeight="1">
      <c r="A4" s="1" t="s">
        <v>13</v>
      </c>
      <c r="B4" s="4" t="s">
        <v>14</v>
      </c>
      <c r="C4" s="14" t="s">
        <v>15</v>
      </c>
      <c r="D4" s="8">
        <v>16</v>
      </c>
      <c r="E4" s="4" t="s">
        <v>2</v>
      </c>
      <c r="F4" s="4">
        <v>4</v>
      </c>
      <c r="G4" s="7">
        <v>45400</v>
      </c>
      <c r="H4" s="7">
        <v>726400</v>
      </c>
      <c r="I4" s="7">
        <v>726400</v>
      </c>
      <c r="J4" s="17">
        <f>(I4-H4)</f>
        <v>0</v>
      </c>
      <c r="K4" s="21">
        <f>(I4-H4)/H4</f>
        <v>0</v>
      </c>
      <c r="L4" s="26">
        <f>I4/D4/0.3025</f>
        <v>150082.64462809917</v>
      </c>
    </row>
    <row r="5" spans="1:12" ht="54" customHeight="1">
      <c r="A5" s="28" t="s">
        <v>3</v>
      </c>
      <c r="B5" s="28"/>
      <c r="C5" s="15" t="s">
        <v>11</v>
      </c>
      <c r="D5" s="16">
        <v>198.42</v>
      </c>
      <c r="E5" s="4"/>
      <c r="F5" s="4"/>
      <c r="G5" s="7"/>
      <c r="H5" s="7">
        <v>6131178</v>
      </c>
      <c r="I5" s="3">
        <f>SUM(I4:I4)</f>
        <v>726400</v>
      </c>
      <c r="J5" s="18"/>
      <c r="K5" s="21"/>
      <c r="L5" s="26" t="s">
        <v>11</v>
      </c>
    </row>
  </sheetData>
  <mergeCells count="11">
    <mergeCell ref="A1:K1"/>
    <mergeCell ref="A5:B5"/>
    <mergeCell ref="L2:L3"/>
    <mergeCell ref="H2:H3"/>
    <mergeCell ref="I2:I3"/>
    <mergeCell ref="J2:J3"/>
    <mergeCell ref="K2:K3"/>
    <mergeCell ref="A2:D2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F1">
      <selection activeCell="L6" sqref="L6"/>
    </sheetView>
  </sheetViews>
  <sheetFormatPr defaultColWidth="9.00390625" defaultRowHeight="16.5"/>
  <cols>
    <col min="1" max="1" width="8.00390625" style="0" customWidth="1"/>
    <col min="2" max="2" width="7.25390625" style="0" customWidth="1"/>
    <col min="3" max="3" width="7.375" style="0" customWidth="1"/>
    <col min="4" max="4" width="12.50390625" style="0" customWidth="1"/>
    <col min="5" max="5" width="9.75390625" style="0" customWidth="1"/>
    <col min="6" max="6" width="9.25390625" style="0" customWidth="1"/>
    <col min="7" max="7" width="12.125" style="0" customWidth="1"/>
    <col min="8" max="8" width="17.125" style="0" customWidth="1"/>
    <col min="9" max="9" width="23.625" style="0" customWidth="1"/>
    <col min="10" max="10" width="17.75390625" style="0" customWidth="1"/>
    <col min="11" max="11" width="11.125" style="0" customWidth="1"/>
    <col min="12" max="12" width="14.375" style="25" customWidth="1"/>
  </cols>
  <sheetData>
    <row r="1" spans="1:11" ht="30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54" customHeight="1">
      <c r="A2" s="28" t="s">
        <v>17</v>
      </c>
      <c r="B2" s="28"/>
      <c r="C2" s="28"/>
      <c r="D2" s="28"/>
      <c r="E2" s="37" t="s">
        <v>18</v>
      </c>
      <c r="F2" s="37" t="s">
        <v>19</v>
      </c>
      <c r="G2" s="33" t="s">
        <v>20</v>
      </c>
      <c r="H2" s="33" t="s">
        <v>21</v>
      </c>
      <c r="I2" s="34" t="s">
        <v>16</v>
      </c>
      <c r="J2" s="35" t="s">
        <v>25</v>
      </c>
      <c r="K2" s="35" t="s">
        <v>26</v>
      </c>
      <c r="L2" s="31" t="s">
        <v>99</v>
      </c>
    </row>
    <row r="3" spans="1:12" ht="54" customHeight="1">
      <c r="A3" s="1" t="s">
        <v>22</v>
      </c>
      <c r="B3" s="1" t="s">
        <v>0</v>
      </c>
      <c r="C3" s="1" t="s">
        <v>1</v>
      </c>
      <c r="D3" s="3" t="s">
        <v>23</v>
      </c>
      <c r="E3" s="37"/>
      <c r="F3" s="37"/>
      <c r="G3" s="33"/>
      <c r="H3" s="33"/>
      <c r="I3" s="34"/>
      <c r="J3" s="36"/>
      <c r="K3" s="36"/>
      <c r="L3" s="32"/>
    </row>
    <row r="4" spans="1:12" ht="54" customHeight="1">
      <c r="A4" s="1" t="s">
        <v>31</v>
      </c>
      <c r="B4" s="4" t="s">
        <v>32</v>
      </c>
      <c r="C4" s="14" t="s">
        <v>33</v>
      </c>
      <c r="D4" s="16">
        <v>198.42</v>
      </c>
      <c r="E4" s="4" t="s">
        <v>2</v>
      </c>
      <c r="F4" s="4">
        <v>8</v>
      </c>
      <c r="G4" s="7">
        <v>30900</v>
      </c>
      <c r="H4" s="7">
        <v>6131178</v>
      </c>
      <c r="I4" s="7">
        <v>6160000</v>
      </c>
      <c r="J4" s="17">
        <f>I4-H4</f>
        <v>28822</v>
      </c>
      <c r="K4" s="21">
        <f>(I4-H4)/H4</f>
        <v>0.004700891084877979</v>
      </c>
      <c r="L4" s="26">
        <f>I4/D4/0.3025</f>
        <v>102628.95052734787</v>
      </c>
    </row>
    <row r="5" spans="1:12" ht="54" customHeight="1">
      <c r="A5" s="28" t="s">
        <v>3</v>
      </c>
      <c r="B5" s="28"/>
      <c r="C5" s="15" t="s">
        <v>11</v>
      </c>
      <c r="D5" s="16">
        <v>198.42</v>
      </c>
      <c r="E5" s="4"/>
      <c r="F5" s="4"/>
      <c r="G5" s="7"/>
      <c r="H5" s="7">
        <v>6131178</v>
      </c>
      <c r="I5" s="3">
        <f>SUM(I4:I4)</f>
        <v>6160000</v>
      </c>
      <c r="J5" s="18"/>
      <c r="K5" s="21"/>
      <c r="L5" s="26">
        <f>I5/D5/0.3025</f>
        <v>102628.95052734787</v>
      </c>
    </row>
    <row r="6" ht="19.5">
      <c r="K6" s="22"/>
    </row>
    <row r="7" ht="19.5">
      <c r="K7" s="22"/>
    </row>
    <row r="8" ht="19.5">
      <c r="K8" s="22"/>
    </row>
    <row r="9" ht="19.5">
      <c r="K9" s="22"/>
    </row>
    <row r="10" ht="16.5">
      <c r="K10" s="23"/>
    </row>
    <row r="11" ht="16.5">
      <c r="K11" s="23"/>
    </row>
    <row r="12" ht="16.5">
      <c r="K12" s="23"/>
    </row>
  </sheetData>
  <mergeCells count="11">
    <mergeCell ref="A5:B5"/>
    <mergeCell ref="A2:D2"/>
    <mergeCell ref="E2:E3"/>
    <mergeCell ref="F2:F3"/>
    <mergeCell ref="L2:L3"/>
    <mergeCell ref="K2:K3"/>
    <mergeCell ref="A1:K1"/>
    <mergeCell ref="J2:J3"/>
    <mergeCell ref="G2:G3"/>
    <mergeCell ref="H2:H3"/>
    <mergeCell ref="I2:I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F1">
      <selection activeCell="K8" sqref="K8"/>
    </sheetView>
  </sheetViews>
  <sheetFormatPr defaultColWidth="9.00390625" defaultRowHeight="16.5"/>
  <cols>
    <col min="1" max="1" width="8.00390625" style="0" customWidth="1"/>
    <col min="2" max="2" width="7.25390625" style="0" customWidth="1"/>
    <col min="3" max="3" width="6.75390625" style="0" customWidth="1"/>
    <col min="4" max="4" width="15.375" style="0" customWidth="1"/>
    <col min="5" max="5" width="9.75390625" style="0" customWidth="1"/>
    <col min="6" max="6" width="9.25390625" style="0" customWidth="1"/>
    <col min="7" max="7" width="11.125" style="0" customWidth="1"/>
    <col min="8" max="8" width="18.00390625" style="0" customWidth="1"/>
    <col min="9" max="9" width="18.25390625" style="0" customWidth="1"/>
    <col min="10" max="10" width="16.75390625" style="0" customWidth="1"/>
    <col min="11" max="11" width="13.25390625" style="0" customWidth="1"/>
    <col min="12" max="12" width="14.375" style="25" customWidth="1"/>
  </cols>
  <sheetData>
    <row r="1" spans="1:11" ht="30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54" customHeight="1">
      <c r="A2" s="28" t="s">
        <v>34</v>
      </c>
      <c r="B2" s="28"/>
      <c r="C2" s="28"/>
      <c r="D2" s="28"/>
      <c r="E2" s="37" t="s">
        <v>35</v>
      </c>
      <c r="F2" s="37" t="s">
        <v>36</v>
      </c>
      <c r="G2" s="33" t="s">
        <v>37</v>
      </c>
      <c r="H2" s="33" t="s">
        <v>38</v>
      </c>
      <c r="I2" s="34" t="s">
        <v>39</v>
      </c>
      <c r="J2" s="35" t="s">
        <v>40</v>
      </c>
      <c r="K2" s="35" t="s">
        <v>41</v>
      </c>
      <c r="L2" s="31" t="s">
        <v>99</v>
      </c>
    </row>
    <row r="3" spans="1:12" ht="54" customHeight="1">
      <c r="A3" s="1" t="s">
        <v>42</v>
      </c>
      <c r="B3" s="1" t="s">
        <v>0</v>
      </c>
      <c r="C3" s="1" t="s">
        <v>1</v>
      </c>
      <c r="D3" s="3" t="s">
        <v>43</v>
      </c>
      <c r="E3" s="37"/>
      <c r="F3" s="37"/>
      <c r="G3" s="33"/>
      <c r="H3" s="33"/>
      <c r="I3" s="34"/>
      <c r="J3" s="36"/>
      <c r="K3" s="36"/>
      <c r="L3" s="32"/>
    </row>
    <row r="4" spans="1:12" ht="54" customHeight="1">
      <c r="A4" s="1" t="s">
        <v>47</v>
      </c>
      <c r="B4" s="4" t="s">
        <v>48</v>
      </c>
      <c r="C4" s="14" t="s">
        <v>49</v>
      </c>
      <c r="D4" s="14" t="s">
        <v>50</v>
      </c>
      <c r="E4" s="4" t="s">
        <v>2</v>
      </c>
      <c r="F4" s="4">
        <v>20</v>
      </c>
      <c r="G4" s="7">
        <v>2550</v>
      </c>
      <c r="H4" s="7">
        <v>6967620</v>
      </c>
      <c r="I4" s="7">
        <v>8265748</v>
      </c>
      <c r="J4" s="17">
        <f aca="true" t="shared" si="0" ref="J4:J18">I4-H4</f>
        <v>1298128</v>
      </c>
      <c r="K4" s="21">
        <f aca="true" t="shared" si="1" ref="K4:K18">(I4-H4)/H4</f>
        <v>0.18630866780909405</v>
      </c>
      <c r="L4" s="26">
        <f aca="true" t="shared" si="2" ref="L4:L26">I4/D4/0.3025</f>
        <v>100002.87943514677</v>
      </c>
    </row>
    <row r="5" spans="1:12" ht="54" customHeight="1">
      <c r="A5" s="1" t="s">
        <v>47</v>
      </c>
      <c r="B5" s="4" t="s">
        <v>48</v>
      </c>
      <c r="C5" s="14" t="s">
        <v>51</v>
      </c>
      <c r="D5" s="14" t="s">
        <v>52</v>
      </c>
      <c r="E5" s="4" t="s">
        <v>2</v>
      </c>
      <c r="F5" s="4">
        <v>20</v>
      </c>
      <c r="G5" s="7">
        <v>25500</v>
      </c>
      <c r="H5" s="7">
        <v>15926280</v>
      </c>
      <c r="I5" s="7">
        <v>19115321</v>
      </c>
      <c r="J5" s="17">
        <f t="shared" si="0"/>
        <v>3189041</v>
      </c>
      <c r="K5" s="21">
        <f t="shared" si="1"/>
        <v>0.20023765750696335</v>
      </c>
      <c r="L5" s="26">
        <f t="shared" si="2"/>
        <v>101177.05873199196</v>
      </c>
    </row>
    <row r="6" spans="1:12" ht="54" customHeight="1">
      <c r="A6" s="1" t="s">
        <v>47</v>
      </c>
      <c r="B6" s="4" t="s">
        <v>48</v>
      </c>
      <c r="C6" s="14" t="s">
        <v>53</v>
      </c>
      <c r="D6" s="14" t="s">
        <v>54</v>
      </c>
      <c r="E6" s="4" t="s">
        <v>2</v>
      </c>
      <c r="F6" s="4">
        <v>10</v>
      </c>
      <c r="G6" s="7">
        <v>25500</v>
      </c>
      <c r="H6" s="7">
        <v>17749530</v>
      </c>
      <c r="I6" s="7">
        <v>20030000</v>
      </c>
      <c r="J6" s="17">
        <f t="shared" si="0"/>
        <v>2280470</v>
      </c>
      <c r="K6" s="21">
        <f t="shared" si="1"/>
        <v>0.12848058511971866</v>
      </c>
      <c r="L6" s="26">
        <f t="shared" si="2"/>
        <v>95128.11543984406</v>
      </c>
    </row>
    <row r="7" spans="1:12" ht="54" customHeight="1">
      <c r="A7" s="1" t="s">
        <v>47</v>
      </c>
      <c r="B7" s="4" t="s">
        <v>48</v>
      </c>
      <c r="C7" s="14" t="s">
        <v>55</v>
      </c>
      <c r="D7" s="14" t="s">
        <v>56</v>
      </c>
      <c r="E7" s="4" t="s">
        <v>2</v>
      </c>
      <c r="F7" s="4">
        <v>20</v>
      </c>
      <c r="G7" s="7">
        <v>23800</v>
      </c>
      <c r="H7" s="7">
        <v>4298994</v>
      </c>
      <c r="I7" s="7">
        <v>6386868</v>
      </c>
      <c r="J7" s="17">
        <f t="shared" si="0"/>
        <v>2087874</v>
      </c>
      <c r="K7" s="21">
        <f t="shared" si="1"/>
        <v>0.48566571621174626</v>
      </c>
      <c r="L7" s="26">
        <f t="shared" si="2"/>
        <v>116888.74064740352</v>
      </c>
    </row>
    <row r="8" spans="1:12" ht="54" customHeight="1">
      <c r="A8" s="1" t="s">
        <v>47</v>
      </c>
      <c r="B8" s="4" t="s">
        <v>48</v>
      </c>
      <c r="C8" s="14" t="s">
        <v>57</v>
      </c>
      <c r="D8" s="14" t="s">
        <v>58</v>
      </c>
      <c r="E8" s="4" t="s">
        <v>2</v>
      </c>
      <c r="F8" s="4">
        <v>10</v>
      </c>
      <c r="G8" s="7">
        <v>21600</v>
      </c>
      <c r="H8" s="7">
        <v>4413528</v>
      </c>
      <c r="I8" s="7">
        <v>5668568</v>
      </c>
      <c r="J8" s="17">
        <f t="shared" si="0"/>
        <v>1255040</v>
      </c>
      <c r="K8" s="21">
        <f t="shared" si="1"/>
        <v>0.28436207949739983</v>
      </c>
      <c r="L8" s="26">
        <f t="shared" si="2"/>
        <v>91709.82121369863</v>
      </c>
    </row>
    <row r="9" spans="1:12" ht="54" customHeight="1">
      <c r="A9" s="1" t="s">
        <v>47</v>
      </c>
      <c r="B9" s="4" t="s">
        <v>48</v>
      </c>
      <c r="C9" s="14" t="s">
        <v>59</v>
      </c>
      <c r="D9" s="14" t="s">
        <v>60</v>
      </c>
      <c r="E9" s="4" t="s">
        <v>2</v>
      </c>
      <c r="F9" s="4">
        <v>20</v>
      </c>
      <c r="G9" s="7">
        <v>47900</v>
      </c>
      <c r="H9" s="7">
        <v>31960796</v>
      </c>
      <c r="I9" s="7">
        <v>62974111</v>
      </c>
      <c r="J9" s="17">
        <f t="shared" si="0"/>
        <v>31013315</v>
      </c>
      <c r="K9" s="21">
        <f t="shared" si="1"/>
        <v>0.9703548997966134</v>
      </c>
      <c r="L9" s="26">
        <f t="shared" si="2"/>
        <v>311999.9990091166</v>
      </c>
    </row>
    <row r="10" spans="1:12" ht="54" customHeight="1">
      <c r="A10" s="1" t="s">
        <v>47</v>
      </c>
      <c r="B10" s="4" t="s">
        <v>48</v>
      </c>
      <c r="C10" s="14" t="s">
        <v>61</v>
      </c>
      <c r="D10" s="14" t="s">
        <v>62</v>
      </c>
      <c r="E10" s="4" t="s">
        <v>2</v>
      </c>
      <c r="F10" s="4">
        <v>20</v>
      </c>
      <c r="G10" s="7">
        <v>24200</v>
      </c>
      <c r="H10" s="7">
        <v>6020234</v>
      </c>
      <c r="I10" s="7">
        <v>15134356</v>
      </c>
      <c r="J10" s="17">
        <f t="shared" si="0"/>
        <v>9114122</v>
      </c>
      <c r="K10" s="21">
        <f t="shared" si="1"/>
        <v>1.5139149076265142</v>
      </c>
      <c r="L10" s="26">
        <f t="shared" si="2"/>
        <v>201113.19261012113</v>
      </c>
    </row>
    <row r="11" spans="1:12" ht="54" customHeight="1">
      <c r="A11" s="1" t="s">
        <v>47</v>
      </c>
      <c r="B11" s="4" t="s">
        <v>48</v>
      </c>
      <c r="C11" s="14" t="s">
        <v>63</v>
      </c>
      <c r="D11" s="14" t="s">
        <v>64</v>
      </c>
      <c r="E11" s="4" t="s">
        <v>65</v>
      </c>
      <c r="F11" s="4">
        <v>20</v>
      </c>
      <c r="G11" s="7">
        <v>30100</v>
      </c>
      <c r="H11" s="7">
        <v>70618212</v>
      </c>
      <c r="I11" s="7">
        <v>78888000</v>
      </c>
      <c r="J11" s="17">
        <f t="shared" si="0"/>
        <v>8269788</v>
      </c>
      <c r="K11" s="21">
        <f t="shared" si="1"/>
        <v>0.11710559876537231</v>
      </c>
      <c r="L11" s="26">
        <f t="shared" si="2"/>
        <v>111156.62321599243</v>
      </c>
    </row>
    <row r="12" spans="1:12" ht="54" customHeight="1">
      <c r="A12" s="1" t="s">
        <v>47</v>
      </c>
      <c r="B12" s="4" t="s">
        <v>48</v>
      </c>
      <c r="C12" s="14" t="s">
        <v>66</v>
      </c>
      <c r="D12" s="14" t="s">
        <v>67</v>
      </c>
      <c r="E12" s="4" t="s">
        <v>65</v>
      </c>
      <c r="F12" s="4">
        <v>10</v>
      </c>
      <c r="G12" s="7">
        <v>27500</v>
      </c>
      <c r="H12" s="7">
        <v>6312625</v>
      </c>
      <c r="I12" s="7">
        <v>6565130</v>
      </c>
      <c r="J12" s="17">
        <f t="shared" si="0"/>
        <v>252505</v>
      </c>
      <c r="K12" s="21">
        <f t="shared" si="1"/>
        <v>0.04</v>
      </c>
      <c r="L12" s="26">
        <f t="shared" si="2"/>
        <v>94545.45454545454</v>
      </c>
    </row>
    <row r="13" spans="1:12" ht="54" customHeight="1">
      <c r="A13" s="1" t="s">
        <v>47</v>
      </c>
      <c r="B13" s="4" t="s">
        <v>48</v>
      </c>
      <c r="C13" s="14" t="s">
        <v>68</v>
      </c>
      <c r="D13" s="14" t="s">
        <v>69</v>
      </c>
      <c r="E13" s="4" t="s">
        <v>2</v>
      </c>
      <c r="F13" s="4">
        <v>10</v>
      </c>
      <c r="G13" s="7">
        <v>21600</v>
      </c>
      <c r="H13" s="7">
        <v>2473848</v>
      </c>
      <c r="I13" s="7">
        <v>2890000</v>
      </c>
      <c r="J13" s="17">
        <f t="shared" si="0"/>
        <v>416152</v>
      </c>
      <c r="K13" s="21">
        <f t="shared" si="1"/>
        <v>0.16822052122846676</v>
      </c>
      <c r="L13" s="26">
        <f t="shared" si="2"/>
        <v>83416.73804474341</v>
      </c>
    </row>
    <row r="14" spans="1:12" ht="54" customHeight="1">
      <c r="A14" s="1" t="s">
        <v>47</v>
      </c>
      <c r="B14" s="4" t="s">
        <v>48</v>
      </c>
      <c r="C14" s="14" t="s">
        <v>70</v>
      </c>
      <c r="D14" s="14" t="s">
        <v>71</v>
      </c>
      <c r="E14" s="4" t="s">
        <v>2</v>
      </c>
      <c r="F14" s="4">
        <v>8</v>
      </c>
      <c r="G14" s="7">
        <v>22000</v>
      </c>
      <c r="H14" s="7">
        <v>7454920</v>
      </c>
      <c r="I14" s="7">
        <v>8233400</v>
      </c>
      <c r="J14" s="17">
        <f t="shared" si="0"/>
        <v>778480</v>
      </c>
      <c r="K14" s="21">
        <f t="shared" si="1"/>
        <v>0.10442499718306836</v>
      </c>
      <c r="L14" s="26">
        <f t="shared" si="2"/>
        <v>80321.81797695042</v>
      </c>
    </row>
    <row r="15" spans="1:12" ht="54" customHeight="1">
      <c r="A15" s="1" t="s">
        <v>47</v>
      </c>
      <c r="B15" s="4" t="s">
        <v>48</v>
      </c>
      <c r="C15" s="14" t="s">
        <v>72</v>
      </c>
      <c r="D15" s="14" t="s">
        <v>73</v>
      </c>
      <c r="E15" s="4" t="s">
        <v>2</v>
      </c>
      <c r="F15" s="4">
        <v>12</v>
      </c>
      <c r="G15" s="7">
        <v>22000</v>
      </c>
      <c r="H15" s="7">
        <v>3507900</v>
      </c>
      <c r="I15" s="7">
        <v>4590000</v>
      </c>
      <c r="J15" s="17">
        <f t="shared" si="0"/>
        <v>1082100</v>
      </c>
      <c r="K15" s="21">
        <f t="shared" si="1"/>
        <v>0.30847515607628495</v>
      </c>
      <c r="L15" s="26">
        <f t="shared" si="2"/>
        <v>95161.82953282073</v>
      </c>
    </row>
    <row r="16" spans="1:12" ht="54" customHeight="1">
      <c r="A16" s="1" t="s">
        <v>47</v>
      </c>
      <c r="B16" s="4" t="s">
        <v>48</v>
      </c>
      <c r="C16" s="14" t="s">
        <v>74</v>
      </c>
      <c r="D16" s="14" t="s">
        <v>75</v>
      </c>
      <c r="E16" s="4" t="s">
        <v>2</v>
      </c>
      <c r="F16" s="4">
        <v>8</v>
      </c>
      <c r="G16" s="7">
        <v>21100</v>
      </c>
      <c r="H16" s="7">
        <v>2217399</v>
      </c>
      <c r="I16" s="7">
        <v>2350202</v>
      </c>
      <c r="J16" s="17">
        <f t="shared" si="0"/>
        <v>132803</v>
      </c>
      <c r="K16" s="21">
        <f t="shared" si="1"/>
        <v>0.05989134116142381</v>
      </c>
      <c r="L16" s="26">
        <f t="shared" si="2"/>
        <v>73929.6109041522</v>
      </c>
    </row>
    <row r="17" spans="1:12" ht="54" customHeight="1">
      <c r="A17" s="1" t="s">
        <v>47</v>
      </c>
      <c r="B17" s="4" t="s">
        <v>48</v>
      </c>
      <c r="C17" s="14" t="s">
        <v>76</v>
      </c>
      <c r="D17" s="14" t="s">
        <v>77</v>
      </c>
      <c r="E17" s="4" t="s">
        <v>2</v>
      </c>
      <c r="F17" s="4">
        <v>8</v>
      </c>
      <c r="G17" s="7">
        <v>21100</v>
      </c>
      <c r="H17" s="7">
        <v>2229426</v>
      </c>
      <c r="I17" s="7">
        <v>2230000</v>
      </c>
      <c r="J17" s="17">
        <f t="shared" si="0"/>
        <v>574</v>
      </c>
      <c r="K17" s="21">
        <f t="shared" si="1"/>
        <v>0.00025746537449549794</v>
      </c>
      <c r="L17" s="26">
        <f t="shared" si="2"/>
        <v>69770.0248575268</v>
      </c>
    </row>
    <row r="18" spans="1:12" ht="54" customHeight="1">
      <c r="A18" s="1" t="s">
        <v>47</v>
      </c>
      <c r="B18" s="4" t="s">
        <v>48</v>
      </c>
      <c r="C18" s="14" t="s">
        <v>78</v>
      </c>
      <c r="D18" s="14" t="s">
        <v>79</v>
      </c>
      <c r="E18" s="4" t="s">
        <v>2</v>
      </c>
      <c r="F18" s="4">
        <v>6</v>
      </c>
      <c r="G18" s="7">
        <v>21600</v>
      </c>
      <c r="H18" s="7">
        <v>5481216</v>
      </c>
      <c r="I18" s="7">
        <v>5902000</v>
      </c>
      <c r="J18" s="17">
        <f t="shared" si="0"/>
        <v>420784</v>
      </c>
      <c r="K18" s="21">
        <f t="shared" si="1"/>
        <v>0.07676836672738312</v>
      </c>
      <c r="L18" s="26">
        <f t="shared" si="2"/>
        <v>76886.6007316082</v>
      </c>
    </row>
    <row r="19" spans="1:12" ht="54" customHeight="1">
      <c r="A19" s="1" t="s">
        <v>47</v>
      </c>
      <c r="B19" s="4" t="s">
        <v>48</v>
      </c>
      <c r="C19" s="14" t="s">
        <v>80</v>
      </c>
      <c r="D19" s="14" t="s">
        <v>81</v>
      </c>
      <c r="E19" s="4" t="s">
        <v>2</v>
      </c>
      <c r="F19" s="4">
        <v>12</v>
      </c>
      <c r="G19" s="7">
        <v>22000</v>
      </c>
      <c r="H19" s="7">
        <v>3996960</v>
      </c>
      <c r="I19" s="7">
        <v>4099900</v>
      </c>
      <c r="J19" s="17">
        <f aca="true" t="shared" si="3" ref="J19:J26">I19-H19</f>
        <v>102940</v>
      </c>
      <c r="K19" s="21">
        <f aca="true" t="shared" si="4" ref="K19:K26">(I19-H19)/H19</f>
        <v>0.02575457347584164</v>
      </c>
      <c r="L19" s="26">
        <f t="shared" si="2"/>
        <v>74600.33261642486</v>
      </c>
    </row>
    <row r="20" spans="1:12" ht="54" customHeight="1">
      <c r="A20" s="1" t="s">
        <v>47</v>
      </c>
      <c r="B20" s="4" t="s">
        <v>48</v>
      </c>
      <c r="C20" s="14" t="s">
        <v>82</v>
      </c>
      <c r="D20" s="14" t="s">
        <v>83</v>
      </c>
      <c r="E20" s="4" t="s">
        <v>2</v>
      </c>
      <c r="F20" s="4">
        <v>20</v>
      </c>
      <c r="G20" s="7">
        <v>26000</v>
      </c>
      <c r="H20" s="7">
        <v>5284240</v>
      </c>
      <c r="I20" s="7">
        <v>5288889</v>
      </c>
      <c r="J20" s="17">
        <f t="shared" si="3"/>
        <v>4649</v>
      </c>
      <c r="K20" s="21">
        <f t="shared" si="4"/>
        <v>0.0008797859294808714</v>
      </c>
      <c r="L20" s="26">
        <f t="shared" si="2"/>
        <v>86026.03118732727</v>
      </c>
    </row>
    <row r="21" spans="1:12" ht="54" customHeight="1">
      <c r="A21" s="1" t="s">
        <v>47</v>
      </c>
      <c r="B21" s="4" t="s">
        <v>48</v>
      </c>
      <c r="C21" s="14" t="s">
        <v>84</v>
      </c>
      <c r="D21" s="14" t="s">
        <v>85</v>
      </c>
      <c r="E21" s="4" t="s">
        <v>2</v>
      </c>
      <c r="F21" s="4">
        <v>12</v>
      </c>
      <c r="G21" s="7">
        <v>25500</v>
      </c>
      <c r="H21" s="7">
        <v>7581405</v>
      </c>
      <c r="I21" s="7">
        <v>10162768</v>
      </c>
      <c r="J21" s="17">
        <f t="shared" si="3"/>
        <v>2581363</v>
      </c>
      <c r="K21" s="21">
        <f t="shared" si="4"/>
        <v>0.34048609723395595</v>
      </c>
      <c r="L21" s="26">
        <f t="shared" si="2"/>
        <v>112999.65447757316</v>
      </c>
    </row>
    <row r="22" spans="1:12" ht="54" customHeight="1">
      <c r="A22" s="1" t="s">
        <v>47</v>
      </c>
      <c r="B22" s="4" t="s">
        <v>48</v>
      </c>
      <c r="C22" s="14" t="s">
        <v>86</v>
      </c>
      <c r="D22" s="14" t="s">
        <v>87</v>
      </c>
      <c r="E22" s="4" t="s">
        <v>2</v>
      </c>
      <c r="F22" s="4">
        <v>8</v>
      </c>
      <c r="G22" s="7">
        <v>22700</v>
      </c>
      <c r="H22" s="7">
        <v>12685895</v>
      </c>
      <c r="I22" s="7">
        <v>14200200</v>
      </c>
      <c r="J22" s="17">
        <f t="shared" si="3"/>
        <v>1514305</v>
      </c>
      <c r="K22" s="21">
        <f t="shared" si="4"/>
        <v>0.11936918916639307</v>
      </c>
      <c r="L22" s="26">
        <f t="shared" si="2"/>
        <v>83998.94411265165</v>
      </c>
    </row>
    <row r="23" spans="1:12" ht="54" customHeight="1">
      <c r="A23" s="1" t="s">
        <v>47</v>
      </c>
      <c r="B23" s="4" t="s">
        <v>48</v>
      </c>
      <c r="C23" s="14" t="s">
        <v>88</v>
      </c>
      <c r="D23" s="14" t="s">
        <v>89</v>
      </c>
      <c r="E23" s="4" t="s">
        <v>2</v>
      </c>
      <c r="F23" s="4">
        <v>8</v>
      </c>
      <c r="G23" s="7">
        <v>22400</v>
      </c>
      <c r="H23" s="7">
        <v>7181440</v>
      </c>
      <c r="I23" s="7">
        <v>7680000</v>
      </c>
      <c r="J23" s="17">
        <f t="shared" si="3"/>
        <v>498560</v>
      </c>
      <c r="K23" s="21">
        <f t="shared" si="4"/>
        <v>0.06942340254879244</v>
      </c>
      <c r="L23" s="26">
        <f t="shared" si="2"/>
        <v>79190.36104824116</v>
      </c>
    </row>
    <row r="24" spans="1:12" ht="54" customHeight="1">
      <c r="A24" s="1" t="s">
        <v>47</v>
      </c>
      <c r="B24" s="4" t="s">
        <v>48</v>
      </c>
      <c r="C24" s="14" t="s">
        <v>90</v>
      </c>
      <c r="D24" s="14" t="s">
        <v>91</v>
      </c>
      <c r="E24" s="4" t="s">
        <v>2</v>
      </c>
      <c r="F24" s="4">
        <v>10</v>
      </c>
      <c r="G24" s="7">
        <v>21800</v>
      </c>
      <c r="H24" s="7">
        <v>3499990</v>
      </c>
      <c r="I24" s="7">
        <v>3610000</v>
      </c>
      <c r="J24" s="17">
        <f t="shared" si="3"/>
        <v>110010</v>
      </c>
      <c r="K24" s="21">
        <f t="shared" si="4"/>
        <v>0.03143151837576679</v>
      </c>
      <c r="L24" s="26">
        <f t="shared" si="2"/>
        <v>74331.26314245195</v>
      </c>
    </row>
    <row r="25" spans="1:12" ht="54" customHeight="1">
      <c r="A25" s="1" t="s">
        <v>47</v>
      </c>
      <c r="B25" s="4" t="s">
        <v>48</v>
      </c>
      <c r="C25" s="14" t="s">
        <v>92</v>
      </c>
      <c r="D25" s="14" t="s">
        <v>93</v>
      </c>
      <c r="E25" s="4" t="s">
        <v>2</v>
      </c>
      <c r="F25" s="4">
        <v>10</v>
      </c>
      <c r="G25" s="7">
        <v>22900</v>
      </c>
      <c r="H25" s="7">
        <v>33984058</v>
      </c>
      <c r="I25" s="7">
        <v>34500000</v>
      </c>
      <c r="J25" s="17">
        <f t="shared" si="3"/>
        <v>515942</v>
      </c>
      <c r="K25" s="21">
        <f t="shared" si="4"/>
        <v>0.015181883223010036</v>
      </c>
      <c r="L25" s="26">
        <f t="shared" si="2"/>
        <v>76851.78553985762</v>
      </c>
    </row>
    <row r="26" spans="1:12" ht="54" customHeight="1">
      <c r="A26" s="1" t="s">
        <v>47</v>
      </c>
      <c r="B26" s="4" t="s">
        <v>48</v>
      </c>
      <c r="C26" s="14" t="s">
        <v>94</v>
      </c>
      <c r="D26" s="14" t="s">
        <v>97</v>
      </c>
      <c r="E26" s="4" t="s">
        <v>2</v>
      </c>
      <c r="F26" s="4">
        <v>20</v>
      </c>
      <c r="G26" s="7">
        <v>37500</v>
      </c>
      <c r="H26" s="7">
        <v>4330500</v>
      </c>
      <c r="I26" s="7">
        <v>4500000</v>
      </c>
      <c r="J26" s="17">
        <f t="shared" si="3"/>
        <v>169500</v>
      </c>
      <c r="K26" s="21">
        <f t="shared" si="4"/>
        <v>0.039140976792518184</v>
      </c>
      <c r="L26" s="26">
        <f t="shared" si="2"/>
        <v>128819.12935444442</v>
      </c>
    </row>
    <row r="27" spans="1:12" ht="54" customHeight="1">
      <c r="A27" s="28" t="s">
        <v>45</v>
      </c>
      <c r="B27" s="28"/>
      <c r="C27" s="15" t="s">
        <v>44</v>
      </c>
      <c r="D27" s="24" t="s">
        <v>98</v>
      </c>
      <c r="E27" s="4"/>
      <c r="F27" s="4"/>
      <c r="G27" s="7"/>
      <c r="H27" s="7">
        <f>SUM(H4:H16)</f>
        <v>179921886</v>
      </c>
      <c r="I27" s="7">
        <f>SUM(I4:I26)</f>
        <v>333265461</v>
      </c>
      <c r="J27" s="17" t="s">
        <v>44</v>
      </c>
      <c r="K27" s="21"/>
      <c r="L27" s="27"/>
    </row>
    <row r="28" spans="10:11" ht="19.5">
      <c r="J28" s="19" t="s">
        <v>44</v>
      </c>
      <c r="K28" s="22"/>
    </row>
    <row r="29" spans="10:11" ht="19.5">
      <c r="J29" s="20" t="s">
        <v>44</v>
      </c>
      <c r="K29" s="22"/>
    </row>
    <row r="30" ht="16.5">
      <c r="K30" s="23"/>
    </row>
    <row r="31" ht="16.5">
      <c r="K31" s="23"/>
    </row>
  </sheetData>
  <mergeCells count="11">
    <mergeCell ref="A27:B27"/>
    <mergeCell ref="A2:D2"/>
    <mergeCell ref="E2:E3"/>
    <mergeCell ref="F2:F3"/>
    <mergeCell ref="L2:L3"/>
    <mergeCell ref="K2:K3"/>
    <mergeCell ref="A1:K1"/>
    <mergeCell ref="J2:J3"/>
    <mergeCell ref="G2:G3"/>
    <mergeCell ref="H2:H3"/>
    <mergeCell ref="I2:I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126051</cp:lastModifiedBy>
  <cp:lastPrinted>2012-11-05T01:57:36Z</cp:lastPrinted>
  <dcterms:created xsi:type="dcterms:W3CDTF">2002-10-30T05:19:21Z</dcterms:created>
  <dcterms:modified xsi:type="dcterms:W3CDTF">2012-11-05T01:57:57Z</dcterms:modified>
  <cp:category/>
  <cp:version/>
  <cp:contentType/>
  <cp:contentStatus/>
</cp:coreProperties>
</file>