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1712" windowHeight="6876" activeTab="0"/>
  </bookViews>
  <sheets>
    <sheet name="對民間團體補〈捐〉助明細表" sheetId="1" r:id="rId1"/>
  </sheets>
  <definedNames>
    <definedName name="_xlnm.Print_Titles" localSheetId="0">'對民間團體補〈捐〉助明細表'!$1:$6</definedName>
  </definedNames>
  <calcPr fullCalcOnLoad="1"/>
</workbook>
</file>

<file path=xl/comments1.xml><?xml version="1.0" encoding="utf-8"?>
<comments xmlns="http://schemas.openxmlformats.org/spreadsheetml/2006/main">
  <authors>
    <author>ELLEN</author>
  </authors>
  <commentList>
    <comment ref="E10" authorId="0">
      <text>
        <r>
          <rPr>
            <b/>
            <sz val="9"/>
            <rFont val="新細明體"/>
            <family val="1"/>
          </rPr>
          <t>ELLEN:</t>
        </r>
        <r>
          <rPr>
            <sz val="9"/>
            <rFont val="新細明體"/>
            <family val="1"/>
          </rPr>
          <t xml:space="preserve">
4/7
</t>
        </r>
      </text>
    </comment>
    <comment ref="E15" authorId="0">
      <text>
        <r>
          <rPr>
            <b/>
            <sz val="9"/>
            <rFont val="新細明體"/>
            <family val="1"/>
          </rPr>
          <t>ELLEN:</t>
        </r>
        <r>
          <rPr>
            <sz val="9"/>
            <rFont val="新細明體"/>
            <family val="1"/>
          </rPr>
          <t xml:space="preserve">
99年4月28日府教特字第0990151047號函</t>
        </r>
      </text>
    </comment>
    <comment ref="E16" authorId="0">
      <text>
        <r>
          <rPr>
            <b/>
            <sz val="9"/>
            <rFont val="新細明體"/>
            <family val="1"/>
          </rPr>
          <t>ELLEN:</t>
        </r>
        <r>
          <rPr>
            <sz val="9"/>
            <rFont val="新細明體"/>
            <family val="1"/>
          </rPr>
          <t xml:space="preserve">
4/21日送出</t>
        </r>
      </text>
    </comment>
  </commentList>
</comments>
</file>

<file path=xl/sharedStrings.xml><?xml version="1.0" encoding="utf-8"?>
<sst xmlns="http://schemas.openxmlformats.org/spreadsheetml/2006/main" count="1248" uniqueCount="401">
  <si>
    <t>有無涉及財物或勞務採購</t>
  </si>
  <si>
    <t>是</t>
  </si>
  <si>
    <t>否</t>
  </si>
  <si>
    <t>是否為除外規定之民間團體</t>
  </si>
  <si>
    <t>單位：千元</t>
  </si>
  <si>
    <t>工作計畫科目
名稱</t>
  </si>
  <si>
    <t>補助事項或用途</t>
  </si>
  <si>
    <t>主辦機關</t>
  </si>
  <si>
    <t>處理方式(如未涉及採購則毋須填列，如採公開招標，請填列得標廠商)</t>
  </si>
  <si>
    <r>
      <t>補 助 對 象</t>
    </r>
  </si>
  <si>
    <t>累計撥付金額</t>
  </si>
  <si>
    <r>
      <t>桃園</t>
    </r>
    <r>
      <rPr>
        <b/>
        <sz val="20"/>
        <rFont val="標楷體"/>
        <family val="4"/>
      </rPr>
      <t>縣政府100年度對民間團體補(捐)助經費明細表</t>
    </r>
  </si>
  <si>
    <t>至100年 6 月止</t>
  </si>
  <si>
    <t>搶救工作            獎補助費－                                         對國內團體之捐助</t>
  </si>
  <si>
    <t>義消人員福利濟助費                       1.重大傷病醫療濟助                   2.殘廢濟助                        3.喪葬濟助                        4.退隊濟助</t>
  </si>
  <si>
    <t>義消人員</t>
  </si>
  <si>
    <t>消防局</t>
  </si>
  <si>
    <t>無</t>
  </si>
  <si>
    <t>100年度戶外教學活動</t>
  </si>
  <si>
    <t>財團法人桃園縣私立聖愛教養院</t>
  </si>
  <si>
    <t>教育局</t>
  </si>
  <si>
    <t>v</t>
  </si>
  <si>
    <t>花香滿庭芳活動</t>
  </si>
  <si>
    <t>財團法人桃園縣私立庭芳啟智教養院</t>
  </si>
  <si>
    <t>轉銜說明</t>
  </si>
  <si>
    <t>財團人桃園縣私立寶貝潛能發展中心</t>
  </si>
  <si>
    <t>才藝彩繪營-我是彩繪魔法師</t>
  </si>
  <si>
    <t>社團人桃園縣聲暉協進會</t>
  </si>
  <si>
    <t>親職講座-礙在花博親子活動</t>
  </si>
  <si>
    <t>財團法人桃園縣私立嘉惠啟智教養院</t>
  </si>
  <si>
    <t>愛你久久．伴你到老</t>
  </si>
  <si>
    <t>財團法人桃園縣私立安康啟智教養院</t>
  </si>
  <si>
    <t>加裝起飛的動力-慢飛天使轉銜服務支持計畫</t>
  </si>
  <si>
    <t>財團法人伊甸社會福利基金會</t>
  </si>
  <si>
    <t>天使舞花博</t>
  </si>
  <si>
    <t>財團法人台灣省天主教會新竹教區附設桃園縣私立天使發展中心</t>
  </si>
  <si>
    <t>迎向陽光快樂出擊~桃園縣視障者保齡球賽活動</t>
  </si>
  <si>
    <t>社團法人桃園縣盲人福利協進會</t>
  </si>
  <si>
    <t>100星兒歡喜來學習</t>
  </si>
  <si>
    <t>社團法人桃園縣自閉症協進會</t>
  </si>
  <si>
    <t>辦理本縣100年度國民中小學中介教育措施-合作式中途班飛揚青春學園</t>
  </si>
  <si>
    <t>桃園縣生命之歌關懷協會</t>
  </si>
  <si>
    <t>體育業務-競技運動業務-獎補助費</t>
  </si>
  <si>
    <t>體育業務-競技運動業務-獎補助費</t>
  </si>
  <si>
    <t>100年縣長盃曲棍球錦標賽</t>
  </si>
  <si>
    <t>曲棍球委員會</t>
  </si>
  <si>
    <t>體育處</t>
  </si>
  <si>
    <t>100年縣長盃木球錦標賽</t>
  </si>
  <si>
    <t>木球委員會</t>
  </si>
  <si>
    <t>100年縣長盃國術錦標賽</t>
  </si>
  <si>
    <t>國術委員會</t>
  </si>
  <si>
    <t>100年縣長盃龍獅運動錦標賽</t>
  </si>
  <si>
    <t>獅藝委員會</t>
  </si>
  <si>
    <t>100年縣長盃搏擊錦標賽</t>
  </si>
  <si>
    <t>搏擊委員會</t>
  </si>
  <si>
    <t>100年縣長盃輕艇競速錦標賽</t>
  </si>
  <si>
    <t>輕艇委員會</t>
  </si>
  <si>
    <t>100年縣長盃划船錦標賽</t>
  </si>
  <si>
    <t>划船委員會</t>
  </si>
  <si>
    <t>100年縣長盃空手道錦標賽</t>
  </si>
  <si>
    <t>空手道委員會</t>
  </si>
  <si>
    <t>100年縣長盃擊劍錦標賽</t>
  </si>
  <si>
    <t>擊劍委員會</t>
  </si>
  <si>
    <t>100年縣長盃桌球錦標賽</t>
  </si>
  <si>
    <t>桌球委員會</t>
  </si>
  <si>
    <t>100年全運會排球選拔賽</t>
  </si>
  <si>
    <t>排球委員會</t>
  </si>
  <si>
    <t>100年縣長盃扯鈴錦標賽</t>
  </si>
  <si>
    <t>大坑國小</t>
  </si>
  <si>
    <t>100年縣長盃圍棋錦標賽</t>
  </si>
  <si>
    <t>圍棋委員會</t>
  </si>
  <si>
    <t>100年縣長盃槌球錦標賽</t>
  </si>
  <si>
    <t>槌球委員會</t>
  </si>
  <si>
    <t>2011國際田徑錦標賽</t>
  </si>
  <si>
    <t>田徑委員會</t>
  </si>
  <si>
    <t>體育業務-全民運動業務-獎補助費</t>
  </si>
  <si>
    <t>桃園鐵人二項賽事</t>
  </si>
  <si>
    <t>中華民國運動休閒協會</t>
  </si>
  <si>
    <t>100年元旦健走</t>
  </si>
  <si>
    <t>體育會</t>
  </si>
  <si>
    <t>322開幕戰</t>
  </si>
  <si>
    <t>中華職棒聯盟</t>
  </si>
  <si>
    <t>第二十一屆台灣省會長盃全國溜冰錦標賽</t>
  </si>
  <si>
    <t>溜冰委員會</t>
  </si>
  <si>
    <t>100年全國青年盃輕艇水球錦標賽</t>
  </si>
  <si>
    <t>社團法人桃園縣水上運動推廣協會</t>
  </si>
  <si>
    <t>中日韓圍棋大賽</t>
  </si>
  <si>
    <t>桃園縣圍棋協會</t>
  </si>
  <si>
    <t>北區足球錦標賽</t>
  </si>
  <si>
    <t>足球委員會</t>
  </si>
  <si>
    <t>100年全國北區巧固球錦標賽</t>
  </si>
  <si>
    <t>巧固球委員會</t>
  </si>
  <si>
    <t>100青年盃全國青少年</t>
  </si>
  <si>
    <t>武術委員會</t>
  </si>
  <si>
    <t>建國百年台灣北區慢速壘球春季聯賽</t>
  </si>
  <si>
    <t>慢速壘球委員會</t>
  </si>
  <si>
    <t>100年青年盃健美公開賽</t>
  </si>
  <si>
    <t>健美委員會</t>
  </si>
  <si>
    <t>2011桃園城市盃國際青少年有氧體操暨韻律體操邀請賽</t>
  </si>
  <si>
    <t>體操委員會</t>
  </si>
  <si>
    <t>桃園縣100年度健康促進學校國小四人制排球錦標賽</t>
  </si>
  <si>
    <t>國民教育計畫-國民中學教育計畫-中等教育科-會費、捐助、補助、分攤、照護、救濟與交流活動費-捐助、補助與獎助-捐助私校及團體</t>
  </si>
  <si>
    <t>文化業務-文化發展工作-獎補助費-對國內團體之捐助</t>
  </si>
  <si>
    <t>桃園縣客家文化館演藝廳99年度表演活動計畫-「歡樂客家戲偶子」客家布袋戲演出</t>
  </si>
  <si>
    <t>戲偶子劇團</t>
  </si>
  <si>
    <t>文化局</t>
  </si>
  <si>
    <t>桃園縣客家文化館演藝廳99年度表演活動計畫-「中國上海市長暨市政府代表參訪客家文化館」客家戲劇迎賓演出計畫</t>
  </si>
  <si>
    <t>國立台灣戲曲學院</t>
  </si>
  <si>
    <t>文化局</t>
  </si>
  <si>
    <t>無</t>
  </si>
  <si>
    <t>桃園縣客家文化館演藝廳99年度表演活動計畫-「台灣地圖Ⅱ音樂會」演出</t>
  </si>
  <si>
    <t>台灣絲竹室內樂團</t>
  </si>
  <si>
    <r>
      <rPr>
        <sz val="12"/>
        <rFont val="標楷體"/>
        <family val="4"/>
      </rPr>
      <t>桃園縣客家文化館演藝廳</t>
    </r>
    <r>
      <rPr>
        <sz val="12"/>
        <rFont val="Times New Roman"/>
        <family val="1"/>
      </rPr>
      <t>99</t>
    </r>
    <r>
      <rPr>
        <sz val="12"/>
        <rFont val="標楷體"/>
        <family val="4"/>
      </rPr>
      <t>年度表演活動計畫</t>
    </r>
    <r>
      <rPr>
        <sz val="12"/>
        <rFont val="Times New Roman"/>
        <family val="1"/>
      </rPr>
      <t>-2010</t>
    </r>
    <r>
      <rPr>
        <sz val="12"/>
        <rFont val="標楷體"/>
        <family val="4"/>
      </rPr>
      <t>夢幻客家</t>
    </r>
    <r>
      <rPr>
        <sz val="12"/>
        <rFont val="Times New Roman"/>
        <family val="1"/>
      </rPr>
      <t>-</t>
    </r>
    <r>
      <rPr>
        <sz val="12"/>
        <rFont val="標楷體"/>
        <family val="4"/>
      </rPr>
      <t>天倫夢新戲巡演計畫</t>
    </r>
  </si>
  <si>
    <t>新樂園戲劇團</t>
  </si>
  <si>
    <t>桃園縣客家文化館演藝廳99年度表演活動計畫-客家大戲「義節雙全」演出</t>
  </si>
  <si>
    <t>金滿圓戲劇團</t>
  </si>
  <si>
    <t>桃園縣客家文化館演藝廳99年度表演活動計畫-新星客家秀演唱會</t>
  </si>
  <si>
    <t>源遠音樂劇團</t>
  </si>
  <si>
    <t>桃園縣客家文化館演藝廳99年度表演活動計畫-「鄉韻美聲劇團音樂會」演出</t>
  </si>
  <si>
    <t>鄉韻音樂劇團</t>
  </si>
  <si>
    <r>
      <rPr>
        <sz val="12"/>
        <rFont val="標楷體"/>
        <family val="4"/>
      </rPr>
      <t>桃園縣客家文化館演藝廳</t>
    </r>
    <r>
      <rPr>
        <sz val="12"/>
        <rFont val="Times New Roman"/>
        <family val="1"/>
      </rPr>
      <t>99</t>
    </r>
    <r>
      <rPr>
        <sz val="12"/>
        <rFont val="標楷體"/>
        <family val="4"/>
      </rPr>
      <t>年度表演活動計畫</t>
    </r>
    <r>
      <rPr>
        <sz val="12"/>
        <rFont val="Times New Roman"/>
        <family val="1"/>
      </rPr>
      <t>-2010</t>
    </r>
    <r>
      <rPr>
        <sz val="12"/>
        <rFont val="標楷體"/>
        <family val="4"/>
      </rPr>
      <t>年舞動客家聲韻</t>
    </r>
    <r>
      <rPr>
        <sz val="12"/>
        <rFont val="Times New Roman"/>
        <family val="1"/>
      </rPr>
      <t>-</t>
    </r>
    <r>
      <rPr>
        <sz val="12"/>
        <rFont val="標楷體"/>
        <family val="4"/>
      </rPr>
      <t>歌舞劇觀摩會</t>
    </r>
  </si>
  <si>
    <t>台灣客家文化發展協會</t>
  </si>
  <si>
    <t>桃園縣客家文化館演藝廳99年度表演活動計畫-「原鄉樂音飄揚」音樂會演出</t>
  </si>
  <si>
    <t>桃園縣龍潭鄉龍星國小</t>
  </si>
  <si>
    <t>桃園縣客家文化館演藝廳99年度表演活動計畫-「傳唱客音客韻音樂會」演出</t>
  </si>
  <si>
    <t>台灣鄉土藝術國際文化交流協會</t>
  </si>
  <si>
    <r>
      <t>桃園縣客家文化館演藝廳</t>
    </r>
    <r>
      <rPr>
        <sz val="12"/>
        <rFont val="Times New Roman"/>
        <family val="1"/>
      </rPr>
      <t>99</t>
    </r>
    <r>
      <rPr>
        <sz val="12"/>
        <rFont val="標楷體"/>
        <family val="4"/>
      </rPr>
      <t>年度表演活動計畫</t>
    </r>
    <r>
      <rPr>
        <sz val="12"/>
        <rFont val="Times New Roman"/>
        <family val="1"/>
      </rPr>
      <t>-</t>
    </r>
    <r>
      <rPr>
        <sz val="12"/>
        <rFont val="標楷體"/>
        <family val="4"/>
      </rPr>
      <t>鄉之相惜</t>
    </r>
    <r>
      <rPr>
        <sz val="12"/>
        <rFont val="Times New Roman"/>
        <family val="1"/>
      </rPr>
      <t>2010</t>
    </r>
    <r>
      <rPr>
        <sz val="12"/>
        <rFont val="標楷體"/>
        <family val="4"/>
      </rPr>
      <t>感恩音樂會演出</t>
    </r>
  </si>
  <si>
    <t>龍潭愛樂管弦樂團</t>
  </si>
  <si>
    <t>桃園縣客家文化館演藝廳99年度表演活動計畫-客家現代流行音樂會</t>
  </si>
  <si>
    <t>普普管弦樂團</t>
  </si>
  <si>
    <r>
      <t>桃園縣客家文化館演藝廳</t>
    </r>
    <r>
      <rPr>
        <sz val="12"/>
        <rFont val="Times New Roman"/>
        <family val="1"/>
      </rPr>
      <t>99</t>
    </r>
    <r>
      <rPr>
        <sz val="12"/>
        <rFont val="標楷體"/>
        <family val="4"/>
      </rPr>
      <t>年度表演活動計畫</t>
    </r>
    <r>
      <rPr>
        <sz val="12"/>
        <rFont val="Times New Roman"/>
        <family val="1"/>
      </rPr>
      <t>-</t>
    </r>
    <r>
      <rPr>
        <sz val="12"/>
        <rFont val="標楷體"/>
        <family val="4"/>
      </rPr>
      <t>「無言</t>
    </r>
    <r>
      <rPr>
        <sz val="12"/>
        <rFont val="Times New Roman"/>
        <family val="1"/>
      </rPr>
      <t>2009 Silent Dance</t>
    </r>
    <r>
      <rPr>
        <sz val="12"/>
        <rFont val="標楷體"/>
        <family val="4"/>
      </rPr>
      <t>新作巡演」</t>
    </r>
  </si>
  <si>
    <t>光環舞集舞蹈團</t>
  </si>
  <si>
    <t>桃園縣客家文化館演藝廳99年度表演活動計畫-「客家人」客家鄉山歌劇二部曲演出</t>
  </si>
  <si>
    <t>基隆雨韻合唱團</t>
  </si>
  <si>
    <t>桃園縣客家文化館演藝廳99年度表演活動計畫-「四月望雨」箏樂展古箏音樂會</t>
  </si>
  <si>
    <t>適然箏樂團</t>
  </si>
  <si>
    <r>
      <rPr>
        <sz val="12"/>
        <rFont val="標楷體"/>
        <family val="4"/>
      </rPr>
      <t>桃園縣客家文化館演藝廳</t>
    </r>
    <r>
      <rPr>
        <sz val="12"/>
        <rFont val="Times New Roman"/>
        <family val="1"/>
      </rPr>
      <t>99</t>
    </r>
    <r>
      <rPr>
        <sz val="12"/>
        <rFont val="標楷體"/>
        <family val="4"/>
      </rPr>
      <t>年度表演活動計畫</t>
    </r>
    <r>
      <rPr>
        <sz val="12"/>
        <rFont val="Times New Roman"/>
        <family val="1"/>
      </rPr>
      <t>-2010</t>
    </r>
    <r>
      <rPr>
        <sz val="12"/>
        <rFont val="標楷體"/>
        <family val="4"/>
      </rPr>
      <t>年全國第十屆總統盃客家歌唱大賽</t>
    </r>
  </si>
  <si>
    <t>桃園縣客家文化傳播協會</t>
  </si>
  <si>
    <t>桃園縣客家文化館演藝廳99年度表演活動計畫-客家風情音樂會</t>
  </si>
  <si>
    <t>武顯貴絲竹室內樂團</t>
  </si>
  <si>
    <t>桃園縣客家文化館演藝廳99年度表演活動計畫-客家音畫音樂會</t>
  </si>
  <si>
    <t>小巨人絲竹樂團</t>
  </si>
  <si>
    <t>文化業務-文化發展工作-獎補助費-對國內團體之捐助</t>
  </si>
  <si>
    <t>桃園縣客家文化館演藝廳99年度表演活動計畫-客家文化藝事琴緣音樂會</t>
  </si>
  <si>
    <t>御箏樂坊</t>
  </si>
  <si>
    <t>文化業務-表演藝術工作-獎補助費-對國內團體之捐助</t>
  </si>
  <si>
    <t>0219辦理台灣傀儡戲藝術之美活動補助款</t>
  </si>
  <si>
    <t>錦飛鳳傀儡戲劇團</t>
  </si>
  <si>
    <t>0306辦理「慶祝建國百年」演出補助款</t>
  </si>
  <si>
    <t>桃園縣國劇研究協會</t>
  </si>
  <si>
    <t>0318辦理「彭廣林小提琴解說式音樂會」活動演出補助</t>
  </si>
  <si>
    <t>城市焦點</t>
  </si>
  <si>
    <t>0312辦理「愛情、戲劇、遊樂園」演出補助款</t>
  </si>
  <si>
    <t>黑門山上的劇團</t>
  </si>
  <si>
    <t>0226辦理「理性與感性-室內樂之夜」活動演出補助款</t>
  </si>
  <si>
    <t>樂享室內樂團</t>
  </si>
  <si>
    <t>0304辦理范姜毅鋼琴獨奏會-李斯特之夜活動補助款</t>
  </si>
  <si>
    <t>原笙國際有限公司</t>
  </si>
  <si>
    <t>0326辦理2011亞太弦樂四重奏團春季音樂會活動演出補助款</t>
  </si>
  <si>
    <t>亞太弦樂四重奏團</t>
  </si>
  <si>
    <t>0327辦理「超高男高音江孟融VS克羅采室內樂團」演出補助</t>
  </si>
  <si>
    <t>克羅采室內樂團</t>
  </si>
  <si>
    <t>0420辦理曾素玲單簧管室內樂系列演出活動補助</t>
  </si>
  <si>
    <t>慕風工坊</t>
  </si>
  <si>
    <t>0521辦理「漣漪效應巡迴演出」活動補助款</t>
  </si>
  <si>
    <t>8213肢體舞蹈劇場</t>
  </si>
  <si>
    <t>0424辦理「情繫六弦-龍門吉他室內樂團音樂會」活動補助款</t>
  </si>
  <si>
    <t>龍門吉他室內樂團</t>
  </si>
  <si>
    <t>0529辦理「號角世界寰宇遊」演出補助款</t>
  </si>
  <si>
    <t>葉樹涵銅管五重奏樂團</t>
  </si>
  <si>
    <t>0430、018辦理親子音樂會-動物狂歡節活動補助款</t>
  </si>
  <si>
    <t>桃園交響管樂團</t>
  </si>
  <si>
    <t>0605辦理「微風往事憶舊情-台灣揚琴樂團音樂會」</t>
  </si>
  <si>
    <t>台灣揚琴樂團</t>
  </si>
  <si>
    <t>0209舞樂響宴：桃園縣原住民太魯閣族文化協進會</t>
  </si>
  <si>
    <t>桃園縣原住民太魯閣族文化協進會</t>
  </si>
  <si>
    <t>0210舞樂響宴：龍山國小印度舞團</t>
  </si>
  <si>
    <t>龍山國小</t>
  </si>
  <si>
    <t>0211午樂響宴：國立陽明高級中學</t>
  </si>
  <si>
    <t>國立陽明高級中學</t>
  </si>
  <si>
    <t>財團法人台北市新合唱文化藝術基金會辦理「2011春唱─燦爛星光在春天巡迴音樂會」</t>
  </si>
  <si>
    <t>財團法人台北市新合唱文化藝術基金會</t>
  </si>
  <si>
    <t>卡農木笛合奏團0416辦理第二屆國際木笛音樂節-朵洛西．歐柏林格木笛演奏會</t>
  </si>
  <si>
    <t>卡農木笛合奏團</t>
  </si>
  <si>
    <t>文化業務-推廣工作-獎補助費</t>
  </si>
  <si>
    <t>朱文走鬼 - 傳統戲曲演出</t>
  </si>
  <si>
    <t>江之翠劇場</t>
  </si>
  <si>
    <t>藝文設施
管理中心</t>
  </si>
  <si>
    <t>隆興閣掌中劇團-聖俠傳奇</t>
  </si>
  <si>
    <t>隆興閣掌中劇團</t>
  </si>
  <si>
    <t>隆義閣掌中劇團 - 偶是掌門人</t>
  </si>
  <si>
    <t>隆義閣掌中劇團</t>
  </si>
  <si>
    <t>狀三新涼樂團-山伯英台</t>
  </si>
  <si>
    <t>壯三新涼樂團</t>
  </si>
  <si>
    <t>人聲音樂列車公共澡堂</t>
  </si>
  <si>
    <t>新逸藝術</t>
  </si>
  <si>
    <t>金鴻慈惠堂醒獅團-獅情話意</t>
  </si>
  <si>
    <t>金鴻慈惠堂醒獅團</t>
  </si>
  <si>
    <t>美麗心民謠</t>
  </si>
  <si>
    <t>野火樂集</t>
  </si>
  <si>
    <t>遠方來的客人─馬來西亞大樂樂實驗樂團</t>
  </si>
  <si>
    <t>九歌民族管弦樂團</t>
  </si>
  <si>
    <t>最後十四堂星期二的課</t>
  </si>
  <si>
    <t>果陀劇場</t>
  </si>
  <si>
    <t>胡瀞云鋼琴獨奏會</t>
  </si>
  <si>
    <t>亞藝藝術公司</t>
  </si>
  <si>
    <t>逆</t>
  </si>
  <si>
    <t>焦點舞團</t>
  </si>
  <si>
    <t>那一夜，在旅途中說相聲</t>
  </si>
  <si>
    <t>表演工作坊</t>
  </si>
  <si>
    <t>費玉清演唱會</t>
  </si>
  <si>
    <t>寬宏藝術工作室</t>
  </si>
  <si>
    <t>同開科技工程股份有限公司</t>
  </si>
  <si>
    <t>環保局</t>
  </si>
  <si>
    <t>回饋金管理委員會</t>
  </si>
  <si>
    <t>撥付同開科技工程股份有限公司第一期款土地租金補助款</t>
  </si>
  <si>
    <t>提供回饋金管理自治條例撥付回饋</t>
  </si>
  <si>
    <t>環保科技及減碳工作-獎補助費</t>
  </si>
  <si>
    <t>一般廢棄物及資源循環管理-獎補助費</t>
  </si>
  <si>
    <t>社政業務-老人福利工作-獎補助費</t>
  </si>
  <si>
    <t>補助縣內各級老人會辦理各項文康活動</t>
  </si>
  <si>
    <t>八德市老人會</t>
  </si>
  <si>
    <t>社會局</t>
  </si>
  <si>
    <t>大園鄉老人會</t>
  </si>
  <si>
    <t>大園鄉松柏會</t>
  </si>
  <si>
    <t>大溪鎮老人會</t>
  </si>
  <si>
    <t>中壢市老人會</t>
  </si>
  <si>
    <t>平鎮市老人會</t>
  </si>
  <si>
    <t>平鎮市松鶴長生會</t>
  </si>
  <si>
    <t>桃園市老人會</t>
  </si>
  <si>
    <t>桃園縣千鶴會</t>
  </si>
  <si>
    <t>桃園縣各級老人會聯合會</t>
  </si>
  <si>
    <t>桃園縣老人福利協進會</t>
  </si>
  <si>
    <t>桃園縣松齡會</t>
  </si>
  <si>
    <t>桃園縣松鶴會</t>
  </si>
  <si>
    <t>桃園縣長生會</t>
  </si>
  <si>
    <t>桃園縣長松會</t>
  </si>
  <si>
    <t>桃園縣長青會</t>
  </si>
  <si>
    <t>桃園縣長春會</t>
  </si>
  <si>
    <t>桃園縣崇德常青會</t>
  </si>
  <si>
    <t>復興鄉老人會</t>
  </si>
  <si>
    <t>新屋鄉老人會</t>
  </si>
  <si>
    <t>新屋鄉松柏會</t>
  </si>
  <si>
    <t>楊梅市老人會</t>
  </si>
  <si>
    <t>楊梅市松柏會</t>
  </si>
  <si>
    <t>楊梅市長青會</t>
  </si>
  <si>
    <t>龍潭鄉老人會</t>
  </si>
  <si>
    <t>龜山鄉老人會</t>
  </si>
  <si>
    <t>蘆竹鄉老人會</t>
  </si>
  <si>
    <t>觀音鄉伍宏老人會</t>
  </si>
  <si>
    <t>觀音鄉老人會</t>
  </si>
  <si>
    <t>觀音鄉松青會</t>
  </si>
  <si>
    <t>觀音鄉松柏會</t>
  </si>
  <si>
    <t>觀音鄉長青會</t>
  </si>
  <si>
    <t>社區照顧關懷據點</t>
  </si>
  <si>
    <t>大園鄉內海社區發展協會等15個單位</t>
  </si>
  <si>
    <t>補助日間照顧中心經費</t>
  </si>
  <si>
    <t>財團法人怡德養中心</t>
  </si>
  <si>
    <t>社政業務－身心障礙福利工作-獎補助費</t>
  </si>
  <si>
    <t>補助辦理桃園縣脊髓損傷者家庭聯絡網</t>
  </si>
  <si>
    <t>社團法人桃園縣脊髓損傷者協會</t>
  </si>
  <si>
    <t>補助辦理精神障礙者社區交誼中心設置計畫</t>
  </si>
  <si>
    <t>財團法人桃園縣社區精神復健協會</t>
  </si>
  <si>
    <t>補助辦理脊髓損傷衛教與生活自理教學光碟製作計畫</t>
  </si>
  <si>
    <t>財團法人桃園縣私立脊髓損傷潛能發展中心</t>
  </si>
  <si>
    <t>補助辦理2010年愛很大 網路闖關礙不怕!計畫</t>
  </si>
  <si>
    <t>補助辦理桃園縣中高齡智障者家庭準備與家庭支持計畫</t>
  </si>
  <si>
    <t>財團法人桃園縣美好啟能文教基金會</t>
  </si>
  <si>
    <t>補助辦理中高齡智障者家庭準備與家庭支持三年計畫</t>
  </si>
  <si>
    <t>桃園縣智障者家長協會</t>
  </si>
  <si>
    <t>補助辦理陽光，綠葉，愛　心智障礙者園藝治療計畫</t>
  </si>
  <si>
    <t>財團法人桃園縣私立心燈啟智教養院</t>
  </si>
  <si>
    <t>補助辦理脊髓損傷患者生活重建訓練課程編纂與自立生活推廣計畫案(第3年延續案)---脊髓損傷者社區自立生活訓練計畫</t>
  </si>
  <si>
    <t>補助辦理原來我們這麼近!--非正式資源建構計畫</t>
  </si>
  <si>
    <t>社政業務－婦女及綜企福利工作-獎補助費</t>
  </si>
  <si>
    <t>辦理「天下媽媽百分百」活動</t>
  </si>
  <si>
    <t>宣愛社區關懷協會</t>
  </si>
  <si>
    <t xml:space="preserve">
辦理「甜甜圈家族俱樂部」桃園縣單親家庭網絡支持中心</t>
  </si>
  <si>
    <t>補助財團法人「張老師」基金會桃園分事務所</t>
  </si>
  <si>
    <t>辦理「袋鼠與企鵝的家-99單親家庭服務網絡系統-桃仔園單親網絡補計畫」</t>
  </si>
  <si>
    <t>桃園縣單親家庭互助協會</t>
  </si>
  <si>
    <t>社政業務－兒童及少年福利工作-獎補助費</t>
  </si>
  <si>
    <t>撐起親職的手-兒童少年生活網絡支持計畫</t>
  </si>
  <si>
    <t>桃園縣心理健康促進協會</t>
  </si>
  <si>
    <t>關懷弱勢學童成長輔導班</t>
  </si>
  <si>
    <t>社團法人桃園縣無意捨協會</t>
  </si>
  <si>
    <t>社政業務－社會發展工作-獎補助費</t>
  </si>
  <si>
    <t>補助辦理桃園縣社工專業人員及志工助人工作技巧演練教育訓練</t>
  </si>
  <si>
    <t>桃園縣楊梅愛心慈善協會</t>
  </si>
  <si>
    <t>一般建築及設備-農業建築及設備</t>
  </si>
  <si>
    <t>墊付轉正98年農業產銷班示範點診斷輔導計畫</t>
  </si>
  <si>
    <t>大園鄉農會</t>
  </si>
  <si>
    <t>農業發展局</t>
  </si>
  <si>
    <t>八德市農會</t>
  </si>
  <si>
    <t>農業發展業務-農務工作</t>
  </si>
  <si>
    <t>辦理桃園縣產業發展在桃園佈置計畫</t>
  </si>
  <si>
    <t>龍潭鄉農會</t>
  </si>
  <si>
    <t>農業發展業務
漁業及畜牧生產輔導工作</t>
  </si>
  <si>
    <t>家畜保險業務計畫</t>
  </si>
  <si>
    <r>
      <t>桃園縣農會</t>
    </r>
  </si>
  <si>
    <t>斃死豬清運處理計畫</t>
  </si>
  <si>
    <t>毛豬共同運銷計畫</t>
  </si>
  <si>
    <t>錦鯉博覽會</t>
  </si>
  <si>
    <t>桃園縣養鯉協會</t>
  </si>
  <si>
    <r>
      <t>協助承辦輔導各級農會推廣業務計畫</t>
    </r>
  </si>
  <si>
    <r>
      <t>2011</t>
    </r>
    <r>
      <rPr>
        <sz val="12"/>
        <rFont val="標楷體"/>
        <family val="4"/>
      </rPr>
      <t>年十大神農得主獎勵金</t>
    </r>
  </si>
  <si>
    <t>黃政祥
劉又菱</t>
  </si>
  <si>
    <r>
      <t>辦理</t>
    </r>
    <r>
      <rPr>
        <sz val="12"/>
        <rFont val="Times New Roman"/>
        <family val="1"/>
      </rPr>
      <t>100</t>
    </r>
    <r>
      <rPr>
        <sz val="12"/>
        <rFont val="標楷體"/>
        <family val="4"/>
      </rPr>
      <t>年度大溪舞茶花暨農特產品展示展售活動</t>
    </r>
  </si>
  <si>
    <t>大溪鎮公所</t>
  </si>
  <si>
    <t>2011年桃園蓮花季活動費用</t>
  </si>
  <si>
    <t>觀音鄉農會</t>
  </si>
  <si>
    <t>補助本縣農民一、二期稻作運費，第二期烘乾費、肥料服務到家運費及行政作業費。</t>
  </si>
  <si>
    <t>本縣各鄉鎮市農會</t>
  </si>
  <si>
    <t>桃園縣寵物商業同業公會</t>
  </si>
  <si>
    <t>動物防疫所</t>
  </si>
  <si>
    <t>原住民業務－原住民文教行政工作－獎補助費</t>
  </si>
  <si>
    <t>老人日間關懷站</t>
  </si>
  <si>
    <t>伊甸福利基金會</t>
  </si>
  <si>
    <t>原住民行政局</t>
  </si>
  <si>
    <t>都會區家婦中心計畫</t>
  </si>
  <si>
    <t>台灣原住民教牧發展協會</t>
  </si>
  <si>
    <t>99年度原住民族語言文化教育(語言巢)計畫</t>
  </si>
  <si>
    <t>羅浮國小</t>
  </si>
  <si>
    <t>99年度復興鄉家婦中心</t>
  </si>
  <si>
    <t>財團法人台灣世界展望會</t>
  </si>
  <si>
    <t>99年度原住民族樂舞祭儀藝術人才培育實施計畫</t>
  </si>
  <si>
    <t>文華國小等</t>
  </si>
  <si>
    <t>98年原住民族樂舞祭儀藝術及體育人才重點培育補助計畫-補助各學校</t>
  </si>
  <si>
    <t>仁善國小等</t>
  </si>
  <si>
    <t>98年原住民幼兒托教補助</t>
  </si>
  <si>
    <t>復興公托等</t>
  </si>
  <si>
    <t>99年度原住民族地區原住民幼兒學前教育經費</t>
  </si>
  <si>
    <t>復興鄉公托等</t>
  </si>
  <si>
    <t>都市原住民發展計畫99年度執行計畫－對學生之獎助、事務幹部工作協助費</t>
  </si>
  <si>
    <t>原住民學生、幹部</t>
  </si>
  <si>
    <t>辦理2011年原住民族頭目傳承文化研討會暨學生族語砍謠比賽</t>
  </si>
  <si>
    <t>桃園縣原住民頭目協會</t>
  </si>
  <si>
    <t>工務業務使用管理工作-獎補助費</t>
  </si>
  <si>
    <t>補助公寓大廈共用設施維護修繕</t>
  </si>
  <si>
    <t>補助公寓大廈社區及社團辦理各項宣導工作</t>
  </si>
  <si>
    <t>公寓大廈委員會</t>
  </si>
  <si>
    <t>工務局</t>
  </si>
  <si>
    <t>總              計</t>
  </si>
  <si>
    <t>勞動條件暨工會業務工作-獎補助費-對國內團體之捐助</t>
  </si>
  <si>
    <t>勞工教育</t>
  </si>
  <si>
    <t>寢具製作職業工會</t>
  </si>
  <si>
    <t>勞動及人力資源局</t>
  </si>
  <si>
    <t>無</t>
  </si>
  <si>
    <t>v</t>
  </si>
  <si>
    <t>冰菓冷飲職業工會</t>
  </si>
  <si>
    <t>橡樹工業材料產業工會</t>
  </si>
  <si>
    <t>華夏產業工會</t>
  </si>
  <si>
    <t>成衣熨燙人員職業工會</t>
  </si>
  <si>
    <t>東源物流產業工會</t>
  </si>
  <si>
    <t>廣告工程職業工會</t>
  </si>
  <si>
    <t>五一模範勞工表揚</t>
  </si>
  <si>
    <t>台灣省機械聯合會</t>
  </si>
  <si>
    <t>洋華光電產業工會</t>
  </si>
  <si>
    <t>彩券經銷職業工會</t>
  </si>
  <si>
    <t>新光合成纖維產工會</t>
  </si>
  <si>
    <t>豆腐業職業工會</t>
  </si>
  <si>
    <t>人造花職業工會</t>
  </si>
  <si>
    <t>泥水業職業工會</t>
  </si>
  <si>
    <t>金車產業工會</t>
  </si>
  <si>
    <t>保險服務職業工會</t>
  </si>
  <si>
    <t>推拿及民俗職業工會</t>
  </si>
  <si>
    <t>金車物流產業工會</t>
  </si>
  <si>
    <t>鐵工業職業工會</t>
  </si>
  <si>
    <t>華儲產業工會</t>
  </si>
  <si>
    <t>華可貴產業工會</t>
  </si>
  <si>
    <t>保險經紀職業工會</t>
  </si>
  <si>
    <t>食米運送職業工會</t>
  </si>
  <si>
    <t>運動器材加工職業工會</t>
  </si>
  <si>
    <t>工會幹部會務輔導</t>
  </si>
  <si>
    <t>桃園縣總工會</t>
  </si>
  <si>
    <t>第一梯次勞教</t>
  </si>
  <si>
    <t>產業總工會</t>
  </si>
  <si>
    <t>華通產業工會</t>
  </si>
  <si>
    <t>基層工會幹部、會務人員勞工教育</t>
  </si>
  <si>
    <t>職業總工會</t>
  </si>
  <si>
    <t>產業總工會</t>
  </si>
  <si>
    <t>第三梯次勞教</t>
  </si>
  <si>
    <t>保齡球比賽</t>
  </si>
  <si>
    <t>獎勵金</t>
  </si>
  <si>
    <t>南亞電路板錦興廠產業工會等17家</t>
  </si>
  <si>
    <t>五一勞動節活動經費補助</t>
  </si>
  <si>
    <t>消防局合計</t>
  </si>
  <si>
    <t>教育局合計</t>
  </si>
  <si>
    <t>文化局合計</t>
  </si>
  <si>
    <t>98年辦理動物保護計畫補助桃園縣寵物商業同業公會辦理業者經營策略與動物保護相關法令宣導教育活動1場並配合地方政府辦理寵物業者管理輔導業務</t>
  </si>
  <si>
    <t>99年辦理動物保護計畫 補助桃園縣寵物商業同業公會辦理業者經營策略與動物保護相關法令宣導教育活動1場並配合本府辦理寵物業者管理輔導業務</t>
  </si>
  <si>
    <t>農業發展局合計</t>
  </si>
  <si>
    <t>環保局合計</t>
  </si>
  <si>
    <t>社會局合計</t>
  </si>
  <si>
    <t>原住民行政局合計</t>
  </si>
  <si>
    <t>工務局合計</t>
  </si>
  <si>
    <t>勞動及人力資源局合計</t>
  </si>
  <si>
    <t>特殊教育計畫-特殊及幼兒教育科-會費、捐助、補助、分攤、照護、救濟與交流活動費-捐助、補助與獎助-捐助私校及團體</t>
  </si>
  <si>
    <t>農業發展業務
輔導工作-獎補助費
對團體及個人之捐助</t>
  </si>
  <si>
    <t>動物防疫業務-動物保護工作-對國內團體之捐助</t>
  </si>
  <si>
    <t xml:space="preserve">    (本表為半年報表)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</si>
</sst>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0_ "/>
    <numFmt numFmtId="184" formatCode="#,##0.0_);[Red]\(#,##0.0\)"/>
    <numFmt numFmtId="185" formatCode="#,##0_);[Red]\(#,##0\)"/>
    <numFmt numFmtId="186" formatCode="#,##0.00_);[Red]\(#,##0.00\)"/>
    <numFmt numFmtId="187" formatCode="#,##0.000_);[Red]\(#,##0.000\)"/>
    <numFmt numFmtId="188" formatCode="#,##0.000_ "/>
    <numFmt numFmtId="189" formatCode="#,##0.00_ "/>
    <numFmt numFmtId="190" formatCode="0.00_ "/>
    <numFmt numFmtId="191" formatCode="0.0_ "/>
    <numFmt numFmtId="192" formatCode="0_ "/>
  </numFmts>
  <fonts count="58">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b/>
      <u val="single"/>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sz val="18"/>
      <name val="標楷體"/>
      <family val="4"/>
    </font>
    <font>
      <sz val="10"/>
      <name val="標楷體"/>
      <family val="4"/>
    </font>
    <font>
      <sz val="12"/>
      <color indexed="8"/>
      <name val="標楷體"/>
      <family val="4"/>
    </font>
    <font>
      <b/>
      <sz val="9"/>
      <name val="新細明體"/>
      <family val="1"/>
    </font>
    <font>
      <sz val="12"/>
      <name val="Times New Roman"/>
      <family val="1"/>
    </font>
    <font>
      <sz val="12"/>
      <color indexed="12"/>
      <name val="標楷體"/>
      <family val="4"/>
    </font>
    <font>
      <sz val="12"/>
      <color indexed="12"/>
      <name val="新細明體"/>
      <family val="1"/>
    </font>
    <font>
      <sz val="12"/>
      <name val="MS PMincho"/>
      <family val="1"/>
    </font>
    <font>
      <sz val="12"/>
      <name val="Comic Sans MS"/>
      <family val="4"/>
    </font>
    <font>
      <sz val="14"/>
      <name val="Comic Sans MS"/>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b/>
      <sz val="8"/>
      <name val="新細明體"/>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0" fillId="0" borderId="0" applyFont="0" applyFill="0" applyBorder="0" applyAlignment="0" applyProtection="0"/>
    <xf numFmtId="0" fontId="4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6"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66">
    <xf numFmtId="0" fontId="0" fillId="0" borderId="0" xfId="0" applyAlignment="1">
      <alignment/>
    </xf>
    <xf numFmtId="0" fontId="6" fillId="0" borderId="0" xfId="0" applyFont="1" applyAlignment="1">
      <alignment/>
    </xf>
    <xf numFmtId="0" fontId="8" fillId="0" borderId="0" xfId="0" applyFont="1" applyAlignment="1">
      <alignment horizontal="right" vertical="center"/>
    </xf>
    <xf numFmtId="0" fontId="6" fillId="0" borderId="10" xfId="0" applyFont="1" applyBorder="1" applyAlignment="1">
      <alignment horizontal="center" vertical="center" wrapText="1"/>
    </xf>
    <xf numFmtId="0" fontId="6" fillId="0" borderId="0" xfId="0" applyFont="1" applyAlignment="1">
      <alignment vertical="center" wrapText="1"/>
    </xf>
    <xf numFmtId="0" fontId="8" fillId="0" borderId="0" xfId="0" applyFont="1" applyAlignment="1">
      <alignment/>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6" fillId="0" borderId="0" xfId="0" applyFont="1" applyAlignment="1">
      <alignment horizontal="centerContinuous" vertical="center" wrapText="1"/>
    </xf>
    <xf numFmtId="0" fontId="11" fillId="0" borderId="0" xfId="0" applyFont="1" applyAlignment="1">
      <alignment horizontal="centerContinuous" vertical="center" wrapText="1"/>
    </xf>
    <xf numFmtId="0" fontId="11"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xf>
    <xf numFmtId="0" fontId="6" fillId="0" borderId="11" xfId="0" applyFont="1" applyBorder="1" applyAlignment="1">
      <alignment vertical="center" wrapText="1"/>
    </xf>
    <xf numFmtId="0" fontId="6" fillId="33"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distributed" vertical="center" wrapText="1"/>
    </xf>
    <xf numFmtId="0" fontId="13" fillId="0" borderId="10" xfId="0" applyFont="1" applyBorder="1" applyAlignment="1">
      <alignment horizontal="left" vertical="center" wrapText="1"/>
    </xf>
    <xf numFmtId="0" fontId="56" fillId="34" borderId="10" xfId="0" applyFont="1" applyFill="1" applyBorder="1" applyAlignment="1">
      <alignment vertical="center" wrapText="1"/>
    </xf>
    <xf numFmtId="0" fontId="6" fillId="0" borderId="10" xfId="0" applyFont="1" applyFill="1" applyBorder="1" applyAlignment="1">
      <alignment vertical="center" wrapText="1"/>
    </xf>
    <xf numFmtId="0" fontId="6" fillId="33" borderId="10" xfId="0" applyFont="1" applyFill="1" applyBorder="1" applyAlignment="1">
      <alignment vertical="center" wrapText="1"/>
    </xf>
    <xf numFmtId="0" fontId="14" fillId="35" borderId="10" xfId="0" applyFont="1" applyFill="1" applyBorder="1" applyAlignment="1">
      <alignment vertical="center" wrapText="1"/>
    </xf>
    <xf numFmtId="0" fontId="6" fillId="0" borderId="10" xfId="0" applyFont="1" applyFill="1" applyBorder="1" applyAlignment="1">
      <alignment horizontal="left" vertical="center"/>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182" fontId="6" fillId="0" borderId="10" xfId="0" applyNumberFormat="1" applyFont="1" applyFill="1" applyBorder="1" applyAlignment="1">
      <alignment horizontal="left" vertical="center" wrapText="1"/>
    </xf>
    <xf numFmtId="0" fontId="21" fillId="0" borderId="10" xfId="0" applyFont="1" applyBorder="1" applyAlignment="1">
      <alignment vertical="center" wrapText="1"/>
    </xf>
    <xf numFmtId="0" fontId="16" fillId="0" borderId="10" xfId="0" applyFont="1" applyBorder="1" applyAlignment="1">
      <alignment horizontal="center" vertical="center" wrapText="1"/>
    </xf>
    <xf numFmtId="0" fontId="6" fillId="0" borderId="10" xfId="0" applyFont="1" applyBorder="1" applyAlignment="1">
      <alignment/>
    </xf>
    <xf numFmtId="0" fontId="16" fillId="0" borderId="10" xfId="0" applyFont="1" applyBorder="1" applyAlignment="1">
      <alignment vertical="center" wrapText="1"/>
    </xf>
    <xf numFmtId="0" fontId="6" fillId="33" borderId="10" xfId="0" applyFont="1" applyFill="1" applyBorder="1" applyAlignment="1">
      <alignment horizontal="left" vertical="center" wrapText="1"/>
    </xf>
    <xf numFmtId="0" fontId="6" fillId="0" borderId="0" xfId="0" applyFont="1" applyAlignment="1">
      <alignment horizontal="left"/>
    </xf>
    <xf numFmtId="0" fontId="56" fillId="34" borderId="10" xfId="0" applyFont="1" applyFill="1" applyBorder="1" applyAlignment="1">
      <alignment horizontal="left" vertical="center" wrapText="1"/>
    </xf>
    <xf numFmtId="0" fontId="6" fillId="0" borderId="0" xfId="0" applyFont="1" applyAlignment="1">
      <alignment horizontal="left" vertical="center"/>
    </xf>
    <xf numFmtId="0" fontId="6" fillId="36" borderId="10" xfId="0" applyFont="1" applyFill="1" applyBorder="1" applyAlignment="1">
      <alignment horizontal="left" vertical="center" wrapText="1"/>
    </xf>
    <xf numFmtId="0" fontId="6" fillId="36" borderId="10" xfId="0" applyFont="1" applyFill="1" applyBorder="1" applyAlignment="1">
      <alignment horizontal="center" vertical="center" wrapText="1"/>
    </xf>
    <xf numFmtId="0" fontId="6" fillId="0" borderId="10" xfId="0" applyFont="1" applyBorder="1" applyAlignment="1">
      <alignment vertical="center"/>
    </xf>
    <xf numFmtId="0" fontId="13" fillId="0" borderId="10" xfId="0" applyFont="1" applyBorder="1" applyAlignment="1">
      <alignment horizontal="left" vertical="top" wrapText="1"/>
    </xf>
    <xf numFmtId="0" fontId="6" fillId="33" borderId="10" xfId="0" applyFont="1" applyFill="1" applyBorder="1" applyAlignment="1">
      <alignment horizontal="distributed" vertical="center" wrapText="1"/>
    </xf>
    <xf numFmtId="0" fontId="16" fillId="0" borderId="10" xfId="0" applyFont="1" applyBorder="1" applyAlignment="1">
      <alignment horizontal="left" vertical="center" wrapText="1"/>
    </xf>
    <xf numFmtId="0" fontId="18" fillId="0" borderId="10" xfId="0" applyFont="1" applyFill="1" applyBorder="1" applyAlignment="1">
      <alignment/>
    </xf>
    <xf numFmtId="0" fontId="20" fillId="0" borderId="10" xfId="0" applyFont="1" applyBorder="1" applyAlignment="1">
      <alignment horizontal="center" vertical="center" wrapText="1"/>
    </xf>
    <xf numFmtId="43" fontId="6" fillId="0" borderId="10" xfId="33" applyFont="1" applyBorder="1" applyAlignment="1">
      <alignment horizontal="right" vertical="center" wrapText="1"/>
    </xf>
    <xf numFmtId="43" fontId="6" fillId="33" borderId="10" xfId="33" applyFont="1" applyFill="1" applyBorder="1" applyAlignment="1">
      <alignment horizontal="right" vertical="center" wrapText="1"/>
    </xf>
    <xf numFmtId="43" fontId="6" fillId="36" borderId="10" xfId="33" applyFont="1" applyFill="1" applyBorder="1" applyAlignment="1">
      <alignment horizontal="right" vertical="center" wrapText="1"/>
    </xf>
    <xf numFmtId="43" fontId="14" fillId="0" borderId="10" xfId="33" applyFont="1" applyFill="1" applyBorder="1" applyAlignment="1">
      <alignment horizontal="right" vertical="center" wrapText="1"/>
    </xf>
    <xf numFmtId="0" fontId="8"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8" fillId="36"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distributed" vertical="center" wrapText="1"/>
    </xf>
    <xf numFmtId="0" fontId="6" fillId="0" borderId="10" xfId="0" applyFont="1" applyBorder="1" applyAlignment="1">
      <alignment horizontal="distributed" vertical="center" wrapText="1" indent="1"/>
    </xf>
    <xf numFmtId="0" fontId="12" fillId="0" borderId="0" xfId="0" applyFont="1" applyBorder="1" applyAlignment="1">
      <alignment horizontal="left" vertical="center"/>
    </xf>
    <xf numFmtId="0" fontId="12" fillId="0" borderId="12" xfId="0" applyFont="1" applyBorder="1" applyAlignment="1">
      <alignment horizontal="left"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6" fillId="0" borderId="11" xfId="0" applyFont="1" applyBorder="1" applyAlignment="1">
      <alignment horizontal="left" vertical="center" wrapText="1"/>
    </xf>
    <xf numFmtId="0" fontId="6" fillId="33" borderId="10"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1"/>
  <sheetViews>
    <sheetView showGridLines="0" tabSelected="1" view="pageLayout" workbookViewId="0" topLeftCell="A1">
      <selection activeCell="C5" sqref="C5:C6"/>
    </sheetView>
  </sheetViews>
  <sheetFormatPr defaultColWidth="9.00390625" defaultRowHeight="16.5"/>
  <cols>
    <col min="1" max="1" width="18.25390625" style="1" customWidth="1"/>
    <col min="2" max="2" width="30.375" style="1" customWidth="1"/>
    <col min="3" max="3" width="16.50390625" style="34" customWidth="1"/>
    <col min="4" max="4" width="14.25390625" style="34" customWidth="1"/>
    <col min="5" max="5" width="14.125" style="1" customWidth="1"/>
    <col min="6" max="6" width="10.375" style="1" customWidth="1"/>
    <col min="7" max="7" width="19.25390625" style="1" customWidth="1"/>
    <col min="8" max="8" width="6.625" style="1" customWidth="1"/>
    <col min="9" max="9" width="6.125" style="1" customWidth="1"/>
    <col min="10" max="16384" width="8.875" style="1" customWidth="1"/>
  </cols>
  <sheetData>
    <row r="1" spans="1:9" ht="27.75">
      <c r="A1" s="62" t="s">
        <v>11</v>
      </c>
      <c r="B1" s="62"/>
      <c r="C1" s="62"/>
      <c r="D1" s="62"/>
      <c r="E1" s="62"/>
      <c r="F1" s="62"/>
      <c r="G1" s="62"/>
      <c r="H1" s="62"/>
      <c r="I1" s="62"/>
    </row>
    <row r="2" spans="1:9" ht="27.75" customHeight="1">
      <c r="A2" s="63" t="s">
        <v>12</v>
      </c>
      <c r="B2" s="63"/>
      <c r="C2" s="63"/>
      <c r="D2" s="63"/>
      <c r="E2" s="63"/>
      <c r="F2" s="63"/>
      <c r="G2" s="63"/>
      <c r="H2" s="63"/>
      <c r="I2" s="63"/>
    </row>
    <row r="3" spans="1:9" ht="9" customHeight="1">
      <c r="A3" s="57"/>
      <c r="B3" s="59"/>
      <c r="C3" s="55" t="s">
        <v>400</v>
      </c>
      <c r="D3" s="55"/>
      <c r="E3" s="55"/>
      <c r="F3" s="9"/>
      <c r="G3" s="9"/>
      <c r="H3" s="8"/>
      <c r="I3" s="4"/>
    </row>
    <row r="4" spans="1:9" ht="23.25" customHeight="1">
      <c r="A4" s="58"/>
      <c r="B4" s="60"/>
      <c r="C4" s="56"/>
      <c r="D4" s="56"/>
      <c r="E4" s="56"/>
      <c r="F4" s="10"/>
      <c r="G4" s="10"/>
      <c r="H4" s="4"/>
      <c r="I4" s="2" t="s">
        <v>4</v>
      </c>
    </row>
    <row r="5" spans="1:9" ht="51" customHeight="1">
      <c r="A5" s="53" t="s">
        <v>5</v>
      </c>
      <c r="B5" s="54" t="s">
        <v>6</v>
      </c>
      <c r="C5" s="61" t="s">
        <v>9</v>
      </c>
      <c r="D5" s="52" t="s">
        <v>7</v>
      </c>
      <c r="E5" s="61" t="s">
        <v>10</v>
      </c>
      <c r="F5" s="53" t="s">
        <v>0</v>
      </c>
      <c r="G5" s="53" t="s">
        <v>8</v>
      </c>
      <c r="H5" s="50" t="s">
        <v>3</v>
      </c>
      <c r="I5" s="50"/>
    </row>
    <row r="6" spans="1:9" ht="21.75" customHeight="1">
      <c r="A6" s="53"/>
      <c r="B6" s="54"/>
      <c r="C6" s="61"/>
      <c r="D6" s="52"/>
      <c r="E6" s="61"/>
      <c r="F6" s="53"/>
      <c r="G6" s="53"/>
      <c r="H6" s="3" t="s">
        <v>1</v>
      </c>
      <c r="I6" s="3" t="s">
        <v>2</v>
      </c>
    </row>
    <row r="7" spans="1:9" ht="42.75">
      <c r="A7" s="17" t="s">
        <v>13</v>
      </c>
      <c r="B7" s="17" t="s">
        <v>14</v>
      </c>
      <c r="C7" s="6" t="s">
        <v>15</v>
      </c>
      <c r="D7" s="6" t="s">
        <v>16</v>
      </c>
      <c r="E7" s="45">
        <v>312.7</v>
      </c>
      <c r="F7" s="3" t="s">
        <v>17</v>
      </c>
      <c r="G7" s="3"/>
      <c r="H7" s="3"/>
      <c r="I7" s="3" t="s">
        <v>21</v>
      </c>
    </row>
    <row r="8" spans="1:9" ht="21.75" customHeight="1">
      <c r="A8" s="65" t="s">
        <v>386</v>
      </c>
      <c r="B8" s="65"/>
      <c r="C8" s="33"/>
      <c r="D8" s="33"/>
      <c r="E8" s="46">
        <f>SUM(E7)</f>
        <v>312.7</v>
      </c>
      <c r="F8" s="14"/>
      <c r="G8" s="14"/>
      <c r="H8" s="14"/>
      <c r="I8" s="14"/>
    </row>
    <row r="9" spans="1:9" ht="57">
      <c r="A9" s="40" t="s">
        <v>397</v>
      </c>
      <c r="B9" s="15" t="s">
        <v>18</v>
      </c>
      <c r="C9" s="15" t="s">
        <v>19</v>
      </c>
      <c r="D9" s="6" t="s">
        <v>20</v>
      </c>
      <c r="E9" s="45">
        <v>20</v>
      </c>
      <c r="F9" s="16" t="s">
        <v>17</v>
      </c>
      <c r="G9" s="16"/>
      <c r="H9" s="3" t="s">
        <v>21</v>
      </c>
      <c r="I9" s="3"/>
    </row>
    <row r="10" spans="1:9" ht="57">
      <c r="A10" s="40" t="s">
        <v>397</v>
      </c>
      <c r="B10" s="15" t="s">
        <v>22</v>
      </c>
      <c r="C10" s="15" t="s">
        <v>23</v>
      </c>
      <c r="D10" s="6" t="s">
        <v>20</v>
      </c>
      <c r="E10" s="45">
        <v>20</v>
      </c>
      <c r="F10" s="3" t="s">
        <v>17</v>
      </c>
      <c r="G10" s="3"/>
      <c r="H10" s="3" t="s">
        <v>21</v>
      </c>
      <c r="I10" s="3"/>
    </row>
    <row r="11" spans="1:9" ht="57">
      <c r="A11" s="40" t="s">
        <v>397</v>
      </c>
      <c r="B11" s="15" t="s">
        <v>24</v>
      </c>
      <c r="C11" s="15" t="s">
        <v>25</v>
      </c>
      <c r="D11" s="6" t="s">
        <v>20</v>
      </c>
      <c r="E11" s="45">
        <v>10</v>
      </c>
      <c r="F11" s="3" t="s">
        <v>17</v>
      </c>
      <c r="G11" s="3"/>
      <c r="H11" s="3" t="s">
        <v>21</v>
      </c>
      <c r="I11" s="3"/>
    </row>
    <row r="12" spans="1:9" ht="57">
      <c r="A12" s="40" t="s">
        <v>397</v>
      </c>
      <c r="B12" s="15" t="s">
        <v>26</v>
      </c>
      <c r="C12" s="15" t="s">
        <v>27</v>
      </c>
      <c r="D12" s="6" t="s">
        <v>20</v>
      </c>
      <c r="E12" s="45">
        <v>30</v>
      </c>
      <c r="F12" s="3" t="s">
        <v>17</v>
      </c>
      <c r="G12" s="3"/>
      <c r="H12" s="3" t="s">
        <v>21</v>
      </c>
      <c r="I12" s="3"/>
    </row>
    <row r="13" spans="1:9" ht="96">
      <c r="A13" s="40" t="s">
        <v>397</v>
      </c>
      <c r="B13" s="15" t="s">
        <v>28</v>
      </c>
      <c r="C13" s="15" t="s">
        <v>29</v>
      </c>
      <c r="D13" s="6" t="s">
        <v>20</v>
      </c>
      <c r="E13" s="45">
        <v>20</v>
      </c>
      <c r="F13" s="3" t="s">
        <v>17</v>
      </c>
      <c r="G13" s="3"/>
      <c r="H13" s="3" t="s">
        <v>21</v>
      </c>
      <c r="I13" s="3"/>
    </row>
    <row r="14" spans="1:9" ht="96">
      <c r="A14" s="40" t="s">
        <v>397</v>
      </c>
      <c r="B14" s="15" t="s">
        <v>30</v>
      </c>
      <c r="C14" s="15" t="s">
        <v>31</v>
      </c>
      <c r="D14" s="6" t="s">
        <v>20</v>
      </c>
      <c r="E14" s="45">
        <v>20</v>
      </c>
      <c r="F14" s="3" t="s">
        <v>17</v>
      </c>
      <c r="G14" s="3"/>
      <c r="H14" s="3" t="s">
        <v>21</v>
      </c>
      <c r="I14" s="3"/>
    </row>
    <row r="15" spans="1:9" ht="96">
      <c r="A15" s="40" t="s">
        <v>397</v>
      </c>
      <c r="B15" s="15" t="s">
        <v>32</v>
      </c>
      <c r="C15" s="15" t="s">
        <v>33</v>
      </c>
      <c r="D15" s="6" t="s">
        <v>20</v>
      </c>
      <c r="E15" s="45">
        <v>20</v>
      </c>
      <c r="F15" s="3" t="s">
        <v>17</v>
      </c>
      <c r="G15" s="3"/>
      <c r="H15" s="3" t="s">
        <v>21</v>
      </c>
      <c r="I15" s="3"/>
    </row>
    <row r="16" spans="1:9" ht="96">
      <c r="A16" s="40" t="s">
        <v>397</v>
      </c>
      <c r="B16" s="15" t="s">
        <v>34</v>
      </c>
      <c r="C16" s="15" t="s">
        <v>35</v>
      </c>
      <c r="D16" s="6" t="s">
        <v>20</v>
      </c>
      <c r="E16" s="45">
        <v>20</v>
      </c>
      <c r="F16" s="3" t="s">
        <v>17</v>
      </c>
      <c r="G16" s="3"/>
      <c r="H16" s="3" t="s">
        <v>21</v>
      </c>
      <c r="I16" s="3"/>
    </row>
    <row r="17" spans="1:9" s="12" customFormat="1" ht="96">
      <c r="A17" s="40" t="s">
        <v>397</v>
      </c>
      <c r="B17" s="15" t="s">
        <v>36</v>
      </c>
      <c r="C17" s="15" t="s">
        <v>37</v>
      </c>
      <c r="D17" s="6" t="s">
        <v>20</v>
      </c>
      <c r="E17" s="45">
        <v>30</v>
      </c>
      <c r="F17" s="3" t="s">
        <v>17</v>
      </c>
      <c r="G17" s="3"/>
      <c r="H17" s="3" t="s">
        <v>21</v>
      </c>
      <c r="I17" s="3"/>
    </row>
    <row r="18" spans="1:9" s="5" customFormat="1" ht="96">
      <c r="A18" s="40" t="s">
        <v>397</v>
      </c>
      <c r="B18" s="15" t="s">
        <v>38</v>
      </c>
      <c r="C18" s="15" t="s">
        <v>39</v>
      </c>
      <c r="D18" s="6" t="s">
        <v>20</v>
      </c>
      <c r="E18" s="45">
        <v>30</v>
      </c>
      <c r="F18" s="3" t="s">
        <v>17</v>
      </c>
      <c r="G18" s="3"/>
      <c r="H18" s="3" t="s">
        <v>21</v>
      </c>
      <c r="I18" s="3"/>
    </row>
    <row r="19" spans="1:9" ht="110.25">
      <c r="A19" s="17" t="s">
        <v>101</v>
      </c>
      <c r="B19" s="6" t="s">
        <v>40</v>
      </c>
      <c r="C19" s="6" t="s">
        <v>41</v>
      </c>
      <c r="D19" s="6" t="s">
        <v>20</v>
      </c>
      <c r="E19" s="45">
        <v>330.96</v>
      </c>
      <c r="F19" s="3" t="s">
        <v>17</v>
      </c>
      <c r="G19" s="3"/>
      <c r="H19" s="3"/>
      <c r="I19" s="3" t="s">
        <v>21</v>
      </c>
    </row>
    <row r="20" spans="1:9" ht="32.25">
      <c r="A20" s="6" t="s">
        <v>43</v>
      </c>
      <c r="B20" s="6" t="s">
        <v>44</v>
      </c>
      <c r="C20" s="6" t="s">
        <v>45</v>
      </c>
      <c r="D20" s="6" t="s">
        <v>46</v>
      </c>
      <c r="E20" s="45">
        <v>85.8</v>
      </c>
      <c r="F20" s="16" t="s">
        <v>17</v>
      </c>
      <c r="G20" s="3"/>
      <c r="H20" s="3" t="s">
        <v>21</v>
      </c>
      <c r="I20" s="3"/>
    </row>
    <row r="21" spans="1:9" ht="32.25">
      <c r="A21" s="6" t="s">
        <v>42</v>
      </c>
      <c r="B21" s="6" t="s">
        <v>47</v>
      </c>
      <c r="C21" s="6" t="s">
        <v>48</v>
      </c>
      <c r="D21" s="6" t="s">
        <v>46</v>
      </c>
      <c r="E21" s="45">
        <v>44.1</v>
      </c>
      <c r="F21" s="16" t="s">
        <v>17</v>
      </c>
      <c r="G21" s="3"/>
      <c r="H21" s="3" t="s">
        <v>21</v>
      </c>
      <c r="I21" s="3"/>
    </row>
    <row r="22" spans="1:9" ht="32.25">
      <c r="A22" s="6" t="s">
        <v>42</v>
      </c>
      <c r="B22" s="6" t="s">
        <v>49</v>
      </c>
      <c r="C22" s="6" t="s">
        <v>50</v>
      </c>
      <c r="D22" s="6" t="s">
        <v>46</v>
      </c>
      <c r="E22" s="45">
        <v>66.6</v>
      </c>
      <c r="F22" s="16" t="s">
        <v>17</v>
      </c>
      <c r="G22" s="3"/>
      <c r="H22" s="3" t="s">
        <v>21</v>
      </c>
      <c r="I22" s="3"/>
    </row>
    <row r="23" spans="1:9" ht="32.25">
      <c r="A23" s="6" t="s">
        <v>42</v>
      </c>
      <c r="B23" s="6" t="s">
        <v>51</v>
      </c>
      <c r="C23" s="6" t="s">
        <v>52</v>
      </c>
      <c r="D23" s="6" t="s">
        <v>46</v>
      </c>
      <c r="E23" s="45">
        <v>66.6</v>
      </c>
      <c r="F23" s="16" t="s">
        <v>17</v>
      </c>
      <c r="G23" s="3"/>
      <c r="H23" s="3" t="s">
        <v>21</v>
      </c>
      <c r="I23" s="3"/>
    </row>
    <row r="24" spans="1:9" ht="32.25">
      <c r="A24" s="6" t="s">
        <v>42</v>
      </c>
      <c r="B24" s="6" t="s">
        <v>53</v>
      </c>
      <c r="C24" s="6" t="s">
        <v>54</v>
      </c>
      <c r="D24" s="6" t="s">
        <v>46</v>
      </c>
      <c r="E24" s="45">
        <v>66.6</v>
      </c>
      <c r="F24" s="16" t="s">
        <v>17</v>
      </c>
      <c r="G24" s="3"/>
      <c r="H24" s="3" t="s">
        <v>21</v>
      </c>
      <c r="I24" s="3"/>
    </row>
    <row r="25" spans="1:9" ht="32.25">
      <c r="A25" s="6" t="s">
        <v>42</v>
      </c>
      <c r="B25" s="6" t="s">
        <v>55</v>
      </c>
      <c r="C25" s="6" t="s">
        <v>56</v>
      </c>
      <c r="D25" s="6" t="s">
        <v>46</v>
      </c>
      <c r="E25" s="45">
        <v>78.8</v>
      </c>
      <c r="F25" s="16" t="s">
        <v>17</v>
      </c>
      <c r="G25" s="3"/>
      <c r="H25" s="3" t="s">
        <v>21</v>
      </c>
      <c r="I25" s="3"/>
    </row>
    <row r="26" spans="1:9" ht="32.25">
      <c r="A26" s="6" t="s">
        <v>42</v>
      </c>
      <c r="B26" s="6" t="s">
        <v>57</v>
      </c>
      <c r="C26" s="6" t="s">
        <v>58</v>
      </c>
      <c r="D26" s="6" t="s">
        <v>46</v>
      </c>
      <c r="E26" s="45">
        <v>62.9</v>
      </c>
      <c r="F26" s="16" t="s">
        <v>17</v>
      </c>
      <c r="G26" s="3"/>
      <c r="H26" s="3" t="s">
        <v>21</v>
      </c>
      <c r="I26" s="3"/>
    </row>
    <row r="27" spans="1:9" ht="32.25">
      <c r="A27" s="6" t="s">
        <v>42</v>
      </c>
      <c r="B27" s="6" t="s">
        <v>59</v>
      </c>
      <c r="C27" s="6" t="s">
        <v>60</v>
      </c>
      <c r="D27" s="6" t="s">
        <v>46</v>
      </c>
      <c r="E27" s="45">
        <v>154.8</v>
      </c>
      <c r="F27" s="16" t="s">
        <v>17</v>
      </c>
      <c r="G27" s="3"/>
      <c r="H27" s="3" t="s">
        <v>21</v>
      </c>
      <c r="I27" s="3"/>
    </row>
    <row r="28" spans="1:9" ht="32.25">
      <c r="A28" s="6" t="s">
        <v>42</v>
      </c>
      <c r="B28" s="6" t="s">
        <v>61</v>
      </c>
      <c r="C28" s="6" t="s">
        <v>62</v>
      </c>
      <c r="D28" s="6" t="s">
        <v>46</v>
      </c>
      <c r="E28" s="45">
        <v>114.7</v>
      </c>
      <c r="F28" s="16" t="s">
        <v>17</v>
      </c>
      <c r="G28" s="3"/>
      <c r="H28" s="3" t="s">
        <v>21</v>
      </c>
      <c r="I28" s="3"/>
    </row>
    <row r="29" spans="1:9" ht="32.25">
      <c r="A29" s="6" t="s">
        <v>42</v>
      </c>
      <c r="B29" s="6" t="s">
        <v>63</v>
      </c>
      <c r="C29" s="6" t="s">
        <v>64</v>
      </c>
      <c r="D29" s="6" t="s">
        <v>46</v>
      </c>
      <c r="E29" s="45">
        <v>297.5</v>
      </c>
      <c r="F29" s="16" t="s">
        <v>17</v>
      </c>
      <c r="G29" s="3"/>
      <c r="H29" s="3" t="s">
        <v>21</v>
      </c>
      <c r="I29" s="3"/>
    </row>
    <row r="30" spans="1:9" ht="32.25">
      <c r="A30" s="6" t="s">
        <v>42</v>
      </c>
      <c r="B30" s="6" t="s">
        <v>65</v>
      </c>
      <c r="C30" s="6" t="s">
        <v>66</v>
      </c>
      <c r="D30" s="6" t="s">
        <v>46</v>
      </c>
      <c r="E30" s="45">
        <v>44.9</v>
      </c>
      <c r="F30" s="16" t="s">
        <v>17</v>
      </c>
      <c r="G30" s="3"/>
      <c r="H30" s="3" t="s">
        <v>21</v>
      </c>
      <c r="I30" s="3"/>
    </row>
    <row r="31" spans="1:9" ht="32.25">
      <c r="A31" s="6" t="s">
        <v>42</v>
      </c>
      <c r="B31" s="6" t="s">
        <v>67</v>
      </c>
      <c r="C31" s="6" t="s">
        <v>68</v>
      </c>
      <c r="D31" s="6" t="s">
        <v>46</v>
      </c>
      <c r="E31" s="45">
        <v>41.1</v>
      </c>
      <c r="F31" s="16" t="s">
        <v>17</v>
      </c>
      <c r="G31" s="3"/>
      <c r="H31" s="3" t="s">
        <v>21</v>
      </c>
      <c r="I31" s="3"/>
    </row>
    <row r="32" spans="1:9" ht="32.25">
      <c r="A32" s="6" t="s">
        <v>42</v>
      </c>
      <c r="B32" s="6" t="s">
        <v>69</v>
      </c>
      <c r="C32" s="6" t="s">
        <v>70</v>
      </c>
      <c r="D32" s="6" t="s">
        <v>46</v>
      </c>
      <c r="E32" s="45">
        <v>27.6</v>
      </c>
      <c r="F32" s="16" t="s">
        <v>17</v>
      </c>
      <c r="G32" s="3"/>
      <c r="H32" s="3" t="s">
        <v>21</v>
      </c>
      <c r="I32" s="3"/>
    </row>
    <row r="33" spans="1:9" ht="32.25">
      <c r="A33" s="6" t="s">
        <v>42</v>
      </c>
      <c r="B33" s="6" t="s">
        <v>71</v>
      </c>
      <c r="C33" s="6" t="s">
        <v>72</v>
      </c>
      <c r="D33" s="6" t="s">
        <v>46</v>
      </c>
      <c r="E33" s="45">
        <v>35.1</v>
      </c>
      <c r="F33" s="16" t="s">
        <v>17</v>
      </c>
      <c r="G33" s="3"/>
      <c r="H33" s="3" t="s">
        <v>21</v>
      </c>
      <c r="I33" s="3"/>
    </row>
    <row r="34" spans="1:9" ht="32.25">
      <c r="A34" s="6" t="s">
        <v>42</v>
      </c>
      <c r="B34" s="6" t="s">
        <v>73</v>
      </c>
      <c r="C34" s="6" t="s">
        <v>74</v>
      </c>
      <c r="D34" s="6" t="s">
        <v>46</v>
      </c>
      <c r="E34" s="45">
        <v>200</v>
      </c>
      <c r="F34" s="16" t="s">
        <v>17</v>
      </c>
      <c r="G34" s="3"/>
      <c r="H34" s="3" t="s">
        <v>21</v>
      </c>
      <c r="I34" s="3"/>
    </row>
    <row r="35" spans="1:9" ht="32.25">
      <c r="A35" s="6" t="s">
        <v>75</v>
      </c>
      <c r="B35" s="18" t="s">
        <v>76</v>
      </c>
      <c r="C35" s="35" t="s">
        <v>77</v>
      </c>
      <c r="D35" s="6" t="s">
        <v>46</v>
      </c>
      <c r="E35" s="45">
        <v>100</v>
      </c>
      <c r="F35" s="16" t="s">
        <v>17</v>
      </c>
      <c r="G35" s="3"/>
      <c r="H35" s="3" t="s">
        <v>21</v>
      </c>
      <c r="I35" s="3"/>
    </row>
    <row r="36" spans="1:9" ht="32.25">
      <c r="A36" s="6" t="s">
        <v>75</v>
      </c>
      <c r="B36" s="18" t="s">
        <v>78</v>
      </c>
      <c r="C36" s="35" t="s">
        <v>79</v>
      </c>
      <c r="D36" s="6" t="s">
        <v>46</v>
      </c>
      <c r="E36" s="45">
        <v>100</v>
      </c>
      <c r="F36" s="16" t="s">
        <v>17</v>
      </c>
      <c r="G36" s="3"/>
      <c r="H36" s="3" t="s">
        <v>21</v>
      </c>
      <c r="I36" s="3"/>
    </row>
    <row r="37" spans="1:9" ht="32.25">
      <c r="A37" s="6" t="s">
        <v>75</v>
      </c>
      <c r="B37" s="18" t="s">
        <v>80</v>
      </c>
      <c r="C37" s="35" t="s">
        <v>81</v>
      </c>
      <c r="D37" s="6" t="s">
        <v>46</v>
      </c>
      <c r="E37" s="45">
        <v>100</v>
      </c>
      <c r="F37" s="16" t="s">
        <v>17</v>
      </c>
      <c r="G37" s="3"/>
      <c r="H37" s="3" t="s">
        <v>21</v>
      </c>
      <c r="I37" s="3"/>
    </row>
    <row r="38" spans="1:9" ht="32.25">
      <c r="A38" s="6" t="s">
        <v>75</v>
      </c>
      <c r="B38" s="18" t="s">
        <v>82</v>
      </c>
      <c r="C38" s="35" t="s">
        <v>83</v>
      </c>
      <c r="D38" s="6" t="s">
        <v>46</v>
      </c>
      <c r="E38" s="45">
        <v>180</v>
      </c>
      <c r="F38" s="16" t="s">
        <v>17</v>
      </c>
      <c r="G38" s="3"/>
      <c r="H38" s="3" t="s">
        <v>21</v>
      </c>
      <c r="I38" s="3"/>
    </row>
    <row r="39" spans="1:9" ht="48">
      <c r="A39" s="6" t="s">
        <v>75</v>
      </c>
      <c r="B39" s="18" t="s">
        <v>84</v>
      </c>
      <c r="C39" s="35" t="s">
        <v>85</v>
      </c>
      <c r="D39" s="6" t="s">
        <v>46</v>
      </c>
      <c r="E39" s="45">
        <v>20</v>
      </c>
      <c r="F39" s="16" t="s">
        <v>17</v>
      </c>
      <c r="G39" s="3"/>
      <c r="H39" s="3" t="s">
        <v>21</v>
      </c>
      <c r="I39" s="3"/>
    </row>
    <row r="40" spans="1:9" ht="32.25">
      <c r="A40" s="6" t="s">
        <v>75</v>
      </c>
      <c r="B40" s="18" t="s">
        <v>86</v>
      </c>
      <c r="C40" s="35" t="s">
        <v>87</v>
      </c>
      <c r="D40" s="6" t="s">
        <v>46</v>
      </c>
      <c r="E40" s="45">
        <v>100</v>
      </c>
      <c r="F40" s="16" t="s">
        <v>17</v>
      </c>
      <c r="G40" s="3"/>
      <c r="H40" s="3" t="s">
        <v>21</v>
      </c>
      <c r="I40" s="3"/>
    </row>
    <row r="41" spans="1:9" ht="32.25">
      <c r="A41" s="6" t="s">
        <v>75</v>
      </c>
      <c r="B41" s="18" t="s">
        <v>88</v>
      </c>
      <c r="C41" s="35" t="s">
        <v>89</v>
      </c>
      <c r="D41" s="6" t="s">
        <v>46</v>
      </c>
      <c r="E41" s="45">
        <v>80</v>
      </c>
      <c r="F41" s="16" t="s">
        <v>17</v>
      </c>
      <c r="G41" s="3"/>
      <c r="H41" s="3" t="s">
        <v>21</v>
      </c>
      <c r="I41" s="3"/>
    </row>
    <row r="42" spans="1:9" ht="32.25">
      <c r="A42" s="6" t="s">
        <v>75</v>
      </c>
      <c r="B42" s="18" t="s">
        <v>90</v>
      </c>
      <c r="C42" s="35" t="s">
        <v>91</v>
      </c>
      <c r="D42" s="6" t="s">
        <v>46</v>
      </c>
      <c r="E42" s="45">
        <v>100</v>
      </c>
      <c r="F42" s="16" t="s">
        <v>17</v>
      </c>
      <c r="G42" s="3"/>
      <c r="H42" s="3" t="s">
        <v>21</v>
      </c>
      <c r="I42" s="3"/>
    </row>
    <row r="43" spans="1:9" ht="32.25">
      <c r="A43" s="6" t="s">
        <v>75</v>
      </c>
      <c r="B43" s="18" t="s">
        <v>92</v>
      </c>
      <c r="C43" s="35" t="s">
        <v>93</v>
      </c>
      <c r="D43" s="6" t="s">
        <v>46</v>
      </c>
      <c r="E43" s="45">
        <v>150</v>
      </c>
      <c r="F43" s="16" t="s">
        <v>17</v>
      </c>
      <c r="G43" s="3"/>
      <c r="H43" s="3" t="s">
        <v>21</v>
      </c>
      <c r="I43" s="3"/>
    </row>
    <row r="44" spans="1:9" ht="32.25">
      <c r="A44" s="6" t="s">
        <v>75</v>
      </c>
      <c r="B44" s="18" t="s">
        <v>94</v>
      </c>
      <c r="C44" s="35" t="s">
        <v>95</v>
      </c>
      <c r="D44" s="6" t="s">
        <v>46</v>
      </c>
      <c r="E44" s="45">
        <v>87.6</v>
      </c>
      <c r="F44" s="16" t="s">
        <v>17</v>
      </c>
      <c r="G44" s="3"/>
      <c r="H44" s="3" t="s">
        <v>21</v>
      </c>
      <c r="I44" s="3"/>
    </row>
    <row r="45" spans="1:9" ht="32.25">
      <c r="A45" s="6" t="s">
        <v>75</v>
      </c>
      <c r="B45" s="18" t="s">
        <v>96</v>
      </c>
      <c r="C45" s="35" t="s">
        <v>97</v>
      </c>
      <c r="D45" s="6" t="s">
        <v>46</v>
      </c>
      <c r="E45" s="45">
        <v>20</v>
      </c>
      <c r="F45" s="16" t="s">
        <v>17</v>
      </c>
      <c r="G45" s="3"/>
      <c r="H45" s="3" t="s">
        <v>21</v>
      </c>
      <c r="I45" s="3"/>
    </row>
    <row r="46" spans="1:9" ht="32.25">
      <c r="A46" s="6" t="s">
        <v>75</v>
      </c>
      <c r="B46" s="18" t="s">
        <v>98</v>
      </c>
      <c r="C46" s="35" t="s">
        <v>99</v>
      </c>
      <c r="D46" s="6" t="s">
        <v>46</v>
      </c>
      <c r="E46" s="45">
        <v>100</v>
      </c>
      <c r="F46" s="16" t="s">
        <v>17</v>
      </c>
      <c r="G46" s="3"/>
      <c r="H46" s="3" t="s">
        <v>21</v>
      </c>
      <c r="I46" s="3"/>
    </row>
    <row r="47" spans="1:9" ht="32.25">
      <c r="A47" s="6" t="s">
        <v>75</v>
      </c>
      <c r="B47" s="18" t="s">
        <v>100</v>
      </c>
      <c r="C47" s="35" t="s">
        <v>66</v>
      </c>
      <c r="D47" s="6" t="s">
        <v>46</v>
      </c>
      <c r="E47" s="45">
        <v>20</v>
      </c>
      <c r="F47" s="16" t="s">
        <v>17</v>
      </c>
      <c r="G47" s="3"/>
      <c r="H47" s="3" t="s">
        <v>21</v>
      </c>
      <c r="I47" s="3"/>
    </row>
    <row r="48" spans="1:9" ht="19.5">
      <c r="A48" s="49" t="s">
        <v>387</v>
      </c>
      <c r="B48" s="49"/>
      <c r="C48" s="33"/>
      <c r="D48" s="33"/>
      <c r="E48" s="46">
        <f>SUM(E9:E47)</f>
        <v>3095.66</v>
      </c>
      <c r="F48" s="41"/>
      <c r="G48" s="14"/>
      <c r="H48" s="14"/>
      <c r="I48" s="14"/>
    </row>
    <row r="49" spans="1:9" ht="64.5">
      <c r="A49" s="6" t="s">
        <v>102</v>
      </c>
      <c r="B49" s="6" t="s">
        <v>103</v>
      </c>
      <c r="C49" s="6" t="s">
        <v>104</v>
      </c>
      <c r="D49" s="6" t="s">
        <v>105</v>
      </c>
      <c r="E49" s="45">
        <v>50</v>
      </c>
      <c r="F49" s="3" t="s">
        <v>17</v>
      </c>
      <c r="G49" s="3"/>
      <c r="H49" s="3" t="s">
        <v>21</v>
      </c>
      <c r="I49" s="3"/>
    </row>
    <row r="50" spans="1:9" ht="64.5">
      <c r="A50" s="6" t="s">
        <v>102</v>
      </c>
      <c r="B50" s="6" t="s">
        <v>106</v>
      </c>
      <c r="C50" s="6" t="s">
        <v>107</v>
      </c>
      <c r="D50" s="6" t="s">
        <v>108</v>
      </c>
      <c r="E50" s="45">
        <v>50</v>
      </c>
      <c r="F50" s="3" t="s">
        <v>109</v>
      </c>
      <c r="G50" s="3"/>
      <c r="H50" s="3" t="s">
        <v>21</v>
      </c>
      <c r="I50" s="3"/>
    </row>
    <row r="51" spans="1:9" ht="64.5">
      <c r="A51" s="6" t="s">
        <v>102</v>
      </c>
      <c r="B51" s="6" t="s">
        <v>110</v>
      </c>
      <c r="C51" s="6" t="s">
        <v>111</v>
      </c>
      <c r="D51" s="6" t="s">
        <v>108</v>
      </c>
      <c r="E51" s="45">
        <v>15</v>
      </c>
      <c r="F51" s="3" t="s">
        <v>109</v>
      </c>
      <c r="G51" s="3"/>
      <c r="H51" s="3" t="s">
        <v>21</v>
      </c>
      <c r="I51" s="3"/>
    </row>
    <row r="52" spans="1:9" ht="64.5">
      <c r="A52" s="6" t="s">
        <v>102</v>
      </c>
      <c r="B52" s="42" t="s">
        <v>112</v>
      </c>
      <c r="C52" s="6" t="s">
        <v>113</v>
      </c>
      <c r="D52" s="6" t="s">
        <v>108</v>
      </c>
      <c r="E52" s="45">
        <v>130</v>
      </c>
      <c r="F52" s="3" t="s">
        <v>109</v>
      </c>
      <c r="G52" s="3"/>
      <c r="H52" s="3" t="s">
        <v>21</v>
      </c>
      <c r="I52" s="3"/>
    </row>
    <row r="53" spans="1:9" ht="64.5">
      <c r="A53" s="6" t="s">
        <v>102</v>
      </c>
      <c r="B53" s="6" t="s">
        <v>114</v>
      </c>
      <c r="C53" s="6" t="s">
        <v>115</v>
      </c>
      <c r="D53" s="6" t="s">
        <v>108</v>
      </c>
      <c r="E53" s="45">
        <v>120</v>
      </c>
      <c r="F53" s="3" t="s">
        <v>109</v>
      </c>
      <c r="G53" s="3"/>
      <c r="H53" s="3" t="s">
        <v>21</v>
      </c>
      <c r="I53" s="3"/>
    </row>
    <row r="54" spans="1:9" ht="64.5">
      <c r="A54" s="6" t="s">
        <v>102</v>
      </c>
      <c r="B54" s="6" t="s">
        <v>116</v>
      </c>
      <c r="C54" s="6" t="s">
        <v>117</v>
      </c>
      <c r="D54" s="6" t="s">
        <v>108</v>
      </c>
      <c r="E54" s="45">
        <v>20</v>
      </c>
      <c r="F54" s="3" t="s">
        <v>109</v>
      </c>
      <c r="G54" s="3"/>
      <c r="H54" s="3" t="s">
        <v>21</v>
      </c>
      <c r="I54" s="3"/>
    </row>
    <row r="55" spans="1:9" ht="64.5">
      <c r="A55" s="6" t="s">
        <v>102</v>
      </c>
      <c r="B55" s="6" t="s">
        <v>118</v>
      </c>
      <c r="C55" s="6" t="s">
        <v>119</v>
      </c>
      <c r="D55" s="6" t="s">
        <v>108</v>
      </c>
      <c r="E55" s="45">
        <v>40</v>
      </c>
      <c r="F55" s="3" t="s">
        <v>109</v>
      </c>
      <c r="G55" s="3"/>
      <c r="H55" s="3" t="s">
        <v>21</v>
      </c>
      <c r="I55" s="3"/>
    </row>
    <row r="56" spans="1:9" ht="64.5">
      <c r="A56" s="6" t="s">
        <v>102</v>
      </c>
      <c r="B56" s="42" t="s">
        <v>120</v>
      </c>
      <c r="C56" s="6" t="s">
        <v>121</v>
      </c>
      <c r="D56" s="6" t="s">
        <v>108</v>
      </c>
      <c r="E56" s="45">
        <v>200</v>
      </c>
      <c r="F56" s="3" t="s">
        <v>109</v>
      </c>
      <c r="G56" s="3"/>
      <c r="H56" s="3" t="s">
        <v>21</v>
      </c>
      <c r="I56" s="3"/>
    </row>
    <row r="57" spans="1:9" ht="64.5">
      <c r="A57" s="6" t="s">
        <v>102</v>
      </c>
      <c r="B57" s="6" t="s">
        <v>122</v>
      </c>
      <c r="C57" s="6" t="s">
        <v>123</v>
      </c>
      <c r="D57" s="6" t="s">
        <v>108</v>
      </c>
      <c r="E57" s="45">
        <v>20</v>
      </c>
      <c r="F57" s="3" t="s">
        <v>109</v>
      </c>
      <c r="G57" s="3"/>
      <c r="H57" s="3" t="s">
        <v>21</v>
      </c>
      <c r="I57" s="3"/>
    </row>
    <row r="58" spans="1:9" ht="64.5">
      <c r="A58" s="6" t="s">
        <v>102</v>
      </c>
      <c r="B58" s="6" t="s">
        <v>124</v>
      </c>
      <c r="C58" s="6" t="s">
        <v>125</v>
      </c>
      <c r="D58" s="6" t="s">
        <v>108</v>
      </c>
      <c r="E58" s="45">
        <v>40</v>
      </c>
      <c r="F58" s="3" t="s">
        <v>109</v>
      </c>
      <c r="G58" s="3"/>
      <c r="H58" s="3" t="s">
        <v>21</v>
      </c>
      <c r="I58" s="3"/>
    </row>
    <row r="59" spans="1:9" ht="64.5">
      <c r="A59" s="6" t="s">
        <v>102</v>
      </c>
      <c r="B59" s="6" t="s">
        <v>126</v>
      </c>
      <c r="C59" s="6" t="s">
        <v>127</v>
      </c>
      <c r="D59" s="6" t="s">
        <v>108</v>
      </c>
      <c r="E59" s="45">
        <v>40</v>
      </c>
      <c r="F59" s="3" t="s">
        <v>109</v>
      </c>
      <c r="G59" s="3"/>
      <c r="H59" s="3" t="s">
        <v>21</v>
      </c>
      <c r="I59" s="3"/>
    </row>
    <row r="60" spans="1:9" ht="64.5">
      <c r="A60" s="6" t="s">
        <v>102</v>
      </c>
      <c r="B60" s="6" t="s">
        <v>128</v>
      </c>
      <c r="C60" s="6" t="s">
        <v>129</v>
      </c>
      <c r="D60" s="6" t="s">
        <v>108</v>
      </c>
      <c r="E60" s="45">
        <v>30</v>
      </c>
      <c r="F60" s="3" t="s">
        <v>109</v>
      </c>
      <c r="G60" s="3"/>
      <c r="H60" s="3" t="s">
        <v>21</v>
      </c>
      <c r="I60" s="3"/>
    </row>
    <row r="61" spans="1:9" ht="64.5">
      <c r="A61" s="6" t="s">
        <v>102</v>
      </c>
      <c r="B61" s="6" t="s">
        <v>130</v>
      </c>
      <c r="C61" s="6" t="s">
        <v>131</v>
      </c>
      <c r="D61" s="6" t="s">
        <v>108</v>
      </c>
      <c r="E61" s="45">
        <v>50</v>
      </c>
      <c r="F61" s="3" t="s">
        <v>109</v>
      </c>
      <c r="G61" s="3"/>
      <c r="H61" s="3" t="s">
        <v>21</v>
      </c>
      <c r="I61" s="3"/>
    </row>
    <row r="62" spans="1:9" ht="64.5">
      <c r="A62" s="6" t="s">
        <v>102</v>
      </c>
      <c r="B62" s="6" t="s">
        <v>132</v>
      </c>
      <c r="C62" s="6" t="s">
        <v>133</v>
      </c>
      <c r="D62" s="6" t="s">
        <v>108</v>
      </c>
      <c r="E62" s="45">
        <v>20</v>
      </c>
      <c r="F62" s="3" t="s">
        <v>109</v>
      </c>
      <c r="G62" s="3"/>
      <c r="H62" s="3" t="s">
        <v>21</v>
      </c>
      <c r="I62" s="3"/>
    </row>
    <row r="63" spans="1:9" ht="64.5">
      <c r="A63" s="6" t="s">
        <v>102</v>
      </c>
      <c r="B63" s="6" t="s">
        <v>134</v>
      </c>
      <c r="C63" s="6" t="s">
        <v>135</v>
      </c>
      <c r="D63" s="6" t="s">
        <v>108</v>
      </c>
      <c r="E63" s="45">
        <v>20</v>
      </c>
      <c r="F63" s="3" t="s">
        <v>109</v>
      </c>
      <c r="G63" s="3"/>
      <c r="H63" s="3" t="s">
        <v>21</v>
      </c>
      <c r="I63" s="3"/>
    </row>
    <row r="64" spans="1:9" ht="64.5">
      <c r="A64" s="6" t="s">
        <v>102</v>
      </c>
      <c r="B64" s="42" t="s">
        <v>136</v>
      </c>
      <c r="C64" s="6" t="s">
        <v>137</v>
      </c>
      <c r="D64" s="6" t="s">
        <v>108</v>
      </c>
      <c r="E64" s="45">
        <v>175</v>
      </c>
      <c r="F64" s="3" t="s">
        <v>109</v>
      </c>
      <c r="G64" s="3"/>
      <c r="H64" s="3" t="s">
        <v>21</v>
      </c>
      <c r="I64" s="3"/>
    </row>
    <row r="65" spans="1:9" ht="64.5">
      <c r="A65" s="6" t="s">
        <v>102</v>
      </c>
      <c r="B65" s="6" t="s">
        <v>138</v>
      </c>
      <c r="C65" s="6" t="s">
        <v>139</v>
      </c>
      <c r="D65" s="6" t="s">
        <v>108</v>
      </c>
      <c r="E65" s="45">
        <v>30</v>
      </c>
      <c r="F65" s="3" t="s">
        <v>109</v>
      </c>
      <c r="G65" s="3"/>
      <c r="H65" s="3" t="s">
        <v>21</v>
      </c>
      <c r="I65" s="3"/>
    </row>
    <row r="66" spans="1:9" ht="64.5">
      <c r="A66" s="6" t="s">
        <v>102</v>
      </c>
      <c r="B66" s="6" t="s">
        <v>140</v>
      </c>
      <c r="C66" s="6" t="s">
        <v>141</v>
      </c>
      <c r="D66" s="6" t="s">
        <v>108</v>
      </c>
      <c r="E66" s="45">
        <v>20</v>
      </c>
      <c r="F66" s="3" t="s">
        <v>109</v>
      </c>
      <c r="G66" s="3"/>
      <c r="H66" s="3" t="s">
        <v>21</v>
      </c>
      <c r="I66" s="3"/>
    </row>
    <row r="67" spans="1:9" ht="64.5">
      <c r="A67" s="6" t="s">
        <v>142</v>
      </c>
      <c r="B67" s="6" t="s">
        <v>143</v>
      </c>
      <c r="C67" s="6" t="s">
        <v>144</v>
      </c>
      <c r="D67" s="6" t="s">
        <v>108</v>
      </c>
      <c r="E67" s="45">
        <v>20</v>
      </c>
      <c r="F67" s="3" t="s">
        <v>109</v>
      </c>
      <c r="G67" s="3"/>
      <c r="H67" s="3" t="s">
        <v>21</v>
      </c>
      <c r="I67" s="3"/>
    </row>
    <row r="68" spans="1:9" ht="64.5">
      <c r="A68" s="6" t="s">
        <v>145</v>
      </c>
      <c r="B68" s="7" t="s">
        <v>146</v>
      </c>
      <c r="C68" s="6" t="s">
        <v>147</v>
      </c>
      <c r="D68" s="6" t="s">
        <v>108</v>
      </c>
      <c r="E68" s="45">
        <v>80</v>
      </c>
      <c r="F68" s="16" t="s">
        <v>17</v>
      </c>
      <c r="G68" s="16"/>
      <c r="H68" s="3" t="s">
        <v>21</v>
      </c>
      <c r="I68" s="16"/>
    </row>
    <row r="69" spans="1:9" ht="64.5">
      <c r="A69" s="6" t="s">
        <v>145</v>
      </c>
      <c r="B69" s="7" t="s">
        <v>148</v>
      </c>
      <c r="C69" s="6" t="s">
        <v>149</v>
      </c>
      <c r="D69" s="6" t="s">
        <v>108</v>
      </c>
      <c r="E69" s="45">
        <v>120</v>
      </c>
      <c r="F69" s="16" t="s">
        <v>17</v>
      </c>
      <c r="G69" s="16"/>
      <c r="H69" s="3" t="s">
        <v>21</v>
      </c>
      <c r="I69" s="16"/>
    </row>
    <row r="70" spans="1:9" ht="64.5">
      <c r="A70" s="6" t="s">
        <v>145</v>
      </c>
      <c r="B70" s="7" t="s">
        <v>150</v>
      </c>
      <c r="C70" s="6" t="s">
        <v>151</v>
      </c>
      <c r="D70" s="6" t="s">
        <v>108</v>
      </c>
      <c r="E70" s="45">
        <v>20</v>
      </c>
      <c r="F70" s="16" t="s">
        <v>17</v>
      </c>
      <c r="G70" s="16"/>
      <c r="H70" s="3" t="s">
        <v>21</v>
      </c>
      <c r="I70" s="16"/>
    </row>
    <row r="71" spans="1:9" ht="64.5">
      <c r="A71" s="6" t="s">
        <v>145</v>
      </c>
      <c r="B71" s="7" t="s">
        <v>152</v>
      </c>
      <c r="C71" s="6" t="s">
        <v>153</v>
      </c>
      <c r="D71" s="6" t="s">
        <v>108</v>
      </c>
      <c r="E71" s="45">
        <v>30</v>
      </c>
      <c r="F71" s="16" t="s">
        <v>17</v>
      </c>
      <c r="G71" s="16"/>
      <c r="H71" s="3" t="s">
        <v>21</v>
      </c>
      <c r="I71" s="16"/>
    </row>
    <row r="72" spans="1:9" ht="64.5">
      <c r="A72" s="6" t="s">
        <v>145</v>
      </c>
      <c r="B72" s="7" t="s">
        <v>154</v>
      </c>
      <c r="C72" s="6" t="s">
        <v>155</v>
      </c>
      <c r="D72" s="6" t="s">
        <v>108</v>
      </c>
      <c r="E72" s="45">
        <v>40</v>
      </c>
      <c r="F72" s="16" t="s">
        <v>17</v>
      </c>
      <c r="G72" s="16"/>
      <c r="H72" s="3" t="s">
        <v>21</v>
      </c>
      <c r="I72" s="16"/>
    </row>
    <row r="73" spans="1:9" ht="64.5">
      <c r="A73" s="6" t="s">
        <v>145</v>
      </c>
      <c r="B73" s="7" t="s">
        <v>156</v>
      </c>
      <c r="C73" s="6" t="s">
        <v>157</v>
      </c>
      <c r="D73" s="6" t="s">
        <v>108</v>
      </c>
      <c r="E73" s="45">
        <v>25</v>
      </c>
      <c r="F73" s="16" t="s">
        <v>17</v>
      </c>
      <c r="G73" s="16"/>
      <c r="H73" s="3" t="s">
        <v>21</v>
      </c>
      <c r="I73" s="16"/>
    </row>
    <row r="74" spans="1:9" ht="64.5">
      <c r="A74" s="6" t="s">
        <v>145</v>
      </c>
      <c r="B74" s="7" t="s">
        <v>158</v>
      </c>
      <c r="C74" s="6" t="s">
        <v>159</v>
      </c>
      <c r="D74" s="6" t="s">
        <v>108</v>
      </c>
      <c r="E74" s="45">
        <v>40</v>
      </c>
      <c r="F74" s="16" t="s">
        <v>17</v>
      </c>
      <c r="G74" s="3"/>
      <c r="H74" s="3" t="s">
        <v>21</v>
      </c>
      <c r="I74" s="16"/>
    </row>
    <row r="75" spans="1:9" ht="64.5">
      <c r="A75" s="6" t="s">
        <v>145</v>
      </c>
      <c r="B75" s="7" t="s">
        <v>160</v>
      </c>
      <c r="C75" s="6" t="s">
        <v>161</v>
      </c>
      <c r="D75" s="6" t="s">
        <v>108</v>
      </c>
      <c r="E75" s="45">
        <v>15</v>
      </c>
      <c r="F75" s="16" t="s">
        <v>17</v>
      </c>
      <c r="G75" s="3"/>
      <c r="H75" s="3" t="s">
        <v>21</v>
      </c>
      <c r="I75" s="16"/>
    </row>
    <row r="76" spans="1:9" ht="64.5">
      <c r="A76" s="6" t="s">
        <v>145</v>
      </c>
      <c r="B76" s="7" t="s">
        <v>162</v>
      </c>
      <c r="C76" s="6" t="s">
        <v>163</v>
      </c>
      <c r="D76" s="6" t="s">
        <v>108</v>
      </c>
      <c r="E76" s="45">
        <v>40</v>
      </c>
      <c r="F76" s="16" t="s">
        <v>17</v>
      </c>
      <c r="G76" s="3"/>
      <c r="H76" s="3" t="s">
        <v>21</v>
      </c>
      <c r="I76" s="16"/>
    </row>
    <row r="77" spans="1:9" ht="64.5">
      <c r="A77" s="6" t="s">
        <v>145</v>
      </c>
      <c r="B77" s="7" t="s">
        <v>164</v>
      </c>
      <c r="C77" s="6" t="s">
        <v>165</v>
      </c>
      <c r="D77" s="6" t="s">
        <v>108</v>
      </c>
      <c r="E77" s="45">
        <v>70</v>
      </c>
      <c r="F77" s="16" t="s">
        <v>17</v>
      </c>
      <c r="G77" s="3"/>
      <c r="H77" s="3" t="s">
        <v>21</v>
      </c>
      <c r="I77" s="16"/>
    </row>
    <row r="78" spans="1:9" ht="64.5">
      <c r="A78" s="6" t="s">
        <v>145</v>
      </c>
      <c r="B78" s="7" t="s">
        <v>166</v>
      </c>
      <c r="C78" s="6" t="s">
        <v>167</v>
      </c>
      <c r="D78" s="6" t="s">
        <v>108</v>
      </c>
      <c r="E78" s="45">
        <v>25</v>
      </c>
      <c r="F78" s="16" t="s">
        <v>17</v>
      </c>
      <c r="G78" s="3"/>
      <c r="H78" s="3" t="s">
        <v>21</v>
      </c>
      <c r="I78" s="16"/>
    </row>
    <row r="79" spans="1:9" ht="64.5">
      <c r="A79" s="6" t="s">
        <v>145</v>
      </c>
      <c r="B79" s="7" t="s">
        <v>168</v>
      </c>
      <c r="C79" s="6" t="s">
        <v>169</v>
      </c>
      <c r="D79" s="6" t="s">
        <v>108</v>
      </c>
      <c r="E79" s="45">
        <v>40</v>
      </c>
      <c r="F79" s="16" t="s">
        <v>17</v>
      </c>
      <c r="G79" s="3"/>
      <c r="H79" s="3" t="s">
        <v>21</v>
      </c>
      <c r="I79" s="16"/>
    </row>
    <row r="80" spans="1:9" ht="64.5">
      <c r="A80" s="6" t="s">
        <v>145</v>
      </c>
      <c r="B80" s="7" t="s">
        <v>170</v>
      </c>
      <c r="C80" s="6" t="s">
        <v>171</v>
      </c>
      <c r="D80" s="6" t="s">
        <v>108</v>
      </c>
      <c r="E80" s="45">
        <v>100</v>
      </c>
      <c r="F80" s="16" t="s">
        <v>17</v>
      </c>
      <c r="G80" s="3"/>
      <c r="H80" s="3" t="s">
        <v>21</v>
      </c>
      <c r="I80" s="16"/>
    </row>
    <row r="81" spans="1:9" ht="64.5">
      <c r="A81" s="6" t="s">
        <v>145</v>
      </c>
      <c r="B81" s="7" t="s">
        <v>172</v>
      </c>
      <c r="C81" s="6" t="s">
        <v>173</v>
      </c>
      <c r="D81" s="6" t="s">
        <v>108</v>
      </c>
      <c r="E81" s="45">
        <v>40</v>
      </c>
      <c r="F81" s="16" t="s">
        <v>17</v>
      </c>
      <c r="G81" s="3"/>
      <c r="H81" s="3" t="s">
        <v>21</v>
      </c>
      <c r="I81" s="16"/>
    </row>
    <row r="82" spans="1:9" ht="64.5">
      <c r="A82" s="6" t="s">
        <v>145</v>
      </c>
      <c r="B82" s="19" t="s">
        <v>174</v>
      </c>
      <c r="C82" s="6" t="s">
        <v>175</v>
      </c>
      <c r="D82" s="6" t="s">
        <v>108</v>
      </c>
      <c r="E82" s="45">
        <v>6</v>
      </c>
      <c r="F82" s="16" t="s">
        <v>17</v>
      </c>
      <c r="G82" s="3"/>
      <c r="H82" s="3" t="s">
        <v>21</v>
      </c>
      <c r="I82" s="16"/>
    </row>
    <row r="83" spans="1:9" ht="64.5">
      <c r="A83" s="6" t="s">
        <v>145</v>
      </c>
      <c r="B83" s="19" t="s">
        <v>176</v>
      </c>
      <c r="C83" s="6" t="s">
        <v>177</v>
      </c>
      <c r="D83" s="6" t="s">
        <v>108</v>
      </c>
      <c r="E83" s="45">
        <v>6</v>
      </c>
      <c r="F83" s="16" t="s">
        <v>17</v>
      </c>
      <c r="G83" s="3"/>
      <c r="H83" s="3" t="s">
        <v>21</v>
      </c>
      <c r="I83" s="16"/>
    </row>
    <row r="84" spans="1:9" ht="64.5">
      <c r="A84" s="6" t="s">
        <v>145</v>
      </c>
      <c r="B84" s="19" t="s">
        <v>178</v>
      </c>
      <c r="C84" s="6" t="s">
        <v>179</v>
      </c>
      <c r="D84" s="6" t="s">
        <v>108</v>
      </c>
      <c r="E84" s="45">
        <v>6</v>
      </c>
      <c r="F84" s="16" t="s">
        <v>17</v>
      </c>
      <c r="G84" s="3"/>
      <c r="H84" s="3" t="s">
        <v>21</v>
      </c>
      <c r="I84" s="16"/>
    </row>
    <row r="85" spans="1:9" ht="64.5">
      <c r="A85" s="6" t="s">
        <v>145</v>
      </c>
      <c r="B85" s="19" t="s">
        <v>180</v>
      </c>
      <c r="C85" s="6" t="s">
        <v>181</v>
      </c>
      <c r="D85" s="6" t="s">
        <v>108</v>
      </c>
      <c r="E85" s="45">
        <v>190</v>
      </c>
      <c r="F85" s="16" t="s">
        <v>17</v>
      </c>
      <c r="G85" s="3"/>
      <c r="H85" s="3" t="s">
        <v>21</v>
      </c>
      <c r="I85" s="16"/>
    </row>
    <row r="86" spans="1:9" ht="64.5">
      <c r="A86" s="6" t="s">
        <v>145</v>
      </c>
      <c r="B86" s="21" t="s">
        <v>182</v>
      </c>
      <c r="C86" s="6" t="s">
        <v>183</v>
      </c>
      <c r="D86" s="6" t="s">
        <v>108</v>
      </c>
      <c r="E86" s="45">
        <v>20</v>
      </c>
      <c r="F86" s="16" t="s">
        <v>17</v>
      </c>
      <c r="G86" s="3"/>
      <c r="H86" s="3" t="s">
        <v>21</v>
      </c>
      <c r="I86" s="16"/>
    </row>
    <row r="87" spans="1:9" ht="32.25">
      <c r="A87" s="6" t="s">
        <v>184</v>
      </c>
      <c r="B87" s="6" t="s">
        <v>185</v>
      </c>
      <c r="C87" s="6" t="s">
        <v>186</v>
      </c>
      <c r="D87" s="6" t="s">
        <v>187</v>
      </c>
      <c r="E87" s="45">
        <v>80</v>
      </c>
      <c r="F87" s="3" t="s">
        <v>17</v>
      </c>
      <c r="G87" s="3"/>
      <c r="H87" s="3" t="s">
        <v>21</v>
      </c>
      <c r="I87" s="3"/>
    </row>
    <row r="88" spans="1:9" ht="32.25">
      <c r="A88" s="6" t="s">
        <v>184</v>
      </c>
      <c r="B88" s="6" t="s">
        <v>188</v>
      </c>
      <c r="C88" s="6" t="s">
        <v>189</v>
      </c>
      <c r="D88" s="6" t="s">
        <v>187</v>
      </c>
      <c r="E88" s="45">
        <v>60</v>
      </c>
      <c r="F88" s="3" t="s">
        <v>17</v>
      </c>
      <c r="G88" s="3"/>
      <c r="H88" s="3" t="s">
        <v>21</v>
      </c>
      <c r="I88" s="3"/>
    </row>
    <row r="89" spans="1:9" ht="32.25">
      <c r="A89" s="6" t="s">
        <v>184</v>
      </c>
      <c r="B89" s="22" t="s">
        <v>190</v>
      </c>
      <c r="C89" s="6" t="s">
        <v>191</v>
      </c>
      <c r="D89" s="6" t="s">
        <v>187</v>
      </c>
      <c r="E89" s="45">
        <v>60</v>
      </c>
      <c r="F89" s="3" t="s">
        <v>17</v>
      </c>
      <c r="G89" s="3"/>
      <c r="H89" s="3" t="s">
        <v>21</v>
      </c>
      <c r="I89" s="3"/>
    </row>
    <row r="90" spans="1:9" ht="32.25">
      <c r="A90" s="6" t="s">
        <v>184</v>
      </c>
      <c r="B90" s="6" t="s">
        <v>192</v>
      </c>
      <c r="C90" s="6" t="s">
        <v>193</v>
      </c>
      <c r="D90" s="6" t="s">
        <v>187</v>
      </c>
      <c r="E90" s="45">
        <v>50</v>
      </c>
      <c r="F90" s="3" t="s">
        <v>17</v>
      </c>
      <c r="G90" s="3"/>
      <c r="H90" s="3" t="s">
        <v>21</v>
      </c>
      <c r="I90" s="3"/>
    </row>
    <row r="91" spans="1:9" ht="32.25">
      <c r="A91" s="6" t="s">
        <v>184</v>
      </c>
      <c r="B91" s="6" t="s">
        <v>194</v>
      </c>
      <c r="C91" s="6" t="s">
        <v>195</v>
      </c>
      <c r="D91" s="6" t="s">
        <v>187</v>
      </c>
      <c r="E91" s="45">
        <v>60</v>
      </c>
      <c r="F91" s="3" t="s">
        <v>17</v>
      </c>
      <c r="G91" s="3"/>
      <c r="H91" s="3" t="s">
        <v>21</v>
      </c>
      <c r="I91" s="3"/>
    </row>
    <row r="92" spans="1:9" ht="32.25">
      <c r="A92" s="6" t="s">
        <v>184</v>
      </c>
      <c r="B92" s="15" t="s">
        <v>196</v>
      </c>
      <c r="C92" s="6" t="s">
        <v>197</v>
      </c>
      <c r="D92" s="6" t="s">
        <v>187</v>
      </c>
      <c r="E92" s="45">
        <v>40</v>
      </c>
      <c r="F92" s="3" t="s">
        <v>17</v>
      </c>
      <c r="G92" s="3"/>
      <c r="H92" s="3" t="s">
        <v>21</v>
      </c>
      <c r="I92" s="3"/>
    </row>
    <row r="93" spans="1:9" ht="32.25">
      <c r="A93" s="6" t="s">
        <v>184</v>
      </c>
      <c r="B93" s="23" t="s">
        <v>198</v>
      </c>
      <c r="C93" s="23" t="s">
        <v>199</v>
      </c>
      <c r="D93" s="6" t="s">
        <v>187</v>
      </c>
      <c r="E93" s="48">
        <v>80</v>
      </c>
      <c r="F93" s="24" t="s">
        <v>17</v>
      </c>
      <c r="G93" s="24"/>
      <c r="H93" s="3" t="s">
        <v>21</v>
      </c>
      <c r="I93" s="24"/>
    </row>
    <row r="94" spans="1:9" ht="32.25">
      <c r="A94" s="6" t="s">
        <v>184</v>
      </c>
      <c r="B94" s="23" t="s">
        <v>200</v>
      </c>
      <c r="C94" s="23" t="s">
        <v>201</v>
      </c>
      <c r="D94" s="6" t="s">
        <v>187</v>
      </c>
      <c r="E94" s="48">
        <v>60</v>
      </c>
      <c r="F94" s="24" t="s">
        <v>17</v>
      </c>
      <c r="G94" s="24"/>
      <c r="H94" s="3" t="s">
        <v>21</v>
      </c>
      <c r="I94" s="24"/>
    </row>
    <row r="95" spans="1:9" ht="32.25">
      <c r="A95" s="6" t="s">
        <v>184</v>
      </c>
      <c r="B95" s="23" t="s">
        <v>202</v>
      </c>
      <c r="C95" s="23" t="s">
        <v>203</v>
      </c>
      <c r="D95" s="6" t="s">
        <v>187</v>
      </c>
      <c r="E95" s="48">
        <v>100</v>
      </c>
      <c r="F95" s="24" t="s">
        <v>17</v>
      </c>
      <c r="G95" s="24"/>
      <c r="H95" s="3" t="s">
        <v>21</v>
      </c>
      <c r="I95" s="25"/>
    </row>
    <row r="96" spans="1:9" ht="32.25">
      <c r="A96" s="6" t="s">
        <v>184</v>
      </c>
      <c r="B96" s="23" t="s">
        <v>204</v>
      </c>
      <c r="C96" s="23" t="s">
        <v>205</v>
      </c>
      <c r="D96" s="6" t="s">
        <v>187</v>
      </c>
      <c r="E96" s="48">
        <v>20</v>
      </c>
      <c r="F96" s="24" t="s">
        <v>17</v>
      </c>
      <c r="G96" s="24"/>
      <c r="H96" s="3" t="s">
        <v>21</v>
      </c>
      <c r="I96" s="25"/>
    </row>
    <row r="97" spans="1:9" ht="32.25">
      <c r="A97" s="6" t="s">
        <v>184</v>
      </c>
      <c r="B97" s="23" t="s">
        <v>206</v>
      </c>
      <c r="C97" s="23" t="s">
        <v>207</v>
      </c>
      <c r="D97" s="6" t="s">
        <v>187</v>
      </c>
      <c r="E97" s="48">
        <v>50</v>
      </c>
      <c r="F97" s="24" t="s">
        <v>17</v>
      </c>
      <c r="G97" s="24"/>
      <c r="H97" s="3" t="s">
        <v>21</v>
      </c>
      <c r="I97" s="43"/>
    </row>
    <row r="98" spans="1:9" ht="32.25">
      <c r="A98" s="6" t="s">
        <v>184</v>
      </c>
      <c r="B98" s="23" t="s">
        <v>208</v>
      </c>
      <c r="C98" s="23" t="s">
        <v>209</v>
      </c>
      <c r="D98" s="6" t="s">
        <v>187</v>
      </c>
      <c r="E98" s="48">
        <v>100</v>
      </c>
      <c r="F98" s="24" t="s">
        <v>17</v>
      </c>
      <c r="G98" s="24"/>
      <c r="H98" s="3" t="s">
        <v>21</v>
      </c>
      <c r="I98" s="25"/>
    </row>
    <row r="99" spans="1:9" ht="32.25">
      <c r="A99" s="6" t="s">
        <v>184</v>
      </c>
      <c r="B99" s="23" t="s">
        <v>210</v>
      </c>
      <c r="C99" s="23" t="s">
        <v>211</v>
      </c>
      <c r="D99" s="6" t="s">
        <v>187</v>
      </c>
      <c r="E99" s="48">
        <v>100</v>
      </c>
      <c r="F99" s="24" t="s">
        <v>17</v>
      </c>
      <c r="G99" s="24"/>
      <c r="H99" s="3" t="s">
        <v>21</v>
      </c>
      <c r="I99" s="25"/>
    </row>
    <row r="100" spans="1:9" ht="19.5">
      <c r="A100" s="49" t="s">
        <v>388</v>
      </c>
      <c r="B100" s="49"/>
      <c r="C100" s="33"/>
      <c r="D100" s="33"/>
      <c r="E100" s="46">
        <f>SUM(E49:E99)</f>
        <v>2863</v>
      </c>
      <c r="F100" s="41"/>
      <c r="G100" s="14"/>
      <c r="H100" s="14"/>
      <c r="I100" s="14"/>
    </row>
    <row r="101" spans="1:9" ht="32.25">
      <c r="A101" s="6" t="s">
        <v>289</v>
      </c>
      <c r="B101" s="6" t="s">
        <v>290</v>
      </c>
      <c r="C101" s="6" t="s">
        <v>291</v>
      </c>
      <c r="D101" s="6" t="s">
        <v>292</v>
      </c>
      <c r="E101" s="45">
        <v>700</v>
      </c>
      <c r="F101" s="3" t="s">
        <v>109</v>
      </c>
      <c r="G101" s="3"/>
      <c r="H101" s="3" t="s">
        <v>21</v>
      </c>
      <c r="I101" s="3"/>
    </row>
    <row r="102" spans="1:9" ht="32.25">
      <c r="A102" s="6" t="s">
        <v>289</v>
      </c>
      <c r="B102" s="6" t="s">
        <v>290</v>
      </c>
      <c r="C102" s="6" t="s">
        <v>293</v>
      </c>
      <c r="D102" s="6" t="s">
        <v>292</v>
      </c>
      <c r="E102" s="45">
        <v>470</v>
      </c>
      <c r="F102" s="3" t="s">
        <v>109</v>
      </c>
      <c r="G102" s="3"/>
      <c r="H102" s="3" t="s">
        <v>21</v>
      </c>
      <c r="I102" s="3"/>
    </row>
    <row r="103" spans="1:9" ht="32.25">
      <c r="A103" s="6" t="s">
        <v>294</v>
      </c>
      <c r="B103" s="6" t="s">
        <v>295</v>
      </c>
      <c r="C103" s="6" t="s">
        <v>296</v>
      </c>
      <c r="D103" s="6" t="s">
        <v>292</v>
      </c>
      <c r="E103" s="45">
        <v>50</v>
      </c>
      <c r="F103" s="3" t="s">
        <v>109</v>
      </c>
      <c r="G103" s="3"/>
      <c r="H103" s="3" t="s">
        <v>21</v>
      </c>
      <c r="I103" s="3"/>
    </row>
    <row r="104" spans="1:9" ht="41.25">
      <c r="A104" s="17" t="s">
        <v>297</v>
      </c>
      <c r="B104" s="6" t="s">
        <v>298</v>
      </c>
      <c r="C104" s="6" t="s">
        <v>299</v>
      </c>
      <c r="D104" s="6" t="s">
        <v>292</v>
      </c>
      <c r="E104" s="45">
        <v>650</v>
      </c>
      <c r="F104" s="3" t="s">
        <v>109</v>
      </c>
      <c r="G104" s="30"/>
      <c r="H104" s="31"/>
      <c r="I104" s="3" t="s">
        <v>21</v>
      </c>
    </row>
    <row r="105" spans="1:9" ht="41.25">
      <c r="A105" s="17" t="s">
        <v>297</v>
      </c>
      <c r="B105" s="6" t="s">
        <v>300</v>
      </c>
      <c r="C105" s="6" t="s">
        <v>299</v>
      </c>
      <c r="D105" s="6" t="s">
        <v>292</v>
      </c>
      <c r="E105" s="45">
        <v>1000</v>
      </c>
      <c r="F105" s="3" t="s">
        <v>109</v>
      </c>
      <c r="G105" s="30"/>
      <c r="H105" s="31"/>
      <c r="I105" s="3" t="s">
        <v>21</v>
      </c>
    </row>
    <row r="106" spans="1:9" ht="41.25">
      <c r="A106" s="17" t="s">
        <v>297</v>
      </c>
      <c r="B106" s="6" t="s">
        <v>301</v>
      </c>
      <c r="C106" s="6" t="s">
        <v>299</v>
      </c>
      <c r="D106" s="6" t="s">
        <v>292</v>
      </c>
      <c r="E106" s="45">
        <v>500</v>
      </c>
      <c r="F106" s="3" t="s">
        <v>109</v>
      </c>
      <c r="G106" s="30"/>
      <c r="H106" s="31"/>
      <c r="I106" s="3" t="s">
        <v>21</v>
      </c>
    </row>
    <row r="107" spans="1:9" ht="41.25">
      <c r="A107" s="17" t="s">
        <v>297</v>
      </c>
      <c r="B107" s="6" t="s">
        <v>302</v>
      </c>
      <c r="C107" s="6" t="s">
        <v>303</v>
      </c>
      <c r="D107" s="6" t="s">
        <v>292</v>
      </c>
      <c r="E107" s="45">
        <v>50</v>
      </c>
      <c r="F107" s="3" t="s">
        <v>109</v>
      </c>
      <c r="G107" s="3"/>
      <c r="H107" s="3"/>
      <c r="I107" s="3" t="s">
        <v>21</v>
      </c>
    </row>
    <row r="108" spans="1:9" ht="54.75">
      <c r="A108" s="17" t="s">
        <v>398</v>
      </c>
      <c r="B108" s="7" t="s">
        <v>304</v>
      </c>
      <c r="C108" s="6" t="s">
        <v>299</v>
      </c>
      <c r="D108" s="6" t="s">
        <v>292</v>
      </c>
      <c r="E108" s="45">
        <v>720</v>
      </c>
      <c r="F108" s="3" t="s">
        <v>109</v>
      </c>
      <c r="G108" s="30"/>
      <c r="H108" s="3" t="s">
        <v>21</v>
      </c>
      <c r="I108" s="30"/>
    </row>
    <row r="109" spans="1:9" ht="54.75">
      <c r="A109" s="17" t="s">
        <v>398</v>
      </c>
      <c r="B109" s="32" t="s">
        <v>305</v>
      </c>
      <c r="C109" s="6" t="s">
        <v>306</v>
      </c>
      <c r="D109" s="6" t="s">
        <v>292</v>
      </c>
      <c r="E109" s="45">
        <v>300</v>
      </c>
      <c r="F109" s="3" t="s">
        <v>109</v>
      </c>
      <c r="G109" s="30"/>
      <c r="H109" s="30"/>
      <c r="I109" s="3" t="s">
        <v>21</v>
      </c>
    </row>
    <row r="110" spans="1:9" ht="54.75">
      <c r="A110" s="17" t="s">
        <v>398</v>
      </c>
      <c r="B110" s="7" t="s">
        <v>307</v>
      </c>
      <c r="C110" s="6" t="s">
        <v>308</v>
      </c>
      <c r="D110" s="6" t="s">
        <v>292</v>
      </c>
      <c r="E110" s="45">
        <v>178.15</v>
      </c>
      <c r="F110" s="3" t="s">
        <v>109</v>
      </c>
      <c r="G110" s="30"/>
      <c r="H110" s="30"/>
      <c r="I110" s="3" t="s">
        <v>21</v>
      </c>
    </row>
    <row r="111" spans="1:9" ht="54.75">
      <c r="A111" s="17" t="s">
        <v>398</v>
      </c>
      <c r="B111" s="6" t="s">
        <v>309</v>
      </c>
      <c r="C111" s="6" t="s">
        <v>310</v>
      </c>
      <c r="D111" s="6" t="s">
        <v>292</v>
      </c>
      <c r="E111" s="45">
        <v>740</v>
      </c>
      <c r="F111" s="3" t="s">
        <v>109</v>
      </c>
      <c r="G111" s="30"/>
      <c r="H111" s="3" t="s">
        <v>21</v>
      </c>
      <c r="I111" s="30"/>
    </row>
    <row r="112" spans="1:9" ht="54.75">
      <c r="A112" s="17" t="s">
        <v>398</v>
      </c>
      <c r="B112" s="6" t="s">
        <v>311</v>
      </c>
      <c r="C112" s="6" t="s">
        <v>312</v>
      </c>
      <c r="D112" s="6" t="s">
        <v>292</v>
      </c>
      <c r="E112" s="45">
        <v>14218.428</v>
      </c>
      <c r="F112" s="3" t="s">
        <v>109</v>
      </c>
      <c r="G112" s="30"/>
      <c r="H112" s="31"/>
      <c r="I112" s="3" t="s">
        <v>21</v>
      </c>
    </row>
    <row r="113" spans="1:9" ht="69">
      <c r="A113" s="17" t="s">
        <v>399</v>
      </c>
      <c r="B113" s="17" t="s">
        <v>389</v>
      </c>
      <c r="C113" s="6" t="s">
        <v>313</v>
      </c>
      <c r="D113" s="6" t="s">
        <v>314</v>
      </c>
      <c r="E113" s="45">
        <v>140</v>
      </c>
      <c r="F113" s="3" t="s">
        <v>109</v>
      </c>
      <c r="G113" s="3"/>
      <c r="H113" s="3"/>
      <c r="I113" s="3" t="s">
        <v>21</v>
      </c>
    </row>
    <row r="114" spans="1:9" ht="69">
      <c r="A114" s="17" t="s">
        <v>399</v>
      </c>
      <c r="B114" s="17" t="s">
        <v>390</v>
      </c>
      <c r="C114" s="6" t="s">
        <v>313</v>
      </c>
      <c r="D114" s="6" t="s">
        <v>314</v>
      </c>
      <c r="E114" s="45">
        <v>132</v>
      </c>
      <c r="F114" s="3" t="s">
        <v>109</v>
      </c>
      <c r="G114" s="3"/>
      <c r="H114" s="3"/>
      <c r="I114" s="3" t="s">
        <v>21</v>
      </c>
    </row>
    <row r="115" spans="1:9" ht="19.5">
      <c r="A115" s="49" t="s">
        <v>391</v>
      </c>
      <c r="B115" s="49"/>
      <c r="C115" s="33"/>
      <c r="D115" s="33"/>
      <c r="E115" s="46">
        <f>SUM(E101:E114)</f>
        <v>19848.578</v>
      </c>
      <c r="F115" s="14"/>
      <c r="G115" s="14"/>
      <c r="H115" s="14"/>
      <c r="I115" s="14"/>
    </row>
    <row r="116" spans="1:9" ht="32.25">
      <c r="A116" s="6" t="s">
        <v>217</v>
      </c>
      <c r="B116" s="6" t="s">
        <v>215</v>
      </c>
      <c r="C116" s="6" t="s">
        <v>212</v>
      </c>
      <c r="D116" s="6" t="s">
        <v>213</v>
      </c>
      <c r="E116" s="45">
        <v>1056</v>
      </c>
      <c r="F116" s="3" t="s">
        <v>17</v>
      </c>
      <c r="G116" s="3"/>
      <c r="H116" s="3" t="s">
        <v>21</v>
      </c>
      <c r="I116" s="26"/>
    </row>
    <row r="117" spans="1:9" ht="48">
      <c r="A117" s="6" t="s">
        <v>218</v>
      </c>
      <c r="B117" s="6" t="s">
        <v>216</v>
      </c>
      <c r="C117" s="6" t="s">
        <v>214</v>
      </c>
      <c r="D117" s="6" t="s">
        <v>213</v>
      </c>
      <c r="E117" s="45">
        <v>454</v>
      </c>
      <c r="F117" s="3" t="s">
        <v>17</v>
      </c>
      <c r="G117" s="3"/>
      <c r="H117" s="3" t="s">
        <v>21</v>
      </c>
      <c r="I117" s="26"/>
    </row>
    <row r="118" spans="1:9" ht="19.5">
      <c r="A118" s="49" t="s">
        <v>392</v>
      </c>
      <c r="B118" s="49"/>
      <c r="C118" s="33"/>
      <c r="D118" s="33"/>
      <c r="E118" s="46">
        <f>SUM(E116:E117)</f>
        <v>1510</v>
      </c>
      <c r="F118" s="14"/>
      <c r="G118" s="14"/>
      <c r="H118" s="14"/>
      <c r="I118" s="14"/>
    </row>
    <row r="119" spans="1:9" ht="32.25">
      <c r="A119" s="6" t="s">
        <v>219</v>
      </c>
      <c r="B119" s="6" t="s">
        <v>220</v>
      </c>
      <c r="C119" s="6" t="s">
        <v>221</v>
      </c>
      <c r="D119" s="6" t="s">
        <v>222</v>
      </c>
      <c r="E119" s="45">
        <v>360</v>
      </c>
      <c r="F119" s="3" t="s">
        <v>17</v>
      </c>
      <c r="G119" s="3"/>
      <c r="H119" s="3" t="s">
        <v>21</v>
      </c>
      <c r="I119" s="3"/>
    </row>
    <row r="120" spans="1:9" ht="32.25">
      <c r="A120" s="6" t="s">
        <v>219</v>
      </c>
      <c r="B120" s="6" t="s">
        <v>220</v>
      </c>
      <c r="C120" s="6" t="s">
        <v>223</v>
      </c>
      <c r="D120" s="6" t="s">
        <v>222</v>
      </c>
      <c r="E120" s="45">
        <v>610</v>
      </c>
      <c r="F120" s="3" t="s">
        <v>17</v>
      </c>
      <c r="G120" s="3"/>
      <c r="H120" s="3" t="s">
        <v>21</v>
      </c>
      <c r="I120" s="3"/>
    </row>
    <row r="121" spans="1:9" ht="32.25">
      <c r="A121" s="6" t="s">
        <v>219</v>
      </c>
      <c r="B121" s="6" t="s">
        <v>220</v>
      </c>
      <c r="C121" s="6" t="s">
        <v>224</v>
      </c>
      <c r="D121" s="6" t="s">
        <v>222</v>
      </c>
      <c r="E121" s="45">
        <v>130</v>
      </c>
      <c r="F121" s="3" t="s">
        <v>17</v>
      </c>
      <c r="G121" s="3"/>
      <c r="H121" s="3" t="s">
        <v>21</v>
      </c>
      <c r="I121" s="3"/>
    </row>
    <row r="122" spans="1:9" ht="32.25">
      <c r="A122" s="6" t="s">
        <v>219</v>
      </c>
      <c r="B122" s="6" t="s">
        <v>220</v>
      </c>
      <c r="C122" s="6" t="s">
        <v>225</v>
      </c>
      <c r="D122" s="6" t="s">
        <v>222</v>
      </c>
      <c r="E122" s="45">
        <v>230</v>
      </c>
      <c r="F122" s="3" t="s">
        <v>17</v>
      </c>
      <c r="G122" s="3"/>
      <c r="H122" s="3" t="s">
        <v>21</v>
      </c>
      <c r="I122" s="3"/>
    </row>
    <row r="123" spans="1:9" ht="32.25">
      <c r="A123" s="6" t="s">
        <v>219</v>
      </c>
      <c r="B123" s="6" t="s">
        <v>220</v>
      </c>
      <c r="C123" s="6" t="s">
        <v>226</v>
      </c>
      <c r="D123" s="6" t="s">
        <v>222</v>
      </c>
      <c r="E123" s="45">
        <v>170</v>
      </c>
      <c r="F123" s="3" t="s">
        <v>17</v>
      </c>
      <c r="G123" s="3"/>
      <c r="H123" s="3" t="s">
        <v>21</v>
      </c>
      <c r="I123" s="3"/>
    </row>
    <row r="124" spans="1:9" ht="32.25">
      <c r="A124" s="6" t="s">
        <v>219</v>
      </c>
      <c r="B124" s="6" t="s">
        <v>220</v>
      </c>
      <c r="C124" s="6" t="s">
        <v>227</v>
      </c>
      <c r="D124" s="6" t="s">
        <v>222</v>
      </c>
      <c r="E124" s="45">
        <v>80</v>
      </c>
      <c r="F124" s="3" t="s">
        <v>17</v>
      </c>
      <c r="G124" s="3"/>
      <c r="H124" s="3" t="s">
        <v>21</v>
      </c>
      <c r="I124" s="3"/>
    </row>
    <row r="125" spans="1:9" ht="32.25">
      <c r="A125" s="6" t="s">
        <v>219</v>
      </c>
      <c r="B125" s="6" t="s">
        <v>220</v>
      </c>
      <c r="C125" s="6" t="s">
        <v>228</v>
      </c>
      <c r="D125" s="6" t="s">
        <v>222</v>
      </c>
      <c r="E125" s="45">
        <v>80</v>
      </c>
      <c r="F125" s="3" t="s">
        <v>17</v>
      </c>
      <c r="G125" s="3"/>
      <c r="H125" s="3" t="s">
        <v>21</v>
      </c>
      <c r="I125" s="3"/>
    </row>
    <row r="126" spans="1:9" ht="32.25">
      <c r="A126" s="6" t="s">
        <v>219</v>
      </c>
      <c r="B126" s="6" t="s">
        <v>220</v>
      </c>
      <c r="C126" s="6" t="s">
        <v>229</v>
      </c>
      <c r="D126" s="6" t="s">
        <v>222</v>
      </c>
      <c r="E126" s="45">
        <v>150</v>
      </c>
      <c r="F126" s="3" t="s">
        <v>17</v>
      </c>
      <c r="G126" s="3"/>
      <c r="H126" s="3" t="s">
        <v>21</v>
      </c>
      <c r="I126" s="3"/>
    </row>
    <row r="127" spans="1:9" ht="32.25">
      <c r="A127" s="6" t="s">
        <v>219</v>
      </c>
      <c r="B127" s="6" t="s">
        <v>220</v>
      </c>
      <c r="C127" s="6" t="s">
        <v>230</v>
      </c>
      <c r="D127" s="6" t="s">
        <v>222</v>
      </c>
      <c r="E127" s="45">
        <v>90</v>
      </c>
      <c r="F127" s="3" t="s">
        <v>17</v>
      </c>
      <c r="G127" s="3"/>
      <c r="H127" s="3" t="s">
        <v>21</v>
      </c>
      <c r="I127" s="3"/>
    </row>
    <row r="128" spans="1:9" ht="32.25">
      <c r="A128" s="6" t="s">
        <v>219</v>
      </c>
      <c r="B128" s="6" t="s">
        <v>220</v>
      </c>
      <c r="C128" s="6" t="s">
        <v>231</v>
      </c>
      <c r="D128" s="6" t="s">
        <v>222</v>
      </c>
      <c r="E128" s="45">
        <v>253</v>
      </c>
      <c r="F128" s="3" t="s">
        <v>17</v>
      </c>
      <c r="G128" s="3"/>
      <c r="H128" s="3" t="s">
        <v>21</v>
      </c>
      <c r="I128" s="3"/>
    </row>
    <row r="129" spans="1:9" ht="32.25">
      <c r="A129" s="6" t="s">
        <v>219</v>
      </c>
      <c r="B129" s="6" t="s">
        <v>220</v>
      </c>
      <c r="C129" s="6" t="s">
        <v>232</v>
      </c>
      <c r="D129" s="6" t="s">
        <v>222</v>
      </c>
      <c r="E129" s="45">
        <v>164</v>
      </c>
      <c r="F129" s="3" t="s">
        <v>17</v>
      </c>
      <c r="G129" s="3"/>
      <c r="H129" s="3" t="s">
        <v>21</v>
      </c>
      <c r="I129" s="3"/>
    </row>
    <row r="130" spans="1:9" ht="32.25">
      <c r="A130" s="6" t="s">
        <v>219</v>
      </c>
      <c r="B130" s="6" t="s">
        <v>220</v>
      </c>
      <c r="C130" s="6" t="s">
        <v>233</v>
      </c>
      <c r="D130" s="6" t="s">
        <v>222</v>
      </c>
      <c r="E130" s="45">
        <v>80</v>
      </c>
      <c r="F130" s="3" t="s">
        <v>17</v>
      </c>
      <c r="G130" s="3"/>
      <c r="H130" s="3" t="s">
        <v>21</v>
      </c>
      <c r="I130" s="3"/>
    </row>
    <row r="131" spans="1:9" ht="32.25">
      <c r="A131" s="6" t="s">
        <v>219</v>
      </c>
      <c r="B131" s="6" t="s">
        <v>220</v>
      </c>
      <c r="C131" s="6" t="s">
        <v>234</v>
      </c>
      <c r="D131" s="6" t="s">
        <v>222</v>
      </c>
      <c r="E131" s="45">
        <v>120</v>
      </c>
      <c r="F131" s="3" t="s">
        <v>17</v>
      </c>
      <c r="G131" s="3"/>
      <c r="H131" s="3" t="s">
        <v>21</v>
      </c>
      <c r="I131" s="3"/>
    </row>
    <row r="132" spans="1:9" ht="32.25">
      <c r="A132" s="6" t="s">
        <v>219</v>
      </c>
      <c r="B132" s="6" t="s">
        <v>220</v>
      </c>
      <c r="C132" s="6" t="s">
        <v>235</v>
      </c>
      <c r="D132" s="6" t="s">
        <v>222</v>
      </c>
      <c r="E132" s="45">
        <v>95</v>
      </c>
      <c r="F132" s="3" t="s">
        <v>17</v>
      </c>
      <c r="G132" s="3"/>
      <c r="H132" s="3" t="s">
        <v>21</v>
      </c>
      <c r="I132" s="3"/>
    </row>
    <row r="133" spans="1:9" ht="32.25">
      <c r="A133" s="6" t="s">
        <v>219</v>
      </c>
      <c r="B133" s="6" t="s">
        <v>220</v>
      </c>
      <c r="C133" s="6" t="s">
        <v>236</v>
      </c>
      <c r="D133" s="6" t="s">
        <v>222</v>
      </c>
      <c r="E133" s="45">
        <v>60</v>
      </c>
      <c r="F133" s="3" t="s">
        <v>17</v>
      </c>
      <c r="G133" s="3"/>
      <c r="H133" s="3" t="s">
        <v>21</v>
      </c>
      <c r="I133" s="3"/>
    </row>
    <row r="134" spans="1:9" ht="32.25">
      <c r="A134" s="6" t="s">
        <v>219</v>
      </c>
      <c r="B134" s="6" t="s">
        <v>220</v>
      </c>
      <c r="C134" s="6" t="s">
        <v>237</v>
      </c>
      <c r="D134" s="6" t="s">
        <v>222</v>
      </c>
      <c r="E134" s="45">
        <v>440</v>
      </c>
      <c r="F134" s="3" t="s">
        <v>17</v>
      </c>
      <c r="G134" s="3"/>
      <c r="H134" s="3" t="s">
        <v>21</v>
      </c>
      <c r="I134" s="3"/>
    </row>
    <row r="135" spans="1:9" ht="32.25">
      <c r="A135" s="6" t="s">
        <v>219</v>
      </c>
      <c r="B135" s="6" t="s">
        <v>220</v>
      </c>
      <c r="C135" s="6" t="s">
        <v>238</v>
      </c>
      <c r="D135" s="6" t="s">
        <v>222</v>
      </c>
      <c r="E135" s="45">
        <v>65</v>
      </c>
      <c r="F135" s="3" t="s">
        <v>17</v>
      </c>
      <c r="G135" s="3"/>
      <c r="H135" s="3" t="s">
        <v>21</v>
      </c>
      <c r="I135" s="3"/>
    </row>
    <row r="136" spans="1:9" ht="32.25">
      <c r="A136" s="6" t="s">
        <v>219</v>
      </c>
      <c r="B136" s="6" t="s">
        <v>220</v>
      </c>
      <c r="C136" s="6" t="s">
        <v>239</v>
      </c>
      <c r="D136" s="6" t="s">
        <v>222</v>
      </c>
      <c r="E136" s="45">
        <v>110</v>
      </c>
      <c r="F136" s="3" t="s">
        <v>17</v>
      </c>
      <c r="G136" s="3"/>
      <c r="H136" s="3" t="s">
        <v>21</v>
      </c>
      <c r="I136" s="3"/>
    </row>
    <row r="137" spans="1:9" ht="32.25">
      <c r="A137" s="6" t="s">
        <v>219</v>
      </c>
      <c r="B137" s="6" t="s">
        <v>220</v>
      </c>
      <c r="C137" s="6" t="s">
        <v>240</v>
      </c>
      <c r="D137" s="6" t="s">
        <v>222</v>
      </c>
      <c r="E137" s="45">
        <v>50</v>
      </c>
      <c r="F137" s="3" t="s">
        <v>17</v>
      </c>
      <c r="G137" s="3"/>
      <c r="H137" s="3" t="s">
        <v>21</v>
      </c>
      <c r="I137" s="3"/>
    </row>
    <row r="138" spans="1:9" ht="32.25">
      <c r="A138" s="6" t="s">
        <v>219</v>
      </c>
      <c r="B138" s="6" t="s">
        <v>220</v>
      </c>
      <c r="C138" s="6" t="s">
        <v>241</v>
      </c>
      <c r="D138" s="6" t="s">
        <v>222</v>
      </c>
      <c r="E138" s="45">
        <v>278</v>
      </c>
      <c r="F138" s="3" t="s">
        <v>17</v>
      </c>
      <c r="G138" s="3"/>
      <c r="H138" s="3" t="s">
        <v>21</v>
      </c>
      <c r="I138" s="3"/>
    </row>
    <row r="139" spans="1:9" ht="32.25">
      <c r="A139" s="6" t="s">
        <v>219</v>
      </c>
      <c r="B139" s="6" t="s">
        <v>220</v>
      </c>
      <c r="C139" s="6" t="s">
        <v>242</v>
      </c>
      <c r="D139" s="6" t="s">
        <v>222</v>
      </c>
      <c r="E139" s="45">
        <v>110</v>
      </c>
      <c r="F139" s="3" t="s">
        <v>17</v>
      </c>
      <c r="G139" s="3"/>
      <c r="H139" s="3" t="s">
        <v>21</v>
      </c>
      <c r="I139" s="3"/>
    </row>
    <row r="140" spans="1:9" ht="32.25">
      <c r="A140" s="6" t="s">
        <v>219</v>
      </c>
      <c r="B140" s="6" t="s">
        <v>220</v>
      </c>
      <c r="C140" s="6" t="s">
        <v>243</v>
      </c>
      <c r="D140" s="6" t="s">
        <v>222</v>
      </c>
      <c r="E140" s="45">
        <v>160</v>
      </c>
      <c r="F140" s="3" t="s">
        <v>17</v>
      </c>
      <c r="G140" s="3"/>
      <c r="H140" s="3" t="s">
        <v>21</v>
      </c>
      <c r="I140" s="3"/>
    </row>
    <row r="141" spans="1:9" ht="32.25">
      <c r="A141" s="6" t="s">
        <v>219</v>
      </c>
      <c r="B141" s="6" t="s">
        <v>220</v>
      </c>
      <c r="C141" s="6" t="s">
        <v>244</v>
      </c>
      <c r="D141" s="6" t="s">
        <v>222</v>
      </c>
      <c r="E141" s="45">
        <v>50</v>
      </c>
      <c r="F141" s="3" t="s">
        <v>17</v>
      </c>
      <c r="G141" s="3"/>
      <c r="H141" s="3" t="s">
        <v>21</v>
      </c>
      <c r="I141" s="3"/>
    </row>
    <row r="142" spans="1:9" ht="32.25">
      <c r="A142" s="6" t="s">
        <v>219</v>
      </c>
      <c r="B142" s="6" t="s">
        <v>220</v>
      </c>
      <c r="C142" s="6" t="s">
        <v>245</v>
      </c>
      <c r="D142" s="6" t="s">
        <v>222</v>
      </c>
      <c r="E142" s="45">
        <v>110</v>
      </c>
      <c r="F142" s="3" t="s">
        <v>17</v>
      </c>
      <c r="G142" s="3"/>
      <c r="H142" s="3" t="s">
        <v>21</v>
      </c>
      <c r="I142" s="3"/>
    </row>
    <row r="143" spans="1:9" ht="32.25">
      <c r="A143" s="6" t="s">
        <v>219</v>
      </c>
      <c r="B143" s="6" t="s">
        <v>220</v>
      </c>
      <c r="C143" s="6" t="s">
        <v>246</v>
      </c>
      <c r="D143" s="6" t="s">
        <v>222</v>
      </c>
      <c r="E143" s="45">
        <v>110</v>
      </c>
      <c r="F143" s="3" t="s">
        <v>17</v>
      </c>
      <c r="G143" s="3"/>
      <c r="H143" s="3" t="s">
        <v>21</v>
      </c>
      <c r="I143" s="3"/>
    </row>
    <row r="144" spans="1:9" ht="32.25">
      <c r="A144" s="6" t="s">
        <v>219</v>
      </c>
      <c r="B144" s="6" t="s">
        <v>220</v>
      </c>
      <c r="C144" s="6" t="s">
        <v>247</v>
      </c>
      <c r="D144" s="6" t="s">
        <v>222</v>
      </c>
      <c r="E144" s="45">
        <v>250</v>
      </c>
      <c r="F144" s="3" t="s">
        <v>17</v>
      </c>
      <c r="G144" s="3"/>
      <c r="H144" s="3" t="s">
        <v>21</v>
      </c>
      <c r="I144" s="3"/>
    </row>
    <row r="145" spans="1:9" ht="32.25">
      <c r="A145" s="6" t="s">
        <v>219</v>
      </c>
      <c r="B145" s="6" t="s">
        <v>220</v>
      </c>
      <c r="C145" s="6" t="s">
        <v>248</v>
      </c>
      <c r="D145" s="6" t="s">
        <v>222</v>
      </c>
      <c r="E145" s="45">
        <v>300</v>
      </c>
      <c r="F145" s="3" t="s">
        <v>17</v>
      </c>
      <c r="G145" s="3"/>
      <c r="H145" s="3" t="s">
        <v>21</v>
      </c>
      <c r="I145" s="3"/>
    </row>
    <row r="146" spans="1:9" ht="32.25">
      <c r="A146" s="6" t="s">
        <v>219</v>
      </c>
      <c r="B146" s="6" t="s">
        <v>220</v>
      </c>
      <c r="C146" s="6" t="s">
        <v>249</v>
      </c>
      <c r="D146" s="6" t="s">
        <v>222</v>
      </c>
      <c r="E146" s="45">
        <v>50</v>
      </c>
      <c r="F146" s="3" t="s">
        <v>17</v>
      </c>
      <c r="G146" s="3"/>
      <c r="H146" s="3" t="s">
        <v>21</v>
      </c>
      <c r="I146" s="3"/>
    </row>
    <row r="147" spans="1:9" ht="32.25">
      <c r="A147" s="6" t="s">
        <v>219</v>
      </c>
      <c r="B147" s="6" t="s">
        <v>220</v>
      </c>
      <c r="C147" s="6" t="s">
        <v>250</v>
      </c>
      <c r="D147" s="6" t="s">
        <v>222</v>
      </c>
      <c r="E147" s="45">
        <v>50</v>
      </c>
      <c r="F147" s="3" t="s">
        <v>17</v>
      </c>
      <c r="G147" s="3"/>
      <c r="H147" s="3" t="s">
        <v>21</v>
      </c>
      <c r="I147" s="3"/>
    </row>
    <row r="148" spans="1:9" ht="32.25">
      <c r="A148" s="6" t="s">
        <v>219</v>
      </c>
      <c r="B148" s="6" t="s">
        <v>220</v>
      </c>
      <c r="C148" s="6" t="s">
        <v>251</v>
      </c>
      <c r="D148" s="6" t="s">
        <v>222</v>
      </c>
      <c r="E148" s="45">
        <v>40</v>
      </c>
      <c r="F148" s="3" t="s">
        <v>17</v>
      </c>
      <c r="G148" s="3"/>
      <c r="H148" s="3" t="s">
        <v>21</v>
      </c>
      <c r="I148" s="3"/>
    </row>
    <row r="149" spans="1:9" ht="32.25">
      <c r="A149" s="6" t="s">
        <v>219</v>
      </c>
      <c r="B149" s="6" t="s">
        <v>220</v>
      </c>
      <c r="C149" s="6" t="s">
        <v>252</v>
      </c>
      <c r="D149" s="6" t="s">
        <v>222</v>
      </c>
      <c r="E149" s="45">
        <v>130</v>
      </c>
      <c r="F149" s="3" t="s">
        <v>17</v>
      </c>
      <c r="G149" s="3"/>
      <c r="H149" s="3" t="s">
        <v>21</v>
      </c>
      <c r="I149" s="3"/>
    </row>
    <row r="150" spans="1:9" ht="32.25">
      <c r="A150" s="6" t="s">
        <v>219</v>
      </c>
      <c r="B150" s="6" t="s">
        <v>220</v>
      </c>
      <c r="C150" s="6" t="s">
        <v>253</v>
      </c>
      <c r="D150" s="6" t="s">
        <v>222</v>
      </c>
      <c r="E150" s="45">
        <v>50</v>
      </c>
      <c r="F150" s="3" t="s">
        <v>17</v>
      </c>
      <c r="G150" s="3"/>
      <c r="H150" s="3" t="s">
        <v>21</v>
      </c>
      <c r="I150" s="3"/>
    </row>
    <row r="151" spans="1:9" ht="48">
      <c r="A151" s="6" t="s">
        <v>219</v>
      </c>
      <c r="B151" s="6" t="s">
        <v>254</v>
      </c>
      <c r="C151" s="6" t="s">
        <v>255</v>
      </c>
      <c r="D151" s="6" t="s">
        <v>222</v>
      </c>
      <c r="E151" s="45">
        <v>273</v>
      </c>
      <c r="F151" s="3" t="s">
        <v>17</v>
      </c>
      <c r="G151" s="7"/>
      <c r="H151" s="3" t="s">
        <v>21</v>
      </c>
      <c r="I151" s="3"/>
    </row>
    <row r="152" spans="1:9" ht="32.25">
      <c r="A152" s="6" t="s">
        <v>219</v>
      </c>
      <c r="B152" s="6" t="s">
        <v>256</v>
      </c>
      <c r="C152" s="6" t="s">
        <v>257</v>
      </c>
      <c r="D152" s="6" t="s">
        <v>222</v>
      </c>
      <c r="E152" s="45">
        <v>207</v>
      </c>
      <c r="F152" s="3" t="s">
        <v>17</v>
      </c>
      <c r="G152" s="3"/>
      <c r="H152" s="3" t="s">
        <v>21</v>
      </c>
      <c r="I152" s="3"/>
    </row>
    <row r="153" spans="1:9" ht="48">
      <c r="A153" s="6" t="s">
        <v>258</v>
      </c>
      <c r="B153" s="15" t="s">
        <v>259</v>
      </c>
      <c r="C153" s="15" t="s">
        <v>260</v>
      </c>
      <c r="D153" s="15" t="s">
        <v>222</v>
      </c>
      <c r="E153" s="45">
        <v>396</v>
      </c>
      <c r="F153" s="27" t="s">
        <v>17</v>
      </c>
      <c r="G153" s="27"/>
      <c r="H153" s="3" t="s">
        <v>21</v>
      </c>
      <c r="I153" s="27"/>
    </row>
    <row r="154" spans="1:9" ht="48">
      <c r="A154" s="6" t="s">
        <v>258</v>
      </c>
      <c r="B154" s="15" t="s">
        <v>261</v>
      </c>
      <c r="C154" s="15" t="s">
        <v>262</v>
      </c>
      <c r="D154" s="15" t="s">
        <v>222</v>
      </c>
      <c r="E154" s="45">
        <v>528</v>
      </c>
      <c r="F154" s="27" t="s">
        <v>17</v>
      </c>
      <c r="G154" s="27"/>
      <c r="H154" s="3" t="s">
        <v>21</v>
      </c>
      <c r="I154" s="27"/>
    </row>
    <row r="155" spans="1:9" ht="48">
      <c r="A155" s="6" t="s">
        <v>258</v>
      </c>
      <c r="B155" s="15" t="s">
        <v>263</v>
      </c>
      <c r="C155" s="15" t="s">
        <v>264</v>
      </c>
      <c r="D155" s="15" t="s">
        <v>222</v>
      </c>
      <c r="E155" s="45">
        <v>260</v>
      </c>
      <c r="F155" s="27" t="s">
        <v>17</v>
      </c>
      <c r="G155" s="27"/>
      <c r="H155" s="3" t="s">
        <v>21</v>
      </c>
      <c r="I155" s="27"/>
    </row>
    <row r="156" spans="1:9" ht="48">
      <c r="A156" s="6" t="s">
        <v>258</v>
      </c>
      <c r="B156" s="15" t="s">
        <v>265</v>
      </c>
      <c r="C156" s="15" t="s">
        <v>264</v>
      </c>
      <c r="D156" s="15" t="s">
        <v>222</v>
      </c>
      <c r="E156" s="45">
        <v>215</v>
      </c>
      <c r="F156" s="27" t="s">
        <v>17</v>
      </c>
      <c r="G156" s="27"/>
      <c r="H156" s="3" t="s">
        <v>21</v>
      </c>
      <c r="I156" s="27"/>
    </row>
    <row r="157" spans="1:9" ht="48">
      <c r="A157" s="6" t="s">
        <v>258</v>
      </c>
      <c r="B157" s="15" t="s">
        <v>266</v>
      </c>
      <c r="C157" s="15" t="s">
        <v>267</v>
      </c>
      <c r="D157" s="15" t="s">
        <v>222</v>
      </c>
      <c r="E157" s="45">
        <v>504</v>
      </c>
      <c r="F157" s="27" t="s">
        <v>17</v>
      </c>
      <c r="G157" s="27"/>
      <c r="H157" s="3" t="s">
        <v>21</v>
      </c>
      <c r="I157" s="27"/>
    </row>
    <row r="158" spans="1:9" ht="48">
      <c r="A158" s="6" t="s">
        <v>258</v>
      </c>
      <c r="B158" s="15" t="s">
        <v>268</v>
      </c>
      <c r="C158" s="15" t="s">
        <v>269</v>
      </c>
      <c r="D158" s="15" t="s">
        <v>222</v>
      </c>
      <c r="E158" s="45">
        <v>497</v>
      </c>
      <c r="F158" s="27" t="s">
        <v>17</v>
      </c>
      <c r="G158" s="27"/>
      <c r="H158" s="3" t="s">
        <v>21</v>
      </c>
      <c r="I158" s="27"/>
    </row>
    <row r="159" spans="1:9" ht="48">
      <c r="A159" s="6" t="s">
        <v>258</v>
      </c>
      <c r="B159" s="15" t="s">
        <v>270</v>
      </c>
      <c r="C159" s="15" t="s">
        <v>271</v>
      </c>
      <c r="D159" s="15" t="s">
        <v>222</v>
      </c>
      <c r="E159" s="45">
        <v>179</v>
      </c>
      <c r="F159" s="27" t="s">
        <v>17</v>
      </c>
      <c r="G159" s="27"/>
      <c r="H159" s="3" t="s">
        <v>21</v>
      </c>
      <c r="I159" s="27"/>
    </row>
    <row r="160" spans="1:9" ht="81">
      <c r="A160" s="6" t="s">
        <v>258</v>
      </c>
      <c r="B160" s="15" t="s">
        <v>272</v>
      </c>
      <c r="C160" s="15" t="s">
        <v>264</v>
      </c>
      <c r="D160" s="15" t="s">
        <v>222</v>
      </c>
      <c r="E160" s="45">
        <v>400</v>
      </c>
      <c r="F160" s="27" t="s">
        <v>17</v>
      </c>
      <c r="G160" s="27"/>
      <c r="H160" s="3" t="s">
        <v>21</v>
      </c>
      <c r="I160" s="27"/>
    </row>
    <row r="161" spans="1:9" ht="48">
      <c r="A161" s="6" t="s">
        <v>258</v>
      </c>
      <c r="B161" s="15" t="s">
        <v>273</v>
      </c>
      <c r="C161" s="15" t="s">
        <v>267</v>
      </c>
      <c r="D161" s="15" t="s">
        <v>222</v>
      </c>
      <c r="E161" s="45">
        <v>686</v>
      </c>
      <c r="F161" s="27" t="s">
        <v>17</v>
      </c>
      <c r="G161" s="27"/>
      <c r="H161" s="3" t="s">
        <v>21</v>
      </c>
      <c r="I161" s="27"/>
    </row>
    <row r="162" spans="1:9" ht="48">
      <c r="A162" s="7" t="s">
        <v>274</v>
      </c>
      <c r="B162" s="6" t="s">
        <v>275</v>
      </c>
      <c r="C162" s="6" t="s">
        <v>276</v>
      </c>
      <c r="D162" s="15" t="s">
        <v>222</v>
      </c>
      <c r="E162" s="45">
        <v>10</v>
      </c>
      <c r="F162" s="27" t="s">
        <v>17</v>
      </c>
      <c r="G162" s="3"/>
      <c r="H162" s="3"/>
      <c r="I162" s="3" t="s">
        <v>21</v>
      </c>
    </row>
    <row r="163" spans="1:9" ht="48">
      <c r="A163" s="7" t="s">
        <v>274</v>
      </c>
      <c r="B163" s="6" t="s">
        <v>277</v>
      </c>
      <c r="C163" s="6" t="s">
        <v>278</v>
      </c>
      <c r="D163" s="15" t="s">
        <v>222</v>
      </c>
      <c r="E163" s="45">
        <v>974</v>
      </c>
      <c r="F163" s="27" t="s">
        <v>17</v>
      </c>
      <c r="G163" s="3"/>
      <c r="H163" s="3"/>
      <c r="I163" s="3" t="s">
        <v>21</v>
      </c>
    </row>
    <row r="164" spans="1:9" ht="48">
      <c r="A164" s="7" t="s">
        <v>274</v>
      </c>
      <c r="B164" s="6" t="s">
        <v>279</v>
      </c>
      <c r="C164" s="6" t="s">
        <v>280</v>
      </c>
      <c r="D164" s="15" t="s">
        <v>222</v>
      </c>
      <c r="E164" s="45">
        <v>924</v>
      </c>
      <c r="F164" s="27" t="s">
        <v>17</v>
      </c>
      <c r="G164" s="3"/>
      <c r="H164" s="3"/>
      <c r="I164" s="3" t="s">
        <v>21</v>
      </c>
    </row>
    <row r="165" spans="1:9" ht="48">
      <c r="A165" s="7" t="s">
        <v>281</v>
      </c>
      <c r="B165" s="6" t="s">
        <v>282</v>
      </c>
      <c r="C165" s="6" t="s">
        <v>283</v>
      </c>
      <c r="D165" s="6" t="s">
        <v>222</v>
      </c>
      <c r="E165" s="45">
        <v>976</v>
      </c>
      <c r="F165" s="3" t="s">
        <v>17</v>
      </c>
      <c r="G165" s="3"/>
      <c r="H165" s="3"/>
      <c r="I165" s="3" t="s">
        <v>21</v>
      </c>
    </row>
    <row r="166" spans="1:9" ht="48">
      <c r="A166" s="7" t="s">
        <v>281</v>
      </c>
      <c r="B166" s="6" t="s">
        <v>284</v>
      </c>
      <c r="C166" s="6" t="s">
        <v>285</v>
      </c>
      <c r="D166" s="6" t="s">
        <v>222</v>
      </c>
      <c r="E166" s="45">
        <v>426</v>
      </c>
      <c r="F166" s="3" t="s">
        <v>17</v>
      </c>
      <c r="G166" s="3"/>
      <c r="H166" s="3"/>
      <c r="I166" s="3" t="s">
        <v>21</v>
      </c>
    </row>
    <row r="167" spans="1:9" ht="48">
      <c r="A167" s="7" t="s">
        <v>286</v>
      </c>
      <c r="B167" s="28" t="s">
        <v>287</v>
      </c>
      <c r="C167" s="28" t="s">
        <v>288</v>
      </c>
      <c r="D167" s="6" t="s">
        <v>222</v>
      </c>
      <c r="E167" s="45">
        <v>88</v>
      </c>
      <c r="F167" s="3" t="s">
        <v>17</v>
      </c>
      <c r="G167" s="44"/>
      <c r="H167" s="3" t="s">
        <v>21</v>
      </c>
      <c r="I167" s="29"/>
    </row>
    <row r="168" spans="1:9" ht="19.5">
      <c r="A168" s="49" t="s">
        <v>393</v>
      </c>
      <c r="B168" s="49"/>
      <c r="C168" s="33"/>
      <c r="D168" s="33"/>
      <c r="E168" s="46">
        <f>SUM(E119:E167)</f>
        <v>12568</v>
      </c>
      <c r="F168" s="14"/>
      <c r="G168" s="14"/>
      <c r="H168" s="14"/>
      <c r="I168" s="14"/>
    </row>
    <row r="169" spans="1:9" ht="48">
      <c r="A169" s="6" t="s">
        <v>315</v>
      </c>
      <c r="B169" s="6" t="s">
        <v>316</v>
      </c>
      <c r="C169" s="6" t="s">
        <v>317</v>
      </c>
      <c r="D169" s="6" t="s">
        <v>318</v>
      </c>
      <c r="E169" s="45">
        <f>180+270</f>
        <v>450</v>
      </c>
      <c r="F169" s="3" t="s">
        <v>17</v>
      </c>
      <c r="G169" s="3"/>
      <c r="H169" s="3"/>
      <c r="I169" s="3" t="s">
        <v>21</v>
      </c>
    </row>
    <row r="170" spans="1:9" ht="48">
      <c r="A170" s="6" t="s">
        <v>315</v>
      </c>
      <c r="B170" s="6" t="s">
        <v>319</v>
      </c>
      <c r="C170" s="6" t="s">
        <v>320</v>
      </c>
      <c r="D170" s="6" t="s">
        <v>318</v>
      </c>
      <c r="E170" s="45">
        <f>912</f>
        <v>912</v>
      </c>
      <c r="F170" s="3" t="s">
        <v>17</v>
      </c>
      <c r="G170" s="3"/>
      <c r="H170" s="3"/>
      <c r="I170" s="3" t="s">
        <v>21</v>
      </c>
    </row>
    <row r="171" spans="1:9" ht="48">
      <c r="A171" s="6" t="s">
        <v>315</v>
      </c>
      <c r="B171" s="6" t="s">
        <v>321</v>
      </c>
      <c r="C171" s="6" t="s">
        <v>322</v>
      </c>
      <c r="D171" s="6" t="s">
        <v>318</v>
      </c>
      <c r="E171" s="45">
        <f>460+2845</f>
        <v>3305</v>
      </c>
      <c r="F171" s="3" t="s">
        <v>17</v>
      </c>
      <c r="G171" s="3"/>
      <c r="H171" s="3"/>
      <c r="I171" s="3" t="s">
        <v>21</v>
      </c>
    </row>
    <row r="172" spans="1:9" ht="48">
      <c r="A172" s="6" t="s">
        <v>315</v>
      </c>
      <c r="B172" s="6" t="s">
        <v>319</v>
      </c>
      <c r="C172" s="6" t="s">
        <v>320</v>
      </c>
      <c r="D172" s="6" t="s">
        <v>318</v>
      </c>
      <c r="E172" s="45">
        <f>3+1648</f>
        <v>1651</v>
      </c>
      <c r="F172" s="3" t="s">
        <v>17</v>
      </c>
      <c r="G172" s="3"/>
      <c r="H172" s="3"/>
      <c r="I172" s="3" t="s">
        <v>21</v>
      </c>
    </row>
    <row r="173" spans="1:9" ht="48">
      <c r="A173" s="6" t="s">
        <v>315</v>
      </c>
      <c r="B173" s="6" t="s">
        <v>323</v>
      </c>
      <c r="C173" s="6" t="s">
        <v>324</v>
      </c>
      <c r="D173" s="6" t="s">
        <v>318</v>
      </c>
      <c r="E173" s="45">
        <f>95</f>
        <v>95</v>
      </c>
      <c r="F173" s="3" t="s">
        <v>17</v>
      </c>
      <c r="G173" s="3"/>
      <c r="H173" s="3"/>
      <c r="I173" s="3" t="s">
        <v>21</v>
      </c>
    </row>
    <row r="174" spans="1:9" ht="48">
      <c r="A174" s="6" t="s">
        <v>315</v>
      </c>
      <c r="B174" s="6" t="s">
        <v>325</v>
      </c>
      <c r="C174" s="6" t="s">
        <v>326</v>
      </c>
      <c r="D174" s="6" t="s">
        <v>318</v>
      </c>
      <c r="E174" s="45">
        <f>510</f>
        <v>510</v>
      </c>
      <c r="F174" s="3" t="s">
        <v>17</v>
      </c>
      <c r="G174" s="3"/>
      <c r="H174" s="3"/>
      <c r="I174" s="3" t="s">
        <v>21</v>
      </c>
    </row>
    <row r="175" spans="1:9" ht="48">
      <c r="A175" s="6" t="s">
        <v>315</v>
      </c>
      <c r="B175" s="6" t="s">
        <v>327</v>
      </c>
      <c r="C175" s="6" t="s">
        <v>328</v>
      </c>
      <c r="D175" s="6" t="s">
        <v>318</v>
      </c>
      <c r="E175" s="45">
        <f>310</f>
        <v>310</v>
      </c>
      <c r="F175" s="3" t="s">
        <v>17</v>
      </c>
      <c r="G175" s="3"/>
      <c r="H175" s="3"/>
      <c r="I175" s="3" t="s">
        <v>21</v>
      </c>
    </row>
    <row r="176" spans="1:9" ht="48">
      <c r="A176" s="6" t="s">
        <v>315</v>
      </c>
      <c r="B176" s="6" t="s">
        <v>329</v>
      </c>
      <c r="C176" s="6" t="s">
        <v>330</v>
      </c>
      <c r="D176" s="6" t="s">
        <v>318</v>
      </c>
      <c r="E176" s="45">
        <f>3001</f>
        <v>3001</v>
      </c>
      <c r="F176" s="3" t="s">
        <v>17</v>
      </c>
      <c r="G176" s="3"/>
      <c r="H176" s="3"/>
      <c r="I176" s="3" t="s">
        <v>21</v>
      </c>
    </row>
    <row r="177" spans="1:9" ht="48">
      <c r="A177" s="6" t="s">
        <v>315</v>
      </c>
      <c r="B177" s="6" t="s">
        <v>331</v>
      </c>
      <c r="C177" s="6" t="s">
        <v>332</v>
      </c>
      <c r="D177" s="6" t="s">
        <v>318</v>
      </c>
      <c r="E177" s="45">
        <f>1482+1224</f>
        <v>2706</v>
      </c>
      <c r="F177" s="3" t="s">
        <v>17</v>
      </c>
      <c r="G177" s="3"/>
      <c r="H177" s="3"/>
      <c r="I177" s="3" t="s">
        <v>21</v>
      </c>
    </row>
    <row r="178" spans="1:9" ht="48">
      <c r="A178" s="6" t="s">
        <v>315</v>
      </c>
      <c r="B178" s="6" t="s">
        <v>333</v>
      </c>
      <c r="C178" s="6" t="s">
        <v>334</v>
      </c>
      <c r="D178" s="6" t="s">
        <v>318</v>
      </c>
      <c r="E178" s="45">
        <f>1216+1287</f>
        <v>2503</v>
      </c>
      <c r="F178" s="3" t="s">
        <v>17</v>
      </c>
      <c r="G178" s="3"/>
      <c r="H178" s="3"/>
      <c r="I178" s="3" t="s">
        <v>21</v>
      </c>
    </row>
    <row r="179" spans="1:9" ht="48">
      <c r="A179" s="6" t="s">
        <v>315</v>
      </c>
      <c r="B179" s="6" t="s">
        <v>335</v>
      </c>
      <c r="C179" s="6" t="s">
        <v>336</v>
      </c>
      <c r="D179" s="6" t="s">
        <v>318</v>
      </c>
      <c r="E179" s="45">
        <v>150</v>
      </c>
      <c r="F179" s="3" t="s">
        <v>17</v>
      </c>
      <c r="G179" s="3"/>
      <c r="H179" s="3"/>
      <c r="I179" s="3" t="s">
        <v>21</v>
      </c>
    </row>
    <row r="180" spans="1:9" ht="19.5">
      <c r="A180" s="49" t="s">
        <v>394</v>
      </c>
      <c r="B180" s="49"/>
      <c r="C180" s="14"/>
      <c r="D180" s="20"/>
      <c r="E180" s="46">
        <f>SUM(E169:E179)</f>
        <v>15593</v>
      </c>
      <c r="F180" s="14"/>
      <c r="G180" s="14"/>
      <c r="H180" s="14"/>
      <c r="I180" s="14"/>
    </row>
    <row r="181" spans="1:9" ht="32.25">
      <c r="A181" s="6" t="s">
        <v>337</v>
      </c>
      <c r="B181" s="6" t="s">
        <v>338</v>
      </c>
      <c r="C181" s="6" t="s">
        <v>340</v>
      </c>
      <c r="D181" s="6" t="s">
        <v>341</v>
      </c>
      <c r="E181" s="45">
        <v>240</v>
      </c>
      <c r="F181" s="3" t="s">
        <v>17</v>
      </c>
      <c r="G181" s="3"/>
      <c r="H181" s="3" t="s">
        <v>21</v>
      </c>
      <c r="I181" s="3"/>
    </row>
    <row r="182" spans="1:9" ht="32.25">
      <c r="A182" s="6" t="s">
        <v>337</v>
      </c>
      <c r="B182" s="6" t="s">
        <v>339</v>
      </c>
      <c r="C182" s="6" t="s">
        <v>340</v>
      </c>
      <c r="D182" s="6" t="s">
        <v>341</v>
      </c>
      <c r="E182" s="45">
        <v>14811</v>
      </c>
      <c r="F182" s="3" t="s">
        <v>17</v>
      </c>
      <c r="G182" s="3"/>
      <c r="H182" s="3" t="s">
        <v>21</v>
      </c>
      <c r="I182" s="3"/>
    </row>
    <row r="183" spans="1:9" ht="19.5">
      <c r="A183" s="49" t="s">
        <v>395</v>
      </c>
      <c r="B183" s="49"/>
      <c r="C183" s="14"/>
      <c r="D183" s="20"/>
      <c r="E183" s="46">
        <f>SUM(E181:E182)</f>
        <v>15051</v>
      </c>
      <c r="F183" s="14"/>
      <c r="G183" s="14"/>
      <c r="H183" s="14"/>
      <c r="I183" s="14"/>
    </row>
    <row r="184" spans="1:9" ht="64.5">
      <c r="A184" s="6" t="s">
        <v>343</v>
      </c>
      <c r="B184" s="7" t="s">
        <v>344</v>
      </c>
      <c r="C184" s="7" t="s">
        <v>345</v>
      </c>
      <c r="D184" s="6" t="s">
        <v>346</v>
      </c>
      <c r="E184" s="45">
        <v>34.41</v>
      </c>
      <c r="F184" s="3" t="s">
        <v>347</v>
      </c>
      <c r="G184" s="3"/>
      <c r="H184" s="3"/>
      <c r="I184" s="3" t="s">
        <v>348</v>
      </c>
    </row>
    <row r="185" spans="1:9" ht="64.5">
      <c r="A185" s="6" t="s">
        <v>343</v>
      </c>
      <c r="B185" s="7" t="s">
        <v>344</v>
      </c>
      <c r="C185" s="7" t="s">
        <v>349</v>
      </c>
      <c r="D185" s="6" t="s">
        <v>346</v>
      </c>
      <c r="E185" s="45">
        <v>37.461</v>
      </c>
      <c r="F185" s="3" t="s">
        <v>347</v>
      </c>
      <c r="G185" s="3"/>
      <c r="H185" s="3"/>
      <c r="I185" s="3" t="s">
        <v>348</v>
      </c>
    </row>
    <row r="186" spans="1:9" ht="64.5">
      <c r="A186" s="6" t="s">
        <v>343</v>
      </c>
      <c r="B186" s="7" t="s">
        <v>344</v>
      </c>
      <c r="C186" s="7" t="s">
        <v>350</v>
      </c>
      <c r="D186" s="6" t="s">
        <v>346</v>
      </c>
      <c r="E186" s="45">
        <v>24.34</v>
      </c>
      <c r="F186" s="3" t="s">
        <v>347</v>
      </c>
      <c r="G186" s="3"/>
      <c r="H186" s="3"/>
      <c r="I186" s="3" t="s">
        <v>348</v>
      </c>
    </row>
    <row r="187" spans="1:9" ht="64.5">
      <c r="A187" s="6" t="s">
        <v>343</v>
      </c>
      <c r="B187" s="7" t="s">
        <v>344</v>
      </c>
      <c r="C187" s="7" t="s">
        <v>351</v>
      </c>
      <c r="D187" s="6" t="s">
        <v>346</v>
      </c>
      <c r="E187" s="45">
        <v>20</v>
      </c>
      <c r="F187" s="3" t="s">
        <v>347</v>
      </c>
      <c r="G187" s="3"/>
      <c r="H187" s="3"/>
      <c r="I187" s="3" t="s">
        <v>348</v>
      </c>
    </row>
    <row r="188" spans="1:9" ht="64.5">
      <c r="A188" s="6" t="s">
        <v>343</v>
      </c>
      <c r="B188" s="7" t="s">
        <v>344</v>
      </c>
      <c r="C188" s="7" t="s">
        <v>352</v>
      </c>
      <c r="D188" s="6" t="s">
        <v>346</v>
      </c>
      <c r="E188" s="45">
        <v>39.6</v>
      </c>
      <c r="F188" s="3" t="s">
        <v>347</v>
      </c>
      <c r="G188" s="3"/>
      <c r="H188" s="3"/>
      <c r="I188" s="3" t="s">
        <v>348</v>
      </c>
    </row>
    <row r="189" spans="1:9" ht="64.5">
      <c r="A189" s="6" t="s">
        <v>343</v>
      </c>
      <c r="B189" s="7" t="s">
        <v>344</v>
      </c>
      <c r="C189" s="7" t="s">
        <v>353</v>
      </c>
      <c r="D189" s="6" t="s">
        <v>346</v>
      </c>
      <c r="E189" s="45">
        <v>22.72</v>
      </c>
      <c r="F189" s="3" t="s">
        <v>347</v>
      </c>
      <c r="G189" s="3"/>
      <c r="H189" s="3"/>
      <c r="I189" s="3" t="s">
        <v>348</v>
      </c>
    </row>
    <row r="190" spans="1:9" ht="64.5">
      <c r="A190" s="6" t="s">
        <v>343</v>
      </c>
      <c r="B190" s="7" t="s">
        <v>344</v>
      </c>
      <c r="C190" s="7" t="s">
        <v>354</v>
      </c>
      <c r="D190" s="6" t="s">
        <v>346</v>
      </c>
      <c r="E190" s="45">
        <v>45.655</v>
      </c>
      <c r="F190" s="3" t="s">
        <v>347</v>
      </c>
      <c r="G190" s="3"/>
      <c r="H190" s="3"/>
      <c r="I190" s="3" t="s">
        <v>348</v>
      </c>
    </row>
    <row r="191" spans="1:9" ht="64.5">
      <c r="A191" s="6" t="s">
        <v>343</v>
      </c>
      <c r="B191" s="7" t="s">
        <v>355</v>
      </c>
      <c r="C191" s="7" t="s">
        <v>356</v>
      </c>
      <c r="D191" s="6" t="s">
        <v>346</v>
      </c>
      <c r="E191" s="45">
        <v>50</v>
      </c>
      <c r="F191" s="3" t="s">
        <v>347</v>
      </c>
      <c r="G191" s="3"/>
      <c r="H191" s="3"/>
      <c r="I191" s="3" t="s">
        <v>348</v>
      </c>
    </row>
    <row r="192" spans="1:9" ht="64.5">
      <c r="A192" s="6" t="s">
        <v>343</v>
      </c>
      <c r="B192" s="7" t="s">
        <v>344</v>
      </c>
      <c r="C192" s="7" t="s">
        <v>357</v>
      </c>
      <c r="D192" s="6" t="s">
        <v>346</v>
      </c>
      <c r="E192" s="45">
        <v>12.26</v>
      </c>
      <c r="F192" s="3" t="s">
        <v>347</v>
      </c>
      <c r="G192" s="3"/>
      <c r="H192" s="3"/>
      <c r="I192" s="3" t="s">
        <v>348</v>
      </c>
    </row>
    <row r="193" spans="1:9" ht="64.5">
      <c r="A193" s="6" t="s">
        <v>343</v>
      </c>
      <c r="B193" s="7" t="s">
        <v>344</v>
      </c>
      <c r="C193" s="7" t="s">
        <v>358</v>
      </c>
      <c r="D193" s="6" t="s">
        <v>346</v>
      </c>
      <c r="E193" s="45">
        <v>45.684</v>
      </c>
      <c r="F193" s="3" t="s">
        <v>347</v>
      </c>
      <c r="G193" s="3"/>
      <c r="H193" s="3"/>
      <c r="I193" s="3" t="s">
        <v>348</v>
      </c>
    </row>
    <row r="194" spans="1:9" ht="64.5">
      <c r="A194" s="6" t="s">
        <v>343</v>
      </c>
      <c r="B194" s="7" t="s">
        <v>344</v>
      </c>
      <c r="C194" s="7" t="s">
        <v>359</v>
      </c>
      <c r="D194" s="6" t="s">
        <v>346</v>
      </c>
      <c r="E194" s="45">
        <v>30</v>
      </c>
      <c r="F194" s="3" t="s">
        <v>347</v>
      </c>
      <c r="G194" s="3"/>
      <c r="H194" s="3"/>
      <c r="I194" s="3" t="s">
        <v>348</v>
      </c>
    </row>
    <row r="195" spans="1:9" ht="64.5">
      <c r="A195" s="6" t="s">
        <v>343</v>
      </c>
      <c r="B195" s="7" t="s">
        <v>344</v>
      </c>
      <c r="C195" s="7" t="s">
        <v>360</v>
      </c>
      <c r="D195" s="6" t="s">
        <v>346</v>
      </c>
      <c r="E195" s="45">
        <v>44.577</v>
      </c>
      <c r="F195" s="3" t="s">
        <v>347</v>
      </c>
      <c r="G195" s="3"/>
      <c r="H195" s="3"/>
      <c r="I195" s="3" t="s">
        <v>348</v>
      </c>
    </row>
    <row r="196" spans="1:9" ht="64.5">
      <c r="A196" s="6" t="s">
        <v>343</v>
      </c>
      <c r="B196" s="7" t="s">
        <v>344</v>
      </c>
      <c r="C196" s="7" t="s">
        <v>361</v>
      </c>
      <c r="D196" s="6" t="s">
        <v>346</v>
      </c>
      <c r="E196" s="45">
        <v>33.376</v>
      </c>
      <c r="F196" s="3" t="s">
        <v>347</v>
      </c>
      <c r="G196" s="3"/>
      <c r="H196" s="3"/>
      <c r="I196" s="3" t="s">
        <v>348</v>
      </c>
    </row>
    <row r="197" spans="1:9" ht="64.5">
      <c r="A197" s="6" t="s">
        <v>343</v>
      </c>
      <c r="B197" s="7" t="s">
        <v>344</v>
      </c>
      <c r="C197" s="7" t="s">
        <v>362</v>
      </c>
      <c r="D197" s="6" t="s">
        <v>346</v>
      </c>
      <c r="E197" s="45">
        <v>41</v>
      </c>
      <c r="F197" s="3" t="s">
        <v>347</v>
      </c>
      <c r="G197" s="3"/>
      <c r="H197" s="3"/>
      <c r="I197" s="3" t="s">
        <v>348</v>
      </c>
    </row>
    <row r="198" spans="1:9" ht="64.5">
      <c r="A198" s="6" t="s">
        <v>343</v>
      </c>
      <c r="B198" s="7" t="s">
        <v>344</v>
      </c>
      <c r="C198" s="7" t="s">
        <v>363</v>
      </c>
      <c r="D198" s="6" t="s">
        <v>346</v>
      </c>
      <c r="E198" s="45">
        <v>30</v>
      </c>
      <c r="F198" s="3" t="s">
        <v>347</v>
      </c>
      <c r="G198" s="3"/>
      <c r="H198" s="3"/>
      <c r="I198" s="3" t="s">
        <v>348</v>
      </c>
    </row>
    <row r="199" spans="1:9" ht="64.5">
      <c r="A199" s="6" t="s">
        <v>343</v>
      </c>
      <c r="B199" s="7" t="s">
        <v>344</v>
      </c>
      <c r="C199" s="7" t="s">
        <v>364</v>
      </c>
      <c r="D199" s="6" t="s">
        <v>346</v>
      </c>
      <c r="E199" s="45">
        <v>49.6</v>
      </c>
      <c r="F199" s="3" t="s">
        <v>347</v>
      </c>
      <c r="G199" s="3"/>
      <c r="H199" s="3"/>
      <c r="I199" s="3" t="s">
        <v>348</v>
      </c>
    </row>
    <row r="200" spans="1:9" ht="64.5">
      <c r="A200" s="6" t="s">
        <v>343</v>
      </c>
      <c r="B200" s="7" t="s">
        <v>344</v>
      </c>
      <c r="C200" s="7" t="s">
        <v>365</v>
      </c>
      <c r="D200" s="6" t="s">
        <v>346</v>
      </c>
      <c r="E200" s="45">
        <v>50</v>
      </c>
      <c r="F200" s="3" t="s">
        <v>347</v>
      </c>
      <c r="G200" s="3"/>
      <c r="H200" s="3"/>
      <c r="I200" s="3" t="s">
        <v>348</v>
      </c>
    </row>
    <row r="201" spans="1:9" ht="64.5">
      <c r="A201" s="6" t="s">
        <v>343</v>
      </c>
      <c r="B201" s="7" t="s">
        <v>344</v>
      </c>
      <c r="C201" s="7" t="s">
        <v>366</v>
      </c>
      <c r="D201" s="6" t="s">
        <v>346</v>
      </c>
      <c r="E201" s="45">
        <v>15</v>
      </c>
      <c r="F201" s="3" t="s">
        <v>347</v>
      </c>
      <c r="G201" s="3"/>
      <c r="H201" s="3"/>
      <c r="I201" s="3" t="s">
        <v>348</v>
      </c>
    </row>
    <row r="202" spans="1:9" ht="64.5">
      <c r="A202" s="6" t="s">
        <v>343</v>
      </c>
      <c r="B202" s="7" t="s">
        <v>344</v>
      </c>
      <c r="C202" s="7" t="s">
        <v>367</v>
      </c>
      <c r="D202" s="6" t="s">
        <v>346</v>
      </c>
      <c r="E202" s="45">
        <v>50</v>
      </c>
      <c r="F202" s="3" t="s">
        <v>347</v>
      </c>
      <c r="G202" s="3"/>
      <c r="H202" s="3"/>
      <c r="I202" s="3" t="s">
        <v>348</v>
      </c>
    </row>
    <row r="203" spans="1:9" ht="64.5">
      <c r="A203" s="6" t="s">
        <v>343</v>
      </c>
      <c r="B203" s="7" t="s">
        <v>344</v>
      </c>
      <c r="C203" s="7" t="s">
        <v>367</v>
      </c>
      <c r="D203" s="6" t="s">
        <v>346</v>
      </c>
      <c r="E203" s="45">
        <v>50</v>
      </c>
      <c r="F203" s="3" t="s">
        <v>347</v>
      </c>
      <c r="G203" s="3"/>
      <c r="H203" s="3"/>
      <c r="I203" s="3" t="s">
        <v>348</v>
      </c>
    </row>
    <row r="204" spans="1:9" ht="64.5">
      <c r="A204" s="6" t="s">
        <v>343</v>
      </c>
      <c r="B204" s="7" t="s">
        <v>344</v>
      </c>
      <c r="C204" s="7" t="s">
        <v>362</v>
      </c>
      <c r="D204" s="6" t="s">
        <v>346</v>
      </c>
      <c r="E204" s="45">
        <v>45</v>
      </c>
      <c r="F204" s="3" t="s">
        <v>347</v>
      </c>
      <c r="G204" s="3"/>
      <c r="H204" s="3"/>
      <c r="I204" s="3" t="s">
        <v>348</v>
      </c>
    </row>
    <row r="205" spans="1:9" ht="64.5">
      <c r="A205" s="6" t="s">
        <v>343</v>
      </c>
      <c r="B205" s="7" t="s">
        <v>344</v>
      </c>
      <c r="C205" s="7" t="s">
        <v>368</v>
      </c>
      <c r="D205" s="6" t="s">
        <v>346</v>
      </c>
      <c r="E205" s="45">
        <v>30</v>
      </c>
      <c r="F205" s="3" t="s">
        <v>347</v>
      </c>
      <c r="G205" s="3"/>
      <c r="H205" s="3"/>
      <c r="I205" s="3" t="s">
        <v>348</v>
      </c>
    </row>
    <row r="206" spans="1:9" ht="64.5">
      <c r="A206" s="6" t="s">
        <v>343</v>
      </c>
      <c r="B206" s="7" t="s">
        <v>344</v>
      </c>
      <c r="C206" s="7" t="s">
        <v>369</v>
      </c>
      <c r="D206" s="6" t="s">
        <v>346</v>
      </c>
      <c r="E206" s="45">
        <v>30</v>
      </c>
      <c r="F206" s="3" t="s">
        <v>347</v>
      </c>
      <c r="G206" s="3"/>
      <c r="H206" s="3"/>
      <c r="I206" s="3" t="s">
        <v>348</v>
      </c>
    </row>
    <row r="207" spans="1:9" ht="64.5">
      <c r="A207" s="6" t="s">
        <v>343</v>
      </c>
      <c r="B207" s="7" t="s">
        <v>344</v>
      </c>
      <c r="C207" s="7" t="s">
        <v>370</v>
      </c>
      <c r="D207" s="6" t="s">
        <v>346</v>
      </c>
      <c r="E207" s="45">
        <v>35.983</v>
      </c>
      <c r="F207" s="3" t="s">
        <v>347</v>
      </c>
      <c r="G207" s="3"/>
      <c r="H207" s="3"/>
      <c r="I207" s="3" t="s">
        <v>348</v>
      </c>
    </row>
    <row r="208" spans="1:9" ht="64.5">
      <c r="A208" s="6" t="s">
        <v>343</v>
      </c>
      <c r="B208" s="7" t="s">
        <v>344</v>
      </c>
      <c r="C208" s="7" t="s">
        <v>371</v>
      </c>
      <c r="D208" s="6" t="s">
        <v>346</v>
      </c>
      <c r="E208" s="45">
        <v>47.56</v>
      </c>
      <c r="F208" s="3" t="s">
        <v>347</v>
      </c>
      <c r="G208" s="3"/>
      <c r="H208" s="3"/>
      <c r="I208" s="3" t="s">
        <v>348</v>
      </c>
    </row>
    <row r="209" spans="1:9" ht="64.5">
      <c r="A209" s="6" t="s">
        <v>343</v>
      </c>
      <c r="B209" s="7" t="s">
        <v>344</v>
      </c>
      <c r="C209" s="7" t="s">
        <v>372</v>
      </c>
      <c r="D209" s="6" t="s">
        <v>346</v>
      </c>
      <c r="E209" s="45">
        <v>49.985</v>
      </c>
      <c r="F209" s="3" t="s">
        <v>347</v>
      </c>
      <c r="G209" s="3"/>
      <c r="H209" s="3"/>
      <c r="I209" s="3" t="s">
        <v>348</v>
      </c>
    </row>
    <row r="210" spans="1:9" ht="64.5">
      <c r="A210" s="6" t="s">
        <v>343</v>
      </c>
      <c r="B210" s="7" t="s">
        <v>373</v>
      </c>
      <c r="C210" s="7" t="s">
        <v>374</v>
      </c>
      <c r="D210" s="6" t="s">
        <v>346</v>
      </c>
      <c r="E210" s="45">
        <v>86.653</v>
      </c>
      <c r="F210" s="3" t="s">
        <v>347</v>
      </c>
      <c r="G210" s="3"/>
      <c r="H210" s="3"/>
      <c r="I210" s="3" t="s">
        <v>348</v>
      </c>
    </row>
    <row r="211" spans="1:9" ht="64.5">
      <c r="A211" s="6" t="s">
        <v>343</v>
      </c>
      <c r="B211" s="7" t="s">
        <v>375</v>
      </c>
      <c r="C211" s="7" t="s">
        <v>376</v>
      </c>
      <c r="D211" s="6" t="s">
        <v>346</v>
      </c>
      <c r="E211" s="45">
        <v>32.797</v>
      </c>
      <c r="F211" s="3" t="s">
        <v>347</v>
      </c>
      <c r="G211" s="3"/>
      <c r="H211" s="3"/>
      <c r="I211" s="3" t="s">
        <v>348</v>
      </c>
    </row>
    <row r="212" spans="1:9" ht="64.5">
      <c r="A212" s="6" t="s">
        <v>343</v>
      </c>
      <c r="B212" s="7" t="s">
        <v>344</v>
      </c>
      <c r="C212" s="7" t="s">
        <v>377</v>
      </c>
      <c r="D212" s="6" t="s">
        <v>346</v>
      </c>
      <c r="E212" s="45">
        <v>30</v>
      </c>
      <c r="F212" s="3" t="s">
        <v>347</v>
      </c>
      <c r="G212" s="3"/>
      <c r="H212" s="3"/>
      <c r="I212" s="3" t="s">
        <v>348</v>
      </c>
    </row>
    <row r="213" spans="1:9" ht="64.5">
      <c r="A213" s="6" t="s">
        <v>343</v>
      </c>
      <c r="B213" s="7" t="s">
        <v>378</v>
      </c>
      <c r="C213" s="7" t="s">
        <v>379</v>
      </c>
      <c r="D213" s="6" t="s">
        <v>346</v>
      </c>
      <c r="E213" s="45">
        <v>251.692</v>
      </c>
      <c r="F213" s="3" t="s">
        <v>347</v>
      </c>
      <c r="G213" s="3"/>
      <c r="H213" s="3"/>
      <c r="I213" s="3" t="s">
        <v>348</v>
      </c>
    </row>
    <row r="214" spans="1:9" ht="64.5">
      <c r="A214" s="6" t="s">
        <v>343</v>
      </c>
      <c r="B214" s="7" t="s">
        <v>344</v>
      </c>
      <c r="C214" s="7" t="s">
        <v>380</v>
      </c>
      <c r="D214" s="6" t="s">
        <v>346</v>
      </c>
      <c r="E214" s="45">
        <v>21.928</v>
      </c>
      <c r="F214" s="3" t="s">
        <v>347</v>
      </c>
      <c r="G214" s="3"/>
      <c r="H214" s="3"/>
      <c r="I214" s="3" t="s">
        <v>348</v>
      </c>
    </row>
    <row r="215" spans="1:9" ht="64.5">
      <c r="A215" s="6" t="s">
        <v>343</v>
      </c>
      <c r="B215" s="7" t="s">
        <v>381</v>
      </c>
      <c r="C215" s="7" t="s">
        <v>380</v>
      </c>
      <c r="D215" s="6" t="s">
        <v>346</v>
      </c>
      <c r="E215" s="45">
        <v>42.696</v>
      </c>
      <c r="F215" s="3" t="s">
        <v>347</v>
      </c>
      <c r="G215" s="3"/>
      <c r="H215" s="3"/>
      <c r="I215" s="3" t="s">
        <v>348</v>
      </c>
    </row>
    <row r="216" spans="1:9" ht="64.5">
      <c r="A216" s="6" t="s">
        <v>343</v>
      </c>
      <c r="B216" s="7" t="s">
        <v>382</v>
      </c>
      <c r="C216" s="7" t="s">
        <v>374</v>
      </c>
      <c r="D216" s="6" t="s">
        <v>346</v>
      </c>
      <c r="E216" s="45">
        <v>83.925</v>
      </c>
      <c r="F216" s="3" t="s">
        <v>347</v>
      </c>
      <c r="G216" s="3"/>
      <c r="H216" s="3"/>
      <c r="I216" s="3" t="s">
        <v>348</v>
      </c>
    </row>
    <row r="217" spans="1:9" ht="64.5">
      <c r="A217" s="6" t="s">
        <v>343</v>
      </c>
      <c r="B217" s="7" t="s">
        <v>383</v>
      </c>
      <c r="C217" s="7" t="s">
        <v>384</v>
      </c>
      <c r="D217" s="6" t="s">
        <v>346</v>
      </c>
      <c r="E217" s="45">
        <v>230</v>
      </c>
      <c r="F217" s="3" t="s">
        <v>347</v>
      </c>
      <c r="G217" s="3"/>
      <c r="H217" s="3"/>
      <c r="I217" s="3" t="s">
        <v>348</v>
      </c>
    </row>
    <row r="218" spans="1:9" ht="64.5">
      <c r="A218" s="6" t="s">
        <v>343</v>
      </c>
      <c r="B218" s="39" t="s">
        <v>385</v>
      </c>
      <c r="C218" s="6" t="s">
        <v>380</v>
      </c>
      <c r="D218" s="6" t="s">
        <v>346</v>
      </c>
      <c r="E218" s="45">
        <v>240.98</v>
      </c>
      <c r="F218" s="3" t="s">
        <v>347</v>
      </c>
      <c r="G218" s="3"/>
      <c r="H218" s="3"/>
      <c r="I218" s="3" t="s">
        <v>348</v>
      </c>
    </row>
    <row r="219" spans="1:9" ht="19.5">
      <c r="A219" s="49" t="s">
        <v>396</v>
      </c>
      <c r="B219" s="49"/>
      <c r="C219" s="14"/>
      <c r="D219" s="20"/>
      <c r="E219" s="46">
        <f>SUM(E184:E218)</f>
        <v>1984.8819999999998</v>
      </c>
      <c r="F219" s="14"/>
      <c r="G219" s="14"/>
      <c r="H219" s="14"/>
      <c r="I219" s="14"/>
    </row>
    <row r="220" spans="1:9" ht="19.5">
      <c r="A220" s="51" t="s">
        <v>342</v>
      </c>
      <c r="B220" s="51"/>
      <c r="C220" s="37"/>
      <c r="D220" s="37"/>
      <c r="E220" s="47">
        <f>SUM(E219,E183,E180,E168,E118,E115,E100,E48,E8)</f>
        <v>72826.81999999999</v>
      </c>
      <c r="F220" s="38"/>
      <c r="G220" s="38"/>
      <c r="H220" s="38"/>
      <c r="I220" s="38"/>
    </row>
    <row r="221" spans="1:9" ht="15.75">
      <c r="A221" s="4"/>
      <c r="B221" s="11"/>
      <c r="C221" s="36"/>
      <c r="D221" s="64"/>
      <c r="E221" s="64"/>
      <c r="F221" s="13"/>
      <c r="G221" s="13"/>
      <c r="H221" s="13"/>
      <c r="I221" s="4"/>
    </row>
  </sheetData>
  <sheetProtection/>
  <mergeCells count="24">
    <mergeCell ref="A1:I1"/>
    <mergeCell ref="A2:I2"/>
    <mergeCell ref="D221:E221"/>
    <mergeCell ref="A100:B100"/>
    <mergeCell ref="A118:B118"/>
    <mergeCell ref="A168:B168"/>
    <mergeCell ref="A115:B115"/>
    <mergeCell ref="A219:B219"/>
    <mergeCell ref="A8:B8"/>
    <mergeCell ref="A48:B48"/>
    <mergeCell ref="C3:E4"/>
    <mergeCell ref="A3:A4"/>
    <mergeCell ref="B3:B4"/>
    <mergeCell ref="C5:C6"/>
    <mergeCell ref="E5:E6"/>
    <mergeCell ref="A180:B180"/>
    <mergeCell ref="A183:B183"/>
    <mergeCell ref="H5:I5"/>
    <mergeCell ref="A220:B220"/>
    <mergeCell ref="D5:D6"/>
    <mergeCell ref="F5:F6"/>
    <mergeCell ref="G5:G6"/>
    <mergeCell ref="A5:A6"/>
    <mergeCell ref="B5:B6"/>
  </mergeCells>
  <printOptions horizontalCentered="1"/>
  <pageMargins left="0.6692913385826772" right="0.1968503937007874" top="0.35433070866141736" bottom="0.6299212598425197" header="0.2362204724409449" footer="0.15748031496062992"/>
  <pageSetup horizontalDpi="600" verticalDpi="600" orientation="landscape" paperSize="9" r:id="rId3"/>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172027</cp:lastModifiedBy>
  <cp:lastPrinted>2011-07-15T00:57:09Z</cp:lastPrinted>
  <dcterms:created xsi:type="dcterms:W3CDTF">2006-06-20T08:53:27Z</dcterms:created>
  <dcterms:modified xsi:type="dcterms:W3CDTF">2011-07-15T02:50:45Z</dcterms:modified>
  <cp:category/>
  <cp:version/>
  <cp:contentType/>
  <cp:contentStatus/>
</cp:coreProperties>
</file>