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新增資料夾\年報蒐集\104\!已呈核完\"/>
    </mc:Choice>
  </mc:AlternateContent>
  <bookViews>
    <workbookView xWindow="0" yWindow="0" windowWidth="23040" windowHeight="8700" tabRatio="933" firstSheet="5" activeTab="28"/>
  </bookViews>
  <sheets>
    <sheet name="6-1" sheetId="4" r:id="rId1"/>
    <sheet name="6-2" sheetId="5" r:id="rId2"/>
    <sheet name="6-3" sheetId="6" r:id="rId3"/>
    <sheet name="6-3續" sheetId="7" r:id="rId4"/>
    <sheet name="6-4" sheetId="8" r:id="rId5"/>
    <sheet name="6-4續1" sheetId="9" r:id="rId6"/>
    <sheet name="6-4續2" sheetId="10" r:id="rId7"/>
    <sheet name="6-4續3完" sheetId="11" r:id="rId8"/>
    <sheet name="6-5" sheetId="12" r:id="rId9"/>
    <sheet name="6-6" sheetId="1" r:id="rId10"/>
    <sheet name="6-6 續" sheetId="2" r:id="rId11"/>
    <sheet name="6-7" sheetId="3" r:id="rId12"/>
    <sheet name="6-8" sheetId="13" r:id="rId13"/>
    <sheet name="6-8續1" sheetId="14" r:id="rId14"/>
    <sheet name="6-8續2" sheetId="15" r:id="rId15"/>
    <sheet name="6-8續3完" sheetId="16" r:id="rId16"/>
    <sheet name="6-9" sheetId="17" r:id="rId17"/>
    <sheet name="6-9續1" sheetId="18" r:id="rId18"/>
    <sheet name="6-9-續2" sheetId="19" r:id="rId19"/>
    <sheet name="6-9續3完" sheetId="20" r:id="rId20"/>
    <sheet name="6-10" sheetId="21" r:id="rId21"/>
    <sheet name="6-10續" sheetId="22" r:id="rId22"/>
    <sheet name="6-11" sheetId="23" r:id="rId23"/>
    <sheet name="6-11續1" sheetId="24" r:id="rId24"/>
    <sheet name="6-11續2" sheetId="25" r:id="rId25"/>
    <sheet name="6-11續3完" sheetId="26" r:id="rId26"/>
    <sheet name="6-12" sheetId="27" r:id="rId27"/>
    <sheet name="6-12續1" sheetId="28" r:id="rId28"/>
    <sheet name="6-12續2完" sheetId="29" r:id="rId29"/>
  </sheets>
  <definedNames>
    <definedName name="_xlnm.Print_Area" localSheetId="0">'6-1'!$A$1:$Q$37</definedName>
    <definedName name="_xlnm.Print_Area" localSheetId="20">'6-10'!$A$1:$N$28</definedName>
    <definedName name="_xlnm.Print_Area" localSheetId="21">'6-10續'!$A$1:$M$31</definedName>
    <definedName name="_xlnm.Print_Area" localSheetId="22">'6-11'!$A$1:$P$28</definedName>
    <definedName name="_xlnm.Print_Area" localSheetId="23">'6-11續1'!$A$1:$Q$26</definedName>
    <definedName name="_xlnm.Print_Area" localSheetId="24">'6-11續2'!$A$1:$O$31</definedName>
    <definedName name="_xlnm.Print_Area" localSheetId="28">'6-12續2完'!$A$1:$S$27</definedName>
    <definedName name="_xlnm.Print_Area" localSheetId="1">'6-2'!$A$1:$N$39</definedName>
    <definedName name="_xlnm.Print_Area" localSheetId="2">'6-3'!$A$1:$M$31</definedName>
    <definedName name="_xlnm.Print_Area" localSheetId="3">'6-3續'!$A$1:$L$20</definedName>
    <definedName name="_xlnm.Print_Area" localSheetId="4">'6-4'!$A$1:$P$31</definedName>
    <definedName name="_xlnm.Print_Area" localSheetId="6">'6-4續2'!$A$1:$O$20</definedName>
    <definedName name="_xlnm.Print_Area" localSheetId="7">'6-4續3完'!$A$1:$P$18</definedName>
    <definedName name="_xlnm.Print_Area" localSheetId="8">'6-5'!$A$1:$L$24</definedName>
    <definedName name="_xlnm.Print_Area" localSheetId="9">'6-6'!$A$1:$K$22</definedName>
    <definedName name="_xlnm.Print_Area" localSheetId="11">'6-7'!$A$1:$L$29</definedName>
    <definedName name="_xlnm.Print_Area" localSheetId="12">'6-8'!$A$1:$Q$37</definedName>
    <definedName name="_xlnm.Print_Area" localSheetId="16">'6-9'!$A$1:$S$35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28" l="1"/>
  <c r="L26" i="28"/>
  <c r="L27" i="28"/>
  <c r="D24" i="27"/>
  <c r="I24" i="27"/>
  <c r="H24" i="27" s="1"/>
  <c r="D25" i="27"/>
  <c r="I25" i="27"/>
  <c r="H25" i="27" s="1"/>
  <c r="D26" i="27"/>
  <c r="H26" i="27"/>
  <c r="I26" i="27"/>
  <c r="D27" i="27"/>
  <c r="I27" i="27"/>
  <c r="H27" i="27" s="1"/>
  <c r="C8" i="17"/>
  <c r="B13" i="17"/>
  <c r="C17" i="17"/>
  <c r="C18" i="17"/>
  <c r="C20" i="17"/>
  <c r="B20" i="17" s="1"/>
  <c r="C21" i="17"/>
  <c r="C22" i="17"/>
  <c r="B22" i="17" s="1"/>
  <c r="C25" i="17"/>
  <c r="C28" i="17"/>
  <c r="B18" i="16"/>
  <c r="D18" i="16"/>
  <c r="I18" i="16"/>
  <c r="L18" i="16"/>
  <c r="N18" i="16"/>
  <c r="C19" i="16"/>
  <c r="C18" i="16" s="1"/>
  <c r="J19" i="16"/>
  <c r="J18" i="16" s="1"/>
  <c r="C20" i="16"/>
  <c r="J20" i="16"/>
  <c r="C21" i="16"/>
  <c r="J21" i="16"/>
  <c r="C22" i="16"/>
  <c r="J22" i="16"/>
  <c r="C23" i="16"/>
  <c r="J23" i="16"/>
  <c r="C24" i="16"/>
  <c r="F24" i="16"/>
  <c r="F18" i="16" s="1"/>
  <c r="J24" i="16"/>
  <c r="C25" i="16"/>
  <c r="J25" i="16"/>
  <c r="J26" i="16"/>
  <c r="C27" i="16"/>
  <c r="B27" i="14" s="1"/>
  <c r="F27" i="16"/>
  <c r="J27" i="16"/>
  <c r="J28" i="16"/>
  <c r="C29" i="16"/>
  <c r="J29" i="16"/>
  <c r="C30" i="16"/>
  <c r="F30" i="16"/>
  <c r="J30" i="16"/>
  <c r="B18" i="15"/>
  <c r="C18" i="15"/>
  <c r="E18" i="15"/>
  <c r="F18" i="15"/>
  <c r="G18" i="15"/>
  <c r="I18" i="15"/>
  <c r="K18" i="15"/>
  <c r="L18" i="15"/>
  <c r="N18" i="15"/>
  <c r="D19" i="15"/>
  <c r="D18" i="15" s="1"/>
  <c r="J19" i="15"/>
  <c r="M19" i="15"/>
  <c r="M18" i="15" s="1"/>
  <c r="D20" i="15"/>
  <c r="J20" i="15"/>
  <c r="M20" i="15"/>
  <c r="D21" i="15"/>
  <c r="J21" i="15"/>
  <c r="J18" i="15" s="1"/>
  <c r="M21" i="15"/>
  <c r="D22" i="15"/>
  <c r="J22" i="15"/>
  <c r="M22" i="15"/>
  <c r="D23" i="15"/>
  <c r="J23" i="15"/>
  <c r="M23" i="15"/>
  <c r="D24" i="15"/>
  <c r="J24" i="15"/>
  <c r="M24" i="15"/>
  <c r="D25" i="15"/>
  <c r="J25" i="15"/>
  <c r="M25" i="15"/>
  <c r="D26" i="15"/>
  <c r="J26" i="15"/>
  <c r="M26" i="15"/>
  <c r="D27" i="15"/>
  <c r="J27" i="15"/>
  <c r="M27" i="15"/>
  <c r="D28" i="15"/>
  <c r="J28" i="15"/>
  <c r="M28" i="15"/>
  <c r="D29" i="15"/>
  <c r="J29" i="15"/>
  <c r="M29" i="15"/>
  <c r="D30" i="15"/>
  <c r="J30" i="15"/>
  <c r="M30" i="15"/>
  <c r="D18" i="14"/>
  <c r="E18" i="14"/>
  <c r="F18" i="14"/>
  <c r="G18" i="14"/>
  <c r="I18" i="14"/>
  <c r="K18" i="14"/>
  <c r="M18" i="14"/>
  <c r="N18" i="14"/>
  <c r="C19" i="14"/>
  <c r="H19" i="14"/>
  <c r="H18" i="14" s="1"/>
  <c r="L19" i="14"/>
  <c r="B20" i="14"/>
  <c r="C20" i="14"/>
  <c r="H20" i="14"/>
  <c r="L20" i="14"/>
  <c r="C21" i="14"/>
  <c r="C18" i="14" s="1"/>
  <c r="H21" i="14"/>
  <c r="L21" i="14"/>
  <c r="C22" i="14"/>
  <c r="H22" i="14"/>
  <c r="L22" i="14"/>
  <c r="C23" i="14"/>
  <c r="H23" i="14"/>
  <c r="L23" i="14"/>
  <c r="C24" i="14"/>
  <c r="H24" i="14"/>
  <c r="L24" i="14"/>
  <c r="C25" i="14"/>
  <c r="H25" i="14"/>
  <c r="L25" i="14"/>
  <c r="C26" i="14"/>
  <c r="H26" i="14"/>
  <c r="L26" i="14"/>
  <c r="C27" i="14"/>
  <c r="H27" i="14"/>
  <c r="L27" i="14"/>
  <c r="C28" i="14"/>
  <c r="H28" i="14"/>
  <c r="L28" i="14"/>
  <c r="C29" i="14"/>
  <c r="H29" i="14"/>
  <c r="L29" i="14"/>
  <c r="C30" i="14"/>
  <c r="H30" i="14"/>
  <c r="L30" i="14"/>
  <c r="D17" i="13"/>
  <c r="E17" i="13"/>
  <c r="F17" i="13"/>
  <c r="G17" i="13"/>
  <c r="I17" i="13"/>
  <c r="J17" i="13"/>
  <c r="K17" i="13"/>
  <c r="L17" i="13"/>
  <c r="M17" i="13"/>
  <c r="N17" i="13"/>
  <c r="P17" i="13"/>
  <c r="C18" i="13"/>
  <c r="C19" i="13"/>
  <c r="B19" i="13" s="1"/>
  <c r="B17" i="13" s="1"/>
  <c r="C20" i="13"/>
  <c r="C21" i="13"/>
  <c r="C22" i="13"/>
  <c r="B22" i="13" s="1"/>
  <c r="C23" i="13"/>
  <c r="B24" i="13"/>
  <c r="C24" i="13"/>
  <c r="B25" i="13"/>
  <c r="C25" i="13"/>
  <c r="B26" i="13"/>
  <c r="C26" i="13"/>
  <c r="B27" i="13"/>
  <c r="C27" i="13"/>
  <c r="C28" i="13"/>
  <c r="C29" i="13"/>
  <c r="B29" i="13" s="1"/>
  <c r="C15" i="12"/>
  <c r="B15" i="12" s="1"/>
  <c r="I15" i="12"/>
  <c r="J15" i="12"/>
  <c r="L15" i="12"/>
  <c r="N15" i="12"/>
  <c r="H15" i="12" s="1"/>
  <c r="C16" i="12"/>
  <c r="B16" i="12" s="1"/>
  <c r="I16" i="12"/>
  <c r="J16" i="12"/>
  <c r="L16" i="12"/>
  <c r="N16" i="12"/>
  <c r="H16" i="12" s="1"/>
  <c r="B15" i="7"/>
  <c r="B16" i="7"/>
  <c r="I36" i="5"/>
  <c r="C15" i="4"/>
  <c r="G15" i="4"/>
  <c r="B15" i="4" s="1"/>
  <c r="H15" i="4"/>
  <c r="I15" i="4"/>
  <c r="J15" i="4"/>
  <c r="L15" i="4"/>
  <c r="M15" i="4"/>
  <c r="B18" i="4"/>
  <c r="B19" i="4"/>
  <c r="B21" i="4"/>
  <c r="B23" i="4"/>
  <c r="B24" i="4"/>
  <c r="B26" i="4"/>
  <c r="B27" i="4"/>
  <c r="B28" i="4"/>
  <c r="C24" i="27" l="1"/>
  <c r="C26" i="27"/>
  <c r="C25" i="27"/>
  <c r="C27" i="27"/>
  <c r="B29" i="14"/>
  <c r="B28" i="14"/>
  <c r="B22" i="14"/>
  <c r="L18" i="14"/>
  <c r="B23" i="14"/>
  <c r="M16" i="3"/>
  <c r="O16" i="3"/>
  <c r="P16" i="3"/>
  <c r="Q16" i="3"/>
  <c r="R16" i="3"/>
  <c r="S16" i="3"/>
  <c r="T16" i="3"/>
  <c r="U16" i="3"/>
  <c r="V16" i="3"/>
  <c r="N16" i="3"/>
  <c r="M17" i="3"/>
  <c r="M18" i="3"/>
  <c r="M19" i="3"/>
  <c r="M20" i="3"/>
  <c r="M21" i="3"/>
  <c r="M22" i="3"/>
  <c r="M23" i="3"/>
  <c r="M24" i="3"/>
  <c r="M25" i="3"/>
  <c r="M26" i="3"/>
</calcChain>
</file>

<file path=xl/comments1.xml><?xml version="1.0" encoding="utf-8"?>
<comments xmlns="http://schemas.openxmlformats.org/spreadsheetml/2006/main">
  <authors>
    <author>175018</author>
  </authors>
  <commentList>
    <comment ref="R5" authorId="0" shapeId="0">
      <text>
        <r>
          <rPr>
            <b/>
            <sz val="9"/>
            <color indexed="81"/>
            <rFont val="新細明體"/>
            <family val="1"/>
            <charset val="136"/>
          </rPr>
          <t>175018:</t>
        </r>
        <r>
          <rPr>
            <sz val="9"/>
            <color indexed="81"/>
            <rFont val="新細明體"/>
            <family val="1"/>
            <charset val="136"/>
          </rPr>
          <t xml:space="preserve">
含特別預算收入
不含賒借收入</t>
        </r>
      </text>
    </comment>
    <comment ref="S5" authorId="0" shapeId="0">
      <text>
        <r>
          <rPr>
            <b/>
            <sz val="9"/>
            <color indexed="81"/>
            <rFont val="新細明體"/>
            <family val="1"/>
            <charset val="136"/>
          </rPr>
          <t>175018:</t>
        </r>
        <r>
          <rPr>
            <sz val="9"/>
            <color indexed="81"/>
            <rFont val="新細明體"/>
            <family val="1"/>
            <charset val="136"/>
          </rPr>
          <t xml:space="preserve">
含特別預算收入
不含賒借收入</t>
        </r>
      </text>
    </comment>
  </commentList>
</comments>
</file>

<file path=xl/comments2.xml><?xml version="1.0" encoding="utf-8"?>
<comments xmlns="http://schemas.openxmlformats.org/spreadsheetml/2006/main">
  <authors>
    <author>175018</author>
  </authors>
  <commentList>
    <comment ref="H9" authorId="0" shapeId="0">
      <text>
        <r>
          <rPr>
            <b/>
            <sz val="9"/>
            <color indexed="81"/>
            <rFont val="新細明體"/>
            <family val="1"/>
            <charset val="136"/>
          </rPr>
          <t>175018:</t>
        </r>
        <r>
          <rPr>
            <sz val="9"/>
            <color indexed="81"/>
            <rFont val="新細明體"/>
            <family val="1"/>
            <charset val="136"/>
          </rPr>
          <t xml:space="preserve">
廢棄物清理費+水污染防治費</t>
        </r>
      </text>
    </comment>
  </commentList>
</comments>
</file>

<file path=xl/comments3.xml><?xml version="1.0" encoding="utf-8"?>
<comments xmlns="http://schemas.openxmlformats.org/spreadsheetml/2006/main">
  <authors>
    <author>175018</author>
  </authors>
  <commentList>
    <comment ref="G8" authorId="0" shapeId="0">
      <text>
        <r>
          <rPr>
            <b/>
            <sz val="9"/>
            <color indexed="81"/>
            <rFont val="新細明體"/>
            <family val="1"/>
            <charset val="136"/>
          </rPr>
          <t>175018:</t>
        </r>
        <r>
          <rPr>
            <sz val="9"/>
            <color indexed="81"/>
            <rFont val="新細明體"/>
            <family val="1"/>
            <charset val="136"/>
          </rPr>
          <t xml:space="preserve">
水污染防治費</t>
        </r>
      </text>
    </comment>
  </commentList>
</comments>
</file>

<file path=xl/sharedStrings.xml><?xml version="1.0" encoding="utf-8"?>
<sst xmlns="http://schemas.openxmlformats.org/spreadsheetml/2006/main" count="4100" uniqueCount="1026">
  <si>
    <t>Finance and Taxation</t>
    <phoneticPr fontId="4" type="noConversion"/>
  </si>
  <si>
    <t>Table 6-6. No. of Actual Collection of Various Taxes</t>
    <phoneticPr fontId="4" type="noConversion"/>
  </si>
  <si>
    <t>Unit : N.T.$1,000</t>
    <phoneticPr fontId="3" type="noConversion"/>
  </si>
  <si>
    <r>
      <rPr>
        <sz val="9"/>
        <rFont val="華康粗圓體"/>
        <family val="3"/>
        <charset val="136"/>
      </rPr>
      <t xml:space="preserve">年　度　別
</t>
    </r>
    <r>
      <rPr>
        <sz val="9"/>
        <rFont val="Arial Narrow"/>
        <family val="2"/>
      </rPr>
      <t>Fiscal Year</t>
    </r>
    <phoneticPr fontId="4" type="noConversion"/>
  </si>
  <si>
    <r>
      <rPr>
        <sz val="9"/>
        <rFont val="華康粗圓體"/>
        <family val="3"/>
        <charset val="136"/>
      </rPr>
      <t>總　計</t>
    </r>
    <phoneticPr fontId="4" type="noConversion"/>
  </si>
  <si>
    <t>National Taxes</t>
    <phoneticPr fontId="3" type="noConversion"/>
  </si>
  <si>
    <r>
      <rPr>
        <sz val="9"/>
        <rFont val="華康粗圓體"/>
        <family val="3"/>
        <charset val="136"/>
      </rPr>
      <t>合計</t>
    </r>
    <phoneticPr fontId="3" type="noConversion"/>
  </si>
  <si>
    <r>
      <rPr>
        <sz val="9"/>
        <rFont val="華康粗圓體"/>
        <family val="3"/>
        <charset val="136"/>
      </rPr>
      <t>菸酒稅</t>
    </r>
  </si>
  <si>
    <t>Grand Total</t>
    <phoneticPr fontId="3" type="noConversion"/>
  </si>
  <si>
    <t>Total</t>
    <phoneticPr fontId="3" type="noConversion"/>
  </si>
  <si>
    <t>Profit-seeking Enterprise Income Tax</t>
    <phoneticPr fontId="3" type="noConversion"/>
  </si>
  <si>
    <t>Individual Income Tax</t>
    <phoneticPr fontId="3" type="noConversion"/>
  </si>
  <si>
    <t>Estate and Gift Tax</t>
    <phoneticPr fontId="3" type="noConversion"/>
  </si>
  <si>
    <t>Commodities Tax</t>
    <phoneticPr fontId="3" type="noConversion"/>
  </si>
  <si>
    <t>Securities Transaction Tax</t>
    <phoneticPr fontId="3" type="noConversion"/>
  </si>
  <si>
    <t>Futures Transaction Tax</t>
    <phoneticPr fontId="3" type="noConversion"/>
  </si>
  <si>
    <t>Tobacco and Alcohol Tax</t>
    <phoneticPr fontId="3" type="noConversion"/>
  </si>
  <si>
    <t>Business Tax</t>
    <phoneticPr fontId="3" type="noConversion"/>
  </si>
  <si>
    <r>
      <t>95</t>
    </r>
    <r>
      <rPr>
        <sz val="9"/>
        <rFont val="華康粗圓體"/>
        <family val="3"/>
        <charset val="136"/>
      </rPr>
      <t xml:space="preserve">年度
</t>
    </r>
    <r>
      <rPr>
        <sz val="9"/>
        <rFont val="Arial Narrow"/>
        <family val="2"/>
      </rPr>
      <t>2006</t>
    </r>
  </si>
  <si>
    <r>
      <t>96</t>
    </r>
    <r>
      <rPr>
        <sz val="9"/>
        <rFont val="華康粗圓體"/>
        <family val="3"/>
        <charset val="136"/>
      </rPr>
      <t xml:space="preserve">年度
</t>
    </r>
    <r>
      <rPr>
        <sz val="9"/>
        <rFont val="Arial Narrow"/>
        <family val="2"/>
      </rPr>
      <t>2007</t>
    </r>
  </si>
  <si>
    <r>
      <t>97</t>
    </r>
    <r>
      <rPr>
        <sz val="9"/>
        <rFont val="華康粗圓體"/>
        <family val="3"/>
        <charset val="136"/>
      </rPr>
      <t xml:space="preserve">年度
</t>
    </r>
    <r>
      <rPr>
        <sz val="9"/>
        <rFont val="Arial Narrow"/>
        <family val="2"/>
      </rPr>
      <t>2008</t>
    </r>
  </si>
  <si>
    <r>
      <t>98</t>
    </r>
    <r>
      <rPr>
        <sz val="9"/>
        <rFont val="華康粗圓體"/>
        <family val="3"/>
        <charset val="136"/>
      </rPr>
      <t xml:space="preserve">年度
</t>
    </r>
    <r>
      <rPr>
        <sz val="9"/>
        <rFont val="Arial Narrow"/>
        <family val="2"/>
      </rPr>
      <t>2009</t>
    </r>
  </si>
  <si>
    <r>
      <t>99</t>
    </r>
    <r>
      <rPr>
        <sz val="9"/>
        <rFont val="華康粗圓體"/>
        <family val="3"/>
        <charset val="136"/>
      </rPr>
      <t xml:space="preserve">年度
</t>
    </r>
    <r>
      <rPr>
        <sz val="9"/>
        <rFont val="Arial Narrow"/>
        <family val="2"/>
      </rPr>
      <t>2010</t>
    </r>
  </si>
  <si>
    <r>
      <t>100</t>
    </r>
    <r>
      <rPr>
        <sz val="9"/>
        <rFont val="華康粗圓體"/>
        <family val="3"/>
        <charset val="136"/>
      </rPr>
      <t xml:space="preserve">年度
</t>
    </r>
    <r>
      <rPr>
        <sz val="9"/>
        <rFont val="Arial Narrow"/>
        <family val="2"/>
      </rPr>
      <t>2011</t>
    </r>
  </si>
  <si>
    <r>
      <t>101</t>
    </r>
    <r>
      <rPr>
        <sz val="9"/>
        <rFont val="華康粗圓體"/>
        <family val="3"/>
        <charset val="136"/>
      </rPr>
      <t xml:space="preserve">年度
</t>
    </r>
    <r>
      <rPr>
        <sz val="9"/>
        <rFont val="Arial Narrow"/>
        <family val="2"/>
      </rPr>
      <t>2012</t>
    </r>
  </si>
  <si>
    <r>
      <t>102</t>
    </r>
    <r>
      <rPr>
        <sz val="9"/>
        <rFont val="華康粗圓體"/>
        <family val="3"/>
        <charset val="136"/>
      </rPr>
      <t xml:space="preserve">年度
</t>
    </r>
    <r>
      <rPr>
        <sz val="9"/>
        <rFont val="Arial Narrow"/>
        <family val="2"/>
      </rPr>
      <t>2013</t>
    </r>
  </si>
  <si>
    <r>
      <t>103</t>
    </r>
    <r>
      <rPr>
        <sz val="9"/>
        <rFont val="華康粗圓體"/>
        <family val="3"/>
        <charset val="136"/>
      </rPr>
      <t xml:space="preserve">年度
</t>
    </r>
    <r>
      <rPr>
        <sz val="9"/>
        <rFont val="Arial Narrow"/>
        <family val="2"/>
      </rPr>
      <t>2014</t>
    </r>
    <phoneticPr fontId="3" type="noConversion"/>
  </si>
  <si>
    <t xml:space="preserve">Source : Department of Taxation,Taoyuan City Gov. </t>
    <phoneticPr fontId="3" type="noConversion"/>
  </si>
  <si>
    <t xml:space="preserve">Note : 1.Fines were the total of national tax and city tax. </t>
    <phoneticPr fontId="3" type="noConversion"/>
  </si>
  <si>
    <t xml:space="preserve">           2.As from 2007, business tax collected by Customs has been assigned to the various branches of the National Taxation </t>
    <phoneticPr fontId="3" type="noConversion"/>
  </si>
  <si>
    <t xml:space="preserve">              Bureau for the business location. It shall no longer be separatedly accounted as the actual tax revenue for the various </t>
    <phoneticPr fontId="3" type="noConversion"/>
  </si>
  <si>
    <t xml:space="preserve">              National Taxation Bureau at the location of the Customs. </t>
    <phoneticPr fontId="3" type="noConversion"/>
  </si>
  <si>
    <t xml:space="preserve">           3.Figures in the form were net actual collection.</t>
    <phoneticPr fontId="3" type="noConversion"/>
  </si>
  <si>
    <t>Table 6-6. No. of Actual Collection of Various Taxes (Cont.)</t>
    <phoneticPr fontId="4" type="noConversion"/>
  </si>
  <si>
    <t>Unit : N.T.$1,000</t>
    <phoneticPr fontId="3" type="noConversion"/>
  </si>
  <si>
    <r>
      <rPr>
        <sz val="9"/>
        <rFont val="華康粗圓體"/>
        <family val="3"/>
        <charset val="136"/>
      </rPr>
      <t>市　　　　　　　　　　　　　　　　　　　　稅</t>
    </r>
    <phoneticPr fontId="3" type="noConversion"/>
  </si>
  <si>
    <t>City    Taxes</t>
    <phoneticPr fontId="3" type="noConversion"/>
  </si>
  <si>
    <r>
      <rPr>
        <sz val="9"/>
        <rFont val="華康粗圓體"/>
        <family val="3"/>
        <charset val="136"/>
      </rPr>
      <t>使用牌照稅</t>
    </r>
    <phoneticPr fontId="3" type="noConversion"/>
  </si>
  <si>
    <r>
      <rPr>
        <sz val="9"/>
        <rFont val="華康粗圓體"/>
        <family val="3"/>
        <charset val="136"/>
      </rPr>
      <t>房屋稅</t>
    </r>
  </si>
  <si>
    <r>
      <rPr>
        <sz val="9"/>
        <rFont val="華康粗圓體"/>
        <family val="3"/>
        <charset val="136"/>
      </rPr>
      <t>契稅</t>
    </r>
  </si>
  <si>
    <t>Stamp Tax</t>
  </si>
  <si>
    <t>Vehicle License Tax</t>
    <phoneticPr fontId="3" type="noConversion"/>
  </si>
  <si>
    <t>Agricultural Land Tax</t>
    <phoneticPr fontId="3" type="noConversion"/>
  </si>
  <si>
    <t>Land Value Tax</t>
  </si>
  <si>
    <t>Land Value
Increment Tax</t>
  </si>
  <si>
    <t>Building Tax</t>
    <phoneticPr fontId="3" type="noConversion"/>
  </si>
  <si>
    <t>Amusement Tax</t>
    <phoneticPr fontId="3" type="noConversion"/>
  </si>
  <si>
    <t>Deed Tax</t>
    <phoneticPr fontId="3" type="noConversion"/>
  </si>
  <si>
    <t>Education Surtax</t>
    <phoneticPr fontId="3" type="noConversion"/>
  </si>
  <si>
    <t>Temporary Tax</t>
    <phoneticPr fontId="3" type="noConversion"/>
  </si>
  <si>
    <t>Fines</t>
    <phoneticPr fontId="3" type="noConversion"/>
  </si>
  <si>
    <t>-</t>
  </si>
  <si>
    <t>Table 6-7. No. of Various Taxes Paid to Treasury</t>
    <phoneticPr fontId="4" type="noConversion"/>
  </si>
  <si>
    <t>No. of Paid to Treasury</t>
    <phoneticPr fontId="3" type="noConversion"/>
  </si>
  <si>
    <r>
      <rPr>
        <sz val="9"/>
        <rFont val="華康粗圓體"/>
        <family val="3"/>
        <charset val="136"/>
      </rPr>
      <t>國　庫</t>
    </r>
    <phoneticPr fontId="4" type="noConversion"/>
  </si>
  <si>
    <r>
      <rPr>
        <sz val="9"/>
        <rFont val="華康粗圓體"/>
        <family val="3"/>
        <charset val="136"/>
      </rPr>
      <t>中央統籌分配</t>
    </r>
    <phoneticPr fontId="4" type="noConversion"/>
  </si>
  <si>
    <r>
      <rPr>
        <sz val="9"/>
        <rFont val="華康粗圓體"/>
        <family val="3"/>
        <charset val="136"/>
      </rPr>
      <t>市　庫</t>
    </r>
    <phoneticPr fontId="4" type="noConversion"/>
  </si>
  <si>
    <r>
      <rPr>
        <sz val="9"/>
        <rFont val="華康粗圓體"/>
        <family val="3"/>
        <charset val="136"/>
      </rPr>
      <t>市統籌分配專戶</t>
    </r>
    <phoneticPr fontId="4" type="noConversion"/>
  </si>
  <si>
    <r>
      <rPr>
        <sz val="9"/>
        <rFont val="華康粗圓體"/>
        <family val="3"/>
        <charset val="136"/>
      </rPr>
      <t>區庫</t>
    </r>
    <phoneticPr fontId="3" type="noConversion"/>
  </si>
  <si>
    <t>Net Actual Collection</t>
    <phoneticPr fontId="3" type="noConversion"/>
  </si>
  <si>
    <t>National Treasury</t>
    <phoneticPr fontId="3" type="noConversion"/>
  </si>
  <si>
    <t>Unified Taxation
by Central Gov't</t>
    <phoneticPr fontId="3" type="noConversion"/>
  </si>
  <si>
    <t>Reconstruction Fund</t>
    <phoneticPr fontId="3" type="noConversion"/>
  </si>
  <si>
    <t>City Treasury</t>
    <phoneticPr fontId="3" type="noConversion"/>
  </si>
  <si>
    <t>Unified Taxation 
by City Gov't</t>
    <phoneticPr fontId="3" type="noConversion"/>
  </si>
  <si>
    <t>District Treasuries</t>
    <phoneticPr fontId="3" type="noConversion"/>
  </si>
  <si>
    <t>Temporary Tax by County Gov't</t>
    <phoneticPr fontId="3" type="noConversion"/>
  </si>
  <si>
    <t>No. of Unpaid to Treasury</t>
    <phoneticPr fontId="3" type="noConversion"/>
  </si>
  <si>
    <r>
      <t xml:space="preserve">  95</t>
    </r>
    <r>
      <rPr>
        <sz val="9"/>
        <rFont val="華康粗圓體"/>
        <family val="3"/>
        <charset val="136"/>
      </rPr>
      <t>年度</t>
    </r>
    <r>
      <rPr>
        <sz val="9"/>
        <rFont val="Arial Narrow"/>
        <family val="2"/>
      </rPr>
      <t xml:space="preserve">   2006</t>
    </r>
  </si>
  <si>
    <r>
      <t xml:space="preserve">  96</t>
    </r>
    <r>
      <rPr>
        <sz val="9"/>
        <rFont val="華康粗圓體"/>
        <family val="3"/>
        <charset val="136"/>
      </rPr>
      <t>年度</t>
    </r>
    <r>
      <rPr>
        <sz val="9"/>
        <rFont val="Arial Narrow"/>
        <family val="2"/>
      </rPr>
      <t xml:space="preserve">   2007</t>
    </r>
  </si>
  <si>
    <r>
      <t xml:space="preserve">  97</t>
    </r>
    <r>
      <rPr>
        <sz val="9"/>
        <rFont val="華康粗圓體"/>
        <family val="3"/>
        <charset val="136"/>
      </rPr>
      <t>年度</t>
    </r>
    <r>
      <rPr>
        <sz val="9"/>
        <rFont val="Arial Narrow"/>
        <family val="2"/>
      </rPr>
      <t xml:space="preserve">   2008</t>
    </r>
  </si>
  <si>
    <r>
      <t xml:space="preserve">  98</t>
    </r>
    <r>
      <rPr>
        <sz val="9"/>
        <rFont val="華康粗圓體"/>
        <family val="3"/>
        <charset val="136"/>
      </rPr>
      <t>年度</t>
    </r>
    <r>
      <rPr>
        <sz val="9"/>
        <rFont val="Arial Narrow"/>
        <family val="2"/>
      </rPr>
      <t xml:space="preserve">   2009</t>
    </r>
  </si>
  <si>
    <r>
      <t xml:space="preserve">  99</t>
    </r>
    <r>
      <rPr>
        <sz val="9"/>
        <rFont val="華康粗圓體"/>
        <family val="3"/>
        <charset val="136"/>
      </rPr>
      <t>年度</t>
    </r>
    <r>
      <rPr>
        <sz val="9"/>
        <rFont val="Arial Narrow"/>
        <family val="2"/>
      </rPr>
      <t xml:space="preserve">   2010</t>
    </r>
  </si>
  <si>
    <r>
      <t xml:space="preserve">  100</t>
    </r>
    <r>
      <rPr>
        <sz val="9"/>
        <rFont val="華康粗圓體"/>
        <family val="3"/>
        <charset val="136"/>
      </rPr>
      <t>年度</t>
    </r>
    <r>
      <rPr>
        <sz val="9"/>
        <rFont val="Arial Narrow"/>
        <family val="2"/>
      </rPr>
      <t xml:space="preserve">  2011</t>
    </r>
  </si>
  <si>
    <r>
      <t xml:space="preserve">  101</t>
    </r>
    <r>
      <rPr>
        <sz val="9"/>
        <rFont val="華康粗圓體"/>
        <family val="3"/>
        <charset val="136"/>
      </rPr>
      <t>年度</t>
    </r>
    <r>
      <rPr>
        <sz val="9"/>
        <rFont val="Arial Narrow"/>
        <family val="2"/>
      </rPr>
      <t xml:space="preserve">  2012</t>
    </r>
  </si>
  <si>
    <r>
      <t xml:space="preserve">  102</t>
    </r>
    <r>
      <rPr>
        <sz val="9"/>
        <rFont val="華康粗圓體"/>
        <family val="3"/>
        <charset val="136"/>
      </rPr>
      <t>年度</t>
    </r>
    <r>
      <rPr>
        <sz val="9"/>
        <rFont val="Arial Narrow"/>
        <family val="2"/>
      </rPr>
      <t xml:space="preserve">  2013</t>
    </r>
  </si>
  <si>
    <t>-</t>
    <phoneticPr fontId="3" type="noConversion"/>
  </si>
  <si>
    <r>
      <rPr>
        <sz val="9"/>
        <rFont val="華康粗圓體"/>
        <family val="3"/>
        <charset val="136"/>
      </rPr>
      <t>　地　價　稅</t>
    </r>
  </si>
  <si>
    <t>Land Value Tax</t>
    <phoneticPr fontId="3" type="noConversion"/>
  </si>
  <si>
    <r>
      <rPr>
        <sz val="9"/>
        <rFont val="華康粗圓體"/>
        <family val="3"/>
        <charset val="136"/>
      </rPr>
      <t>　土地增值稅</t>
    </r>
  </si>
  <si>
    <t>Land Value Increment Tax</t>
    <phoneticPr fontId="3" type="noConversion"/>
  </si>
  <si>
    <r>
      <rPr>
        <sz val="9"/>
        <rFont val="華康粗圓體"/>
        <family val="3"/>
        <charset val="136"/>
      </rPr>
      <t>　房　屋　稅</t>
    </r>
  </si>
  <si>
    <r>
      <rPr>
        <sz val="9"/>
        <rFont val="華康粗圓體"/>
        <family val="3"/>
        <charset val="136"/>
      </rPr>
      <t>　使用牌照稅</t>
    </r>
  </si>
  <si>
    <r>
      <rPr>
        <sz val="9"/>
        <rFont val="華康粗圓體"/>
        <family val="3"/>
        <charset val="136"/>
      </rPr>
      <t>　契　　　稅</t>
    </r>
  </si>
  <si>
    <r>
      <rPr>
        <sz val="9"/>
        <rFont val="華康粗圓體"/>
        <family val="3"/>
        <charset val="136"/>
      </rPr>
      <t>　印　花　稅</t>
    </r>
  </si>
  <si>
    <t>Stamp Tax</t>
    <phoneticPr fontId="3" type="noConversion"/>
  </si>
  <si>
    <r>
      <rPr>
        <sz val="9"/>
        <rFont val="華康粗圓體"/>
        <family val="3"/>
        <charset val="136"/>
      </rPr>
      <t>　娛　樂　稅</t>
    </r>
  </si>
  <si>
    <r>
      <rPr>
        <sz val="9"/>
        <rFont val="華康粗圓體"/>
        <family val="3"/>
        <charset val="136"/>
      </rPr>
      <t>　教　育　捐</t>
    </r>
  </si>
  <si>
    <r>
      <rPr>
        <sz val="9"/>
        <rFont val="華康粗圓體"/>
        <family val="3"/>
        <charset val="136"/>
      </rPr>
      <t>　臨　時　捐</t>
    </r>
  </si>
  <si>
    <r>
      <rPr>
        <sz val="9"/>
        <rFont val="華康粗圓體"/>
        <family val="3"/>
        <charset val="136"/>
      </rPr>
      <t>　罰　　　鍰</t>
    </r>
  </si>
  <si>
    <t xml:space="preserve">Source : Department of Taxation,Taoyuan City Gov. </t>
    <phoneticPr fontId="3" type="noConversion"/>
  </si>
  <si>
    <t xml:space="preserve">Note : As from 2011, there will no longer be allocations of National Treasury by Provincial Gov't funded revenues. The National </t>
    <phoneticPr fontId="3" type="noConversion"/>
  </si>
  <si>
    <t xml:space="preserve">           Treasury by Provincial Gov't allocated funds revenue for 2011 came to -167 thousand dollars, caused by tax refunds. </t>
    <phoneticPr fontId="3" type="noConversion"/>
  </si>
  <si>
    <r>
      <t>104</t>
    </r>
    <r>
      <rPr>
        <sz val="9"/>
        <rFont val="華康粗圓體"/>
        <family val="3"/>
        <charset val="136"/>
      </rPr>
      <t xml:space="preserve">年度
</t>
    </r>
    <r>
      <rPr>
        <sz val="9"/>
        <rFont val="Arial Narrow"/>
        <family val="2"/>
      </rPr>
      <t>2015</t>
    </r>
    <phoneticPr fontId="3" type="noConversion"/>
  </si>
  <si>
    <t>-</t>
    <phoneticPr fontId="3" type="noConversion"/>
  </si>
  <si>
    <r>
      <t xml:space="preserve">  104</t>
    </r>
    <r>
      <rPr>
        <sz val="9"/>
        <rFont val="華康粗圓體"/>
        <family val="3"/>
        <charset val="136"/>
      </rPr>
      <t>年度</t>
    </r>
    <r>
      <rPr>
        <sz val="9"/>
        <rFont val="Arial Narrow"/>
        <family val="2"/>
      </rPr>
      <t xml:space="preserve">  2015</t>
    </r>
    <phoneticPr fontId="3" type="noConversion"/>
  </si>
  <si>
    <t xml:space="preserve">              respective financial institutions.</t>
    <phoneticPr fontId="3" type="noConversion"/>
  </si>
  <si>
    <t xml:space="preserve">              representatives' offices do not count.</t>
    <phoneticPr fontId="3" type="noConversion"/>
  </si>
  <si>
    <t>Note: 1. Every head office and branch counts as one. All other branches do not count.</t>
    <phoneticPr fontId="3" type="noConversion"/>
  </si>
  <si>
    <t>Source : Central Bank.</t>
    <phoneticPr fontId="4" type="noConversion"/>
  </si>
  <si>
    <t>-</t>
    <phoneticPr fontId="3" type="noConversion"/>
  </si>
  <si>
    <r>
      <t xml:space="preserve">   </t>
    </r>
    <r>
      <rPr>
        <sz val="9"/>
        <rFont val="華康粗圓體"/>
        <family val="3"/>
        <charset val="136"/>
      </rPr>
      <t>復興區</t>
    </r>
    <r>
      <rPr>
        <sz val="9"/>
        <rFont val="Arial Narrow"/>
        <family val="2"/>
      </rPr>
      <t xml:space="preserve"> Fuxing District</t>
    </r>
  </si>
  <si>
    <r>
      <t xml:space="preserve">   </t>
    </r>
    <r>
      <rPr>
        <sz val="9"/>
        <rFont val="華康粗圓體"/>
        <family val="3"/>
        <charset val="136"/>
      </rPr>
      <t>觀音區</t>
    </r>
    <r>
      <rPr>
        <sz val="9"/>
        <rFont val="Arial Narrow"/>
        <family val="2"/>
      </rPr>
      <t xml:space="preserve"> Guanyin District</t>
    </r>
  </si>
  <si>
    <r>
      <t xml:space="preserve">   </t>
    </r>
    <r>
      <rPr>
        <sz val="9"/>
        <rFont val="華康粗圓體"/>
        <family val="3"/>
        <charset val="136"/>
      </rPr>
      <t>新屋區</t>
    </r>
    <r>
      <rPr>
        <sz val="9"/>
        <rFont val="Arial Narrow"/>
        <family val="2"/>
      </rPr>
      <t xml:space="preserve"> Xinwu District</t>
    </r>
  </si>
  <si>
    <r>
      <t xml:space="preserve">   </t>
    </r>
    <r>
      <rPr>
        <sz val="9"/>
        <rFont val="華康粗圓體"/>
        <family val="3"/>
        <charset val="136"/>
      </rPr>
      <t>平鎮區</t>
    </r>
    <r>
      <rPr>
        <sz val="9"/>
        <rFont val="Arial Narrow"/>
        <family val="2"/>
      </rPr>
      <t xml:space="preserve"> Pingzhen District</t>
    </r>
  </si>
  <si>
    <r>
      <t xml:space="preserve">   </t>
    </r>
    <r>
      <rPr>
        <sz val="9"/>
        <rFont val="華康粗圓體"/>
        <family val="3"/>
        <charset val="136"/>
      </rPr>
      <t>龍潭區</t>
    </r>
    <r>
      <rPr>
        <sz val="9"/>
        <rFont val="Arial Narrow"/>
        <family val="2"/>
      </rPr>
      <t xml:space="preserve"> Longtan District</t>
    </r>
  </si>
  <si>
    <r>
      <t xml:space="preserve">   </t>
    </r>
    <r>
      <rPr>
        <sz val="9"/>
        <rFont val="華康粗圓體"/>
        <family val="3"/>
        <charset val="136"/>
      </rPr>
      <t>八德區</t>
    </r>
    <r>
      <rPr>
        <sz val="9"/>
        <rFont val="Arial Narrow"/>
        <family val="2"/>
      </rPr>
      <t xml:space="preserve"> Bade District</t>
    </r>
  </si>
  <si>
    <r>
      <t xml:space="preserve">   </t>
    </r>
    <r>
      <rPr>
        <sz val="9"/>
        <rFont val="華康粗圓體"/>
        <family val="3"/>
        <charset val="136"/>
      </rPr>
      <t>龜山區</t>
    </r>
    <r>
      <rPr>
        <sz val="9"/>
        <rFont val="Arial Narrow"/>
        <family val="2"/>
      </rPr>
      <t xml:space="preserve"> Guishan District</t>
    </r>
  </si>
  <si>
    <r>
      <t xml:space="preserve">   </t>
    </r>
    <r>
      <rPr>
        <sz val="9"/>
        <rFont val="華康粗圓體"/>
        <family val="3"/>
        <charset val="136"/>
      </rPr>
      <t>大園區</t>
    </r>
    <r>
      <rPr>
        <sz val="9"/>
        <rFont val="Arial Narrow"/>
        <family val="2"/>
      </rPr>
      <t xml:space="preserve"> Dayuan District</t>
    </r>
  </si>
  <si>
    <r>
      <t xml:space="preserve">   </t>
    </r>
    <r>
      <rPr>
        <sz val="9"/>
        <rFont val="華康粗圓體"/>
        <family val="3"/>
        <charset val="136"/>
      </rPr>
      <t>蘆竹區</t>
    </r>
    <r>
      <rPr>
        <sz val="9"/>
        <rFont val="Arial Narrow"/>
        <family val="2"/>
      </rPr>
      <t xml:space="preserve"> Luzhu District</t>
    </r>
  </si>
  <si>
    <r>
      <t xml:space="preserve">   </t>
    </r>
    <r>
      <rPr>
        <sz val="9"/>
        <rFont val="華康粗圓體"/>
        <family val="3"/>
        <charset val="136"/>
      </rPr>
      <t>楊梅區</t>
    </r>
    <r>
      <rPr>
        <sz val="9"/>
        <rFont val="Arial Narrow"/>
        <family val="2"/>
      </rPr>
      <t xml:space="preserve"> Yangmei District</t>
    </r>
  </si>
  <si>
    <r>
      <t xml:space="preserve">   </t>
    </r>
    <r>
      <rPr>
        <sz val="9"/>
        <rFont val="華康粗圓體"/>
        <family val="3"/>
        <charset val="136"/>
      </rPr>
      <t>大溪區</t>
    </r>
    <r>
      <rPr>
        <sz val="9"/>
        <rFont val="Arial Narrow"/>
        <family val="2"/>
      </rPr>
      <t xml:space="preserve"> Daxi District</t>
    </r>
  </si>
  <si>
    <r>
      <t xml:space="preserve">   </t>
    </r>
    <r>
      <rPr>
        <sz val="9"/>
        <rFont val="華康粗圓體"/>
        <family val="3"/>
        <charset val="136"/>
      </rPr>
      <t>中壢區</t>
    </r>
    <r>
      <rPr>
        <sz val="9"/>
        <rFont val="Arial Narrow"/>
        <family val="2"/>
      </rPr>
      <t xml:space="preserve"> Zhongli District</t>
    </r>
  </si>
  <si>
    <r>
      <t xml:space="preserve">   </t>
    </r>
    <r>
      <rPr>
        <sz val="9"/>
        <rFont val="華康粗圓體"/>
        <family val="3"/>
        <charset val="136"/>
      </rPr>
      <t>桃園區</t>
    </r>
    <r>
      <rPr>
        <sz val="9"/>
        <rFont val="Arial Narrow"/>
        <family val="2"/>
      </rPr>
      <t xml:space="preserve"> Taoyuan District</t>
    </r>
  </si>
  <si>
    <t>Financial Holding Companies</t>
    <phoneticPr fontId="4" type="noConversion"/>
  </si>
  <si>
    <t>Reinsurance Companies</t>
  </si>
  <si>
    <t>Foreign Property and Casualty Insurance Companies</t>
    <phoneticPr fontId="3" type="noConversion"/>
  </si>
  <si>
    <t>Foreign Life Insurance Companies</t>
    <phoneticPr fontId="3" type="noConversion"/>
  </si>
  <si>
    <t>Domestic Property and Casualty Insurance Companies</t>
    <phoneticPr fontId="3" type="noConversion"/>
  </si>
  <si>
    <t>Domestic Life
Insurance Companies</t>
    <phoneticPr fontId="3" type="noConversion"/>
  </si>
  <si>
    <t>Securities Finance Companies</t>
    <phoneticPr fontId="3" type="noConversion"/>
  </si>
  <si>
    <t>Bills Finance Companies</t>
    <phoneticPr fontId="3" type="noConversion"/>
  </si>
  <si>
    <t>Credit Departments of Fishermen's Associations</t>
    <phoneticPr fontId="3" type="noConversion"/>
  </si>
  <si>
    <t>Credit Departments of Farmers' Associations</t>
    <phoneticPr fontId="3" type="noConversion"/>
  </si>
  <si>
    <t>Credit
Cooperative Associations</t>
    <phoneticPr fontId="3" type="noConversion"/>
  </si>
  <si>
    <t>Mainland Chinese Banks</t>
    <phoneticPr fontId="3" type="noConversion"/>
  </si>
  <si>
    <t>Investment and Trust Companies</t>
    <phoneticPr fontId="3" type="noConversion"/>
  </si>
  <si>
    <t xml:space="preserve"> Foreign Banks</t>
    <phoneticPr fontId="3" type="noConversion"/>
  </si>
  <si>
    <t>Domestic Banks</t>
    <phoneticPr fontId="3" type="noConversion"/>
  </si>
  <si>
    <r>
      <rPr>
        <sz val="9"/>
        <rFont val="華康粗圓體"/>
        <family val="3"/>
        <charset val="136"/>
      </rPr>
      <t>金融控股
公</t>
    </r>
    <r>
      <rPr>
        <sz val="9"/>
        <rFont val="Arial Narrow"/>
        <family val="2"/>
      </rPr>
      <t xml:space="preserve">    </t>
    </r>
    <r>
      <rPr>
        <sz val="9"/>
        <rFont val="華康粗圓體"/>
        <family val="3"/>
        <charset val="136"/>
      </rPr>
      <t>司</t>
    </r>
    <phoneticPr fontId="3" type="noConversion"/>
  </si>
  <si>
    <r>
      <rPr>
        <sz val="9"/>
        <rFont val="華康粗圓體"/>
        <family val="3"/>
        <charset val="136"/>
      </rPr>
      <t>外國產險
公　　司</t>
    </r>
    <phoneticPr fontId="3" type="noConversion"/>
  </si>
  <si>
    <r>
      <rPr>
        <sz val="9"/>
        <rFont val="華康粗圓體"/>
        <family val="3"/>
        <charset val="136"/>
      </rPr>
      <t>本國產險
公　　司</t>
    </r>
    <phoneticPr fontId="3" type="noConversion"/>
  </si>
  <si>
    <r>
      <rPr>
        <sz val="9"/>
        <rFont val="華康粗圓體"/>
        <family val="3"/>
        <charset val="136"/>
      </rPr>
      <t>票券金融
公　　司</t>
    </r>
    <phoneticPr fontId="3" type="noConversion"/>
  </si>
  <si>
    <r>
      <rPr>
        <sz val="9"/>
        <rFont val="華康粗圓體"/>
        <family val="3"/>
        <charset val="136"/>
      </rPr>
      <t>陸商銀行</t>
    </r>
    <phoneticPr fontId="3" type="noConversion"/>
  </si>
  <si>
    <r>
      <rPr>
        <sz val="9"/>
        <rFont val="華康粗圓體"/>
        <family val="3"/>
        <charset val="136"/>
      </rPr>
      <t>信託投資
公　　司</t>
    </r>
    <phoneticPr fontId="3" type="noConversion"/>
  </si>
  <si>
    <r>
      <rPr>
        <sz val="9"/>
        <rFont val="華康粗圓體"/>
        <family val="3"/>
        <charset val="136"/>
      </rPr>
      <t>本國銀行</t>
    </r>
    <phoneticPr fontId="3" type="noConversion"/>
  </si>
  <si>
    <r>
      <rPr>
        <sz val="9"/>
        <rFont val="華康粗圓體"/>
        <family val="3"/>
        <charset val="136"/>
      </rPr>
      <t>總計</t>
    </r>
    <phoneticPr fontId="3" type="noConversion"/>
  </si>
  <si>
    <t>Unit : Establishments</t>
    <phoneticPr fontId="3" type="noConversion"/>
  </si>
  <si>
    <t>Table 6-1. Distribution of Financial Institutions</t>
    <phoneticPr fontId="4" type="noConversion"/>
  </si>
  <si>
    <t xml:space="preserve">           2.As from December 2008, Investment and Trust Companies are no longer exist.</t>
    <phoneticPr fontId="3" type="noConversion"/>
  </si>
  <si>
    <t>Note : 1.Balance of deposits of domestic banks included postal savings.</t>
    <phoneticPr fontId="3" type="noConversion"/>
  </si>
  <si>
    <t>Source : Banking Bureau, Financial Supervisory Commission.</t>
    <phoneticPr fontId="3" type="noConversion"/>
  </si>
  <si>
    <r>
      <rPr>
        <sz val="8.5"/>
        <rFont val="華康粗圓體"/>
        <family val="3"/>
        <charset val="136"/>
      </rPr>
      <t>　　</t>
    </r>
    <r>
      <rPr>
        <sz val="8.5"/>
        <rFont val="Arial Narrow"/>
        <family val="2"/>
      </rPr>
      <t>12</t>
    </r>
    <r>
      <rPr>
        <sz val="8.5"/>
        <rFont val="華康粗圓體"/>
        <family val="3"/>
        <charset val="136"/>
      </rPr>
      <t>月底</t>
    </r>
    <r>
      <rPr>
        <sz val="8.5"/>
        <rFont val="Arial Narrow"/>
        <family val="2"/>
      </rPr>
      <t xml:space="preserve">  End of December</t>
    </r>
    <phoneticPr fontId="3" type="noConversion"/>
  </si>
  <si>
    <r>
      <rPr>
        <sz val="8.5"/>
        <rFont val="華康粗圓體"/>
        <family val="3"/>
        <charset val="136"/>
      </rPr>
      <t>　　</t>
    </r>
    <r>
      <rPr>
        <sz val="8.5"/>
        <rFont val="Arial Narrow"/>
        <family val="2"/>
      </rPr>
      <t>6</t>
    </r>
    <r>
      <rPr>
        <sz val="8.5"/>
        <rFont val="華康粗圓體"/>
        <family val="3"/>
        <charset val="136"/>
      </rPr>
      <t>月底</t>
    </r>
    <r>
      <rPr>
        <sz val="8.5"/>
        <rFont val="Arial Narrow"/>
        <family val="2"/>
      </rPr>
      <t xml:space="preserve">   End of June</t>
    </r>
    <phoneticPr fontId="3" type="noConversion"/>
  </si>
  <si>
    <r>
      <rPr>
        <sz val="8.5"/>
        <rFont val="華康粗圓體"/>
        <family val="3"/>
        <charset val="136"/>
      </rPr>
      <t>民國</t>
    </r>
    <r>
      <rPr>
        <sz val="8.5"/>
        <rFont val="Arial Narrow"/>
        <family val="2"/>
      </rPr>
      <t>104</t>
    </r>
    <r>
      <rPr>
        <sz val="8.5"/>
        <rFont val="華康粗圓體"/>
        <family val="3"/>
        <charset val="136"/>
      </rPr>
      <t>年</t>
    </r>
    <r>
      <rPr>
        <sz val="8.5"/>
        <rFont val="Arial Narrow"/>
        <family val="2"/>
      </rPr>
      <t xml:space="preserve">  2015</t>
    </r>
    <phoneticPr fontId="3" type="noConversion"/>
  </si>
  <si>
    <t>Credit Cooperative Associations</t>
  </si>
  <si>
    <t>Local Branches of Mainland Chinese Banks</t>
  </si>
  <si>
    <t>Investment and Trust 
Companies</t>
    <phoneticPr fontId="3" type="noConversion"/>
  </si>
  <si>
    <t>Local Branches of 
Foreign Banks</t>
    <phoneticPr fontId="3" type="noConversion"/>
  </si>
  <si>
    <t>Chunghwa Post Company</t>
    <phoneticPr fontId="3" type="noConversion"/>
  </si>
  <si>
    <t>Credit Cooperative Associations</t>
    <phoneticPr fontId="3" type="noConversion"/>
  </si>
  <si>
    <t>Local Branches of Mainland Chinese Banks</t>
    <phoneticPr fontId="3" type="noConversion"/>
  </si>
  <si>
    <t>Local Branches of Foreign Banks</t>
    <phoneticPr fontId="3" type="noConversion"/>
  </si>
  <si>
    <r>
      <rPr>
        <sz val="9"/>
        <rFont val="華康粗圓體"/>
        <family val="3"/>
        <charset val="136"/>
      </rPr>
      <t>信用合作社</t>
    </r>
    <phoneticPr fontId="3" type="noConversion"/>
  </si>
  <si>
    <r>
      <rPr>
        <sz val="9"/>
        <rFont val="華康粗圓體"/>
        <family val="3"/>
        <charset val="136"/>
      </rPr>
      <t>信</t>
    </r>
    <r>
      <rPr>
        <sz val="9"/>
        <rFont val="Arial Narrow"/>
        <family val="2"/>
      </rPr>
      <t xml:space="preserve">  </t>
    </r>
    <r>
      <rPr>
        <sz val="9"/>
        <rFont val="華康粗圓體"/>
        <family val="3"/>
        <charset val="136"/>
      </rPr>
      <t>用
合作社</t>
    </r>
    <phoneticPr fontId="3" type="noConversion"/>
  </si>
  <si>
    <r>
      <rPr>
        <sz val="9"/>
        <rFont val="華康粗圓體"/>
        <family val="3"/>
        <charset val="136"/>
      </rPr>
      <t xml:space="preserve">存款餘額
</t>
    </r>
    <r>
      <rPr>
        <sz val="9"/>
        <rFont val="Arial Narrow"/>
        <family val="2"/>
      </rPr>
      <t>Balance of Deposits</t>
    </r>
    <phoneticPr fontId="3" type="noConversion"/>
  </si>
  <si>
    <r>
      <rPr>
        <sz val="9"/>
        <rFont val="華康粗圓體"/>
        <family val="3"/>
        <charset val="136"/>
      </rPr>
      <t xml:space="preserve">年（月）底別
</t>
    </r>
    <r>
      <rPr>
        <sz val="9"/>
        <rFont val="Arial Narrow"/>
        <family val="2"/>
      </rPr>
      <t>End of Year (Month)</t>
    </r>
    <phoneticPr fontId="4" type="noConversion"/>
  </si>
  <si>
    <t>Unit : N.T.$100,000,000</t>
    <phoneticPr fontId="3" type="noConversion"/>
  </si>
  <si>
    <t>Table 6-2. Balance of Deposits and Loans of Main Financial Institutions</t>
    <phoneticPr fontId="4" type="noConversion"/>
  </si>
  <si>
    <t xml:space="preserve"> the data of every district has been included from 2015.</t>
    <phoneticPr fontId="3" type="noConversion"/>
  </si>
  <si>
    <t>Note :Taoyuan was reorganized and changed its name to Taoyuan City on 25th of  December, 2014. Except Fuxing District,</t>
    <phoneticPr fontId="3" type="noConversion"/>
  </si>
  <si>
    <t>Source : Department of Budget, Accounting and Statistics, Taoyuan City Gov.</t>
    <phoneticPr fontId="3" type="noConversion"/>
  </si>
  <si>
    <t>…</t>
    <phoneticPr fontId="3" type="noConversion"/>
  </si>
  <si>
    <t>…</t>
  </si>
  <si>
    <r>
      <rPr>
        <sz val="9"/>
        <rFont val="華康粗圓體"/>
        <family val="3"/>
        <charset val="136"/>
      </rPr>
      <t>追加減後預算</t>
    </r>
    <r>
      <rPr>
        <sz val="9"/>
        <rFont val="Arial Narrow"/>
        <family val="2"/>
      </rPr>
      <t xml:space="preserve"> Budgets after Reapportionments</t>
    </r>
    <phoneticPr fontId="3" type="noConversion"/>
  </si>
  <si>
    <r>
      <t xml:space="preserve">    105</t>
    </r>
    <r>
      <rPr>
        <sz val="9"/>
        <rFont val="華康粗圓體"/>
        <family val="3"/>
        <charset val="136"/>
      </rPr>
      <t>年度</t>
    </r>
    <phoneticPr fontId="3" type="noConversion"/>
  </si>
  <si>
    <t>-</t>
    <phoneticPr fontId="3" type="noConversion"/>
  </si>
  <si>
    <t>Others</t>
    <phoneticPr fontId="3" type="noConversion"/>
  </si>
  <si>
    <t>Donation and Contribution Revenues</t>
    <phoneticPr fontId="3" type="noConversion"/>
  </si>
  <si>
    <t>Subsidy and Assistance Revenues</t>
    <phoneticPr fontId="3" type="noConversion"/>
  </si>
  <si>
    <t>Government Operating Surplus and Public Enterprise Revenues</t>
    <phoneticPr fontId="3" type="noConversion"/>
  </si>
  <si>
    <t>Property Revenues</t>
    <phoneticPr fontId="3" type="noConversion"/>
  </si>
  <si>
    <t>Trust Management Fee Revenues</t>
    <phoneticPr fontId="3" type="noConversion"/>
  </si>
  <si>
    <t>Official Fee Revenues</t>
    <phoneticPr fontId="3" type="noConversion"/>
  </si>
  <si>
    <t>Fine and Compensation Revenues</t>
    <phoneticPr fontId="3" type="noConversion"/>
  </si>
  <si>
    <t>Construction Benefit Fee Revenues</t>
    <phoneticPr fontId="3" type="noConversion"/>
  </si>
  <si>
    <t>Tax Revenues</t>
    <phoneticPr fontId="3" type="noConversion"/>
  </si>
  <si>
    <t>Fiscal Year</t>
    <phoneticPr fontId="3" type="noConversion"/>
  </si>
  <si>
    <r>
      <rPr>
        <sz val="9"/>
        <rFont val="華康粗圓體"/>
        <family val="3"/>
        <charset val="136"/>
      </rPr>
      <t>捐</t>
    </r>
    <r>
      <rPr>
        <sz val="9"/>
        <rFont val="Arial Narrow"/>
        <family val="2"/>
      </rPr>
      <t xml:space="preserve">  </t>
    </r>
    <r>
      <rPr>
        <sz val="9"/>
        <rFont val="華康粗圓體"/>
        <family val="3"/>
        <charset val="136"/>
      </rPr>
      <t>獻</t>
    </r>
    <r>
      <rPr>
        <sz val="9"/>
        <rFont val="Arial Narrow"/>
        <family val="2"/>
      </rPr>
      <t xml:space="preserve">  </t>
    </r>
    <r>
      <rPr>
        <sz val="9"/>
        <rFont val="華康粗圓體"/>
        <family val="3"/>
        <charset val="136"/>
      </rPr>
      <t>及
贈與收入</t>
    </r>
    <phoneticPr fontId="3" type="noConversion"/>
  </si>
  <si>
    <r>
      <rPr>
        <sz val="9"/>
        <rFont val="華康粗圓體"/>
        <family val="3"/>
        <charset val="136"/>
      </rPr>
      <t>信託管理收入</t>
    </r>
    <phoneticPr fontId="3" type="noConversion"/>
  </si>
  <si>
    <r>
      <rPr>
        <sz val="9"/>
        <rFont val="華康粗圓體"/>
        <family val="3"/>
        <charset val="136"/>
      </rPr>
      <t>規費收入</t>
    </r>
    <phoneticPr fontId="3" type="noConversion"/>
  </si>
  <si>
    <r>
      <rPr>
        <sz val="9"/>
        <rFont val="華康粗圓體"/>
        <family val="3"/>
        <charset val="136"/>
      </rPr>
      <t>稅課收入</t>
    </r>
    <phoneticPr fontId="3" type="noConversion"/>
  </si>
  <si>
    <r>
      <rPr>
        <sz val="9"/>
        <rFont val="華康粗圓體"/>
        <family val="3"/>
        <charset val="136"/>
      </rPr>
      <t>年　度　別</t>
    </r>
    <phoneticPr fontId="4" type="noConversion"/>
  </si>
  <si>
    <t>Budget</t>
    <phoneticPr fontId="4" type="noConversion"/>
  </si>
  <si>
    <t>Table 6-3. The Budget and Final Accounts of Annual Revenues by Source</t>
    <phoneticPr fontId="4" type="noConversion"/>
  </si>
  <si>
    <t xml:space="preserve"> </t>
    <phoneticPr fontId="3" type="noConversion"/>
  </si>
  <si>
    <t>the data of every district has been included from 2015.</t>
    <phoneticPr fontId="4" type="noConversion"/>
  </si>
  <si>
    <t xml:space="preserve"> 2.Taoyuan was reorganized and changed its name to Taoyuan City on 25th of  December, 2014. Except Fuxing District,</t>
    <phoneticPr fontId="4" type="noConversion"/>
  </si>
  <si>
    <t>Note: 1.Except 2015, final accounts were approved before being finalized.</t>
    <phoneticPr fontId="4" type="noConversion"/>
  </si>
  <si>
    <t>Source:Department of Budget, Accounting and Statistics, Taoyuan City Gov. and Taoyuan City Audit Division, NAO.</t>
    <phoneticPr fontId="3" type="noConversion"/>
  </si>
  <si>
    <r>
      <rPr>
        <sz val="9"/>
        <rFont val="BatangChe"/>
        <family val="3"/>
        <charset val="129"/>
      </rPr>
      <t>ⓡ</t>
    </r>
    <r>
      <rPr>
        <sz val="9"/>
        <rFont val="Arial Narrow"/>
        <family val="2"/>
      </rPr>
      <t>14,448,697</t>
    </r>
    <phoneticPr fontId="3" type="noConversion"/>
  </si>
  <si>
    <t>Others</t>
  </si>
  <si>
    <t>Donation and Contribution Revenues</t>
  </si>
  <si>
    <t>Subsidy and Assistance Revenues</t>
  </si>
  <si>
    <t>Government Operating Surplus and Public Enterprise Revenues</t>
  </si>
  <si>
    <t>Property Revenues</t>
  </si>
  <si>
    <t>Trust Management Fee Revenues</t>
  </si>
  <si>
    <t>Official Fee Revenues</t>
  </si>
  <si>
    <t>Fine and Compensation Revenues</t>
  </si>
  <si>
    <t>Construction Benefit Fee Revenues</t>
  </si>
  <si>
    <t>Tax Revenues</t>
  </si>
  <si>
    <t>Grand Total</t>
  </si>
  <si>
    <r>
      <rPr>
        <sz val="9"/>
        <rFont val="華康粗圓體"/>
        <family val="3"/>
        <charset val="136"/>
      </rPr>
      <t>其他收入</t>
    </r>
  </si>
  <si>
    <r>
      <rPr>
        <sz val="9"/>
        <rFont val="華康粗圓體"/>
        <family val="3"/>
        <charset val="136"/>
      </rPr>
      <t>捐</t>
    </r>
    <r>
      <rPr>
        <sz val="9"/>
        <rFont val="Arial Narrow"/>
        <family val="2"/>
      </rPr>
      <t xml:space="preserve">  </t>
    </r>
    <r>
      <rPr>
        <sz val="9"/>
        <rFont val="華康粗圓體"/>
        <family val="3"/>
        <charset val="136"/>
      </rPr>
      <t>獻</t>
    </r>
    <r>
      <rPr>
        <sz val="9"/>
        <rFont val="Arial Narrow"/>
        <family val="2"/>
      </rPr>
      <t xml:space="preserve">  </t>
    </r>
    <r>
      <rPr>
        <sz val="9"/>
        <rFont val="華康粗圓體"/>
        <family val="3"/>
        <charset val="136"/>
      </rPr>
      <t>及
贈與收入</t>
    </r>
  </si>
  <si>
    <r>
      <rPr>
        <sz val="9"/>
        <rFont val="華康粗圓體"/>
        <family val="3"/>
        <charset val="136"/>
      </rPr>
      <t>補</t>
    </r>
    <r>
      <rPr>
        <sz val="9"/>
        <rFont val="Arial Narrow"/>
        <family val="2"/>
      </rPr>
      <t xml:space="preserve">  </t>
    </r>
    <r>
      <rPr>
        <sz val="9"/>
        <rFont val="華康粗圓體"/>
        <family val="3"/>
        <charset val="136"/>
      </rPr>
      <t>助</t>
    </r>
    <r>
      <rPr>
        <sz val="9"/>
        <rFont val="Arial Narrow"/>
        <family val="2"/>
      </rPr>
      <t xml:space="preserve">  </t>
    </r>
    <r>
      <rPr>
        <sz val="9"/>
        <rFont val="華康粗圓體"/>
        <family val="3"/>
        <charset val="136"/>
      </rPr>
      <t>及
協助收入</t>
    </r>
  </si>
  <si>
    <r>
      <rPr>
        <sz val="9"/>
        <rFont val="華康粗圓體"/>
        <family val="3"/>
        <charset val="136"/>
      </rPr>
      <t>營業盈餘及
事</t>
    </r>
    <r>
      <rPr>
        <sz val="9"/>
        <rFont val="Arial Narrow"/>
        <family val="2"/>
      </rPr>
      <t xml:space="preserve"> </t>
    </r>
    <r>
      <rPr>
        <sz val="9"/>
        <rFont val="華康粗圓體"/>
        <family val="3"/>
        <charset val="136"/>
      </rPr>
      <t>業</t>
    </r>
    <r>
      <rPr>
        <sz val="9"/>
        <rFont val="Arial Narrow"/>
        <family val="2"/>
      </rPr>
      <t xml:space="preserve"> </t>
    </r>
    <r>
      <rPr>
        <sz val="9"/>
        <rFont val="華康粗圓體"/>
        <family val="3"/>
        <charset val="136"/>
      </rPr>
      <t>收</t>
    </r>
    <r>
      <rPr>
        <sz val="9"/>
        <rFont val="Arial Narrow"/>
        <family val="2"/>
      </rPr>
      <t xml:space="preserve"> </t>
    </r>
    <r>
      <rPr>
        <sz val="9"/>
        <rFont val="華康粗圓體"/>
        <family val="3"/>
        <charset val="136"/>
      </rPr>
      <t>入</t>
    </r>
  </si>
  <si>
    <r>
      <rPr>
        <sz val="9"/>
        <rFont val="華康粗圓體"/>
        <family val="3"/>
        <charset val="136"/>
      </rPr>
      <t>財產收入</t>
    </r>
  </si>
  <si>
    <r>
      <rPr>
        <sz val="9"/>
        <rFont val="華康粗圓體"/>
        <family val="3"/>
        <charset val="136"/>
      </rPr>
      <t>信託管理收入</t>
    </r>
  </si>
  <si>
    <r>
      <rPr>
        <sz val="9"/>
        <rFont val="華康粗圓體"/>
        <family val="3"/>
        <charset val="136"/>
      </rPr>
      <t>規費收入</t>
    </r>
  </si>
  <si>
    <r>
      <rPr>
        <sz val="9"/>
        <rFont val="華康粗圓體"/>
        <family val="3"/>
        <charset val="136"/>
      </rPr>
      <t>罰</t>
    </r>
    <r>
      <rPr>
        <sz val="9"/>
        <rFont val="Arial Narrow"/>
        <family val="2"/>
      </rPr>
      <t xml:space="preserve">  </t>
    </r>
    <r>
      <rPr>
        <sz val="9"/>
        <rFont val="華康粗圓體"/>
        <family val="3"/>
        <charset val="136"/>
      </rPr>
      <t>款</t>
    </r>
    <r>
      <rPr>
        <sz val="9"/>
        <rFont val="Arial Narrow"/>
        <family val="2"/>
      </rPr>
      <t xml:space="preserve">  </t>
    </r>
    <r>
      <rPr>
        <sz val="9"/>
        <rFont val="華康粗圓體"/>
        <family val="3"/>
        <charset val="136"/>
      </rPr>
      <t>及
賠償收入</t>
    </r>
  </si>
  <si>
    <r>
      <rPr>
        <sz val="9"/>
        <rFont val="華康粗圓體"/>
        <family val="3"/>
        <charset val="136"/>
      </rPr>
      <t>工程受益費
收　　　入</t>
    </r>
  </si>
  <si>
    <r>
      <rPr>
        <sz val="9"/>
        <rFont val="華康粗圓體"/>
        <family val="3"/>
        <charset val="136"/>
      </rPr>
      <t>稅課收入</t>
    </r>
  </si>
  <si>
    <r>
      <rPr>
        <sz val="9"/>
        <rFont val="華康粗圓體"/>
        <family val="3"/>
        <charset val="136"/>
      </rPr>
      <t>總　　計</t>
    </r>
  </si>
  <si>
    <t>Final Accounts</t>
    <phoneticPr fontId="3" type="noConversion"/>
  </si>
  <si>
    <t>Final Accounts</t>
    <phoneticPr fontId="4" type="noConversion"/>
  </si>
  <si>
    <r>
      <rPr>
        <sz val="11"/>
        <rFont val="華康粗圓體"/>
        <family val="3"/>
        <charset val="136"/>
      </rPr>
      <t>　決算　</t>
    </r>
    <phoneticPr fontId="4" type="noConversion"/>
  </si>
  <si>
    <t>Table 6-3. The Budget and Final Accounts of Annual Revenues by Source (Cont.)</t>
    <phoneticPr fontId="4" type="noConversion"/>
  </si>
  <si>
    <t xml:space="preserve"> the data of every district has been included from 2015.</t>
    <phoneticPr fontId="3" type="noConversion"/>
  </si>
  <si>
    <t>Note : Taoyuan was reorganized and changed its name to Taoyuan City on 25th of  December, 2014. Except Fuxing District,</t>
    <phoneticPr fontId="3" type="noConversion"/>
  </si>
  <si>
    <t>Source : Department of Budget, Accounting and Statistics, Taoyuan City Gov.</t>
    <phoneticPr fontId="3" type="noConversion"/>
  </si>
  <si>
    <r>
      <rPr>
        <sz val="9"/>
        <rFont val="華康粗圓體"/>
        <family val="3"/>
        <charset val="136"/>
      </rPr>
      <t>原預算</t>
    </r>
    <r>
      <rPr>
        <sz val="9"/>
        <rFont val="Arial Narrow"/>
        <family val="2"/>
      </rPr>
      <t xml:space="preserve"> Original Budgets</t>
    </r>
    <phoneticPr fontId="3" type="noConversion"/>
  </si>
  <si>
    <r>
      <t xml:space="preserve">  105</t>
    </r>
    <r>
      <rPr>
        <sz val="9"/>
        <rFont val="華康粗圓體"/>
        <family val="3"/>
        <charset val="136"/>
      </rPr>
      <t>年度</t>
    </r>
    <r>
      <rPr>
        <sz val="8.5"/>
        <rFont val="超研澤中黑"/>
        <family val="3"/>
        <charset val="136"/>
      </rPr>
      <t/>
    </r>
    <phoneticPr fontId="3" type="noConversion"/>
  </si>
  <si>
    <r>
      <rPr>
        <sz val="9"/>
        <rFont val="BatangChe"/>
        <family val="3"/>
        <charset val="129"/>
      </rPr>
      <t>ⓡ</t>
    </r>
    <r>
      <rPr>
        <sz val="9"/>
        <rFont val="Arial Narrow"/>
        <family val="2"/>
      </rPr>
      <t>2,360,394</t>
    </r>
    <phoneticPr fontId="3" type="noConversion"/>
  </si>
  <si>
    <r>
      <rPr>
        <sz val="9"/>
        <rFont val="BatangChe"/>
        <family val="3"/>
        <charset val="129"/>
      </rPr>
      <t>ⓡ</t>
    </r>
    <r>
      <rPr>
        <sz val="9"/>
        <rFont val="Arial Narrow"/>
        <family val="2"/>
      </rPr>
      <t>444,120</t>
    </r>
    <phoneticPr fontId="3" type="noConversion"/>
  </si>
  <si>
    <t>Expenditures
for Social Assistance</t>
    <phoneticPr fontId="3" type="noConversion"/>
  </si>
  <si>
    <t>Expenditures
for Social Insurance</t>
    <phoneticPr fontId="3" type="noConversion"/>
  </si>
  <si>
    <t>Expenditures for Other Economic Service</t>
    <phoneticPr fontId="3" type="noConversion"/>
  </si>
  <si>
    <t xml:space="preserve">Expenditures for Transportation and Communication </t>
    <phoneticPr fontId="3" type="noConversion"/>
  </si>
  <si>
    <t xml:space="preserve">Expenditures for Industry  </t>
    <phoneticPr fontId="3" type="noConversion"/>
  </si>
  <si>
    <t>Expenditures for Agriculture</t>
    <phoneticPr fontId="3" type="noConversion"/>
  </si>
  <si>
    <t xml:space="preserve"> Expenditures for Culture</t>
    <phoneticPr fontId="3" type="noConversion"/>
  </si>
  <si>
    <t>Expenditures for Science</t>
    <phoneticPr fontId="3" type="noConversion"/>
  </si>
  <si>
    <t>Expenditures for Education</t>
    <phoneticPr fontId="3" type="noConversion"/>
  </si>
  <si>
    <t>Expenditures for Finance</t>
    <phoneticPr fontId="3" type="noConversion"/>
  </si>
  <si>
    <t xml:space="preserve">Expenditures for Civil Affairs </t>
    <phoneticPr fontId="3" type="noConversion"/>
  </si>
  <si>
    <t>Expenditures for Administration</t>
    <phoneticPr fontId="3" type="noConversion"/>
  </si>
  <si>
    <t>Expenditures for the Exercise of Political Power</t>
    <phoneticPr fontId="3" type="noConversion"/>
  </si>
  <si>
    <r>
      <rPr>
        <sz val="9"/>
        <rFont val="華康粗圓體"/>
        <family val="3"/>
        <charset val="136"/>
      </rPr>
      <t>農業支出</t>
    </r>
    <phoneticPr fontId="3" type="noConversion"/>
  </si>
  <si>
    <r>
      <rPr>
        <sz val="9"/>
        <rFont val="華康粗圓體"/>
        <family val="3"/>
        <charset val="136"/>
      </rPr>
      <t>文化支出</t>
    </r>
    <phoneticPr fontId="3" type="noConversion"/>
  </si>
  <si>
    <r>
      <rPr>
        <sz val="9"/>
        <rFont val="華康粗圓體"/>
        <family val="3"/>
        <charset val="136"/>
      </rPr>
      <t>教育支出</t>
    </r>
    <phoneticPr fontId="3" type="noConversion"/>
  </si>
  <si>
    <r>
      <rPr>
        <sz val="9"/>
        <rFont val="華康粗圓體"/>
        <family val="3"/>
        <charset val="136"/>
      </rPr>
      <t>財務支出</t>
    </r>
    <phoneticPr fontId="3" type="noConversion"/>
  </si>
  <si>
    <r>
      <rPr>
        <sz val="11"/>
        <rFont val="華康粗圓體"/>
        <family val="3"/>
        <charset val="136"/>
      </rPr>
      <t>　預算　</t>
    </r>
    <phoneticPr fontId="4" type="noConversion"/>
  </si>
  <si>
    <t>Table 6-4. The Budget and Final Accounts of Annual Expenditures by Functions</t>
    <phoneticPr fontId="4" type="noConversion"/>
  </si>
  <si>
    <t>…</t>
    <phoneticPr fontId="3" type="noConversion"/>
  </si>
  <si>
    <t>Secondary Reserve Fund</t>
    <phoneticPr fontId="3" type="noConversion"/>
  </si>
  <si>
    <t>Expenditures for Assistance</t>
    <phoneticPr fontId="3" type="noConversion"/>
  </si>
  <si>
    <t>Expenditures for Transfers of General Characters</t>
    <phoneticPr fontId="3" type="noConversion"/>
  </si>
  <si>
    <t>Expenditures for Transfers of Special Characters</t>
    <phoneticPr fontId="3" type="noConversion"/>
  </si>
  <si>
    <t>Debt Servicing Management Fees</t>
    <phoneticPr fontId="3" type="noConversion"/>
  </si>
  <si>
    <t xml:space="preserve">Interest Payment </t>
    <phoneticPr fontId="3" type="noConversion"/>
  </si>
  <si>
    <t>Expenditures
for Police Affairs</t>
    <phoneticPr fontId="3" type="noConversion"/>
  </si>
  <si>
    <t>Retirement and Compassionate Adminstrative Aid Payment</t>
    <phoneticPr fontId="3" type="noConversion"/>
  </si>
  <si>
    <t>Retirement and Compassionate Aid Payment</t>
    <phoneticPr fontId="3" type="noConversion"/>
  </si>
  <si>
    <t>Expenditures for Environmental Protection</t>
    <phoneticPr fontId="3" type="noConversion"/>
  </si>
  <si>
    <t>Expenditures for Community Development</t>
    <phoneticPr fontId="3" type="noConversion"/>
  </si>
  <si>
    <t>Expenditures for Medical and Health Matters</t>
    <phoneticPr fontId="3" type="noConversion"/>
  </si>
  <si>
    <t>Expenditures for Employment Service</t>
    <phoneticPr fontId="3" type="noConversion"/>
  </si>
  <si>
    <t>Expenditures for Welfare Service</t>
    <phoneticPr fontId="3" type="noConversion"/>
  </si>
  <si>
    <r>
      <rPr>
        <sz val="9"/>
        <rFont val="華康粗圓體"/>
        <family val="3"/>
        <charset val="136"/>
      </rPr>
      <t>其他
支出</t>
    </r>
    <phoneticPr fontId="3" type="noConversion"/>
  </si>
  <si>
    <r>
      <rPr>
        <sz val="9"/>
        <rFont val="華康粗圓體"/>
        <family val="3"/>
        <charset val="136"/>
      </rPr>
      <t>專案補助
支　　出</t>
    </r>
    <phoneticPr fontId="3" type="noConversion"/>
  </si>
  <si>
    <r>
      <rPr>
        <sz val="9"/>
        <rFont val="華康粗圓體"/>
        <family val="3"/>
        <charset val="136"/>
      </rPr>
      <t>還本付息
事務支出</t>
    </r>
    <phoneticPr fontId="3" type="noConversion"/>
  </si>
  <si>
    <r>
      <rPr>
        <sz val="9"/>
        <rFont val="華康粗圓體"/>
        <family val="3"/>
        <charset val="136"/>
      </rPr>
      <t>債務付息
支　　出</t>
    </r>
    <phoneticPr fontId="3" type="noConversion"/>
  </si>
  <si>
    <r>
      <rPr>
        <sz val="9"/>
        <rFont val="華康粗圓體"/>
        <family val="3"/>
        <charset val="136"/>
      </rPr>
      <t>退休撫卹
業務支出</t>
    </r>
    <phoneticPr fontId="3" type="noConversion"/>
  </si>
  <si>
    <r>
      <rPr>
        <sz val="9"/>
        <rFont val="華康粗圓體"/>
        <family val="3"/>
        <charset val="136"/>
      </rPr>
      <t>退休撫卹
給付支出</t>
    </r>
    <phoneticPr fontId="3" type="noConversion"/>
  </si>
  <si>
    <r>
      <rPr>
        <sz val="9"/>
        <rFont val="華康粗圓體"/>
        <family val="3"/>
        <charset val="136"/>
      </rPr>
      <t>社區發展
支　　出</t>
    </r>
    <phoneticPr fontId="3" type="noConversion"/>
  </si>
  <si>
    <r>
      <rPr>
        <sz val="9"/>
        <rFont val="華康粗圓體"/>
        <family val="3"/>
        <charset val="136"/>
      </rPr>
      <t>國民就業
支　　出</t>
    </r>
    <phoneticPr fontId="3" type="noConversion"/>
  </si>
  <si>
    <t>Table 6-4. The Budget and Final Accounts of Annual Expenditures by 
Functions (Cont. 1)</t>
    <phoneticPr fontId="4" type="noConversion"/>
  </si>
  <si>
    <t>the data of every district has been included from 2015.</t>
    <phoneticPr fontId="4" type="noConversion"/>
  </si>
  <si>
    <t xml:space="preserve">  2.Taoyuan was reorganized and changed its name to Taoyuan City on 25th of  December, 2014. Except Fuxing District,</t>
    <phoneticPr fontId="4" type="noConversion"/>
  </si>
  <si>
    <t>Note : 1.Except 2015, final accounts were approved before being finalized.</t>
    <phoneticPr fontId="3" type="noConversion"/>
  </si>
  <si>
    <t>Note : 1.Except 2015, final accounts were approved before being finalized.</t>
    <phoneticPr fontId="4" type="noConversion"/>
  </si>
  <si>
    <t>Source : Department of Budget, Accounting and Statistics, Taoyuan City Gov. and Taoyuan City Audit Division, NAO.</t>
    <phoneticPr fontId="3" type="noConversion"/>
  </si>
  <si>
    <t>Expenditures
for Social Insurance</t>
  </si>
  <si>
    <t>Expenditures for Other Economic Service</t>
  </si>
  <si>
    <t xml:space="preserve">Expenditures for Transportation and Communication </t>
  </si>
  <si>
    <t xml:space="preserve">Expenditures for Industry  </t>
  </si>
  <si>
    <t>Expenditures for Agriculture</t>
  </si>
  <si>
    <t>Expenditures for Culture</t>
    <phoneticPr fontId="3" type="noConversion"/>
  </si>
  <si>
    <t>Expenditures for Science</t>
  </si>
  <si>
    <t>Expenditures for Education</t>
  </si>
  <si>
    <t>Expenditures for Finance</t>
  </si>
  <si>
    <t xml:space="preserve">Expenditures for Civil Affairs </t>
  </si>
  <si>
    <t>Expenditures for Administration</t>
  </si>
  <si>
    <t>Table 6-4. The Budget and Final Accounts of Annual Expenditures by 
Functions (Cont. 2)</t>
    <phoneticPr fontId="4" type="noConversion"/>
  </si>
  <si>
    <t>Secondary Reserve Fund</t>
  </si>
  <si>
    <t>Expenditures for Assistance</t>
  </si>
  <si>
    <t>Expenditures for Transfers of General Characters</t>
  </si>
  <si>
    <t>Expenditures for Transfers of Special Characters</t>
  </si>
  <si>
    <t>Debt Servicing Management Fees</t>
    <phoneticPr fontId="3" type="noConversion"/>
  </si>
  <si>
    <t xml:space="preserve"> Interest Payment </t>
    <phoneticPr fontId="3" type="noConversion"/>
  </si>
  <si>
    <t>Expenditures
for Police Affairs</t>
  </si>
  <si>
    <t>Retirement and Compassionate Adminstrative Aid Payment</t>
    <phoneticPr fontId="3" type="noConversion"/>
  </si>
  <si>
    <t>Retirement and Compassionate Aid Payment</t>
  </si>
  <si>
    <t>Expenditures for Environmental Protection</t>
  </si>
  <si>
    <t>Expenditures for Community Development</t>
  </si>
  <si>
    <t>Expenditures for Medical and Health Matters</t>
  </si>
  <si>
    <t>Expenditures for Employment Service</t>
  </si>
  <si>
    <t>Expenditures for Welfare Service</t>
  </si>
  <si>
    <t>Fiscal Year</t>
    <phoneticPr fontId="3" type="noConversion"/>
  </si>
  <si>
    <r>
      <rPr>
        <sz val="9"/>
        <rFont val="華康粗圓體"/>
        <family val="3"/>
        <charset val="136"/>
      </rPr>
      <t>第　二
預備金</t>
    </r>
  </si>
  <si>
    <r>
      <rPr>
        <sz val="9"/>
        <rFont val="華康粗圓體"/>
        <family val="3"/>
        <charset val="136"/>
      </rPr>
      <t>協助支出</t>
    </r>
  </si>
  <si>
    <r>
      <rPr>
        <sz val="9"/>
        <rFont val="華康粗圓體"/>
        <family val="3"/>
        <charset val="136"/>
      </rPr>
      <t>平衡預算
補助支出</t>
    </r>
  </si>
  <si>
    <r>
      <rPr>
        <sz val="9"/>
        <rFont val="華康粗圓體"/>
        <family val="3"/>
        <charset val="136"/>
      </rPr>
      <t>專案補助
支　　出</t>
    </r>
  </si>
  <si>
    <r>
      <rPr>
        <sz val="9"/>
        <rFont val="華康粗圓體"/>
        <family val="3"/>
        <charset val="136"/>
      </rPr>
      <t>債務付息
支　　出</t>
    </r>
  </si>
  <si>
    <r>
      <rPr>
        <sz val="9"/>
        <rFont val="華康粗圓體"/>
        <family val="3"/>
        <charset val="136"/>
      </rPr>
      <t>警政支出</t>
    </r>
  </si>
  <si>
    <r>
      <rPr>
        <sz val="9"/>
        <rFont val="華康粗圓體"/>
        <family val="3"/>
        <charset val="136"/>
      </rPr>
      <t>退休撫卹
業務支出</t>
    </r>
  </si>
  <si>
    <r>
      <rPr>
        <sz val="9"/>
        <rFont val="華康粗圓體"/>
        <family val="3"/>
        <charset val="136"/>
      </rPr>
      <t>退休撫卹
給付支出</t>
    </r>
  </si>
  <si>
    <r>
      <rPr>
        <sz val="9"/>
        <rFont val="華康粗圓體"/>
        <family val="3"/>
        <charset val="136"/>
      </rPr>
      <t>環境保護
支　　出</t>
    </r>
  </si>
  <si>
    <r>
      <rPr>
        <sz val="9"/>
        <rFont val="華康粗圓體"/>
        <family val="3"/>
        <charset val="136"/>
      </rPr>
      <t>社區發展
支　　出</t>
    </r>
  </si>
  <si>
    <r>
      <rPr>
        <sz val="9"/>
        <rFont val="華康粗圓體"/>
        <family val="3"/>
        <charset val="136"/>
      </rPr>
      <t>醫療保健
支　　出</t>
    </r>
  </si>
  <si>
    <r>
      <rPr>
        <sz val="9"/>
        <rFont val="華康粗圓體"/>
        <family val="3"/>
        <charset val="136"/>
      </rPr>
      <t>國民就業
支　　出</t>
    </r>
  </si>
  <si>
    <r>
      <rPr>
        <sz val="9"/>
        <rFont val="華康粗圓體"/>
        <family val="3"/>
        <charset val="136"/>
      </rPr>
      <t>福利服務
支　　出</t>
    </r>
  </si>
  <si>
    <t>Table 6-4. The Budget and Final Accounts of Annual Expenditures by 
Functions (Cont. 3 End)</t>
    <phoneticPr fontId="4" type="noConversion"/>
  </si>
  <si>
    <t xml:space="preserve">              the data of every district has been included from 2015.</t>
    <phoneticPr fontId="3" type="noConversion"/>
  </si>
  <si>
    <t xml:space="preserve">           5.Taoyuan was reorganized and changed its name to Taoyuan City on 25th of  December, 2014. Except Fuxing District,</t>
    <phoneticPr fontId="3" type="noConversion"/>
  </si>
  <si>
    <t xml:space="preserve">           4.Except 2015, final accounts were approved before being finalized.</t>
    <phoneticPr fontId="3" type="noConversion"/>
  </si>
  <si>
    <t xml:space="preserve">           3.Degree of Dependence on Subsidy and Assistance = Subsidy and Assistance Revenues / Annual Expenditures*100</t>
    <phoneticPr fontId="4" type="noConversion"/>
  </si>
  <si>
    <t xml:space="preserve">           2.Degree of Dependence on Taxes = Tax Revenues / Annual Expenditure*100</t>
    <phoneticPr fontId="4" type="noConversion"/>
  </si>
  <si>
    <t xml:space="preserve">              Revenues) / Annual Revenues]*100</t>
    <phoneticPr fontId="3" type="noConversion"/>
  </si>
  <si>
    <t>Note : 1.Rate of Owner Financial Resources = [(Annual Revenues-Subsidy and Assistance Revenues-Centrally-funded Tax</t>
    <phoneticPr fontId="4" type="noConversion"/>
  </si>
  <si>
    <t>Source : Department of Budget, Accounting and Statistics, Taoyuan City Gov. and Taoyuan City Audit Division, NAO.</t>
    <phoneticPr fontId="3" type="noConversion"/>
  </si>
  <si>
    <r>
      <rPr>
        <sz val="9"/>
        <color indexed="8"/>
        <rFont val="BatangChe"/>
        <family val="3"/>
        <charset val="129"/>
      </rPr>
      <t>ⓡ</t>
    </r>
    <r>
      <rPr>
        <sz val="9"/>
        <color indexed="8"/>
        <rFont val="Arial Narrow"/>
        <family val="2"/>
      </rPr>
      <t>43.29</t>
    </r>
    <phoneticPr fontId="3" type="noConversion"/>
  </si>
  <si>
    <t>As a Percentage of Annual Expenditures</t>
    <phoneticPr fontId="3" type="noConversion"/>
  </si>
  <si>
    <t>Degree of Dependence on Subsidy and Assistance</t>
    <phoneticPr fontId="3" type="noConversion"/>
  </si>
  <si>
    <t>Degree of Dependence on Taxes</t>
    <phoneticPr fontId="3" type="noConversion"/>
  </si>
  <si>
    <t>Rate of Owner Financial Resources</t>
    <phoneticPr fontId="3" type="noConversion"/>
  </si>
  <si>
    <t>Appropriation from Previous Year's Surplus</t>
    <phoneticPr fontId="3" type="noConversion"/>
  </si>
  <si>
    <t>Borrowing</t>
    <phoneticPr fontId="3" type="noConversion"/>
  </si>
  <si>
    <t>Debt Repayment</t>
    <phoneticPr fontId="3" type="noConversion"/>
  </si>
  <si>
    <t>Deficit of Annual Revenues &amp; Expenditures</t>
    <phoneticPr fontId="3" type="noConversion"/>
  </si>
  <si>
    <r>
      <rPr>
        <sz val="9"/>
        <rFont val="華康粗圓體"/>
        <family val="3"/>
        <charset val="136"/>
      </rPr>
      <t xml:space="preserve">占歲出
</t>
    </r>
    <r>
      <rPr>
        <sz val="9"/>
        <rFont val="Arial Narrow"/>
        <family val="2"/>
      </rPr>
      <t>(%)</t>
    </r>
    <phoneticPr fontId="3" type="noConversion"/>
  </si>
  <si>
    <t>Outstanding Debt</t>
    <phoneticPr fontId="3" type="noConversion"/>
  </si>
  <si>
    <r>
      <rPr>
        <sz val="9"/>
        <rFont val="華康粗圓體"/>
        <family val="3"/>
        <charset val="136"/>
      </rPr>
      <t>賒借收入</t>
    </r>
    <phoneticPr fontId="3" type="noConversion"/>
  </si>
  <si>
    <t>Finance-Scheduling Financial Resources</t>
    <phoneticPr fontId="3" type="noConversion"/>
  </si>
  <si>
    <t>Finance-Scheduling Requirements</t>
    <phoneticPr fontId="3" type="noConversion"/>
  </si>
  <si>
    <r>
      <rPr>
        <sz val="9"/>
        <rFont val="華康粗圓體"/>
        <family val="3"/>
        <charset val="136"/>
      </rPr>
      <t>債務未償餘額</t>
    </r>
    <phoneticPr fontId="3" type="noConversion"/>
  </si>
  <si>
    <r>
      <rPr>
        <sz val="9"/>
        <rFont val="華康粗圓體"/>
        <family val="3"/>
        <charset val="136"/>
      </rPr>
      <t xml:space="preserve">賦稅依存度
</t>
    </r>
    <r>
      <rPr>
        <sz val="9"/>
        <rFont val="Arial Narrow"/>
        <family val="2"/>
      </rPr>
      <t>(%)</t>
    </r>
    <phoneticPr fontId="3" type="noConversion"/>
  </si>
  <si>
    <r>
      <rPr>
        <sz val="9"/>
        <rFont val="華康粗圓體"/>
        <family val="3"/>
        <charset val="136"/>
      </rPr>
      <t xml:space="preserve">自有財源比率
</t>
    </r>
    <r>
      <rPr>
        <sz val="9"/>
        <rFont val="Arial Narrow"/>
        <family val="2"/>
      </rPr>
      <t>(%)</t>
    </r>
    <phoneticPr fontId="3" type="noConversion"/>
  </si>
  <si>
    <t>Unit : N.T.$1,000 ; %</t>
    <phoneticPr fontId="4" type="noConversion"/>
  </si>
  <si>
    <t>Table 6-5. Financial Condition of Previous Years</t>
    <phoneticPr fontId="4" type="noConversion"/>
  </si>
  <si>
    <t>Finance and Taxation</t>
    <phoneticPr fontId="4" type="noConversion"/>
  </si>
  <si>
    <t>the data of every district has been included from 2015.</t>
    <phoneticPr fontId="3" type="noConversion"/>
  </si>
  <si>
    <t xml:space="preserve"> 4.Taoyuan was reorganized and changed its name to Taoyuan City on 25th of  December, 2014. Except Fuxing District,</t>
    <phoneticPr fontId="3" type="noConversion"/>
  </si>
  <si>
    <t xml:space="preserve"> 3.From 2015, amount of "Balances of Treasuries" at the end of December excludes unpresented check.</t>
    <phoneticPr fontId="3" type="noConversion"/>
  </si>
  <si>
    <t xml:space="preserve">     expenditures, custody fee expenses and debt payment. </t>
    <phoneticPr fontId="3" type="noConversion"/>
  </si>
  <si>
    <t xml:space="preserve"> 2. Expenditures of extra-budget  includes appropriation in advance, refund of annual revenue, prepaid advances, other </t>
    <phoneticPr fontId="3" type="noConversion"/>
  </si>
  <si>
    <t xml:space="preserve">     previous years' annual revenue, income from custody fees, short-term loans,  borrowed funds or overdraft. </t>
    <phoneticPr fontId="3" type="noConversion"/>
  </si>
  <si>
    <t xml:space="preserve">Note: 1. Revenues of extra-budget includes removal of funds, advance receipt (including advance tax income), recovery of </t>
    <phoneticPr fontId="3" type="noConversion"/>
  </si>
  <si>
    <t>Source : Department of Finance,Taoyuan City Gov.</t>
    <phoneticPr fontId="3" type="noConversion"/>
  </si>
  <si>
    <r>
      <t xml:space="preserve">    12</t>
    </r>
    <r>
      <rPr>
        <sz val="9"/>
        <rFont val="華康粗圓體"/>
        <family val="3"/>
        <charset val="136"/>
      </rPr>
      <t>月</t>
    </r>
    <r>
      <rPr>
        <sz val="9"/>
        <rFont val="Arial Narrow"/>
        <family val="2"/>
      </rPr>
      <t xml:space="preserve"> December</t>
    </r>
  </si>
  <si>
    <r>
      <t xml:space="preserve">    11</t>
    </r>
    <r>
      <rPr>
        <sz val="9"/>
        <rFont val="華康粗圓體"/>
        <family val="3"/>
        <charset val="136"/>
      </rPr>
      <t>月</t>
    </r>
    <r>
      <rPr>
        <sz val="9"/>
        <rFont val="Arial Narrow"/>
        <family val="2"/>
      </rPr>
      <t xml:space="preserve"> November</t>
    </r>
  </si>
  <si>
    <r>
      <t xml:space="preserve">    10</t>
    </r>
    <r>
      <rPr>
        <sz val="9"/>
        <rFont val="華康粗圓體"/>
        <family val="3"/>
        <charset val="136"/>
      </rPr>
      <t>月</t>
    </r>
    <r>
      <rPr>
        <sz val="9"/>
        <rFont val="Arial Narrow"/>
        <family val="2"/>
      </rPr>
      <t xml:space="preserve"> October</t>
    </r>
  </si>
  <si>
    <r>
      <t xml:space="preserve">    9</t>
    </r>
    <r>
      <rPr>
        <sz val="9"/>
        <rFont val="華康粗圓體"/>
        <family val="3"/>
        <charset val="136"/>
      </rPr>
      <t>月</t>
    </r>
    <r>
      <rPr>
        <sz val="9"/>
        <rFont val="Arial Narrow"/>
        <family val="2"/>
      </rPr>
      <t xml:space="preserve"> September</t>
    </r>
  </si>
  <si>
    <r>
      <t xml:space="preserve">    8</t>
    </r>
    <r>
      <rPr>
        <sz val="9"/>
        <rFont val="華康粗圓體"/>
        <family val="3"/>
        <charset val="136"/>
      </rPr>
      <t>月</t>
    </r>
    <r>
      <rPr>
        <sz val="9"/>
        <rFont val="Arial Narrow"/>
        <family val="2"/>
      </rPr>
      <t xml:space="preserve"> August</t>
    </r>
  </si>
  <si>
    <r>
      <t xml:space="preserve">    7</t>
    </r>
    <r>
      <rPr>
        <sz val="9"/>
        <rFont val="華康粗圓體"/>
        <family val="3"/>
        <charset val="136"/>
      </rPr>
      <t>月</t>
    </r>
    <r>
      <rPr>
        <sz val="9"/>
        <rFont val="Arial Narrow"/>
        <family val="2"/>
      </rPr>
      <t xml:space="preserve"> July</t>
    </r>
  </si>
  <si>
    <r>
      <t xml:space="preserve">    6</t>
    </r>
    <r>
      <rPr>
        <sz val="9"/>
        <rFont val="華康粗圓體"/>
        <family val="3"/>
        <charset val="136"/>
      </rPr>
      <t>月</t>
    </r>
    <r>
      <rPr>
        <sz val="9"/>
        <rFont val="Arial Narrow"/>
        <family val="2"/>
      </rPr>
      <t xml:space="preserve"> June</t>
    </r>
  </si>
  <si>
    <r>
      <t xml:space="preserve">    5</t>
    </r>
    <r>
      <rPr>
        <sz val="9"/>
        <rFont val="華康粗圓體"/>
        <family val="3"/>
        <charset val="136"/>
      </rPr>
      <t>月</t>
    </r>
    <r>
      <rPr>
        <sz val="9"/>
        <rFont val="Arial Narrow"/>
        <family val="2"/>
      </rPr>
      <t xml:space="preserve"> May</t>
    </r>
  </si>
  <si>
    <r>
      <t xml:space="preserve">    4</t>
    </r>
    <r>
      <rPr>
        <sz val="9"/>
        <rFont val="華康粗圓體"/>
        <family val="3"/>
        <charset val="136"/>
      </rPr>
      <t>月</t>
    </r>
    <r>
      <rPr>
        <sz val="9"/>
        <rFont val="Arial Narrow"/>
        <family val="2"/>
      </rPr>
      <t xml:space="preserve"> April</t>
    </r>
  </si>
  <si>
    <r>
      <t xml:space="preserve">    3</t>
    </r>
    <r>
      <rPr>
        <sz val="9"/>
        <rFont val="華康粗圓體"/>
        <family val="3"/>
        <charset val="136"/>
      </rPr>
      <t>月</t>
    </r>
    <r>
      <rPr>
        <sz val="9"/>
        <rFont val="Arial Narrow"/>
        <family val="2"/>
      </rPr>
      <t xml:space="preserve"> March</t>
    </r>
  </si>
  <si>
    <r>
      <t xml:space="preserve">    2</t>
    </r>
    <r>
      <rPr>
        <sz val="9"/>
        <rFont val="華康粗圓體"/>
        <family val="3"/>
        <charset val="136"/>
      </rPr>
      <t>月</t>
    </r>
    <r>
      <rPr>
        <sz val="9"/>
        <rFont val="Arial Narrow"/>
        <family val="2"/>
      </rPr>
      <t xml:space="preserve"> February</t>
    </r>
  </si>
  <si>
    <r>
      <t xml:space="preserve">    1</t>
    </r>
    <r>
      <rPr>
        <sz val="9"/>
        <rFont val="華康粗圓體"/>
        <family val="3"/>
        <charset val="136"/>
      </rPr>
      <t>月</t>
    </r>
    <r>
      <rPr>
        <sz val="9"/>
        <rFont val="Arial Narrow"/>
        <family val="2"/>
      </rPr>
      <t xml:space="preserve"> January</t>
    </r>
  </si>
  <si>
    <t>Revenues of Special Budget</t>
    <phoneticPr fontId="3" type="noConversion"/>
  </si>
  <si>
    <t>Revenues of Extra-budget</t>
    <phoneticPr fontId="3" type="noConversion"/>
  </si>
  <si>
    <t>Revenues of Previous Fiscal Year</t>
    <phoneticPr fontId="3" type="noConversion"/>
  </si>
  <si>
    <t>Others</t>
    <phoneticPr fontId="3" type="noConversion"/>
  </si>
  <si>
    <t>Borrowing Revenues</t>
    <phoneticPr fontId="3" type="noConversion"/>
  </si>
  <si>
    <t>Property Revenues</t>
    <phoneticPr fontId="3" type="noConversion"/>
  </si>
  <si>
    <t>Official Fee Revenues</t>
    <phoneticPr fontId="3" type="noConversion"/>
  </si>
  <si>
    <t>Construction Benefit Fee Revenues</t>
    <phoneticPr fontId="3" type="noConversion"/>
  </si>
  <si>
    <t>Tax Revenues</t>
    <phoneticPr fontId="3" type="noConversion"/>
  </si>
  <si>
    <t>Total</t>
    <phoneticPr fontId="3" type="noConversion"/>
  </si>
  <si>
    <t>Grand Total</t>
    <phoneticPr fontId="3" type="noConversion"/>
  </si>
  <si>
    <r>
      <rPr>
        <sz val="9"/>
        <rFont val="華康粗圓體"/>
        <family val="3"/>
        <charset val="136"/>
      </rPr>
      <t>其他收入</t>
    </r>
    <phoneticPr fontId="4" type="noConversion"/>
  </si>
  <si>
    <r>
      <rPr>
        <sz val="9"/>
        <rFont val="華康粗圓體"/>
        <family val="3"/>
        <charset val="136"/>
      </rPr>
      <t>賒借收入</t>
    </r>
    <phoneticPr fontId="4" type="noConversion"/>
  </si>
  <si>
    <r>
      <rPr>
        <sz val="9"/>
        <rFont val="華康粗圓體"/>
        <family val="3"/>
        <charset val="136"/>
      </rPr>
      <t>補</t>
    </r>
    <r>
      <rPr>
        <sz val="9"/>
        <rFont val="Arial Narrow"/>
        <family val="2"/>
      </rPr>
      <t xml:space="preserve">  </t>
    </r>
    <r>
      <rPr>
        <sz val="9"/>
        <rFont val="華康粗圓體"/>
        <family val="3"/>
        <charset val="136"/>
      </rPr>
      <t>助</t>
    </r>
    <r>
      <rPr>
        <sz val="9"/>
        <rFont val="Arial Narrow"/>
        <family val="2"/>
      </rPr>
      <t xml:space="preserve">  </t>
    </r>
    <r>
      <rPr>
        <sz val="9"/>
        <rFont val="華康粗圓體"/>
        <family val="3"/>
        <charset val="136"/>
      </rPr>
      <t>及</t>
    </r>
    <r>
      <rPr>
        <sz val="9"/>
        <rFont val="Arial Narrow"/>
        <family val="2"/>
      </rPr>
      <t xml:space="preserve"> 
</t>
    </r>
    <r>
      <rPr>
        <sz val="9"/>
        <rFont val="華康粗圓體"/>
        <family val="3"/>
        <charset val="136"/>
      </rPr>
      <t>協助收入</t>
    </r>
    <phoneticPr fontId="4" type="noConversion"/>
  </si>
  <si>
    <r>
      <rPr>
        <sz val="9"/>
        <rFont val="華康粗圓體"/>
        <family val="3"/>
        <charset val="136"/>
      </rPr>
      <t>財產收入</t>
    </r>
    <phoneticPr fontId="4" type="noConversion"/>
  </si>
  <si>
    <r>
      <rPr>
        <sz val="9"/>
        <rFont val="華康粗圓體"/>
        <family val="3"/>
        <charset val="136"/>
      </rPr>
      <t>信託管理
收　　入</t>
    </r>
    <phoneticPr fontId="4" type="noConversion"/>
  </si>
  <si>
    <r>
      <rPr>
        <sz val="9"/>
        <rFont val="華康粗圓體"/>
        <family val="3"/>
        <charset val="136"/>
      </rPr>
      <t>合　計</t>
    </r>
    <phoneticPr fontId="4" type="noConversion"/>
  </si>
  <si>
    <r>
      <rPr>
        <sz val="9"/>
        <rFont val="華康粗圓體"/>
        <family val="3"/>
        <charset val="136"/>
      </rPr>
      <t>特別預算
收　　入</t>
    </r>
    <phoneticPr fontId="4" type="noConversion"/>
  </si>
  <si>
    <r>
      <rPr>
        <sz val="9"/>
        <rFont val="華康粗圓體"/>
        <family val="3"/>
        <charset val="136"/>
      </rPr>
      <t>預</t>
    </r>
    <r>
      <rPr>
        <sz val="9"/>
        <rFont val="Arial Narrow"/>
        <family val="2"/>
      </rPr>
      <t xml:space="preserve"> </t>
    </r>
    <r>
      <rPr>
        <sz val="9"/>
        <rFont val="華康粗圓體"/>
        <family val="3"/>
        <charset val="136"/>
      </rPr>
      <t>算</t>
    </r>
    <r>
      <rPr>
        <sz val="9"/>
        <rFont val="Arial Narrow"/>
        <family val="2"/>
      </rPr>
      <t xml:space="preserve"> </t>
    </r>
    <r>
      <rPr>
        <sz val="9"/>
        <rFont val="華康粗圓體"/>
        <family val="3"/>
        <charset val="136"/>
      </rPr>
      <t>外
收</t>
    </r>
    <r>
      <rPr>
        <sz val="9"/>
        <rFont val="Arial Narrow"/>
        <family val="2"/>
      </rPr>
      <t xml:space="preserve">   </t>
    </r>
    <r>
      <rPr>
        <sz val="9"/>
        <rFont val="華康粗圓體"/>
        <family val="3"/>
        <charset val="136"/>
      </rPr>
      <t>入</t>
    </r>
    <phoneticPr fontId="4" type="noConversion"/>
  </si>
  <si>
    <r>
      <rPr>
        <sz val="9"/>
        <rFont val="華康粗圓體"/>
        <family val="3"/>
        <charset val="136"/>
      </rPr>
      <t>以前年度
收　　入</t>
    </r>
    <phoneticPr fontId="4" type="noConversion"/>
  </si>
  <si>
    <t>Revenues of Current Fiscal Year</t>
    <phoneticPr fontId="3" type="noConversion"/>
  </si>
  <si>
    <r>
      <rPr>
        <sz val="9"/>
        <rFont val="華康粗圓體"/>
        <family val="3"/>
        <charset val="136"/>
      </rPr>
      <t>本年度收入</t>
    </r>
    <phoneticPr fontId="4" type="noConversion"/>
  </si>
  <si>
    <r>
      <rPr>
        <sz val="9"/>
        <rFont val="華康粗圓體"/>
        <family val="3"/>
        <charset val="136"/>
      </rPr>
      <t>總　計</t>
    </r>
    <phoneticPr fontId="3" type="noConversion"/>
  </si>
  <si>
    <t>Unit : N.T.$1,000</t>
    <phoneticPr fontId="3" type="noConversion"/>
  </si>
  <si>
    <t>Revenues</t>
    <phoneticPr fontId="3" type="noConversion"/>
  </si>
  <si>
    <t>Table 6-8. Revenues and Expenditures of Treasury</t>
    <phoneticPr fontId="4" type="noConversion"/>
  </si>
  <si>
    <r>
      <t xml:space="preserve">    12</t>
    </r>
    <r>
      <rPr>
        <sz val="9"/>
        <rFont val="華康粗圓體"/>
        <family val="3"/>
        <charset val="136"/>
      </rPr>
      <t>月</t>
    </r>
    <r>
      <rPr>
        <sz val="9"/>
        <rFont val="Arial Narrow"/>
        <family val="2"/>
      </rPr>
      <t xml:space="preserve"> December</t>
    </r>
    <phoneticPr fontId="3" type="noConversion"/>
  </si>
  <si>
    <r>
      <t xml:space="preserve">    10</t>
    </r>
    <r>
      <rPr>
        <sz val="9"/>
        <rFont val="華康粗圓體"/>
        <family val="3"/>
        <charset val="136"/>
      </rPr>
      <t>月</t>
    </r>
    <r>
      <rPr>
        <sz val="9"/>
        <rFont val="Arial Narrow"/>
        <family val="2"/>
      </rPr>
      <t xml:space="preserve"> October</t>
    </r>
    <phoneticPr fontId="3" type="noConversion"/>
  </si>
  <si>
    <r>
      <t xml:space="preserve">    9</t>
    </r>
    <r>
      <rPr>
        <sz val="9"/>
        <rFont val="華康粗圓體"/>
        <family val="3"/>
        <charset val="136"/>
      </rPr>
      <t>月</t>
    </r>
    <r>
      <rPr>
        <sz val="9"/>
        <rFont val="Arial Narrow"/>
        <family val="2"/>
      </rPr>
      <t xml:space="preserve"> September</t>
    </r>
    <phoneticPr fontId="3" type="noConversion"/>
  </si>
  <si>
    <r>
      <t xml:space="preserve">    8</t>
    </r>
    <r>
      <rPr>
        <sz val="9"/>
        <rFont val="華康粗圓體"/>
        <family val="3"/>
        <charset val="136"/>
      </rPr>
      <t>月</t>
    </r>
    <r>
      <rPr>
        <sz val="9"/>
        <rFont val="Arial Narrow"/>
        <family val="2"/>
      </rPr>
      <t xml:space="preserve"> August</t>
    </r>
    <phoneticPr fontId="3" type="noConversion"/>
  </si>
  <si>
    <r>
      <t xml:space="preserve">    7</t>
    </r>
    <r>
      <rPr>
        <sz val="9"/>
        <rFont val="華康粗圓體"/>
        <family val="3"/>
        <charset val="136"/>
      </rPr>
      <t>月</t>
    </r>
    <r>
      <rPr>
        <sz val="9"/>
        <rFont val="Arial Narrow"/>
        <family val="2"/>
      </rPr>
      <t xml:space="preserve"> July</t>
    </r>
    <phoneticPr fontId="3" type="noConversion"/>
  </si>
  <si>
    <r>
      <t xml:space="preserve">    5</t>
    </r>
    <r>
      <rPr>
        <sz val="9"/>
        <rFont val="華康粗圓體"/>
        <family val="3"/>
        <charset val="136"/>
      </rPr>
      <t>月</t>
    </r>
    <r>
      <rPr>
        <sz val="9"/>
        <rFont val="Arial Narrow"/>
        <family val="2"/>
      </rPr>
      <t xml:space="preserve"> May</t>
    </r>
    <phoneticPr fontId="3" type="noConversion"/>
  </si>
  <si>
    <r>
      <t xml:space="preserve">    2</t>
    </r>
    <r>
      <rPr>
        <sz val="9"/>
        <rFont val="華康粗圓體"/>
        <family val="3"/>
        <charset val="136"/>
      </rPr>
      <t>月</t>
    </r>
    <r>
      <rPr>
        <sz val="9"/>
        <rFont val="Arial Narrow"/>
        <family val="2"/>
      </rPr>
      <t xml:space="preserve"> February</t>
    </r>
    <phoneticPr fontId="3" type="noConversion"/>
  </si>
  <si>
    <r>
      <t xml:space="preserve">    1</t>
    </r>
    <r>
      <rPr>
        <sz val="9"/>
        <rFont val="華康粗圓體"/>
        <family val="3"/>
        <charset val="136"/>
      </rPr>
      <t>月</t>
    </r>
    <r>
      <rPr>
        <sz val="9"/>
        <rFont val="Arial Narrow"/>
        <family val="2"/>
      </rPr>
      <t xml:space="preserve"> January</t>
    </r>
    <phoneticPr fontId="3" type="noConversion"/>
  </si>
  <si>
    <t xml:space="preserve"> Expenditures for Culture</t>
  </si>
  <si>
    <r>
      <rPr>
        <sz val="9"/>
        <rFont val="華康粗圓體"/>
        <family val="3"/>
        <charset val="136"/>
      </rPr>
      <t>合</t>
    </r>
    <r>
      <rPr>
        <sz val="9"/>
        <rFont val="Arial Narrow"/>
        <family val="2"/>
      </rPr>
      <t xml:space="preserve">   </t>
    </r>
    <r>
      <rPr>
        <sz val="9"/>
        <rFont val="華康粗圓體"/>
        <family val="3"/>
        <charset val="136"/>
      </rPr>
      <t>計</t>
    </r>
    <phoneticPr fontId="3" type="noConversion"/>
  </si>
  <si>
    <t>Fiscal Year &amp; Month</t>
    <phoneticPr fontId="3" type="noConversion"/>
  </si>
  <si>
    <r>
      <rPr>
        <sz val="9"/>
        <rFont val="華康粗圓體"/>
        <family val="3"/>
        <charset val="136"/>
      </rPr>
      <t xml:space="preserve">教育科學文化支出
</t>
    </r>
    <r>
      <rPr>
        <sz val="9"/>
        <rFont val="Arial Narrow"/>
        <family val="2"/>
      </rPr>
      <t xml:space="preserve">Expenditures for Education, Science, and Culture </t>
    </r>
    <phoneticPr fontId="3" type="noConversion"/>
  </si>
  <si>
    <t>Expenditures of Current Fiscal Year</t>
    <phoneticPr fontId="3" type="noConversion"/>
  </si>
  <si>
    <t>Expenditures</t>
    <phoneticPr fontId="4" type="noConversion"/>
  </si>
  <si>
    <r>
      <rPr>
        <sz val="11"/>
        <rFont val="華康粗圓體"/>
        <family val="3"/>
        <charset val="136"/>
      </rPr>
      <t>支出</t>
    </r>
    <phoneticPr fontId="4" type="noConversion"/>
  </si>
  <si>
    <t>Table 6-8. Revenues and Expenditures of Treasury (Cont.1)</t>
    <phoneticPr fontId="4" type="noConversion"/>
  </si>
  <si>
    <r>
      <t xml:space="preserve">    11</t>
    </r>
    <r>
      <rPr>
        <sz val="9"/>
        <rFont val="華康粗圓體"/>
        <family val="3"/>
        <charset val="136"/>
      </rPr>
      <t>月</t>
    </r>
    <r>
      <rPr>
        <sz val="9"/>
        <rFont val="Arial Narrow"/>
        <family val="2"/>
      </rPr>
      <t xml:space="preserve"> November</t>
    </r>
    <phoneticPr fontId="3" type="noConversion"/>
  </si>
  <si>
    <r>
      <t xml:space="preserve">    3</t>
    </r>
    <r>
      <rPr>
        <sz val="9"/>
        <rFont val="華康粗圓體"/>
        <family val="3"/>
        <charset val="136"/>
      </rPr>
      <t>月</t>
    </r>
    <r>
      <rPr>
        <sz val="9"/>
        <rFont val="Arial Narrow"/>
        <family val="2"/>
      </rPr>
      <t xml:space="preserve"> March</t>
    </r>
    <phoneticPr fontId="3" type="noConversion"/>
  </si>
  <si>
    <t>-</t>
    <phoneticPr fontId="3" type="noConversion"/>
  </si>
  <si>
    <t>Retirement and Compassionate Adminstrative Aid Payment</t>
    <phoneticPr fontId="3" type="noConversion"/>
  </si>
  <si>
    <t>Total</t>
    <phoneticPr fontId="3" type="noConversion"/>
  </si>
  <si>
    <t>Expenditures for
Social Assistance</t>
  </si>
  <si>
    <r>
      <rPr>
        <sz val="9"/>
        <rFont val="華康粗圓體"/>
        <family val="3"/>
        <charset val="136"/>
      </rPr>
      <t>合計</t>
    </r>
  </si>
  <si>
    <r>
      <rPr>
        <sz val="9"/>
        <rFont val="華康粗圓體"/>
        <family val="3"/>
        <charset val="136"/>
      </rPr>
      <t>醫療保健
支　　出</t>
    </r>
    <phoneticPr fontId="3" type="noConversion"/>
  </si>
  <si>
    <r>
      <rPr>
        <sz val="9"/>
        <rFont val="華康粗圓體"/>
        <family val="3"/>
        <charset val="136"/>
      </rPr>
      <t>福利服務
支　　出</t>
    </r>
    <phoneticPr fontId="3" type="noConversion"/>
  </si>
  <si>
    <r>
      <rPr>
        <sz val="9"/>
        <rFont val="華康粗圓體"/>
        <family val="3"/>
        <charset val="136"/>
      </rPr>
      <t>社會救助
支　　出</t>
    </r>
    <phoneticPr fontId="3" type="noConversion"/>
  </si>
  <si>
    <r>
      <rPr>
        <sz val="9"/>
        <rFont val="華康粗圓體"/>
        <family val="3"/>
        <charset val="136"/>
      </rPr>
      <t>社會保險
支　　出</t>
    </r>
    <phoneticPr fontId="3" type="noConversion"/>
  </si>
  <si>
    <r>
      <rPr>
        <sz val="9"/>
        <rFont val="華康粗圓體"/>
        <family val="3"/>
        <charset val="136"/>
      </rPr>
      <t>交通支出</t>
    </r>
  </si>
  <si>
    <t>Fiscal Year &amp; Month</t>
    <phoneticPr fontId="3" type="noConversion"/>
  </si>
  <si>
    <r>
      <rPr>
        <sz val="9"/>
        <rFont val="華康粗圓體"/>
        <family val="3"/>
        <charset val="136"/>
      </rPr>
      <t xml:space="preserve">社會福利支出
</t>
    </r>
    <r>
      <rPr>
        <sz val="9"/>
        <rFont val="Arial Narrow"/>
        <family val="2"/>
      </rPr>
      <t>Expenditures for Social Welfare</t>
    </r>
    <phoneticPr fontId="3" type="noConversion"/>
  </si>
  <si>
    <r>
      <rPr>
        <sz val="9"/>
        <rFont val="華康粗圓體"/>
        <family val="3"/>
        <charset val="136"/>
      </rPr>
      <t xml:space="preserve">支出
</t>
    </r>
    <r>
      <rPr>
        <sz val="9"/>
        <rFont val="Arial Narrow"/>
        <family val="2"/>
      </rPr>
      <t>Development</t>
    </r>
    <phoneticPr fontId="3" type="noConversion"/>
  </si>
  <si>
    <t>Expenditures of Current Fiscal Year</t>
    <phoneticPr fontId="3" type="noConversion"/>
  </si>
  <si>
    <r>
      <rPr>
        <sz val="9"/>
        <rFont val="華康粗圓體"/>
        <family val="3"/>
        <charset val="136"/>
      </rPr>
      <t>年度及月別</t>
    </r>
    <phoneticPr fontId="4" type="noConversion"/>
  </si>
  <si>
    <t>Table 6-8. Revenues and Expenditures of Treasury (Cont. 2)</t>
    <phoneticPr fontId="4" type="noConversion"/>
  </si>
  <si>
    <r>
      <t xml:space="preserve">    6</t>
    </r>
    <r>
      <rPr>
        <sz val="9"/>
        <rFont val="華康粗圓體"/>
        <family val="3"/>
        <charset val="136"/>
      </rPr>
      <t>月</t>
    </r>
    <r>
      <rPr>
        <sz val="9"/>
        <rFont val="Arial Narrow"/>
        <family val="2"/>
      </rPr>
      <t xml:space="preserve"> June</t>
    </r>
    <phoneticPr fontId="3" type="noConversion"/>
  </si>
  <si>
    <t>Expenditures for Transfers of Special Characters</t>
    <phoneticPr fontId="3" type="noConversion"/>
  </si>
  <si>
    <t>Debt Servicing Management Fees</t>
  </si>
  <si>
    <t xml:space="preserve">Interest Payment </t>
    <phoneticPr fontId="3" type="noConversion"/>
  </si>
  <si>
    <t>Balances of Treasuries</t>
    <phoneticPr fontId="3" type="noConversion"/>
  </si>
  <si>
    <t>Expenditures of Special Budget</t>
    <phoneticPr fontId="3" type="noConversion"/>
  </si>
  <si>
    <t>Expenditures of Extra-budget</t>
    <phoneticPr fontId="3" type="noConversion"/>
  </si>
  <si>
    <t>Expenditures of Previous Fiscal Year</t>
    <phoneticPr fontId="3" type="noConversion"/>
  </si>
  <si>
    <r>
      <rPr>
        <sz val="9"/>
        <rFont val="華康粗圓體"/>
        <family val="3"/>
        <charset val="136"/>
      </rPr>
      <t>平衡預算
補助支出</t>
    </r>
    <phoneticPr fontId="3" type="noConversion"/>
  </si>
  <si>
    <r>
      <rPr>
        <sz val="9"/>
        <rFont val="華康粗圓體"/>
        <family val="3"/>
        <charset val="136"/>
      </rPr>
      <t>協助支出</t>
    </r>
    <phoneticPr fontId="3" type="noConversion"/>
  </si>
  <si>
    <t>Fiscal Year &amp; Month</t>
    <phoneticPr fontId="3" type="noConversion"/>
  </si>
  <si>
    <r>
      <rPr>
        <sz val="9"/>
        <rFont val="華康粗圓體"/>
        <family val="3"/>
        <charset val="136"/>
      </rPr>
      <t>公庫結存</t>
    </r>
    <phoneticPr fontId="3" type="noConversion"/>
  </si>
  <si>
    <r>
      <rPr>
        <sz val="9"/>
        <rFont val="華康粗圓體"/>
        <family val="3"/>
        <charset val="136"/>
      </rPr>
      <t>以前年度
支　　出</t>
    </r>
    <phoneticPr fontId="3" type="noConversion"/>
  </si>
  <si>
    <t>Expenditures of Current Fiscal Year</t>
  </si>
  <si>
    <t>Expenditures</t>
    <phoneticPr fontId="4" type="noConversion"/>
  </si>
  <si>
    <t>Table 6-8. Revenues and Expenditures of Treasury (Cont.3 End)</t>
    <phoneticPr fontId="4" type="noConversion"/>
  </si>
  <si>
    <t>Finance and Taxation</t>
    <phoneticPr fontId="4" type="noConversion"/>
  </si>
  <si>
    <t xml:space="preserve">                </t>
    <phoneticPr fontId="3" type="noConversion"/>
  </si>
  <si>
    <t>3. Taoyuan was reorganized and changed its name to Taoyuan City on 25th of  December, 2014, this table shall no longer updated.</t>
    <phoneticPr fontId="3" type="noConversion"/>
  </si>
  <si>
    <t xml:space="preserve">              , custody fee expenses and debt payment. </t>
    <phoneticPr fontId="3" type="noConversion"/>
  </si>
  <si>
    <t xml:space="preserve">          2. Expenditures of extra-budget  includes appropriation in advance, refund of annual revenue, prepaid advances, other expenditures </t>
    <phoneticPr fontId="3" type="noConversion"/>
  </si>
  <si>
    <t xml:space="preserve">               annual revenue, income from custody fees, short-term loans,  borrowed funds or overdraft. </t>
    <phoneticPr fontId="3" type="noConversion"/>
  </si>
  <si>
    <t xml:space="preserve">Note : 1. Revenues of extra-budget includes removal of funds, advance receipt (including advance tax income), recovery of previous years' </t>
    <phoneticPr fontId="3" type="noConversion"/>
  </si>
  <si>
    <t>Source : Department of Finance, Taoyuan City Gov.</t>
    <phoneticPr fontId="3" type="noConversion"/>
  </si>
  <si>
    <r>
      <t xml:space="preserve">    9</t>
    </r>
    <r>
      <rPr>
        <sz val="8.5"/>
        <rFont val="華康粗圓體"/>
        <family val="3"/>
        <charset val="136"/>
      </rPr>
      <t>月</t>
    </r>
    <r>
      <rPr>
        <sz val="8.5"/>
        <rFont val="Arial Narrow"/>
        <family val="2"/>
      </rPr>
      <t xml:space="preserve"> September</t>
    </r>
    <phoneticPr fontId="3" type="noConversion"/>
  </si>
  <si>
    <r>
      <t xml:space="preserve">    8</t>
    </r>
    <r>
      <rPr>
        <sz val="8.5"/>
        <rFont val="華康粗圓體"/>
        <family val="3"/>
        <charset val="136"/>
      </rPr>
      <t>月</t>
    </r>
    <r>
      <rPr>
        <sz val="8.5"/>
        <rFont val="Arial Narrow"/>
        <family val="2"/>
      </rPr>
      <t xml:space="preserve"> August</t>
    </r>
    <phoneticPr fontId="3" type="noConversion"/>
  </si>
  <si>
    <r>
      <t xml:space="preserve">    7</t>
    </r>
    <r>
      <rPr>
        <sz val="8.5"/>
        <rFont val="華康粗圓體"/>
        <family val="3"/>
        <charset val="136"/>
      </rPr>
      <t>月</t>
    </r>
    <r>
      <rPr>
        <sz val="8.5"/>
        <rFont val="Arial Narrow"/>
        <family val="2"/>
      </rPr>
      <t xml:space="preserve"> July</t>
    </r>
    <phoneticPr fontId="3" type="noConversion"/>
  </si>
  <si>
    <r>
      <t xml:space="preserve">    6</t>
    </r>
    <r>
      <rPr>
        <sz val="8.5"/>
        <rFont val="華康粗圓體"/>
        <family val="3"/>
        <charset val="136"/>
      </rPr>
      <t>月</t>
    </r>
    <r>
      <rPr>
        <sz val="8.5"/>
        <rFont val="Arial Narrow"/>
        <family val="2"/>
      </rPr>
      <t xml:space="preserve"> June</t>
    </r>
    <phoneticPr fontId="3" type="noConversion"/>
  </si>
  <si>
    <r>
      <t xml:space="preserve">    5</t>
    </r>
    <r>
      <rPr>
        <sz val="8.5"/>
        <rFont val="華康粗圓體"/>
        <family val="3"/>
        <charset val="136"/>
      </rPr>
      <t>月</t>
    </r>
    <r>
      <rPr>
        <sz val="8.5"/>
        <rFont val="Arial Narrow"/>
        <family val="2"/>
      </rPr>
      <t xml:space="preserve"> May</t>
    </r>
    <phoneticPr fontId="3" type="noConversion"/>
  </si>
  <si>
    <r>
      <t xml:space="preserve">    2</t>
    </r>
    <r>
      <rPr>
        <sz val="8.5"/>
        <rFont val="華康粗圓體"/>
        <family val="3"/>
        <charset val="136"/>
      </rPr>
      <t>月</t>
    </r>
    <r>
      <rPr>
        <sz val="8.5"/>
        <rFont val="Arial Narrow"/>
        <family val="2"/>
      </rPr>
      <t xml:space="preserve"> February</t>
    </r>
    <phoneticPr fontId="3" type="noConversion"/>
  </si>
  <si>
    <r>
      <t xml:space="preserve">    1</t>
    </r>
    <r>
      <rPr>
        <sz val="8.5"/>
        <rFont val="華康粗圓體"/>
        <family val="3"/>
        <charset val="136"/>
      </rPr>
      <t>月</t>
    </r>
    <r>
      <rPr>
        <sz val="8.5"/>
        <rFont val="Arial Narrow"/>
        <family val="2"/>
      </rPr>
      <t xml:space="preserve"> January</t>
    </r>
    <phoneticPr fontId="3" type="noConversion"/>
  </si>
  <si>
    <r>
      <t>103</t>
    </r>
    <r>
      <rPr>
        <sz val="8.5"/>
        <rFont val="華康粗圓體"/>
        <family val="3"/>
        <charset val="136"/>
      </rPr>
      <t>年度</t>
    </r>
    <r>
      <rPr>
        <sz val="8.5"/>
        <rFont val="Arial Narrow"/>
        <family val="2"/>
      </rPr>
      <t xml:space="preserve">  2014</t>
    </r>
    <phoneticPr fontId="3" type="noConversion"/>
  </si>
  <si>
    <r>
      <t>102</t>
    </r>
    <r>
      <rPr>
        <sz val="8.5"/>
        <rFont val="華康粗圓體"/>
        <family val="3"/>
        <charset val="136"/>
      </rPr>
      <t>年度</t>
    </r>
    <r>
      <rPr>
        <sz val="8.5"/>
        <rFont val="Arial Narrow"/>
        <family val="2"/>
      </rPr>
      <t xml:space="preserve">  2013</t>
    </r>
  </si>
  <si>
    <r>
      <t>101</t>
    </r>
    <r>
      <rPr>
        <sz val="8.5"/>
        <rFont val="華康粗圓體"/>
        <family val="3"/>
        <charset val="136"/>
      </rPr>
      <t>年度</t>
    </r>
    <r>
      <rPr>
        <sz val="8.5"/>
        <rFont val="Arial Narrow"/>
        <family val="2"/>
      </rPr>
      <t xml:space="preserve">  2012</t>
    </r>
  </si>
  <si>
    <r>
      <t>100</t>
    </r>
    <r>
      <rPr>
        <sz val="8.5"/>
        <rFont val="華康粗圓體"/>
        <family val="3"/>
        <charset val="136"/>
      </rPr>
      <t>年度</t>
    </r>
    <r>
      <rPr>
        <sz val="8.5"/>
        <rFont val="Arial Narrow"/>
        <family val="2"/>
      </rPr>
      <t xml:space="preserve">  2011</t>
    </r>
  </si>
  <si>
    <r>
      <t>99</t>
    </r>
    <r>
      <rPr>
        <sz val="8.5"/>
        <rFont val="華康粗圓體"/>
        <family val="3"/>
        <charset val="136"/>
      </rPr>
      <t>年度</t>
    </r>
    <r>
      <rPr>
        <sz val="8.5"/>
        <rFont val="Arial Narrow"/>
        <family val="2"/>
      </rPr>
      <t xml:space="preserve">  2010</t>
    </r>
  </si>
  <si>
    <r>
      <t>98</t>
    </r>
    <r>
      <rPr>
        <sz val="8.5"/>
        <rFont val="華康粗圓體"/>
        <family val="3"/>
        <charset val="136"/>
      </rPr>
      <t>年度</t>
    </r>
    <r>
      <rPr>
        <sz val="8.5"/>
        <rFont val="Arial Narrow"/>
        <family val="2"/>
      </rPr>
      <t xml:space="preserve">  2009</t>
    </r>
  </si>
  <si>
    <r>
      <t>97</t>
    </r>
    <r>
      <rPr>
        <sz val="8.5"/>
        <rFont val="華康粗圓體"/>
        <family val="3"/>
        <charset val="136"/>
      </rPr>
      <t>年度</t>
    </r>
    <r>
      <rPr>
        <sz val="8.5"/>
        <rFont val="Arial Narrow"/>
        <family val="2"/>
      </rPr>
      <t xml:space="preserve">  2008</t>
    </r>
  </si>
  <si>
    <r>
      <t>96</t>
    </r>
    <r>
      <rPr>
        <sz val="8.5"/>
        <rFont val="華康粗圓體"/>
        <family val="3"/>
        <charset val="136"/>
      </rPr>
      <t>年度</t>
    </r>
    <r>
      <rPr>
        <sz val="8.5"/>
        <rFont val="Arial Narrow"/>
        <family val="2"/>
      </rPr>
      <t xml:space="preserve">  2007</t>
    </r>
  </si>
  <si>
    <r>
      <t>95</t>
    </r>
    <r>
      <rPr>
        <sz val="8.5"/>
        <rFont val="華康粗圓體"/>
        <family val="3"/>
        <charset val="136"/>
      </rPr>
      <t>年度</t>
    </r>
    <r>
      <rPr>
        <sz val="8.5"/>
        <rFont val="Arial Narrow"/>
        <family val="2"/>
      </rPr>
      <t xml:space="preserve">  2006</t>
    </r>
  </si>
  <si>
    <r>
      <t>94</t>
    </r>
    <r>
      <rPr>
        <sz val="8.5"/>
        <rFont val="華康粗圓體"/>
        <family val="3"/>
        <charset val="136"/>
      </rPr>
      <t>年度</t>
    </r>
    <r>
      <rPr>
        <sz val="8.5"/>
        <rFont val="Arial Narrow"/>
        <family val="2"/>
      </rPr>
      <t xml:space="preserve">  2005</t>
    </r>
  </si>
  <si>
    <t>Revenues of Special Budget</t>
    <phoneticPr fontId="3" type="noConversion"/>
  </si>
  <si>
    <t>Revenues of Extra-budget</t>
    <phoneticPr fontId="3" type="noConversion"/>
  </si>
  <si>
    <t>Revenues of Previous Fiscal Year</t>
  </si>
  <si>
    <t>Borrowing Revenues</t>
    <phoneticPr fontId="3" type="noConversion"/>
  </si>
  <si>
    <t>Self-governance Tax Revenues</t>
    <phoneticPr fontId="3" type="noConversion"/>
  </si>
  <si>
    <r>
      <rPr>
        <sz val="8.5"/>
        <rFont val="華康粗圓體"/>
        <family val="3"/>
        <charset val="136"/>
      </rPr>
      <t>財產售價
收回收入</t>
    </r>
    <r>
      <rPr>
        <sz val="9"/>
        <rFont val="Arial Narrow"/>
        <family val="2"/>
      </rPr>
      <t xml:space="preserve">
</t>
    </r>
    <r>
      <rPr>
        <sz val="8"/>
        <rFont val="Arial Narrow"/>
        <family val="2"/>
      </rPr>
      <t>Public Property
Revenues</t>
    </r>
    <phoneticPr fontId="3" type="noConversion"/>
  </si>
  <si>
    <r>
      <rPr>
        <sz val="8.5"/>
        <rFont val="華康粗圓體"/>
        <family val="3"/>
        <charset val="136"/>
      </rPr>
      <t>其他收入</t>
    </r>
    <phoneticPr fontId="3" type="noConversion"/>
  </si>
  <si>
    <r>
      <rPr>
        <sz val="8.5"/>
        <rFont val="華康粗圓體"/>
        <family val="3"/>
        <charset val="136"/>
      </rPr>
      <t>賒借收入</t>
    </r>
    <phoneticPr fontId="4" type="noConversion"/>
  </si>
  <si>
    <r>
      <rPr>
        <sz val="8.5"/>
        <rFont val="華康粗圓體"/>
        <family val="3"/>
        <charset val="136"/>
      </rPr>
      <t>捐</t>
    </r>
    <r>
      <rPr>
        <sz val="8.5"/>
        <rFont val="Arial Narrow"/>
        <family val="2"/>
      </rPr>
      <t xml:space="preserve">  </t>
    </r>
    <r>
      <rPr>
        <sz val="8.5"/>
        <rFont val="華康粗圓體"/>
        <family val="3"/>
        <charset val="136"/>
      </rPr>
      <t>獻</t>
    </r>
    <r>
      <rPr>
        <sz val="8.5"/>
        <rFont val="Arial Narrow"/>
        <family val="2"/>
      </rPr>
      <t xml:space="preserve">  </t>
    </r>
    <r>
      <rPr>
        <sz val="8.5"/>
        <rFont val="華康粗圓體"/>
        <family val="3"/>
        <charset val="136"/>
      </rPr>
      <t>及
贈與收入</t>
    </r>
    <phoneticPr fontId="4" type="noConversion"/>
  </si>
  <si>
    <r>
      <rPr>
        <sz val="8.5"/>
        <rFont val="華康粗圓體"/>
        <family val="3"/>
        <charset val="136"/>
      </rPr>
      <t>補</t>
    </r>
    <r>
      <rPr>
        <sz val="8.5"/>
        <rFont val="Arial Narrow"/>
        <family val="2"/>
      </rPr>
      <t xml:space="preserve">  </t>
    </r>
    <r>
      <rPr>
        <sz val="8.5"/>
        <rFont val="華康粗圓體"/>
        <family val="3"/>
        <charset val="136"/>
      </rPr>
      <t>助</t>
    </r>
    <r>
      <rPr>
        <sz val="8.5"/>
        <rFont val="Arial Narrow"/>
        <family val="2"/>
      </rPr>
      <t xml:space="preserve">  </t>
    </r>
    <r>
      <rPr>
        <sz val="8.5"/>
        <rFont val="華康粗圓體"/>
        <family val="3"/>
        <charset val="136"/>
      </rPr>
      <t>及</t>
    </r>
    <r>
      <rPr>
        <sz val="8.5"/>
        <rFont val="Arial Narrow"/>
        <family val="2"/>
      </rPr>
      <t xml:space="preserve"> 
</t>
    </r>
    <r>
      <rPr>
        <sz val="8.5"/>
        <rFont val="華康粗圓體"/>
        <family val="3"/>
        <charset val="136"/>
      </rPr>
      <t>協助收入</t>
    </r>
    <phoneticPr fontId="4" type="noConversion"/>
  </si>
  <si>
    <r>
      <rPr>
        <sz val="8.5"/>
        <rFont val="華康粗圓體"/>
        <family val="3"/>
        <charset val="136"/>
      </rPr>
      <t>營業盈餘及
事業收入</t>
    </r>
    <phoneticPr fontId="3" type="noConversion"/>
  </si>
  <si>
    <r>
      <rPr>
        <sz val="8.5"/>
        <rFont val="華康粗圓體"/>
        <family val="3"/>
        <charset val="136"/>
      </rPr>
      <t xml:space="preserve">收入
</t>
    </r>
    <r>
      <rPr>
        <sz val="8.5"/>
        <rFont val="Arial Narrow"/>
        <family val="2"/>
      </rPr>
      <t xml:space="preserve">Revenues </t>
    </r>
    <phoneticPr fontId="3" type="noConversion"/>
  </si>
  <si>
    <r>
      <rPr>
        <sz val="8.5"/>
        <rFont val="華康粗圓體"/>
        <family val="3"/>
        <charset val="136"/>
      </rPr>
      <t>信託管理
收　　入</t>
    </r>
    <phoneticPr fontId="3" type="noConversion"/>
  </si>
  <si>
    <r>
      <rPr>
        <sz val="8.5"/>
        <rFont val="華康粗圓體"/>
        <family val="3"/>
        <charset val="136"/>
      </rPr>
      <t>信託管理
收　　入</t>
    </r>
    <phoneticPr fontId="4" type="noConversion"/>
  </si>
  <si>
    <r>
      <rPr>
        <sz val="8.5"/>
        <rFont val="華康粗圓體"/>
        <family val="3"/>
        <charset val="136"/>
      </rPr>
      <t>罰款及
賠償收入</t>
    </r>
    <phoneticPr fontId="4" type="noConversion"/>
  </si>
  <si>
    <r>
      <rPr>
        <sz val="8.5"/>
        <rFont val="華康粗圓體"/>
        <family val="3"/>
        <charset val="136"/>
      </rPr>
      <t>工程受益費
收　　　入</t>
    </r>
    <phoneticPr fontId="3" type="noConversion"/>
  </si>
  <si>
    <r>
      <rPr>
        <sz val="8.5"/>
        <rFont val="華康粗圓體"/>
        <family val="3"/>
        <charset val="136"/>
      </rPr>
      <t>稅課收入</t>
    </r>
    <phoneticPr fontId="4" type="noConversion"/>
  </si>
  <si>
    <r>
      <rPr>
        <sz val="8.5"/>
        <rFont val="華康粗圓體"/>
        <family val="3"/>
        <charset val="136"/>
      </rPr>
      <t>合　計</t>
    </r>
    <phoneticPr fontId="4" type="noConversion"/>
  </si>
  <si>
    <r>
      <rPr>
        <sz val="8.5"/>
        <rFont val="華康粗圓體"/>
        <family val="3"/>
        <charset val="136"/>
      </rPr>
      <t>特別預算
收　　入</t>
    </r>
    <phoneticPr fontId="4" type="noConversion"/>
  </si>
  <si>
    <t>Revenues of Current Fiscal Year</t>
    <phoneticPr fontId="3" type="noConversion"/>
  </si>
  <si>
    <r>
      <rPr>
        <sz val="8.5"/>
        <rFont val="華康粗圓體"/>
        <family val="3"/>
        <charset val="136"/>
      </rPr>
      <t>本年度收入</t>
    </r>
    <phoneticPr fontId="4" type="noConversion"/>
  </si>
  <si>
    <r>
      <rPr>
        <sz val="8.5"/>
        <rFont val="華康粗圓體"/>
        <family val="3"/>
        <charset val="136"/>
      </rPr>
      <t>總　計</t>
    </r>
    <phoneticPr fontId="3" type="noConversion"/>
  </si>
  <si>
    <r>
      <rPr>
        <sz val="8.5"/>
        <rFont val="華康粗圓體"/>
        <family val="3"/>
        <charset val="136"/>
      </rPr>
      <t>總　計</t>
    </r>
    <phoneticPr fontId="4" type="noConversion"/>
  </si>
  <si>
    <r>
      <rPr>
        <sz val="8.5"/>
        <rFont val="華康粗圓體"/>
        <family val="3"/>
        <charset val="136"/>
      </rPr>
      <t xml:space="preserve">年度及月別
</t>
    </r>
    <r>
      <rPr>
        <sz val="8.5"/>
        <rFont val="Arial Narrow"/>
        <family val="2"/>
      </rPr>
      <t>Fiscal Year &amp; Month</t>
    </r>
    <phoneticPr fontId="3" type="noConversion"/>
  </si>
  <si>
    <t>Revenues</t>
    <phoneticPr fontId="3" type="noConversion"/>
  </si>
  <si>
    <t>Table 6-9. Revenues and Expenditures of District (Township) Treasury</t>
    <phoneticPr fontId="4" type="noConversion"/>
  </si>
  <si>
    <r>
      <t>103</t>
    </r>
    <r>
      <rPr>
        <sz val="9"/>
        <rFont val="華康粗圓體"/>
        <family val="3"/>
        <charset val="136"/>
      </rPr>
      <t>年度</t>
    </r>
    <r>
      <rPr>
        <sz val="9"/>
        <rFont val="Arial Narrow"/>
        <family val="2"/>
      </rPr>
      <t xml:space="preserve">  2014</t>
    </r>
    <phoneticPr fontId="3" type="noConversion"/>
  </si>
  <si>
    <r>
      <t>102</t>
    </r>
    <r>
      <rPr>
        <sz val="9"/>
        <rFont val="華康粗圓體"/>
        <family val="3"/>
        <charset val="136"/>
      </rPr>
      <t>年度</t>
    </r>
    <r>
      <rPr>
        <sz val="9"/>
        <rFont val="Arial Narrow"/>
        <family val="2"/>
      </rPr>
      <t xml:space="preserve">  2013</t>
    </r>
  </si>
  <si>
    <r>
      <t>101</t>
    </r>
    <r>
      <rPr>
        <sz val="9"/>
        <rFont val="華康粗圓體"/>
        <family val="3"/>
        <charset val="136"/>
      </rPr>
      <t>年度</t>
    </r>
    <r>
      <rPr>
        <sz val="9"/>
        <rFont val="Arial Narrow"/>
        <family val="2"/>
      </rPr>
      <t xml:space="preserve">  2012</t>
    </r>
  </si>
  <si>
    <r>
      <t>100</t>
    </r>
    <r>
      <rPr>
        <sz val="9"/>
        <rFont val="華康粗圓體"/>
        <family val="3"/>
        <charset val="136"/>
      </rPr>
      <t>年度</t>
    </r>
    <r>
      <rPr>
        <sz val="9"/>
        <rFont val="Arial Narrow"/>
        <family val="2"/>
      </rPr>
      <t xml:space="preserve">  2011</t>
    </r>
  </si>
  <si>
    <r>
      <t>99</t>
    </r>
    <r>
      <rPr>
        <sz val="9"/>
        <rFont val="華康粗圓體"/>
        <family val="3"/>
        <charset val="136"/>
      </rPr>
      <t>年度</t>
    </r>
    <r>
      <rPr>
        <sz val="9"/>
        <rFont val="Arial Narrow"/>
        <family val="2"/>
      </rPr>
      <t xml:space="preserve">  2010</t>
    </r>
  </si>
  <si>
    <r>
      <t>98</t>
    </r>
    <r>
      <rPr>
        <sz val="9"/>
        <rFont val="華康粗圓體"/>
        <family val="3"/>
        <charset val="136"/>
      </rPr>
      <t>年度</t>
    </r>
    <r>
      <rPr>
        <sz val="9"/>
        <rFont val="Arial Narrow"/>
        <family val="2"/>
      </rPr>
      <t xml:space="preserve">  2009</t>
    </r>
  </si>
  <si>
    <r>
      <t>97</t>
    </r>
    <r>
      <rPr>
        <sz val="9"/>
        <rFont val="華康粗圓體"/>
        <family val="3"/>
        <charset val="136"/>
      </rPr>
      <t>年度</t>
    </r>
    <r>
      <rPr>
        <sz val="9"/>
        <rFont val="Arial Narrow"/>
        <family val="2"/>
      </rPr>
      <t xml:space="preserve">  2008</t>
    </r>
  </si>
  <si>
    <r>
      <t>96</t>
    </r>
    <r>
      <rPr>
        <sz val="9"/>
        <rFont val="華康粗圓體"/>
        <family val="3"/>
        <charset val="136"/>
      </rPr>
      <t>年度</t>
    </r>
    <r>
      <rPr>
        <sz val="9"/>
        <rFont val="Arial Narrow"/>
        <family val="2"/>
      </rPr>
      <t xml:space="preserve">  2007</t>
    </r>
  </si>
  <si>
    <r>
      <t>95</t>
    </r>
    <r>
      <rPr>
        <sz val="9"/>
        <rFont val="華康粗圓體"/>
        <family val="3"/>
        <charset val="136"/>
      </rPr>
      <t>年度</t>
    </r>
    <r>
      <rPr>
        <sz val="9"/>
        <rFont val="Arial Narrow"/>
        <family val="2"/>
      </rPr>
      <t xml:space="preserve">  2006</t>
    </r>
  </si>
  <si>
    <r>
      <t>94</t>
    </r>
    <r>
      <rPr>
        <sz val="9"/>
        <rFont val="華康粗圓體"/>
        <family val="3"/>
        <charset val="136"/>
      </rPr>
      <t>年度</t>
    </r>
    <r>
      <rPr>
        <sz val="9"/>
        <rFont val="Arial Narrow"/>
        <family val="2"/>
      </rPr>
      <t xml:space="preserve">  2005</t>
    </r>
  </si>
  <si>
    <t>Total</t>
  </si>
  <si>
    <r>
      <rPr>
        <sz val="9"/>
        <rFont val="華康粗圓體"/>
        <family val="3"/>
        <charset val="136"/>
      </rPr>
      <t xml:space="preserve">教育科學文化支出
</t>
    </r>
    <r>
      <rPr>
        <sz val="9"/>
        <rFont val="Arial Narrow"/>
        <family val="2"/>
      </rPr>
      <t xml:space="preserve">Expenditures for Education Science, and Culture </t>
    </r>
    <phoneticPr fontId="3" type="noConversion"/>
  </si>
  <si>
    <r>
      <rPr>
        <sz val="9"/>
        <rFont val="華康粗圓體"/>
        <family val="3"/>
        <charset val="136"/>
      </rPr>
      <t>總　　計</t>
    </r>
    <phoneticPr fontId="4" type="noConversion"/>
  </si>
  <si>
    <t>Table 6-9. Revenues and Expenditures of District (Township) Treasury
(Cont.1)</t>
    <phoneticPr fontId="4" type="noConversion"/>
  </si>
  <si>
    <t>Retirement and Compassionate Adminstrative Aid Payment</t>
  </si>
  <si>
    <r>
      <rPr>
        <sz val="9"/>
        <rFont val="華康粗圓體"/>
        <family val="3"/>
        <charset val="136"/>
      </rPr>
      <t>合計</t>
    </r>
    <phoneticPr fontId="4" type="noConversion"/>
  </si>
  <si>
    <r>
      <rPr>
        <sz val="9"/>
        <rFont val="華康粗圓體"/>
        <family val="3"/>
        <charset val="136"/>
      </rPr>
      <t>環境保護支出</t>
    </r>
  </si>
  <si>
    <r>
      <rPr>
        <sz val="9"/>
        <rFont val="華康粗圓體"/>
        <family val="3"/>
        <charset val="136"/>
      </rPr>
      <t>社區發展支出</t>
    </r>
  </si>
  <si>
    <r>
      <rPr>
        <sz val="9"/>
        <rFont val="華康粗圓體"/>
        <family val="3"/>
        <charset val="136"/>
      </rPr>
      <t>醫療保健支出</t>
    </r>
  </si>
  <si>
    <r>
      <rPr>
        <sz val="9"/>
        <rFont val="華康粗圓體"/>
        <family val="3"/>
        <charset val="136"/>
      </rPr>
      <t xml:space="preserve">退休撫卹支出
</t>
    </r>
    <r>
      <rPr>
        <sz val="9"/>
        <rFont val="Arial Narrow"/>
        <family val="2"/>
      </rPr>
      <t>Expenditures for Retirement and Compassionate Aid</t>
    </r>
    <phoneticPr fontId="3" type="noConversion"/>
  </si>
  <si>
    <t>Table 6-9. Revenues and Expenditures of District (Township) Treasury 
(Cont.2)</t>
    <phoneticPr fontId="3" type="noConversion"/>
  </si>
  <si>
    <t>Expenditures for Police Service</t>
    <phoneticPr fontId="3" type="noConversion"/>
  </si>
  <si>
    <t>Balances of Treasuries</t>
    <phoneticPr fontId="3" type="noConversion"/>
  </si>
  <si>
    <t>Expenditures of Special Budget</t>
    <phoneticPr fontId="3" type="noConversion"/>
  </si>
  <si>
    <t>Expenditures of Extra-budget</t>
    <phoneticPr fontId="3" type="noConversion"/>
  </si>
  <si>
    <t>Expenditures of Previous Fiscal Year</t>
    <phoneticPr fontId="3" type="noConversion"/>
  </si>
  <si>
    <r>
      <rPr>
        <sz val="9"/>
        <rFont val="華康粗圓體"/>
        <family val="3"/>
        <charset val="136"/>
      </rPr>
      <t>其他支出</t>
    </r>
    <phoneticPr fontId="4" type="noConversion"/>
  </si>
  <si>
    <r>
      <rPr>
        <sz val="9"/>
        <rFont val="華康粗圓體"/>
        <family val="3"/>
        <charset val="136"/>
      </rPr>
      <t>專業補助支出</t>
    </r>
    <phoneticPr fontId="3" type="noConversion"/>
  </si>
  <si>
    <r>
      <rPr>
        <sz val="9"/>
        <rFont val="華康粗圓體"/>
        <family val="3"/>
        <charset val="136"/>
      </rPr>
      <t>還本付息事務
支　　　　出</t>
    </r>
    <phoneticPr fontId="3" type="noConversion"/>
  </si>
  <si>
    <r>
      <rPr>
        <sz val="9"/>
        <rFont val="華康粗圓體"/>
        <family val="3"/>
        <charset val="136"/>
      </rPr>
      <t xml:space="preserve">其他支出
</t>
    </r>
    <r>
      <rPr>
        <sz val="9"/>
        <rFont val="Arial Narrow"/>
        <family val="2"/>
      </rPr>
      <t>Others</t>
    </r>
    <phoneticPr fontId="3" type="noConversion"/>
  </si>
  <si>
    <r>
      <rPr>
        <sz val="9"/>
        <rFont val="華康粗圓體"/>
        <family val="3"/>
        <charset val="136"/>
      </rPr>
      <t xml:space="preserve">補助支出
</t>
    </r>
    <r>
      <rPr>
        <sz val="9"/>
        <rFont val="Arial Narrow"/>
        <family val="2"/>
      </rPr>
      <t>and Subsidies</t>
    </r>
  </si>
  <si>
    <r>
      <rPr>
        <sz val="9"/>
        <rFont val="華康粗圓體"/>
        <family val="3"/>
        <charset val="136"/>
      </rPr>
      <t>預算外
支　出</t>
    </r>
    <phoneticPr fontId="3" type="noConversion"/>
  </si>
  <si>
    <t>Table 6-9. Revenues and Expenditures of District (Township) Treasury 
(Cont.3 End)</t>
    <phoneticPr fontId="4" type="noConversion"/>
  </si>
  <si>
    <t>Note :  Taoyuan was reorganized and changed its name to Taoyuan City on 25th of  December, 2014, this table shall no longer updated.</t>
    <phoneticPr fontId="3" type="noConversion"/>
  </si>
  <si>
    <r>
      <rPr>
        <sz val="8"/>
        <rFont val="華康粗圓體"/>
        <family val="3"/>
        <charset val="136"/>
      </rPr>
      <t>追加減後預算</t>
    </r>
    <r>
      <rPr>
        <sz val="8"/>
        <rFont val="Arial Narrow"/>
        <family val="2"/>
      </rPr>
      <t xml:space="preserve"> Budgets after Reapportionments</t>
    </r>
    <r>
      <rPr>
        <sz val="7.5"/>
        <rFont val="華康粗圓體"/>
        <family val="3"/>
        <charset val="136"/>
      </rPr>
      <t/>
    </r>
  </si>
  <si>
    <r>
      <rPr>
        <sz val="8"/>
        <rFont val="華康粗圓體"/>
        <family val="3"/>
        <charset val="136"/>
      </rPr>
      <t>原預算</t>
    </r>
    <r>
      <rPr>
        <sz val="8"/>
        <rFont val="Arial Narrow"/>
        <family val="2"/>
      </rPr>
      <t xml:space="preserve"> Original Budgets</t>
    </r>
    <phoneticPr fontId="3" type="noConversion"/>
  </si>
  <si>
    <r>
      <t xml:space="preserve">   103</t>
    </r>
    <r>
      <rPr>
        <sz val="8"/>
        <rFont val="華康粗圓體"/>
        <family val="3"/>
        <charset val="136"/>
      </rPr>
      <t>年度</t>
    </r>
    <phoneticPr fontId="3" type="noConversion"/>
  </si>
  <si>
    <r>
      <rPr>
        <sz val="8"/>
        <rFont val="華康粗圓體"/>
        <family val="3"/>
        <charset val="136"/>
      </rPr>
      <t>原預算</t>
    </r>
    <r>
      <rPr>
        <sz val="8"/>
        <rFont val="Arial Narrow"/>
        <family val="2"/>
      </rPr>
      <t xml:space="preserve"> Original Budgets</t>
    </r>
    <r>
      <rPr>
        <sz val="7.5"/>
        <rFont val="華康粗圓體"/>
        <family val="3"/>
        <charset val="136"/>
      </rPr>
      <t/>
    </r>
    <phoneticPr fontId="3" type="noConversion"/>
  </si>
  <si>
    <r>
      <t xml:space="preserve">   102</t>
    </r>
    <r>
      <rPr>
        <sz val="8"/>
        <rFont val="華康粗圓體"/>
        <family val="3"/>
        <charset val="136"/>
      </rPr>
      <t>年度</t>
    </r>
    <phoneticPr fontId="3" type="noConversion"/>
  </si>
  <si>
    <r>
      <rPr>
        <sz val="8"/>
        <rFont val="華康粗圓體"/>
        <family val="3"/>
        <charset val="136"/>
      </rPr>
      <t>追加減後預算</t>
    </r>
    <r>
      <rPr>
        <sz val="8"/>
        <rFont val="Arial Narrow"/>
        <family val="2"/>
      </rPr>
      <t xml:space="preserve"> Budgets after Reapportionments</t>
    </r>
  </si>
  <si>
    <r>
      <rPr>
        <sz val="8"/>
        <rFont val="華康粗圓體"/>
        <family val="3"/>
        <charset val="136"/>
      </rPr>
      <t>原預算</t>
    </r>
    <r>
      <rPr>
        <sz val="8"/>
        <rFont val="Arial Narrow"/>
        <family val="2"/>
      </rPr>
      <t xml:space="preserve"> Original Budgets</t>
    </r>
  </si>
  <si>
    <r>
      <t xml:space="preserve">   101</t>
    </r>
    <r>
      <rPr>
        <sz val="8"/>
        <rFont val="華康粗圓體"/>
        <family val="3"/>
        <charset val="136"/>
      </rPr>
      <t>年度</t>
    </r>
  </si>
  <si>
    <r>
      <t xml:space="preserve">   100</t>
    </r>
    <r>
      <rPr>
        <sz val="8"/>
        <rFont val="華康粗圓體"/>
        <family val="3"/>
        <charset val="136"/>
      </rPr>
      <t>年度</t>
    </r>
  </si>
  <si>
    <r>
      <t xml:space="preserve">    99</t>
    </r>
    <r>
      <rPr>
        <sz val="8"/>
        <rFont val="華康粗圓體"/>
        <family val="3"/>
        <charset val="136"/>
      </rPr>
      <t>年度</t>
    </r>
  </si>
  <si>
    <r>
      <t xml:space="preserve">    98</t>
    </r>
    <r>
      <rPr>
        <sz val="8"/>
        <rFont val="華康粗圓體"/>
        <family val="3"/>
        <charset val="136"/>
      </rPr>
      <t>年度</t>
    </r>
  </si>
  <si>
    <r>
      <t xml:space="preserve">    97</t>
    </r>
    <r>
      <rPr>
        <sz val="8"/>
        <rFont val="華康粗圓體"/>
        <family val="3"/>
        <charset val="136"/>
      </rPr>
      <t>年度</t>
    </r>
  </si>
  <si>
    <r>
      <t xml:space="preserve">    96</t>
    </r>
    <r>
      <rPr>
        <sz val="8"/>
        <rFont val="華康粗圓體"/>
        <family val="3"/>
        <charset val="136"/>
      </rPr>
      <t>年度</t>
    </r>
  </si>
  <si>
    <r>
      <t xml:space="preserve">    95</t>
    </r>
    <r>
      <rPr>
        <sz val="8"/>
        <rFont val="華康粗圓體"/>
        <family val="3"/>
        <charset val="136"/>
      </rPr>
      <t>年度</t>
    </r>
  </si>
  <si>
    <r>
      <t xml:space="preserve">    94</t>
    </r>
    <r>
      <rPr>
        <sz val="8"/>
        <rFont val="華康粗圓體"/>
        <family val="3"/>
        <charset val="136"/>
      </rPr>
      <t>年度</t>
    </r>
  </si>
  <si>
    <t>Pollution Prevention Fee Revenues</t>
    <phoneticPr fontId="3" type="noConversion"/>
  </si>
  <si>
    <r>
      <rPr>
        <sz val="8.5"/>
        <rFont val="華康粗圓體"/>
        <family val="3"/>
        <charset val="136"/>
      </rPr>
      <t>捐獻及贈與
收　　　入</t>
    </r>
    <phoneticPr fontId="3" type="noConversion"/>
  </si>
  <si>
    <r>
      <rPr>
        <sz val="8.5"/>
        <rFont val="華康粗圓體"/>
        <family val="3"/>
        <charset val="136"/>
      </rPr>
      <t>補助及協助
收　　　入</t>
    </r>
    <phoneticPr fontId="3" type="noConversion"/>
  </si>
  <si>
    <r>
      <rPr>
        <sz val="8.5"/>
        <rFont val="華康粗圓體"/>
        <family val="3"/>
        <charset val="136"/>
      </rPr>
      <t>財產收入</t>
    </r>
    <phoneticPr fontId="3" type="noConversion"/>
  </si>
  <si>
    <r>
      <rPr>
        <sz val="8.5"/>
        <rFont val="華康粗圓體"/>
        <family val="3"/>
        <charset val="136"/>
      </rPr>
      <t>污染防制費
收　　　入</t>
    </r>
    <phoneticPr fontId="3" type="noConversion"/>
  </si>
  <si>
    <r>
      <rPr>
        <sz val="8.5"/>
        <rFont val="華康粗圓體"/>
        <family val="3"/>
        <charset val="136"/>
      </rPr>
      <t>罰款及賠償
收　　　入</t>
    </r>
    <phoneticPr fontId="3" type="noConversion"/>
  </si>
  <si>
    <r>
      <rPr>
        <sz val="8.5"/>
        <rFont val="華康粗圓體"/>
        <family val="3"/>
        <charset val="136"/>
      </rPr>
      <t>總　　計</t>
    </r>
    <phoneticPr fontId="3" type="noConversion"/>
  </si>
  <si>
    <r>
      <rPr>
        <sz val="8.5"/>
        <rFont val="華康粗圓體"/>
        <family val="3"/>
        <charset val="136"/>
      </rPr>
      <t>年度別</t>
    </r>
    <phoneticPr fontId="4" type="noConversion"/>
  </si>
  <si>
    <t xml:space="preserve">Unit : N.T.$1,000 </t>
    <phoneticPr fontId="4" type="noConversion"/>
  </si>
  <si>
    <t xml:space="preserve">Budget     </t>
    <phoneticPr fontId="4" type="noConversion"/>
  </si>
  <si>
    <r>
      <rPr>
        <sz val="11"/>
        <rFont val="華康粗圓體"/>
        <family val="3"/>
        <charset val="136"/>
      </rPr>
      <t>預算</t>
    </r>
    <r>
      <rPr>
        <sz val="12"/>
        <rFont val="Arial Narrow"/>
        <family val="2"/>
      </rPr>
      <t/>
    </r>
    <phoneticPr fontId="4" type="noConversion"/>
  </si>
  <si>
    <t>Table 6-10. The Budget and Final Accounts of Annual Revenues of District
 (Township) by Source</t>
    <phoneticPr fontId="4" type="noConversion"/>
  </si>
  <si>
    <t>Note :  Taoyuan was reorganized and changed its name to Taoyuan City on 25th of  December, 2014, this table shall no longer updated.</t>
    <phoneticPr fontId="3" type="noConversion"/>
  </si>
  <si>
    <r>
      <rPr>
        <sz val="9"/>
        <rFont val="華康粗圓體"/>
        <family val="3"/>
        <charset val="136"/>
      </rPr>
      <t>　</t>
    </r>
    <r>
      <rPr>
        <sz val="9"/>
        <rFont val="Arial Narrow"/>
        <family val="2"/>
      </rPr>
      <t xml:space="preserve">  </t>
    </r>
    <r>
      <rPr>
        <sz val="9"/>
        <rFont val="華康粗圓體"/>
        <family val="3"/>
        <charset val="136"/>
      </rPr>
      <t>復興區</t>
    </r>
    <r>
      <rPr>
        <sz val="9"/>
        <rFont val="Arial Narrow"/>
        <family val="2"/>
      </rPr>
      <t xml:space="preserve"> Fuxing District</t>
    </r>
  </si>
  <si>
    <r>
      <rPr>
        <sz val="9"/>
        <rFont val="華康粗圓體"/>
        <family val="3"/>
        <charset val="136"/>
      </rPr>
      <t>　</t>
    </r>
    <r>
      <rPr>
        <sz val="9"/>
        <rFont val="Arial Narrow"/>
        <family val="2"/>
      </rPr>
      <t xml:space="preserve">  </t>
    </r>
    <r>
      <rPr>
        <sz val="9"/>
        <rFont val="華康粗圓體"/>
        <family val="3"/>
        <charset val="136"/>
      </rPr>
      <t>觀音區</t>
    </r>
    <r>
      <rPr>
        <sz val="9"/>
        <rFont val="Arial Narrow"/>
        <family val="2"/>
      </rPr>
      <t xml:space="preserve"> Guanyin District</t>
    </r>
  </si>
  <si>
    <r>
      <rPr>
        <sz val="9"/>
        <rFont val="華康粗圓體"/>
        <family val="3"/>
        <charset val="136"/>
      </rPr>
      <t>　</t>
    </r>
    <r>
      <rPr>
        <sz val="9"/>
        <rFont val="Arial Narrow"/>
        <family val="2"/>
      </rPr>
      <t xml:space="preserve">  </t>
    </r>
    <r>
      <rPr>
        <sz val="9"/>
        <rFont val="華康粗圓體"/>
        <family val="3"/>
        <charset val="136"/>
      </rPr>
      <t>新屋區</t>
    </r>
    <r>
      <rPr>
        <sz val="9"/>
        <rFont val="Arial Narrow"/>
        <family val="2"/>
      </rPr>
      <t xml:space="preserve"> Xinwu Dustrict</t>
    </r>
  </si>
  <si>
    <r>
      <rPr>
        <sz val="9"/>
        <rFont val="華康粗圓體"/>
        <family val="3"/>
        <charset val="136"/>
      </rPr>
      <t>　</t>
    </r>
    <r>
      <rPr>
        <sz val="9"/>
        <rFont val="Arial Narrow"/>
        <family val="2"/>
      </rPr>
      <t xml:space="preserve">  </t>
    </r>
    <r>
      <rPr>
        <sz val="9"/>
        <rFont val="華康粗圓體"/>
        <family val="3"/>
        <charset val="136"/>
      </rPr>
      <t>平鎮區</t>
    </r>
    <r>
      <rPr>
        <sz val="9"/>
        <rFont val="Arial Narrow"/>
        <family val="2"/>
      </rPr>
      <t xml:space="preserve"> Pingzhen District</t>
    </r>
  </si>
  <si>
    <r>
      <rPr>
        <sz val="9"/>
        <rFont val="華康粗圓體"/>
        <family val="3"/>
        <charset val="136"/>
      </rPr>
      <t>　</t>
    </r>
    <r>
      <rPr>
        <sz val="9"/>
        <rFont val="Arial Narrow"/>
        <family val="2"/>
      </rPr>
      <t xml:space="preserve">  </t>
    </r>
    <r>
      <rPr>
        <sz val="9"/>
        <rFont val="華康粗圓體"/>
        <family val="3"/>
        <charset val="136"/>
      </rPr>
      <t>龍潭區</t>
    </r>
    <r>
      <rPr>
        <sz val="9"/>
        <rFont val="Arial Narrow"/>
        <family val="2"/>
      </rPr>
      <t xml:space="preserve"> Longtan District</t>
    </r>
  </si>
  <si>
    <r>
      <rPr>
        <sz val="9"/>
        <rFont val="華康粗圓體"/>
        <family val="3"/>
        <charset val="136"/>
      </rPr>
      <t>　</t>
    </r>
    <r>
      <rPr>
        <sz val="9"/>
        <rFont val="Arial Narrow"/>
        <family val="2"/>
      </rPr>
      <t xml:space="preserve">  </t>
    </r>
    <r>
      <rPr>
        <sz val="9"/>
        <rFont val="華康粗圓體"/>
        <family val="3"/>
        <charset val="136"/>
      </rPr>
      <t>八德區</t>
    </r>
    <r>
      <rPr>
        <sz val="9"/>
        <rFont val="Arial Narrow"/>
        <family val="2"/>
      </rPr>
      <t xml:space="preserve"> Bade District</t>
    </r>
  </si>
  <si>
    <r>
      <rPr>
        <sz val="9"/>
        <rFont val="華康粗圓體"/>
        <family val="3"/>
        <charset val="136"/>
      </rPr>
      <t>　</t>
    </r>
    <r>
      <rPr>
        <sz val="9"/>
        <rFont val="Arial Narrow"/>
        <family val="2"/>
      </rPr>
      <t xml:space="preserve">  </t>
    </r>
    <r>
      <rPr>
        <sz val="9"/>
        <rFont val="華康粗圓體"/>
        <family val="3"/>
        <charset val="136"/>
      </rPr>
      <t>龜山區</t>
    </r>
    <r>
      <rPr>
        <sz val="9"/>
        <rFont val="Arial Narrow"/>
        <family val="2"/>
      </rPr>
      <t xml:space="preserve"> Guishan District</t>
    </r>
  </si>
  <si>
    <r>
      <rPr>
        <sz val="9"/>
        <rFont val="華康粗圓體"/>
        <family val="3"/>
        <charset val="136"/>
      </rPr>
      <t>　</t>
    </r>
    <r>
      <rPr>
        <sz val="9"/>
        <rFont val="Arial Narrow"/>
        <family val="2"/>
      </rPr>
      <t xml:space="preserve">  </t>
    </r>
    <r>
      <rPr>
        <sz val="9"/>
        <rFont val="華康粗圓體"/>
        <family val="3"/>
        <charset val="136"/>
      </rPr>
      <t>大園區</t>
    </r>
    <r>
      <rPr>
        <sz val="9"/>
        <rFont val="Arial Narrow"/>
        <family val="2"/>
      </rPr>
      <t xml:space="preserve"> Dayuan District</t>
    </r>
  </si>
  <si>
    <r>
      <rPr>
        <sz val="9"/>
        <rFont val="華康粗圓體"/>
        <family val="3"/>
        <charset val="136"/>
      </rPr>
      <t>　</t>
    </r>
    <r>
      <rPr>
        <sz val="9"/>
        <rFont val="Arial Narrow"/>
        <family val="2"/>
      </rPr>
      <t xml:space="preserve">  </t>
    </r>
    <r>
      <rPr>
        <sz val="9"/>
        <rFont val="華康粗圓體"/>
        <family val="3"/>
        <charset val="136"/>
      </rPr>
      <t>蘆竹區</t>
    </r>
    <r>
      <rPr>
        <sz val="9"/>
        <rFont val="Arial Narrow"/>
        <family val="2"/>
      </rPr>
      <t xml:space="preserve"> Luzhu District</t>
    </r>
  </si>
  <si>
    <r>
      <rPr>
        <sz val="9"/>
        <rFont val="華康粗圓體"/>
        <family val="3"/>
        <charset val="136"/>
      </rPr>
      <t>　</t>
    </r>
    <r>
      <rPr>
        <sz val="9"/>
        <rFont val="Arial Narrow"/>
        <family val="2"/>
      </rPr>
      <t xml:space="preserve">  </t>
    </r>
    <r>
      <rPr>
        <sz val="9"/>
        <rFont val="華康粗圓體"/>
        <family val="3"/>
        <charset val="136"/>
      </rPr>
      <t>楊梅區</t>
    </r>
    <r>
      <rPr>
        <sz val="9"/>
        <rFont val="Arial Narrow"/>
        <family val="2"/>
      </rPr>
      <t xml:space="preserve"> Yangmei District</t>
    </r>
  </si>
  <si>
    <r>
      <rPr>
        <sz val="9"/>
        <rFont val="華康粗圓體"/>
        <family val="3"/>
        <charset val="136"/>
      </rPr>
      <t>　</t>
    </r>
    <r>
      <rPr>
        <sz val="9"/>
        <rFont val="Arial Narrow"/>
        <family val="2"/>
      </rPr>
      <t xml:space="preserve">  </t>
    </r>
    <r>
      <rPr>
        <sz val="9"/>
        <rFont val="華康粗圓體"/>
        <family val="3"/>
        <charset val="136"/>
      </rPr>
      <t>大溪區</t>
    </r>
    <r>
      <rPr>
        <sz val="9"/>
        <rFont val="Arial Narrow"/>
        <family val="2"/>
      </rPr>
      <t xml:space="preserve"> Daxi District</t>
    </r>
  </si>
  <si>
    <r>
      <rPr>
        <sz val="9"/>
        <rFont val="華康粗圓體"/>
        <family val="3"/>
        <charset val="136"/>
      </rPr>
      <t>　</t>
    </r>
    <r>
      <rPr>
        <sz val="9"/>
        <rFont val="Arial Narrow"/>
        <family val="2"/>
      </rPr>
      <t xml:space="preserve">  </t>
    </r>
    <r>
      <rPr>
        <sz val="9"/>
        <rFont val="華康粗圓體"/>
        <family val="3"/>
        <charset val="136"/>
      </rPr>
      <t>中壢區</t>
    </r>
    <r>
      <rPr>
        <sz val="9"/>
        <rFont val="Arial Narrow"/>
        <family val="2"/>
      </rPr>
      <t xml:space="preserve"> Zhongli District</t>
    </r>
  </si>
  <si>
    <r>
      <rPr>
        <sz val="9"/>
        <rFont val="華康粗圓體"/>
        <family val="3"/>
        <charset val="136"/>
      </rPr>
      <t>　</t>
    </r>
    <r>
      <rPr>
        <sz val="9"/>
        <rFont val="Arial Narrow"/>
        <family val="2"/>
      </rPr>
      <t xml:space="preserve">  </t>
    </r>
    <r>
      <rPr>
        <sz val="9"/>
        <rFont val="華康粗圓體"/>
        <family val="3"/>
        <charset val="136"/>
      </rPr>
      <t>桃園區</t>
    </r>
    <r>
      <rPr>
        <sz val="9"/>
        <rFont val="Arial Narrow"/>
        <family val="2"/>
      </rPr>
      <t xml:space="preserve"> Taoyuan District</t>
    </r>
  </si>
  <si>
    <r>
      <t xml:space="preserve"> 103</t>
    </r>
    <r>
      <rPr>
        <sz val="9"/>
        <rFont val="華康粗圓體"/>
        <family val="3"/>
        <charset val="136"/>
      </rPr>
      <t>年度</t>
    </r>
    <r>
      <rPr>
        <sz val="9"/>
        <rFont val="Arial Narrow"/>
        <family val="2"/>
      </rPr>
      <t xml:space="preserve">    2014</t>
    </r>
  </si>
  <si>
    <r>
      <t xml:space="preserve"> 102</t>
    </r>
    <r>
      <rPr>
        <sz val="9"/>
        <rFont val="華康粗圓體"/>
        <family val="3"/>
        <charset val="136"/>
      </rPr>
      <t>年度</t>
    </r>
    <r>
      <rPr>
        <sz val="9"/>
        <rFont val="Arial Narrow"/>
        <family val="2"/>
      </rPr>
      <t xml:space="preserve">    2013</t>
    </r>
    <phoneticPr fontId="3" type="noConversion"/>
  </si>
  <si>
    <r>
      <t xml:space="preserve"> 101</t>
    </r>
    <r>
      <rPr>
        <sz val="9"/>
        <rFont val="華康粗圓體"/>
        <family val="3"/>
        <charset val="136"/>
      </rPr>
      <t>年度</t>
    </r>
    <r>
      <rPr>
        <sz val="9"/>
        <rFont val="Arial Narrow"/>
        <family val="2"/>
      </rPr>
      <t xml:space="preserve">    2012</t>
    </r>
  </si>
  <si>
    <r>
      <t xml:space="preserve"> 100</t>
    </r>
    <r>
      <rPr>
        <sz val="9"/>
        <rFont val="華康粗圓體"/>
        <family val="3"/>
        <charset val="136"/>
      </rPr>
      <t>年度</t>
    </r>
    <r>
      <rPr>
        <sz val="9"/>
        <rFont val="Arial Narrow"/>
        <family val="2"/>
      </rPr>
      <t xml:space="preserve">    2011</t>
    </r>
  </si>
  <si>
    <r>
      <t xml:space="preserve"> 99</t>
    </r>
    <r>
      <rPr>
        <sz val="9"/>
        <rFont val="華康粗圓體"/>
        <family val="3"/>
        <charset val="136"/>
      </rPr>
      <t>年度</t>
    </r>
    <r>
      <rPr>
        <sz val="9"/>
        <rFont val="Arial Narrow"/>
        <family val="2"/>
      </rPr>
      <t xml:space="preserve">    2010</t>
    </r>
  </si>
  <si>
    <r>
      <t xml:space="preserve"> 98</t>
    </r>
    <r>
      <rPr>
        <sz val="9"/>
        <rFont val="華康粗圓體"/>
        <family val="3"/>
        <charset val="136"/>
      </rPr>
      <t>年度</t>
    </r>
    <r>
      <rPr>
        <sz val="9"/>
        <rFont val="Arial Narrow"/>
        <family val="2"/>
      </rPr>
      <t xml:space="preserve">    2009</t>
    </r>
  </si>
  <si>
    <r>
      <t xml:space="preserve"> 97</t>
    </r>
    <r>
      <rPr>
        <sz val="9"/>
        <rFont val="華康粗圓體"/>
        <family val="3"/>
        <charset val="136"/>
      </rPr>
      <t>年度</t>
    </r>
    <r>
      <rPr>
        <sz val="9"/>
        <rFont val="Arial Narrow"/>
        <family val="2"/>
      </rPr>
      <t xml:space="preserve">    2008</t>
    </r>
  </si>
  <si>
    <r>
      <t xml:space="preserve"> 96</t>
    </r>
    <r>
      <rPr>
        <sz val="9"/>
        <rFont val="華康粗圓體"/>
        <family val="3"/>
        <charset val="136"/>
      </rPr>
      <t>年度</t>
    </r>
    <r>
      <rPr>
        <sz val="9"/>
        <rFont val="Arial Narrow"/>
        <family val="2"/>
      </rPr>
      <t xml:space="preserve">    2007</t>
    </r>
  </si>
  <si>
    <r>
      <t xml:space="preserve"> 95</t>
    </r>
    <r>
      <rPr>
        <sz val="9"/>
        <rFont val="華康粗圓體"/>
        <family val="3"/>
        <charset val="136"/>
      </rPr>
      <t>年度</t>
    </r>
    <r>
      <rPr>
        <sz val="9"/>
        <rFont val="Arial Narrow"/>
        <family val="2"/>
      </rPr>
      <t xml:space="preserve">    2006</t>
    </r>
  </si>
  <si>
    <r>
      <t xml:space="preserve"> 94</t>
    </r>
    <r>
      <rPr>
        <sz val="9"/>
        <rFont val="華康粗圓體"/>
        <family val="3"/>
        <charset val="136"/>
      </rPr>
      <t>年度</t>
    </r>
    <r>
      <rPr>
        <sz val="9"/>
        <rFont val="Arial Narrow"/>
        <family val="2"/>
      </rPr>
      <t xml:space="preserve">    2005</t>
    </r>
  </si>
  <si>
    <t>Pollution Prevention Fee Revenues</t>
  </si>
  <si>
    <t>Fiscal Year &amp; District</t>
    <phoneticPr fontId="3" type="noConversion"/>
  </si>
  <si>
    <r>
      <rPr>
        <sz val="9"/>
        <rFont val="華康粗圓體"/>
        <family val="3"/>
        <charset val="136"/>
      </rPr>
      <t>其他收入</t>
    </r>
    <phoneticPr fontId="3" type="noConversion"/>
  </si>
  <si>
    <r>
      <rPr>
        <sz val="9"/>
        <rFont val="華康粗圓體"/>
        <family val="3"/>
        <charset val="136"/>
      </rPr>
      <t>捐獻及贈與
收　　　入</t>
    </r>
    <phoneticPr fontId="3" type="noConversion"/>
  </si>
  <si>
    <r>
      <rPr>
        <sz val="9"/>
        <rFont val="華康粗圓體"/>
        <family val="3"/>
        <charset val="136"/>
      </rPr>
      <t>補助及協助
收　　　入</t>
    </r>
    <phoneticPr fontId="3" type="noConversion"/>
  </si>
  <si>
    <r>
      <rPr>
        <sz val="9"/>
        <rFont val="華康粗圓體"/>
        <family val="3"/>
        <charset val="136"/>
      </rPr>
      <t>營業盈餘及事業
收　　　　　入</t>
    </r>
    <phoneticPr fontId="3" type="noConversion"/>
  </si>
  <si>
    <r>
      <rPr>
        <sz val="9"/>
        <rFont val="華康粗圓體"/>
        <family val="3"/>
        <charset val="136"/>
      </rPr>
      <t>財產收入</t>
    </r>
    <phoneticPr fontId="3" type="noConversion"/>
  </si>
  <si>
    <r>
      <rPr>
        <sz val="9"/>
        <rFont val="華康粗圓體"/>
        <family val="3"/>
        <charset val="136"/>
      </rPr>
      <t>污染防制費
收　　　入</t>
    </r>
    <phoneticPr fontId="3" type="noConversion"/>
  </si>
  <si>
    <r>
      <rPr>
        <sz val="9"/>
        <rFont val="華康粗圓體"/>
        <family val="3"/>
        <charset val="136"/>
      </rPr>
      <t>罰款及賠償收入</t>
    </r>
    <phoneticPr fontId="3" type="noConversion"/>
  </si>
  <si>
    <r>
      <rPr>
        <sz val="9"/>
        <rFont val="華康粗圓體"/>
        <family val="3"/>
        <charset val="136"/>
      </rPr>
      <t>工程受益費收入</t>
    </r>
    <phoneticPr fontId="3" type="noConversion"/>
  </si>
  <si>
    <r>
      <rPr>
        <sz val="9"/>
        <rFont val="華康粗圓體"/>
        <family val="3"/>
        <charset val="136"/>
      </rPr>
      <t>總　　計</t>
    </r>
    <phoneticPr fontId="3" type="noConversion"/>
  </si>
  <si>
    <r>
      <rPr>
        <sz val="9"/>
        <rFont val="華康粗圓體"/>
        <family val="3"/>
        <charset val="136"/>
      </rPr>
      <t>年度及區別</t>
    </r>
    <phoneticPr fontId="4" type="noConversion"/>
  </si>
  <si>
    <t>Final Accounts</t>
    <phoneticPr fontId="4" type="noConversion"/>
  </si>
  <si>
    <r>
      <rPr>
        <sz val="11"/>
        <rFont val="華康粗圓體"/>
        <family val="3"/>
        <charset val="136"/>
      </rPr>
      <t>決算　</t>
    </r>
    <phoneticPr fontId="4" type="noConversion"/>
  </si>
  <si>
    <t>Table 6-10. The Budget and Final Accounts of Annual Revenues of District 
(Township) by Source  (Cont.)</t>
    <phoneticPr fontId="4" type="noConversion"/>
  </si>
  <si>
    <t>Note : Taoyuan was reorganized and changed its name to Taoyuan City on 25th of  December, 2014, this table shall no longer updated.</t>
    <phoneticPr fontId="3" type="noConversion"/>
  </si>
  <si>
    <r>
      <rPr>
        <sz val="8"/>
        <rFont val="華康粗圓體"/>
        <family val="3"/>
        <charset val="136"/>
      </rPr>
      <t>追加減後預算</t>
    </r>
    <r>
      <rPr>
        <sz val="8"/>
        <rFont val="Arial Narrow"/>
        <family val="2"/>
      </rPr>
      <t xml:space="preserve"> Budgets after Reapportionments</t>
    </r>
    <phoneticPr fontId="3" type="noConversion"/>
  </si>
  <si>
    <t>2014</t>
    <phoneticPr fontId="3" type="noConversion"/>
  </si>
  <si>
    <r>
      <t xml:space="preserve">    103</t>
    </r>
    <r>
      <rPr>
        <sz val="8.5"/>
        <rFont val="華康粗圓體"/>
        <family val="3"/>
        <charset val="136"/>
      </rPr>
      <t>年度</t>
    </r>
    <phoneticPr fontId="3" type="noConversion"/>
  </si>
  <si>
    <t>2013</t>
    <phoneticPr fontId="3" type="noConversion"/>
  </si>
  <si>
    <r>
      <t xml:space="preserve">    102</t>
    </r>
    <r>
      <rPr>
        <sz val="8.5"/>
        <rFont val="華康粗圓體"/>
        <family val="3"/>
        <charset val="136"/>
      </rPr>
      <t>年度</t>
    </r>
    <phoneticPr fontId="3" type="noConversion"/>
  </si>
  <si>
    <t>2012</t>
  </si>
  <si>
    <r>
      <t xml:space="preserve">    101</t>
    </r>
    <r>
      <rPr>
        <sz val="8.5"/>
        <rFont val="華康粗圓體"/>
        <family val="3"/>
        <charset val="136"/>
      </rPr>
      <t>年度</t>
    </r>
  </si>
  <si>
    <r>
      <t xml:space="preserve">    100</t>
    </r>
    <r>
      <rPr>
        <sz val="8.5"/>
        <rFont val="華康粗圓體"/>
        <family val="3"/>
        <charset val="136"/>
      </rPr>
      <t>年度</t>
    </r>
  </si>
  <si>
    <r>
      <t xml:space="preserve">    99</t>
    </r>
    <r>
      <rPr>
        <sz val="8.5"/>
        <rFont val="華康粗圓體"/>
        <family val="3"/>
        <charset val="136"/>
      </rPr>
      <t>年度</t>
    </r>
  </si>
  <si>
    <r>
      <t xml:space="preserve">    98</t>
    </r>
    <r>
      <rPr>
        <sz val="8.5"/>
        <rFont val="華康粗圓體"/>
        <family val="3"/>
        <charset val="136"/>
      </rPr>
      <t>年度</t>
    </r>
  </si>
  <si>
    <r>
      <t xml:space="preserve">    97</t>
    </r>
    <r>
      <rPr>
        <sz val="8.5"/>
        <rFont val="華康粗圓體"/>
        <family val="3"/>
        <charset val="136"/>
      </rPr>
      <t>年度</t>
    </r>
  </si>
  <si>
    <r>
      <t xml:space="preserve">    96</t>
    </r>
    <r>
      <rPr>
        <sz val="8.5"/>
        <rFont val="華康粗圓體"/>
        <family val="3"/>
        <charset val="136"/>
      </rPr>
      <t>年度</t>
    </r>
  </si>
  <si>
    <r>
      <t xml:space="preserve">    95</t>
    </r>
    <r>
      <rPr>
        <sz val="8.5"/>
        <rFont val="華康粗圓體"/>
        <family val="3"/>
        <charset val="136"/>
      </rPr>
      <t>年度</t>
    </r>
  </si>
  <si>
    <r>
      <t xml:space="preserve">    94</t>
    </r>
    <r>
      <rPr>
        <sz val="8.5"/>
        <rFont val="華康粗圓體"/>
        <family val="3"/>
        <charset val="136"/>
      </rPr>
      <t>年度</t>
    </r>
  </si>
  <si>
    <r>
      <rPr>
        <sz val="8.5"/>
        <rFont val="華康粗圓體"/>
        <family val="3"/>
        <charset val="136"/>
      </rPr>
      <t>社會救助支出</t>
    </r>
    <phoneticPr fontId="3" type="noConversion"/>
  </si>
  <si>
    <r>
      <rPr>
        <sz val="8.5"/>
        <rFont val="華康粗圓體"/>
        <family val="3"/>
        <charset val="136"/>
      </rPr>
      <t>社會保險支出</t>
    </r>
    <phoneticPr fontId="3" type="noConversion"/>
  </si>
  <si>
    <r>
      <rPr>
        <sz val="8.5"/>
        <rFont val="華康粗圓體"/>
        <family val="3"/>
        <charset val="136"/>
      </rPr>
      <t>其他經濟
服務支出</t>
    </r>
    <phoneticPr fontId="3" type="noConversion"/>
  </si>
  <si>
    <r>
      <rPr>
        <sz val="8.5"/>
        <rFont val="華康粗圓體"/>
        <family val="3"/>
        <charset val="136"/>
      </rPr>
      <t>交通支出</t>
    </r>
    <phoneticPr fontId="3" type="noConversion"/>
  </si>
  <si>
    <r>
      <rPr>
        <sz val="8.5"/>
        <rFont val="華康粗圓體"/>
        <family val="3"/>
        <charset val="136"/>
      </rPr>
      <t>工業支出</t>
    </r>
    <phoneticPr fontId="3" type="noConversion"/>
  </si>
  <si>
    <r>
      <rPr>
        <sz val="8.5"/>
        <rFont val="華康粗圓體"/>
        <family val="3"/>
        <charset val="136"/>
      </rPr>
      <t>農業支出</t>
    </r>
    <phoneticPr fontId="3" type="noConversion"/>
  </si>
  <si>
    <r>
      <rPr>
        <sz val="8.5"/>
        <rFont val="華康粗圓體"/>
        <family val="3"/>
        <charset val="136"/>
      </rPr>
      <t>文化支出</t>
    </r>
    <phoneticPr fontId="3" type="noConversion"/>
  </si>
  <si>
    <r>
      <rPr>
        <sz val="8.5"/>
        <rFont val="華康粗圓體"/>
        <family val="3"/>
        <charset val="136"/>
      </rPr>
      <t>科學支出</t>
    </r>
    <phoneticPr fontId="3" type="noConversion"/>
  </si>
  <si>
    <r>
      <rPr>
        <sz val="8.5"/>
        <rFont val="華康粗圓體"/>
        <family val="3"/>
        <charset val="136"/>
      </rPr>
      <t>民政支出</t>
    </r>
    <phoneticPr fontId="3" type="noConversion"/>
  </si>
  <si>
    <r>
      <rPr>
        <sz val="8.5"/>
        <rFont val="華康粗圓體"/>
        <family val="3"/>
        <charset val="136"/>
      </rPr>
      <t>行政支出</t>
    </r>
    <phoneticPr fontId="3" type="noConversion"/>
  </si>
  <si>
    <r>
      <rPr>
        <sz val="8.5"/>
        <rFont val="華康粗圓體"/>
        <family val="3"/>
        <charset val="136"/>
      </rPr>
      <t>政權行使支出</t>
    </r>
    <phoneticPr fontId="3" type="noConversion"/>
  </si>
  <si>
    <t>Table 6-11. The Budget and Final Accounts of Annual Expenditures of District
 (Township) by Functions</t>
    <phoneticPr fontId="4" type="noConversion"/>
  </si>
  <si>
    <r>
      <t xml:space="preserve">   103</t>
    </r>
    <r>
      <rPr>
        <sz val="8.5"/>
        <rFont val="華康粗圓體"/>
        <family val="3"/>
        <charset val="136"/>
      </rPr>
      <t>年度</t>
    </r>
    <phoneticPr fontId="3" type="noConversion"/>
  </si>
  <si>
    <r>
      <t xml:space="preserve">   102</t>
    </r>
    <r>
      <rPr>
        <sz val="8.5"/>
        <rFont val="華康粗圓體"/>
        <family val="3"/>
        <charset val="136"/>
      </rPr>
      <t>年度</t>
    </r>
    <phoneticPr fontId="3" type="noConversion"/>
  </si>
  <si>
    <r>
      <t xml:space="preserve">   101</t>
    </r>
    <r>
      <rPr>
        <sz val="8.5"/>
        <rFont val="華康粗圓體"/>
        <family val="3"/>
        <charset val="136"/>
      </rPr>
      <t>年度</t>
    </r>
  </si>
  <si>
    <r>
      <t xml:space="preserve">   100</t>
    </r>
    <r>
      <rPr>
        <sz val="8.5"/>
        <rFont val="華康粗圓體"/>
        <family val="3"/>
        <charset val="136"/>
      </rPr>
      <t>年度</t>
    </r>
  </si>
  <si>
    <t>Second Reserve Fund</t>
  </si>
  <si>
    <r>
      <rPr>
        <sz val="8.5"/>
        <rFont val="華康粗圓體"/>
        <family val="3"/>
        <charset val="136"/>
      </rPr>
      <t>其他
支出</t>
    </r>
    <phoneticPr fontId="3" type="noConversion"/>
  </si>
  <si>
    <r>
      <rPr>
        <sz val="8.5"/>
        <rFont val="華康粗圓體"/>
        <family val="3"/>
        <charset val="136"/>
      </rPr>
      <t>第　二
預備金</t>
    </r>
  </si>
  <si>
    <r>
      <rPr>
        <sz val="8.5"/>
        <rFont val="華康粗圓體"/>
        <family val="3"/>
        <charset val="136"/>
      </rPr>
      <t>協助支出</t>
    </r>
  </si>
  <si>
    <r>
      <rPr>
        <sz val="8.5"/>
        <rFont val="華康粗圓體"/>
        <family val="3"/>
        <charset val="136"/>
      </rPr>
      <t>平衡預算
補助支出</t>
    </r>
  </si>
  <si>
    <r>
      <rPr>
        <sz val="8.5"/>
        <rFont val="華康粗圓體"/>
        <family val="3"/>
        <charset val="136"/>
      </rPr>
      <t>專案補助
支　　出</t>
    </r>
  </si>
  <si>
    <r>
      <rPr>
        <sz val="8.5"/>
        <rFont val="華康粗圓體"/>
        <family val="3"/>
        <charset val="136"/>
      </rPr>
      <t>還本付息
事務支出</t>
    </r>
    <phoneticPr fontId="3" type="noConversion"/>
  </si>
  <si>
    <r>
      <rPr>
        <sz val="8.5"/>
        <rFont val="華康粗圓體"/>
        <family val="3"/>
        <charset val="136"/>
      </rPr>
      <t>債務付息
支　　出</t>
    </r>
  </si>
  <si>
    <r>
      <rPr>
        <sz val="8.5"/>
        <rFont val="華康粗圓體"/>
        <family val="3"/>
        <charset val="136"/>
      </rPr>
      <t>警政支出</t>
    </r>
  </si>
  <si>
    <r>
      <rPr>
        <sz val="8.5"/>
        <rFont val="華康粗圓體"/>
        <family val="3"/>
        <charset val="136"/>
      </rPr>
      <t>退休撫卹
業務支出</t>
    </r>
  </si>
  <si>
    <r>
      <rPr>
        <sz val="8.5"/>
        <rFont val="華康粗圓體"/>
        <family val="3"/>
        <charset val="136"/>
      </rPr>
      <t>退休撫卹
給付支出</t>
    </r>
  </si>
  <si>
    <r>
      <rPr>
        <sz val="8.5"/>
        <rFont val="華康粗圓體"/>
        <family val="3"/>
        <charset val="136"/>
      </rPr>
      <t>環境保護
支　　出</t>
    </r>
  </si>
  <si>
    <r>
      <rPr>
        <sz val="8.5"/>
        <rFont val="華康粗圓體"/>
        <family val="3"/>
        <charset val="136"/>
      </rPr>
      <t>社區發展
支　　出</t>
    </r>
    <phoneticPr fontId="3" type="noConversion"/>
  </si>
  <si>
    <r>
      <rPr>
        <sz val="8.5"/>
        <rFont val="華康粗圓體"/>
        <family val="3"/>
        <charset val="136"/>
      </rPr>
      <t>醫療保健
支　　出</t>
    </r>
  </si>
  <si>
    <r>
      <rPr>
        <sz val="8.5"/>
        <rFont val="華康粗圓體"/>
        <family val="3"/>
        <charset val="136"/>
      </rPr>
      <t>國民就業
支　　出</t>
    </r>
    <phoneticPr fontId="3" type="noConversion"/>
  </si>
  <si>
    <r>
      <rPr>
        <sz val="8.5"/>
        <rFont val="華康粗圓體"/>
        <family val="3"/>
        <charset val="136"/>
      </rPr>
      <t>福利服務
支　　出</t>
    </r>
    <phoneticPr fontId="3" type="noConversion"/>
  </si>
  <si>
    <t>Table 6-11. The Budget and Final Accounts of Annual Expenditures of District 
(Township) by Functions  (Cont.1)</t>
    <phoneticPr fontId="4" type="noConversion"/>
  </si>
  <si>
    <t>Note : Taoyuan was reorganized and changed its name to Taoyuan City on 25th of  December, 2014, this table shall no longer updated.</t>
    <phoneticPr fontId="3" type="noConversion"/>
  </si>
  <si>
    <r>
      <rPr>
        <sz val="9"/>
        <rFont val="華康粗圓體"/>
        <family val="3"/>
        <charset val="136"/>
      </rPr>
      <t>　</t>
    </r>
    <r>
      <rPr>
        <sz val="9"/>
        <rFont val="Arial Narrow"/>
        <family val="2"/>
      </rPr>
      <t xml:space="preserve">  </t>
    </r>
    <r>
      <rPr>
        <sz val="9"/>
        <rFont val="華康粗圓體"/>
        <family val="3"/>
        <charset val="136"/>
      </rPr>
      <t>復興區</t>
    </r>
    <r>
      <rPr>
        <sz val="9"/>
        <rFont val="Arial Narrow"/>
        <family val="2"/>
      </rPr>
      <t xml:space="preserve"> Fuxing District</t>
    </r>
    <phoneticPr fontId="3" type="noConversion"/>
  </si>
  <si>
    <r>
      <t xml:space="preserve"> 103</t>
    </r>
    <r>
      <rPr>
        <sz val="9"/>
        <rFont val="華康粗圓體"/>
        <family val="3"/>
        <charset val="136"/>
      </rPr>
      <t>年度</t>
    </r>
    <r>
      <rPr>
        <sz val="9"/>
        <rFont val="Arial Narrow"/>
        <family val="2"/>
      </rPr>
      <t xml:space="preserve">    2014</t>
    </r>
    <phoneticPr fontId="3" type="noConversion"/>
  </si>
  <si>
    <r>
      <t xml:space="preserve"> 102</t>
    </r>
    <r>
      <rPr>
        <sz val="9"/>
        <rFont val="華康粗圓體"/>
        <family val="3"/>
        <charset val="136"/>
      </rPr>
      <t>年度</t>
    </r>
    <r>
      <rPr>
        <sz val="9"/>
        <rFont val="Arial Narrow"/>
        <family val="2"/>
      </rPr>
      <t xml:space="preserve">    2013</t>
    </r>
  </si>
  <si>
    <t>Expenditures for the Exercise of Political Power</t>
  </si>
  <si>
    <t>Fiscal Year &amp; District</t>
    <phoneticPr fontId="3" type="noConversion"/>
  </si>
  <si>
    <t>Table 6-11. The Budget and Final Accounts of Annual Expenditures of District
(Township) by Functions  (Cont.2)</t>
    <phoneticPr fontId="4" type="noConversion"/>
  </si>
  <si>
    <t>Expenditures for Transfers
of General Characters</t>
    <phoneticPr fontId="3" type="noConversion"/>
  </si>
  <si>
    <t>Expenditures
for Transfers
of Special Characters</t>
    <phoneticPr fontId="3" type="noConversion"/>
  </si>
  <si>
    <r>
      <rPr>
        <sz val="9"/>
        <rFont val="華康粗圓體"/>
        <family val="3"/>
        <charset val="136"/>
      </rPr>
      <t>還本付息
事務支出</t>
    </r>
  </si>
  <si>
    <t>Table 6-11. The Budget and Final Accounts of Annual Expenditures of District
(Township) by Functions (Cont. 3 End)</t>
    <phoneticPr fontId="4" type="noConversion"/>
  </si>
  <si>
    <t xml:space="preserve">           3.As from 2014, the Chinese name of Taoyuan City Medical Operation Fund was revised.</t>
    <phoneticPr fontId="3" type="noConversion"/>
  </si>
  <si>
    <t xml:space="preserve">              from operation funds to special revenue funds. </t>
    <phoneticPr fontId="3" type="noConversion"/>
  </si>
  <si>
    <t xml:space="preserve">           2.As from 2014, the classfication of Taoyuan City Firefighter Security Fund and Taoyuan City Police Security Fund was changed </t>
    <phoneticPr fontId="3" type="noConversion"/>
  </si>
  <si>
    <t>Source : Department of Budget, Accounting and Statistics, Taoyuan City Gov. and Taoyuan City Audit Division, Ministry of Audit.</t>
    <phoneticPr fontId="3" type="noConversion"/>
  </si>
  <si>
    <r>
      <rPr>
        <sz val="9"/>
        <rFont val="華康粗圓體"/>
        <family val="3"/>
        <charset val="136"/>
      </rPr>
      <t>決算數</t>
    </r>
    <r>
      <rPr>
        <sz val="9"/>
        <rFont val="Arial Narrow"/>
        <family val="2"/>
      </rPr>
      <t xml:space="preserve"> Final Accounts</t>
    </r>
    <phoneticPr fontId="3" type="noConversion"/>
  </si>
  <si>
    <r>
      <rPr>
        <sz val="9"/>
        <rFont val="華康粗圓體"/>
        <family val="3"/>
        <charset val="136"/>
      </rPr>
      <t>預算數</t>
    </r>
    <r>
      <rPr>
        <sz val="9"/>
        <rFont val="Arial Narrow"/>
        <family val="2"/>
      </rPr>
      <t xml:space="preserve"> Budget</t>
    </r>
    <phoneticPr fontId="3" type="noConversion"/>
  </si>
  <si>
    <r>
      <t>104</t>
    </r>
    <r>
      <rPr>
        <sz val="9"/>
        <rFont val="華康粗圓體"/>
        <family val="3"/>
        <charset val="136"/>
      </rPr>
      <t>年度</t>
    </r>
    <phoneticPr fontId="3" type="noConversion"/>
  </si>
  <si>
    <t>Taoyuan City Parking Lot Operation Fund</t>
    <phoneticPr fontId="3" type="noConversion"/>
  </si>
  <si>
    <t>Taoyuan City Firefighter Security Fund</t>
    <phoneticPr fontId="3" type="noConversion"/>
  </si>
  <si>
    <t>Taoyuan City Egualigation of Land Rights Plan Fund</t>
    <phoneticPr fontId="3" type="noConversion"/>
  </si>
  <si>
    <t>Taoyuan City Land Consolidation Fund</t>
    <phoneticPr fontId="3" type="noConversion"/>
  </si>
  <si>
    <t>Taoyuan City Public Servant Housing and Emergent Loan Fund</t>
    <phoneticPr fontId="3" type="noConversion"/>
  </si>
  <si>
    <t>Subtotal</t>
    <phoneticPr fontId="3" type="noConversion"/>
  </si>
  <si>
    <t>Taoyuan Fruit &amp; Vegetable Co., Ltd.</t>
    <phoneticPr fontId="3" type="noConversion"/>
  </si>
  <si>
    <t>Taoyuan Aerotropolis Co., Ltd.</t>
    <phoneticPr fontId="3" type="noConversion"/>
  </si>
  <si>
    <t>Taoyuan MRT Co., Ltd.</t>
    <phoneticPr fontId="3" type="noConversion"/>
  </si>
  <si>
    <r>
      <rPr>
        <sz val="9"/>
        <rFont val="華康粗圓體"/>
        <family val="3"/>
        <charset val="136"/>
      </rPr>
      <t>桃園市停車場
作業基金</t>
    </r>
    <phoneticPr fontId="3" type="noConversion"/>
  </si>
  <si>
    <r>
      <rPr>
        <sz val="9"/>
        <rFont val="華康粗圓體"/>
        <family val="3"/>
        <charset val="136"/>
      </rPr>
      <t>桃園市消防
人員安全基金</t>
    </r>
    <phoneticPr fontId="3" type="noConversion"/>
  </si>
  <si>
    <r>
      <rPr>
        <sz val="9"/>
        <rFont val="華康粗圓體"/>
        <family val="3"/>
        <charset val="136"/>
      </rPr>
      <t>桃園市實施
平均地權基金</t>
    </r>
    <phoneticPr fontId="3" type="noConversion"/>
  </si>
  <si>
    <r>
      <rPr>
        <sz val="9"/>
        <rFont val="華康粗圓體"/>
        <family val="3"/>
        <charset val="136"/>
      </rPr>
      <t>桃園市公教人員
住宅貸款及
急難貸款基金</t>
    </r>
    <phoneticPr fontId="3" type="noConversion"/>
  </si>
  <si>
    <r>
      <rPr>
        <sz val="9"/>
        <rFont val="華康粗圓體"/>
        <family val="3"/>
        <charset val="136"/>
      </rPr>
      <t>計</t>
    </r>
    <phoneticPr fontId="3" type="noConversion"/>
  </si>
  <si>
    <r>
      <rPr>
        <sz val="9"/>
        <rFont val="華康粗圓體"/>
        <family val="3"/>
        <charset val="136"/>
      </rPr>
      <t>作業基金</t>
    </r>
    <r>
      <rPr>
        <sz val="9"/>
        <rFont val="Arial Narrow"/>
        <family val="2"/>
      </rPr>
      <t xml:space="preserve">  Operation Funds</t>
    </r>
    <phoneticPr fontId="3" type="noConversion"/>
  </si>
  <si>
    <r>
      <rPr>
        <sz val="9"/>
        <rFont val="華康粗圓體"/>
        <family val="3"/>
        <charset val="136"/>
      </rPr>
      <t>桃園大眾捷運
股份有限公司</t>
    </r>
    <phoneticPr fontId="3" type="noConversion"/>
  </si>
  <si>
    <r>
      <rPr>
        <sz val="9"/>
        <rFont val="華康粗圓體"/>
        <family val="3"/>
        <charset val="136"/>
      </rPr>
      <t>非營業特種基金</t>
    </r>
    <r>
      <rPr>
        <sz val="9"/>
        <rFont val="Arial Narrow"/>
        <family val="2"/>
      </rPr>
      <t xml:space="preserve">   Nonprofit Special Funds</t>
    </r>
    <phoneticPr fontId="3" type="noConversion"/>
  </si>
  <si>
    <r>
      <rPr>
        <sz val="9"/>
        <rFont val="華康粗圓體"/>
        <family val="3"/>
        <charset val="136"/>
      </rPr>
      <t>營業基金</t>
    </r>
    <r>
      <rPr>
        <sz val="9"/>
        <rFont val="Arial Narrow"/>
        <family val="2"/>
      </rPr>
      <t xml:space="preserve">   Enterprise Funds</t>
    </r>
    <phoneticPr fontId="3" type="noConversion"/>
  </si>
  <si>
    <r>
      <rPr>
        <sz val="9"/>
        <rFont val="華康粗圓體"/>
        <family val="3"/>
        <charset val="136"/>
      </rPr>
      <t xml:space="preserve">年度別
</t>
    </r>
    <r>
      <rPr>
        <sz val="9"/>
        <rFont val="Arial Narrow"/>
        <family val="2"/>
      </rPr>
      <t>Fiscal Year</t>
    </r>
    <phoneticPr fontId="3" type="noConversion"/>
  </si>
  <si>
    <t>Unit : N.T.$1,000</t>
  </si>
  <si>
    <t>Table 6-12. Enterprise Funds and Nonprofit Special Funds Profit-loss (Balance)</t>
    <phoneticPr fontId="3" type="noConversion"/>
  </si>
  <si>
    <t>Taoyuan City Wire Radio Broadcasting and Television Development Fund</t>
    <phoneticPr fontId="3" type="noConversion"/>
  </si>
  <si>
    <t xml:space="preserve">Taoyuan City Agriculture Development Fund </t>
    <phoneticPr fontId="3" type="noConversion"/>
  </si>
  <si>
    <t xml:space="preserve">Taoyuan City Education Development Fund </t>
    <phoneticPr fontId="3" type="noConversion"/>
  </si>
  <si>
    <t>Taoyuan County Public Housing Maintain Fund</t>
    <phoneticPr fontId="3" type="noConversion"/>
  </si>
  <si>
    <t>Taoyuan City Housing Fund</t>
    <phoneticPr fontId="3" type="noConversion"/>
  </si>
  <si>
    <t>Taoyuan City Mazz Rapid Transit Development Fund</t>
    <phoneticPr fontId="3" type="noConversion"/>
  </si>
  <si>
    <t>Taoyuan City Redevelopment Fund</t>
    <phoneticPr fontId="3" type="noConversion"/>
  </si>
  <si>
    <t>Taoyuan City Labor Rights Fund</t>
    <phoneticPr fontId="3" type="noConversion"/>
  </si>
  <si>
    <t xml:space="preserve">Taoyuan City Economic Park Development and Management Fund </t>
    <phoneticPr fontId="3" type="noConversion"/>
  </si>
  <si>
    <t>Toayuan County Investment and Development Fund</t>
    <phoneticPr fontId="3" type="noConversion"/>
  </si>
  <si>
    <t>Taoyuan City
Police Security Fund</t>
    <phoneticPr fontId="3" type="noConversion"/>
  </si>
  <si>
    <t>Taoyuan City Medical Operation Fund</t>
    <phoneticPr fontId="3" type="noConversion"/>
  </si>
  <si>
    <r>
      <rPr>
        <sz val="9"/>
        <color indexed="8"/>
        <rFont val="華康粗圓體"/>
        <family val="3"/>
        <charset val="136"/>
      </rPr>
      <t>桃園市有線
廣播電視事業
發展基金</t>
    </r>
    <phoneticPr fontId="3" type="noConversion"/>
  </si>
  <si>
    <r>
      <rPr>
        <sz val="9"/>
        <rFont val="華康粗圓體"/>
        <family val="3"/>
        <charset val="136"/>
      </rPr>
      <t>桃園市農業
發展基金</t>
    </r>
    <phoneticPr fontId="3" type="noConversion"/>
  </si>
  <si>
    <r>
      <rPr>
        <sz val="9"/>
        <rFont val="華康粗圓體"/>
        <family val="3"/>
        <charset val="136"/>
      </rPr>
      <t>桃園市都市
更新基金</t>
    </r>
    <phoneticPr fontId="3" type="noConversion"/>
  </si>
  <si>
    <r>
      <rPr>
        <sz val="9"/>
        <rFont val="華康粗圓體"/>
        <family val="3"/>
        <charset val="136"/>
      </rPr>
      <t>桃園市勞工
權益基金</t>
    </r>
    <phoneticPr fontId="3" type="noConversion"/>
  </si>
  <si>
    <r>
      <rPr>
        <sz val="9"/>
        <rFont val="華康粗圓體"/>
        <family val="3"/>
        <charset val="136"/>
      </rPr>
      <t>桃園市產業園區
開發管理基金</t>
    </r>
    <phoneticPr fontId="3" type="noConversion"/>
  </si>
  <si>
    <r>
      <rPr>
        <sz val="9"/>
        <rFont val="華康粗圓體"/>
        <family val="3"/>
        <charset val="136"/>
      </rPr>
      <t>桃園縣投資
開發基金</t>
    </r>
    <phoneticPr fontId="3" type="noConversion"/>
  </si>
  <si>
    <r>
      <rPr>
        <sz val="9"/>
        <rFont val="華康粗圓體"/>
        <family val="3"/>
        <charset val="136"/>
      </rPr>
      <t>桃園市警察
人員安全基金</t>
    </r>
    <phoneticPr fontId="3" type="noConversion"/>
  </si>
  <si>
    <r>
      <rPr>
        <sz val="9"/>
        <rFont val="華康粗圓體"/>
        <family val="3"/>
        <charset val="136"/>
      </rPr>
      <t>特別收入基金</t>
    </r>
    <r>
      <rPr>
        <sz val="9"/>
        <rFont val="Arial Narrow"/>
        <family val="2"/>
      </rPr>
      <t xml:space="preserve">   Special Revenue Funds</t>
    </r>
    <phoneticPr fontId="3" type="noConversion"/>
  </si>
  <si>
    <t>Operation Funds</t>
  </si>
  <si>
    <r>
      <rPr>
        <sz val="9"/>
        <rFont val="華康粗圓體"/>
        <family val="3"/>
        <charset val="136"/>
      </rPr>
      <t>作業基金</t>
    </r>
    <phoneticPr fontId="3" type="noConversion"/>
  </si>
  <si>
    <t>Nonprofit Special Funds</t>
  </si>
  <si>
    <r>
      <rPr>
        <sz val="9"/>
        <rFont val="華康粗圓體"/>
        <family val="3"/>
        <charset val="136"/>
      </rPr>
      <t>非營業特種基金</t>
    </r>
    <phoneticPr fontId="3" type="noConversion"/>
  </si>
  <si>
    <t>Table 6-12. Enterprise Funds and Nonprofit Special Funds Profit-loss
(Balance) (Cont.1)</t>
    <phoneticPr fontId="3" type="noConversion"/>
  </si>
  <si>
    <r>
      <t>104</t>
    </r>
    <r>
      <rPr>
        <sz val="9"/>
        <color indexed="8"/>
        <rFont val="華康粗圓體"/>
        <family val="3"/>
        <charset val="136"/>
      </rPr>
      <t>年度</t>
    </r>
    <phoneticPr fontId="3" type="noConversion"/>
  </si>
  <si>
    <t>Taoyuan City Food Safty Protection Fund</t>
    <phoneticPr fontId="3" type="noConversion"/>
  </si>
  <si>
    <t>Taoyuan City Disabled Employment Fund</t>
    <phoneticPr fontId="3" type="noConversion"/>
  </si>
  <si>
    <t>Taoyuan City Road Fund</t>
    <phoneticPr fontId="3" type="noConversion"/>
  </si>
  <si>
    <t>Taoyuan City Common Duct Fund</t>
    <phoneticPr fontId="3" type="noConversion"/>
  </si>
  <si>
    <t>Taoyuan City Barrier-free Equipment and Facilities Improvement Fund</t>
    <phoneticPr fontId="3" type="noConversion"/>
  </si>
  <si>
    <t>Taoyuan City Public Welfare Lottery Surplus Distrubution Fund</t>
    <phoneticPr fontId="3" type="noConversion"/>
  </si>
  <si>
    <t>Taoyuan City Garbage Management Reward Fund</t>
    <phoneticPr fontId="3" type="noConversion"/>
  </si>
  <si>
    <t xml:space="preserve">Taoyuan International Airport Noise Control and Reward Fund </t>
    <phoneticPr fontId="3" type="noConversion"/>
  </si>
  <si>
    <t>Taoyuan City Enviromental Education Fund</t>
    <phoneticPr fontId="3" type="noConversion"/>
  </si>
  <si>
    <t>Taoyuan City General Waste Management Fund</t>
    <phoneticPr fontId="3" type="noConversion"/>
  </si>
  <si>
    <t>Taoyuan City
Air Pollution Control Fund</t>
    <phoneticPr fontId="3" type="noConversion"/>
  </si>
  <si>
    <r>
      <rPr>
        <sz val="9"/>
        <color indexed="8"/>
        <rFont val="華康粗圓體"/>
        <family val="3"/>
        <charset val="136"/>
      </rPr>
      <t>桃園市
身心障礙者
就業基金</t>
    </r>
    <phoneticPr fontId="3" type="noConversion"/>
  </si>
  <si>
    <r>
      <rPr>
        <sz val="9"/>
        <color indexed="8"/>
        <rFont val="華康粗圓體"/>
        <family val="3"/>
        <charset val="136"/>
      </rPr>
      <t>桃園市
勞工權
益基金</t>
    </r>
    <phoneticPr fontId="3" type="noConversion"/>
  </si>
  <si>
    <r>
      <rPr>
        <sz val="9"/>
        <color indexed="8"/>
        <rFont val="華康粗圓體"/>
        <family val="3"/>
        <charset val="136"/>
      </rPr>
      <t>桃園市
共同管道
管理基金</t>
    </r>
    <phoneticPr fontId="3" type="noConversion"/>
  </si>
  <si>
    <r>
      <rPr>
        <sz val="9"/>
        <color indexed="8"/>
        <rFont val="華康粗圓體"/>
        <family val="3"/>
        <charset val="136"/>
      </rPr>
      <t>桃園市建築物
無障礙設備與
設施改善基金</t>
    </r>
    <phoneticPr fontId="3" type="noConversion"/>
  </si>
  <si>
    <r>
      <rPr>
        <sz val="9"/>
        <color indexed="8"/>
        <rFont val="華康粗圓體"/>
        <family val="3"/>
        <charset val="136"/>
      </rPr>
      <t>桃園市公益
彩券盈餘
分配基金</t>
    </r>
    <phoneticPr fontId="3" type="noConversion"/>
  </si>
  <si>
    <r>
      <rPr>
        <sz val="9"/>
        <color indexed="8"/>
        <rFont val="華康粗圓體"/>
        <family val="3"/>
        <charset val="136"/>
      </rPr>
      <t>桃園市區域
垃圾處理廠場
回饋金基金</t>
    </r>
    <phoneticPr fontId="3" type="noConversion"/>
  </si>
  <si>
    <r>
      <rPr>
        <sz val="9"/>
        <color indexed="8"/>
        <rFont val="華康粗圓體"/>
        <family val="3"/>
        <charset val="136"/>
      </rPr>
      <t>桃園市
環境教育
基金</t>
    </r>
    <phoneticPr fontId="3" type="noConversion"/>
  </si>
  <si>
    <r>
      <rPr>
        <sz val="9"/>
        <color indexed="8"/>
        <rFont val="華康粗圓體"/>
        <family val="3"/>
        <charset val="136"/>
      </rPr>
      <t>桃園市一般
廢棄物清除
處理基金</t>
    </r>
    <phoneticPr fontId="3" type="noConversion"/>
  </si>
  <si>
    <r>
      <rPr>
        <sz val="9"/>
        <color indexed="8"/>
        <rFont val="華康粗圓體"/>
        <family val="3"/>
        <charset val="136"/>
      </rPr>
      <t>桃園市
空氣污染
防制基金</t>
    </r>
    <phoneticPr fontId="3" type="noConversion"/>
  </si>
  <si>
    <t>Special Revenue Funds</t>
  </si>
  <si>
    <r>
      <rPr>
        <sz val="9"/>
        <rFont val="華康粗圓體"/>
        <family val="3"/>
        <charset val="136"/>
      </rPr>
      <t>特別收入基金</t>
    </r>
    <phoneticPr fontId="3" type="noConversion"/>
  </si>
  <si>
    <r>
      <rPr>
        <sz val="9"/>
        <color indexed="8"/>
        <rFont val="華康粗圓體"/>
        <family val="3"/>
        <charset val="136"/>
      </rPr>
      <t xml:space="preserve">年度別
</t>
    </r>
    <r>
      <rPr>
        <sz val="9"/>
        <color indexed="8"/>
        <rFont val="Arial Narrow"/>
        <family val="2"/>
      </rPr>
      <t>Fiscal Year</t>
    </r>
    <phoneticPr fontId="3" type="noConversion"/>
  </si>
  <si>
    <t>Table 6-12.Enterprise Funds and Nonprofit Special Funds Profit-loss
(Balance) (Cont.2 End)</t>
    <phoneticPr fontId="3" type="noConversion"/>
  </si>
  <si>
    <r>
      <rPr>
        <sz val="9"/>
        <rFont val="華康粗圓體"/>
        <family val="3"/>
        <charset val="136"/>
      </rPr>
      <t>決算數</t>
    </r>
    <r>
      <rPr>
        <sz val="9"/>
        <rFont val="Arial Narrow"/>
        <family val="2"/>
      </rPr>
      <t xml:space="preserve"> Final Accounts</t>
    </r>
  </si>
  <si>
    <t>資料來源：中央銀行。</t>
    <phoneticPr fontId="3" type="noConversion"/>
  </si>
  <si>
    <t xml:space="preserve">
 and Subsidies</t>
    <phoneticPr fontId="3" type="noConversion"/>
  </si>
  <si>
    <r>
      <rPr>
        <sz val="9"/>
        <rFont val="華康粗圓體"/>
        <family val="3"/>
        <charset val="136"/>
      </rPr>
      <t>金融、財稅</t>
    </r>
    <phoneticPr fontId="4" type="noConversion"/>
  </si>
  <si>
    <r>
      <rPr>
        <sz val="12"/>
        <rFont val="華康粗圓體"/>
        <family val="3"/>
        <charset val="136"/>
      </rPr>
      <t>表</t>
    </r>
    <r>
      <rPr>
        <sz val="12"/>
        <rFont val="Arial Narrow"/>
        <family val="2"/>
      </rPr>
      <t>6-12</t>
    </r>
    <r>
      <rPr>
        <sz val="12"/>
        <rFont val="華康粗圓體"/>
        <family val="3"/>
        <charset val="136"/>
      </rPr>
      <t>、營業基金及非營業特種基金盈虧（餘絀）（續</t>
    </r>
    <r>
      <rPr>
        <sz val="12"/>
        <rFont val="Arial Narrow"/>
        <family val="2"/>
      </rPr>
      <t xml:space="preserve"> 2 </t>
    </r>
    <r>
      <rPr>
        <sz val="12"/>
        <rFont val="華康粗圓體"/>
        <family val="3"/>
        <charset val="136"/>
      </rPr>
      <t>完）</t>
    </r>
    <phoneticPr fontId="3" type="noConversion"/>
  </si>
  <si>
    <r>
      <rPr>
        <sz val="9"/>
        <rFont val="華康粗圓體"/>
        <family val="3"/>
        <charset val="136"/>
      </rPr>
      <t>單位：千元</t>
    </r>
  </si>
  <si>
    <r>
      <rPr>
        <sz val="9"/>
        <color indexed="8"/>
        <rFont val="華康粗圓體"/>
        <family val="3"/>
        <charset val="136"/>
      </rPr>
      <t>桃園國際機場
航空噪音防制費
及回饋金基金</t>
    </r>
    <phoneticPr fontId="3" type="noConversion"/>
  </si>
  <si>
    <r>
      <rPr>
        <sz val="9"/>
        <color indexed="8"/>
        <rFont val="華康粗圓體"/>
        <family val="3"/>
        <charset val="136"/>
      </rPr>
      <t>桃園市
道路
基金</t>
    </r>
    <phoneticPr fontId="3" type="noConversion"/>
  </si>
  <si>
    <r>
      <rPr>
        <sz val="9"/>
        <color theme="1"/>
        <rFont val="華康粗圓體"/>
        <family val="3"/>
        <charset val="136"/>
      </rPr>
      <t>桃園市
消防人員
安全基金</t>
    </r>
    <phoneticPr fontId="3" type="noConversion"/>
  </si>
  <si>
    <r>
      <rPr>
        <sz val="9"/>
        <color theme="1"/>
        <rFont val="華康粗圓體"/>
        <family val="3"/>
        <charset val="136"/>
      </rPr>
      <t>桃園市
警察人員
安全基金</t>
    </r>
    <phoneticPr fontId="3" type="noConversion"/>
  </si>
  <si>
    <r>
      <rPr>
        <sz val="9"/>
        <color theme="1"/>
        <rFont val="華康粗圓體"/>
        <family val="3"/>
        <charset val="136"/>
      </rPr>
      <t>桃園市
食品安全
保護基金</t>
    </r>
    <phoneticPr fontId="3" type="noConversion"/>
  </si>
  <si>
    <r>
      <t>95</t>
    </r>
    <r>
      <rPr>
        <sz val="9"/>
        <color theme="1"/>
        <rFont val="華康粗圓體"/>
        <family val="3"/>
        <charset val="136"/>
      </rPr>
      <t>年度</t>
    </r>
  </si>
  <si>
    <r>
      <rPr>
        <sz val="9"/>
        <rFont val="華康粗圓體"/>
        <family val="3"/>
        <charset val="136"/>
      </rPr>
      <t>預算數</t>
    </r>
    <r>
      <rPr>
        <sz val="9"/>
        <rFont val="Arial Narrow"/>
        <family val="2"/>
      </rPr>
      <t xml:space="preserve"> Budget</t>
    </r>
  </si>
  <si>
    <r>
      <t>96</t>
    </r>
    <r>
      <rPr>
        <sz val="9"/>
        <color theme="1"/>
        <rFont val="華康粗圓體"/>
        <family val="3"/>
        <charset val="136"/>
      </rPr>
      <t>年度</t>
    </r>
  </si>
  <si>
    <r>
      <t>97</t>
    </r>
    <r>
      <rPr>
        <sz val="9"/>
        <color theme="1"/>
        <rFont val="華康粗圓體"/>
        <family val="3"/>
        <charset val="136"/>
      </rPr>
      <t>年度</t>
    </r>
  </si>
  <si>
    <r>
      <t>98</t>
    </r>
    <r>
      <rPr>
        <sz val="9"/>
        <color theme="1"/>
        <rFont val="華康粗圓體"/>
        <family val="3"/>
        <charset val="136"/>
      </rPr>
      <t>年度</t>
    </r>
  </si>
  <si>
    <r>
      <t>99</t>
    </r>
    <r>
      <rPr>
        <sz val="9"/>
        <color theme="1"/>
        <rFont val="華康粗圓體"/>
        <family val="3"/>
        <charset val="136"/>
      </rPr>
      <t>年度</t>
    </r>
  </si>
  <si>
    <r>
      <t>100</t>
    </r>
    <r>
      <rPr>
        <sz val="9"/>
        <color theme="1"/>
        <rFont val="華康粗圓體"/>
        <family val="3"/>
        <charset val="136"/>
      </rPr>
      <t>年度</t>
    </r>
  </si>
  <si>
    <r>
      <t>101</t>
    </r>
    <r>
      <rPr>
        <sz val="9"/>
        <color theme="1"/>
        <rFont val="華康粗圓體"/>
        <family val="3"/>
        <charset val="136"/>
      </rPr>
      <t>年度</t>
    </r>
  </si>
  <si>
    <r>
      <t>102</t>
    </r>
    <r>
      <rPr>
        <sz val="9"/>
        <color theme="1"/>
        <rFont val="華康粗圓體"/>
        <family val="3"/>
        <charset val="136"/>
      </rPr>
      <t>年度</t>
    </r>
  </si>
  <si>
    <r>
      <t>103</t>
    </r>
    <r>
      <rPr>
        <sz val="9"/>
        <color theme="1"/>
        <rFont val="華康粗圓體"/>
        <family val="3"/>
        <charset val="136"/>
      </rPr>
      <t>年度</t>
    </r>
  </si>
  <si>
    <r>
      <rPr>
        <sz val="12"/>
        <rFont val="華康粗圓體"/>
        <family val="3"/>
        <charset val="136"/>
      </rPr>
      <t>表</t>
    </r>
    <r>
      <rPr>
        <sz val="12"/>
        <rFont val="Arial Narrow"/>
        <family val="2"/>
      </rPr>
      <t>6-12</t>
    </r>
    <r>
      <rPr>
        <sz val="12"/>
        <rFont val="華康粗圓體"/>
        <family val="3"/>
        <charset val="136"/>
      </rPr>
      <t>、營業基金及非營業特種基金盈虧（餘絀）（續</t>
    </r>
    <r>
      <rPr>
        <sz val="12"/>
        <rFont val="Arial Narrow"/>
        <family val="2"/>
      </rPr>
      <t xml:space="preserve"> 1</t>
    </r>
    <r>
      <rPr>
        <sz val="12"/>
        <rFont val="華康粗圓體"/>
        <family val="3"/>
        <charset val="136"/>
      </rPr>
      <t>）</t>
    </r>
    <phoneticPr fontId="3" type="noConversion"/>
  </si>
  <si>
    <r>
      <rPr>
        <sz val="9"/>
        <rFont val="華康粗圓體"/>
        <family val="3"/>
        <charset val="136"/>
      </rPr>
      <t>桃園市醫療
作業基金</t>
    </r>
    <phoneticPr fontId="3" type="noConversion"/>
  </si>
  <si>
    <r>
      <rPr>
        <sz val="9"/>
        <rFont val="華康粗圓體"/>
        <family val="3"/>
        <charset val="136"/>
      </rPr>
      <t>桃園市軌道
建設發展基金</t>
    </r>
    <phoneticPr fontId="3" type="noConversion"/>
  </si>
  <si>
    <r>
      <rPr>
        <sz val="9"/>
        <rFont val="華康粗圓體"/>
        <family val="3"/>
        <charset val="136"/>
      </rPr>
      <t>桃園市
住宅基金</t>
    </r>
    <phoneticPr fontId="3" type="noConversion"/>
  </si>
  <si>
    <r>
      <rPr>
        <sz val="9"/>
        <rFont val="華康粗圓體"/>
        <family val="3"/>
        <charset val="136"/>
      </rPr>
      <t>桃園縣國民
住宅管理
維護基金</t>
    </r>
    <phoneticPr fontId="3" type="noConversion"/>
  </si>
  <si>
    <r>
      <rPr>
        <sz val="9"/>
        <rFont val="華康粗圓體"/>
        <family val="3"/>
        <charset val="136"/>
      </rPr>
      <t>桃園市
地方教育
發展基金</t>
    </r>
    <phoneticPr fontId="3" type="noConversion"/>
  </si>
  <si>
    <r>
      <t>95</t>
    </r>
    <r>
      <rPr>
        <sz val="9"/>
        <rFont val="華康粗圓體"/>
        <family val="3"/>
        <charset val="136"/>
      </rPr>
      <t>年度</t>
    </r>
  </si>
  <si>
    <r>
      <t>96</t>
    </r>
    <r>
      <rPr>
        <sz val="9"/>
        <rFont val="華康粗圓體"/>
        <family val="3"/>
        <charset val="136"/>
      </rPr>
      <t>年度</t>
    </r>
  </si>
  <si>
    <r>
      <t>97</t>
    </r>
    <r>
      <rPr>
        <sz val="9"/>
        <rFont val="華康粗圓體"/>
        <family val="3"/>
        <charset val="136"/>
      </rPr>
      <t>年度</t>
    </r>
  </si>
  <si>
    <r>
      <t>98</t>
    </r>
    <r>
      <rPr>
        <sz val="9"/>
        <rFont val="華康粗圓體"/>
        <family val="3"/>
        <charset val="136"/>
      </rPr>
      <t>年度</t>
    </r>
  </si>
  <si>
    <r>
      <t>99</t>
    </r>
    <r>
      <rPr>
        <sz val="9"/>
        <rFont val="華康粗圓體"/>
        <family val="3"/>
        <charset val="136"/>
      </rPr>
      <t>年度</t>
    </r>
  </si>
  <si>
    <r>
      <t>100</t>
    </r>
    <r>
      <rPr>
        <sz val="9"/>
        <rFont val="華康粗圓體"/>
        <family val="3"/>
        <charset val="136"/>
      </rPr>
      <t>年度</t>
    </r>
  </si>
  <si>
    <r>
      <t>101</t>
    </r>
    <r>
      <rPr>
        <sz val="9"/>
        <rFont val="華康粗圓體"/>
        <family val="3"/>
        <charset val="136"/>
      </rPr>
      <t>年度</t>
    </r>
  </si>
  <si>
    <r>
      <t>102</t>
    </r>
    <r>
      <rPr>
        <sz val="9"/>
        <rFont val="華康粗圓體"/>
        <family val="3"/>
        <charset val="136"/>
      </rPr>
      <t>年度</t>
    </r>
  </si>
  <si>
    <r>
      <t>103</t>
    </r>
    <r>
      <rPr>
        <sz val="9"/>
        <rFont val="華康粗圓體"/>
        <family val="3"/>
        <charset val="136"/>
      </rPr>
      <t>年度</t>
    </r>
  </si>
  <si>
    <r>
      <rPr>
        <sz val="12"/>
        <rFont val="華康粗圓體"/>
        <family val="3"/>
        <charset val="136"/>
      </rPr>
      <t>表</t>
    </r>
    <r>
      <rPr>
        <sz val="12"/>
        <rFont val="Arial Narrow"/>
        <family val="2"/>
      </rPr>
      <t>6-12</t>
    </r>
    <r>
      <rPr>
        <sz val="12"/>
        <rFont val="華康粗圓體"/>
        <family val="3"/>
        <charset val="136"/>
      </rPr>
      <t>、營業基金及非營業特種基金盈虧（餘絀）</t>
    </r>
    <phoneticPr fontId="3" type="noConversion"/>
  </si>
  <si>
    <r>
      <rPr>
        <sz val="9"/>
        <rFont val="華康粗圓體"/>
        <family val="3"/>
        <charset val="136"/>
      </rPr>
      <t>桃園航空城
股份有限公司</t>
    </r>
    <phoneticPr fontId="3" type="noConversion"/>
  </si>
  <si>
    <r>
      <rPr>
        <sz val="9"/>
        <rFont val="華康粗圓體"/>
        <family val="3"/>
        <charset val="136"/>
      </rPr>
      <t>桃園果菜市場
股份有限公司</t>
    </r>
    <phoneticPr fontId="3" type="noConversion"/>
  </si>
  <si>
    <r>
      <rPr>
        <sz val="9"/>
        <rFont val="華康粗圓體"/>
        <family val="3"/>
        <charset val="136"/>
      </rPr>
      <t>桃園市土地
重劃基金</t>
    </r>
    <phoneticPr fontId="3" type="noConversion"/>
  </si>
  <si>
    <r>
      <rPr>
        <sz val="8"/>
        <rFont val="華康粗圓體"/>
        <family val="3"/>
        <charset val="136"/>
      </rPr>
      <t>資料來源：本府主計處及審計部桃園市審計處。</t>
    </r>
    <phoneticPr fontId="3" type="noConversion"/>
  </si>
  <si>
    <r>
      <rPr>
        <sz val="8"/>
        <rFont val="華康粗圓體"/>
        <family val="3"/>
        <charset val="136"/>
      </rPr>
      <t>說明：</t>
    </r>
    <r>
      <rPr>
        <sz val="8"/>
        <rFont val="Arial Narrow"/>
        <family val="2"/>
      </rPr>
      <t xml:space="preserve">  1.</t>
    </r>
    <r>
      <rPr>
        <sz val="8"/>
        <rFont val="華康粗圓體"/>
        <family val="3"/>
        <charset val="136"/>
      </rPr>
      <t>除</t>
    </r>
    <r>
      <rPr>
        <sz val="8"/>
        <rFont val="Arial Narrow"/>
        <family val="2"/>
      </rPr>
      <t>104</t>
    </r>
    <r>
      <rPr>
        <sz val="8"/>
        <rFont val="華康粗圓體"/>
        <family val="3"/>
        <charset val="136"/>
      </rPr>
      <t>年度為決算數外，餘各年度均為決算審定數。</t>
    </r>
    <phoneticPr fontId="3" type="noConversion"/>
  </si>
  <si>
    <r>
      <t>2.</t>
    </r>
    <r>
      <rPr>
        <sz val="8"/>
        <rFont val="華康粗圓體"/>
        <family val="3"/>
        <charset val="136"/>
      </rPr>
      <t>自</t>
    </r>
    <r>
      <rPr>
        <sz val="8"/>
        <rFont val="Arial Narrow"/>
        <family val="2"/>
      </rPr>
      <t>103</t>
    </r>
    <r>
      <rPr>
        <sz val="8"/>
        <rFont val="華康粗圓體"/>
        <family val="3"/>
        <charset val="136"/>
      </rPr>
      <t>年度起，桃園市消防人員安全基金及桃園市警察人員安全基金分類由作業基金改至特別收入基金。</t>
    </r>
    <r>
      <rPr>
        <sz val="8"/>
        <rFont val="Arial Narrow"/>
        <family val="2"/>
      </rPr>
      <t/>
    </r>
    <phoneticPr fontId="3" type="noConversion"/>
  </si>
  <si>
    <r>
      <t>3.</t>
    </r>
    <r>
      <rPr>
        <sz val="8"/>
        <rFont val="華康粗圓體"/>
        <family val="3"/>
        <charset val="136"/>
      </rPr>
      <t>自</t>
    </r>
    <r>
      <rPr>
        <sz val="8"/>
        <rFont val="Arial Narrow"/>
        <family val="2"/>
      </rPr>
      <t>103</t>
    </r>
    <r>
      <rPr>
        <sz val="8"/>
        <rFont val="華康粗圓體"/>
        <family val="3"/>
        <charset val="136"/>
      </rPr>
      <t>年度起，桃園市醫療藥品作業基金更名為桃園市醫療作業基金。</t>
    </r>
    <phoneticPr fontId="3" type="noConversion"/>
  </si>
  <si>
    <r>
      <rPr>
        <sz val="12"/>
        <rFont val="華康粗圓體"/>
        <family val="3"/>
        <charset val="136"/>
      </rPr>
      <t>表</t>
    </r>
    <r>
      <rPr>
        <sz val="12"/>
        <rFont val="Arial Narrow"/>
        <family val="2"/>
      </rPr>
      <t>6-11</t>
    </r>
    <r>
      <rPr>
        <sz val="12"/>
        <rFont val="華康粗圓體"/>
        <family val="3"/>
        <charset val="136"/>
      </rPr>
      <t>、各區（原鄉鎮市）歲出預決算－按政事別分（續</t>
    </r>
    <r>
      <rPr>
        <sz val="12"/>
        <rFont val="Arial Narrow"/>
        <family val="2"/>
      </rPr>
      <t xml:space="preserve"> 3 </t>
    </r>
    <r>
      <rPr>
        <sz val="12"/>
        <rFont val="華康粗圓體"/>
        <family val="3"/>
        <charset val="136"/>
      </rPr>
      <t>完）</t>
    </r>
    <phoneticPr fontId="4" type="noConversion"/>
  </si>
  <si>
    <r>
      <rPr>
        <sz val="9"/>
        <rFont val="華康粗圓體"/>
        <family val="3"/>
        <charset val="136"/>
      </rPr>
      <t>單位：千元</t>
    </r>
    <phoneticPr fontId="4" type="noConversion"/>
  </si>
  <si>
    <r>
      <rPr>
        <sz val="12"/>
        <rFont val="華康粗圓體"/>
        <family val="3"/>
        <charset val="136"/>
      </rPr>
      <t>表</t>
    </r>
    <r>
      <rPr>
        <sz val="12"/>
        <rFont val="Arial Narrow"/>
        <family val="2"/>
      </rPr>
      <t>6-11</t>
    </r>
    <r>
      <rPr>
        <sz val="12"/>
        <rFont val="華康粗圓體"/>
        <family val="3"/>
        <charset val="136"/>
      </rPr>
      <t>、各區（原鄉鎮市）歲出預決算－按政事別分（續</t>
    </r>
    <r>
      <rPr>
        <sz val="12"/>
        <rFont val="Arial Narrow"/>
        <family val="2"/>
      </rPr>
      <t xml:space="preserve"> 2</t>
    </r>
    <r>
      <rPr>
        <sz val="12"/>
        <rFont val="華康粗圓體"/>
        <family val="3"/>
        <charset val="136"/>
      </rPr>
      <t>）</t>
    </r>
    <phoneticPr fontId="4" type="noConversion"/>
  </si>
  <si>
    <r>
      <rPr>
        <sz val="9"/>
        <rFont val="華康粗圓體"/>
        <family val="3"/>
        <charset val="136"/>
      </rPr>
      <t>政權行使支出</t>
    </r>
    <phoneticPr fontId="3" type="noConversion"/>
  </si>
  <si>
    <r>
      <rPr>
        <sz val="9"/>
        <rFont val="華康粗圓體"/>
        <family val="3"/>
        <charset val="136"/>
      </rPr>
      <t>行政支出</t>
    </r>
    <phoneticPr fontId="3" type="noConversion"/>
  </si>
  <si>
    <r>
      <rPr>
        <sz val="9"/>
        <rFont val="華康粗圓體"/>
        <family val="3"/>
        <charset val="136"/>
      </rPr>
      <t>民政支出</t>
    </r>
    <phoneticPr fontId="3" type="noConversion"/>
  </si>
  <si>
    <r>
      <rPr>
        <sz val="9"/>
        <rFont val="華康粗圓體"/>
        <family val="3"/>
        <charset val="136"/>
      </rPr>
      <t>科學支出</t>
    </r>
    <phoneticPr fontId="3" type="noConversion"/>
  </si>
  <si>
    <r>
      <rPr>
        <sz val="9"/>
        <rFont val="華康粗圓體"/>
        <family val="3"/>
        <charset val="136"/>
      </rPr>
      <t>工業支出</t>
    </r>
    <phoneticPr fontId="3" type="noConversion"/>
  </si>
  <si>
    <r>
      <rPr>
        <sz val="9"/>
        <rFont val="華康粗圓體"/>
        <family val="3"/>
        <charset val="136"/>
      </rPr>
      <t>交通支出</t>
    </r>
    <phoneticPr fontId="3" type="noConversion"/>
  </si>
  <si>
    <r>
      <rPr>
        <sz val="9"/>
        <rFont val="華康粗圓體"/>
        <family val="3"/>
        <charset val="136"/>
      </rPr>
      <t>其他經濟
服務支出</t>
    </r>
    <phoneticPr fontId="3" type="noConversion"/>
  </si>
  <si>
    <r>
      <rPr>
        <sz val="8.5"/>
        <rFont val="華康粗圓體"/>
        <family val="3"/>
        <charset val="136"/>
      </rPr>
      <t>資料來源：本府主計處。</t>
    </r>
    <phoneticPr fontId="3" type="noConversion"/>
  </si>
  <si>
    <r>
      <rPr>
        <sz val="8.5"/>
        <rFont val="華康粗圓體"/>
        <family val="3"/>
        <charset val="136"/>
      </rPr>
      <t>說明：</t>
    </r>
    <r>
      <rPr>
        <sz val="8.5"/>
        <rFont val="Arial Narrow"/>
        <family val="2"/>
      </rPr>
      <t>103</t>
    </r>
    <r>
      <rPr>
        <sz val="8.5"/>
        <rFont val="華康粗圓體"/>
        <family val="3"/>
        <charset val="136"/>
      </rPr>
      <t>年</t>
    </r>
    <r>
      <rPr>
        <sz val="8.5"/>
        <rFont val="Arial Narrow"/>
        <family val="2"/>
      </rPr>
      <t>12</t>
    </r>
    <r>
      <rPr>
        <sz val="8.5"/>
        <rFont val="華康粗圓體"/>
        <family val="3"/>
        <charset val="136"/>
      </rPr>
      <t>月</t>
    </r>
    <r>
      <rPr>
        <sz val="8.5"/>
        <rFont val="Arial Narrow"/>
        <family val="2"/>
      </rPr>
      <t>25</t>
    </r>
    <r>
      <rPr>
        <sz val="8.5"/>
        <rFont val="華康粗圓體"/>
        <family val="3"/>
        <charset val="136"/>
      </rPr>
      <t>日本市改制為直轄市，爰本表停編。</t>
    </r>
    <phoneticPr fontId="3" type="noConversion"/>
  </si>
  <si>
    <r>
      <rPr>
        <sz val="12"/>
        <rFont val="華康粗圓體"/>
        <family val="3"/>
        <charset val="136"/>
      </rPr>
      <t>表</t>
    </r>
    <r>
      <rPr>
        <sz val="12"/>
        <rFont val="Arial Narrow"/>
        <family val="2"/>
      </rPr>
      <t>6-11</t>
    </r>
    <r>
      <rPr>
        <sz val="12"/>
        <rFont val="華康粗圓體"/>
        <family val="3"/>
        <charset val="136"/>
      </rPr>
      <t>、各區（原鄉鎮市）歲出預決算－按政事別分（續</t>
    </r>
    <r>
      <rPr>
        <sz val="12"/>
        <rFont val="Arial Narrow"/>
        <family val="2"/>
      </rPr>
      <t xml:space="preserve"> 1</t>
    </r>
    <r>
      <rPr>
        <sz val="12"/>
        <rFont val="華康粗圓體"/>
        <family val="3"/>
        <charset val="136"/>
      </rPr>
      <t>）</t>
    </r>
    <phoneticPr fontId="4" type="noConversion"/>
  </si>
  <si>
    <r>
      <rPr>
        <sz val="11"/>
        <rFont val="華康粗圓體"/>
        <family val="3"/>
        <charset val="136"/>
      </rPr>
      <t>預算　</t>
    </r>
    <phoneticPr fontId="4" type="noConversion"/>
  </si>
  <si>
    <r>
      <rPr>
        <sz val="8.5"/>
        <rFont val="華康粗圓體"/>
        <family val="3"/>
        <charset val="136"/>
      </rPr>
      <t>單位：千元</t>
    </r>
    <phoneticPr fontId="4" type="noConversion"/>
  </si>
  <si>
    <r>
      <rPr>
        <sz val="12"/>
        <rFont val="華康粗圓體"/>
        <family val="3"/>
        <charset val="136"/>
      </rPr>
      <t>表</t>
    </r>
    <r>
      <rPr>
        <sz val="12"/>
        <rFont val="Arial Narrow"/>
        <family val="2"/>
      </rPr>
      <t>6-11</t>
    </r>
    <r>
      <rPr>
        <sz val="12"/>
        <rFont val="華康粗圓體"/>
        <family val="3"/>
        <charset val="136"/>
      </rPr>
      <t>、各區（原鄉鎮市）歲出預決算－按政事別分</t>
    </r>
    <phoneticPr fontId="4" type="noConversion"/>
  </si>
  <si>
    <r>
      <rPr>
        <sz val="8.5"/>
        <rFont val="華康粗圓體"/>
        <family val="3"/>
        <charset val="136"/>
      </rPr>
      <t>財務支出</t>
    </r>
    <phoneticPr fontId="3" type="noConversion"/>
  </si>
  <si>
    <r>
      <rPr>
        <sz val="8.5"/>
        <rFont val="華康粗圓體"/>
        <family val="3"/>
        <charset val="136"/>
      </rPr>
      <t>教育支出</t>
    </r>
    <phoneticPr fontId="3" type="noConversion"/>
  </si>
  <si>
    <r>
      <rPr>
        <sz val="12"/>
        <rFont val="華康粗圓體"/>
        <family val="3"/>
        <charset val="136"/>
      </rPr>
      <t>表</t>
    </r>
    <r>
      <rPr>
        <sz val="12"/>
        <rFont val="Arial Narrow"/>
        <family val="2"/>
      </rPr>
      <t>6-10</t>
    </r>
    <r>
      <rPr>
        <sz val="12"/>
        <rFont val="華康粗圓體"/>
        <family val="3"/>
        <charset val="136"/>
      </rPr>
      <t>、各區（原鄉鎮市）歲入預決算－按來源別分（續）</t>
    </r>
    <phoneticPr fontId="4" type="noConversion"/>
  </si>
  <si>
    <r>
      <rPr>
        <sz val="12"/>
        <rFont val="華康粗圓體"/>
        <family val="3"/>
        <charset val="136"/>
      </rPr>
      <t>表</t>
    </r>
    <r>
      <rPr>
        <sz val="12"/>
        <rFont val="Arial Narrow"/>
        <family val="2"/>
      </rPr>
      <t>6-10</t>
    </r>
    <r>
      <rPr>
        <sz val="12"/>
        <rFont val="華康粗圓體"/>
        <family val="3"/>
        <charset val="136"/>
      </rPr>
      <t>、各區（原鄉鎮市）歲入預決算－按來源別分</t>
    </r>
    <phoneticPr fontId="4" type="noConversion"/>
  </si>
  <si>
    <r>
      <rPr>
        <sz val="8"/>
        <rFont val="華康粗圓體"/>
        <family val="3"/>
        <charset val="136"/>
      </rPr>
      <t>單位：千元</t>
    </r>
    <phoneticPr fontId="4" type="noConversion"/>
  </si>
  <si>
    <r>
      <rPr>
        <sz val="8.5"/>
        <rFont val="華康粗圓體"/>
        <family val="3"/>
        <charset val="136"/>
      </rPr>
      <t>稅課收入</t>
    </r>
    <phoneticPr fontId="3" type="noConversion"/>
  </si>
  <si>
    <r>
      <rPr>
        <sz val="8.5"/>
        <rFont val="華康粗圓體"/>
        <family val="3"/>
        <charset val="136"/>
      </rPr>
      <t>規費收入</t>
    </r>
    <phoneticPr fontId="3" type="noConversion"/>
  </si>
  <si>
    <r>
      <rPr>
        <sz val="12"/>
        <rFont val="華康粗圓體"/>
        <family val="3"/>
        <charset val="136"/>
      </rPr>
      <t>表</t>
    </r>
    <r>
      <rPr>
        <sz val="12"/>
        <rFont val="Arial Narrow"/>
        <family val="2"/>
      </rPr>
      <t>6-9</t>
    </r>
    <r>
      <rPr>
        <sz val="12"/>
        <rFont val="華康粗圓體"/>
        <family val="3"/>
        <charset val="136"/>
      </rPr>
      <t>、各區（原鄉鎮市）公庫收支（續</t>
    </r>
    <r>
      <rPr>
        <sz val="12"/>
        <rFont val="Arial Narrow"/>
        <family val="2"/>
      </rPr>
      <t xml:space="preserve"> 3 </t>
    </r>
    <r>
      <rPr>
        <sz val="12"/>
        <rFont val="華康粗圓體"/>
        <family val="3"/>
        <charset val="136"/>
      </rPr>
      <t>完）</t>
    </r>
    <phoneticPr fontId="4" type="noConversion"/>
  </si>
  <si>
    <r>
      <rPr>
        <sz val="9"/>
        <rFont val="華康粗圓體"/>
        <family val="3"/>
        <charset val="136"/>
      </rPr>
      <t>本年度支出</t>
    </r>
    <phoneticPr fontId="3" type="noConversion"/>
  </si>
  <si>
    <r>
      <rPr>
        <sz val="9"/>
        <rFont val="華康粗圓體"/>
        <family val="3"/>
        <charset val="136"/>
      </rPr>
      <t>特別預算
支　　出</t>
    </r>
    <phoneticPr fontId="3" type="noConversion"/>
  </si>
  <si>
    <r>
      <rPr>
        <sz val="9"/>
        <rFont val="華康粗圓體"/>
        <family val="3"/>
        <charset val="136"/>
      </rPr>
      <t>警政支出</t>
    </r>
    <phoneticPr fontId="3" type="noConversion"/>
  </si>
  <si>
    <r>
      <rPr>
        <sz val="9"/>
        <rFont val="華康粗圓體"/>
        <family val="3"/>
        <charset val="136"/>
      </rPr>
      <t xml:space="preserve">債務支出
</t>
    </r>
    <r>
      <rPr>
        <sz val="9"/>
        <rFont val="Arial Narrow"/>
        <family val="2"/>
      </rPr>
      <t xml:space="preserve">Expenditures for Debt </t>
    </r>
    <phoneticPr fontId="3" type="noConversion"/>
  </si>
  <si>
    <r>
      <rPr>
        <sz val="9"/>
        <rFont val="華康粗圓體"/>
        <family val="3"/>
        <charset val="136"/>
      </rPr>
      <t xml:space="preserve">協助及
</t>
    </r>
    <r>
      <rPr>
        <sz val="9"/>
        <rFont val="Arial Narrow"/>
        <family val="2"/>
      </rPr>
      <t>Expenditures for Assistance</t>
    </r>
    <phoneticPr fontId="3" type="noConversion"/>
  </si>
  <si>
    <r>
      <rPr>
        <sz val="9"/>
        <rFont val="華康粗圓體"/>
        <family val="3"/>
        <charset val="136"/>
      </rPr>
      <t>平衡預算補助
支　　　　出</t>
    </r>
    <phoneticPr fontId="3" type="noConversion"/>
  </si>
  <si>
    <r>
      <rPr>
        <sz val="9"/>
        <rFont val="華康粗圓體"/>
        <family val="3"/>
        <charset val="136"/>
      </rPr>
      <t>第二預備金</t>
    </r>
    <phoneticPr fontId="3" type="noConversion"/>
  </si>
  <si>
    <r>
      <t xml:space="preserve">    4</t>
    </r>
    <r>
      <rPr>
        <sz val="9"/>
        <rFont val="華康粗圓體"/>
        <family val="3"/>
        <charset val="136"/>
      </rPr>
      <t>月</t>
    </r>
    <r>
      <rPr>
        <sz val="9"/>
        <rFont val="Arial Narrow"/>
        <family val="2"/>
      </rPr>
      <t xml:space="preserve"> April</t>
    </r>
    <phoneticPr fontId="3" type="noConversion"/>
  </si>
  <si>
    <r>
      <rPr>
        <sz val="12"/>
        <rFont val="華康粗圓體"/>
        <family val="3"/>
        <charset val="136"/>
      </rPr>
      <t>表</t>
    </r>
    <r>
      <rPr>
        <sz val="12"/>
        <rFont val="Arial Narrow"/>
        <family val="2"/>
      </rPr>
      <t>6-9</t>
    </r>
    <r>
      <rPr>
        <sz val="12"/>
        <rFont val="華康粗圓體"/>
        <family val="3"/>
        <charset val="136"/>
      </rPr>
      <t>、各區（原鄉鎮市）公庫收支（續</t>
    </r>
    <r>
      <rPr>
        <sz val="12"/>
        <rFont val="Arial Narrow"/>
        <family val="2"/>
      </rPr>
      <t xml:space="preserve"> 2</t>
    </r>
    <r>
      <rPr>
        <sz val="12"/>
        <rFont val="華康粗圓體"/>
        <family val="3"/>
        <charset val="136"/>
      </rPr>
      <t>）</t>
    </r>
    <phoneticPr fontId="4" type="noConversion"/>
  </si>
  <si>
    <r>
      <rPr>
        <sz val="9"/>
        <rFont val="華康粗圓體"/>
        <family val="3"/>
        <charset val="136"/>
      </rPr>
      <t xml:space="preserve">支出
</t>
    </r>
    <r>
      <rPr>
        <sz val="9"/>
        <rFont val="Arial Narrow"/>
        <family val="2"/>
      </rPr>
      <t>Developemnt</t>
    </r>
    <phoneticPr fontId="3" type="noConversion"/>
  </si>
  <si>
    <r>
      <rPr>
        <sz val="9"/>
        <rFont val="華康粗圓體"/>
        <family val="3"/>
        <charset val="136"/>
      </rPr>
      <t xml:space="preserve">社區發展及環境保護支出
</t>
    </r>
    <r>
      <rPr>
        <sz val="9"/>
        <rFont val="Arial Narrow"/>
        <family val="2"/>
      </rPr>
      <t>Expenditures for Community Development and 
Environmental Protection</t>
    </r>
    <phoneticPr fontId="3" type="noConversion"/>
  </si>
  <si>
    <r>
      <rPr>
        <sz val="9"/>
        <rFont val="華康粗圓體"/>
        <family val="3"/>
        <charset val="136"/>
      </rPr>
      <t>退休撫卹
業務支出</t>
    </r>
    <phoneticPr fontId="4" type="noConversion"/>
  </si>
  <si>
    <r>
      <rPr>
        <sz val="12"/>
        <rFont val="華康粗圓體"/>
        <family val="3"/>
        <charset val="136"/>
      </rPr>
      <t>表</t>
    </r>
    <r>
      <rPr>
        <sz val="12"/>
        <rFont val="Arial Narrow"/>
        <family val="2"/>
      </rPr>
      <t>6-9</t>
    </r>
    <r>
      <rPr>
        <sz val="12"/>
        <rFont val="華康粗圓體"/>
        <family val="3"/>
        <charset val="136"/>
      </rPr>
      <t>、各區（原鄉鎮市）公庫收支（續</t>
    </r>
    <r>
      <rPr>
        <sz val="12"/>
        <rFont val="Arial Narrow"/>
        <family val="2"/>
      </rPr>
      <t xml:space="preserve"> 1</t>
    </r>
    <r>
      <rPr>
        <sz val="12"/>
        <rFont val="華康粗圓體"/>
        <family val="3"/>
        <charset val="136"/>
      </rPr>
      <t>）</t>
    </r>
    <phoneticPr fontId="4" type="noConversion"/>
  </si>
  <si>
    <r>
      <rPr>
        <sz val="12"/>
        <rFont val="華康粗圓體"/>
        <family val="3"/>
        <charset val="136"/>
      </rPr>
      <t>支出</t>
    </r>
    <phoneticPr fontId="4" type="noConversion"/>
  </si>
  <si>
    <r>
      <rPr>
        <sz val="9"/>
        <rFont val="華康粗圓體"/>
        <family val="3"/>
        <charset val="136"/>
      </rPr>
      <t xml:space="preserve">一般政務支出
</t>
    </r>
    <r>
      <rPr>
        <sz val="9"/>
        <rFont val="Arial Narrow"/>
        <family val="2"/>
      </rPr>
      <t>Expenditures for General Administration</t>
    </r>
    <phoneticPr fontId="3" type="noConversion"/>
  </si>
  <si>
    <r>
      <rPr>
        <sz val="9"/>
        <rFont val="華康粗圓體"/>
        <family val="3"/>
        <charset val="136"/>
      </rPr>
      <t xml:space="preserve">經濟發展
</t>
    </r>
    <r>
      <rPr>
        <sz val="9"/>
        <rFont val="Arial Narrow"/>
        <family val="2"/>
      </rPr>
      <t>Expenditures for Economic</t>
    </r>
    <phoneticPr fontId="3" type="noConversion"/>
  </si>
  <si>
    <r>
      <rPr>
        <sz val="9"/>
        <rFont val="華康粗圓體"/>
        <family val="3"/>
        <charset val="136"/>
      </rPr>
      <t>合　</t>
    </r>
    <r>
      <rPr>
        <sz val="9"/>
        <rFont val="Arial Narrow"/>
        <family val="2"/>
      </rPr>
      <t xml:space="preserve">  </t>
    </r>
    <r>
      <rPr>
        <sz val="9"/>
        <rFont val="華康粗圓體"/>
        <family val="3"/>
        <charset val="136"/>
      </rPr>
      <t>計</t>
    </r>
    <phoneticPr fontId="4" type="noConversion"/>
  </si>
  <si>
    <r>
      <rPr>
        <sz val="9"/>
        <rFont val="華康粗圓體"/>
        <family val="3"/>
        <charset val="136"/>
      </rPr>
      <t>政權行使支出</t>
    </r>
    <phoneticPr fontId="4" type="noConversion"/>
  </si>
  <si>
    <r>
      <rPr>
        <sz val="12"/>
        <rFont val="華康粗圓體"/>
        <family val="3"/>
        <charset val="136"/>
      </rPr>
      <t>表</t>
    </r>
    <r>
      <rPr>
        <sz val="12"/>
        <rFont val="Arial Narrow"/>
        <family val="2"/>
      </rPr>
      <t>6-9</t>
    </r>
    <r>
      <rPr>
        <sz val="12"/>
        <rFont val="華康粗圓體"/>
        <family val="3"/>
        <charset val="136"/>
      </rPr>
      <t>、各區（原鄉鎮市）公庫收支</t>
    </r>
    <phoneticPr fontId="4" type="noConversion"/>
  </si>
  <si>
    <r>
      <rPr>
        <sz val="11"/>
        <rFont val="華康粗圓體"/>
        <family val="3"/>
        <charset val="136"/>
      </rPr>
      <t>收入</t>
    </r>
    <phoneticPr fontId="3" type="noConversion"/>
  </si>
  <si>
    <r>
      <rPr>
        <sz val="8.5"/>
        <rFont val="華康粗圓體"/>
        <family val="3"/>
        <charset val="136"/>
      </rPr>
      <t>以前年度
收　　入</t>
    </r>
    <phoneticPr fontId="4" type="noConversion"/>
  </si>
  <si>
    <r>
      <rPr>
        <sz val="8.5"/>
        <rFont val="華康粗圓體"/>
        <family val="3"/>
        <charset val="136"/>
      </rPr>
      <t>預算外
收　入</t>
    </r>
    <phoneticPr fontId="4" type="noConversion"/>
  </si>
  <si>
    <r>
      <rPr>
        <sz val="8.5"/>
        <rFont val="華康粗圓體"/>
        <family val="3"/>
        <charset val="136"/>
      </rPr>
      <t>工程受益費
收　　　入</t>
    </r>
    <phoneticPr fontId="4" type="noConversion"/>
  </si>
  <si>
    <r>
      <rPr>
        <sz val="8.5"/>
        <rFont val="華康粗圓體"/>
        <family val="3"/>
        <charset val="136"/>
      </rPr>
      <t>規費收入</t>
    </r>
    <phoneticPr fontId="4" type="noConversion"/>
  </si>
  <si>
    <r>
      <rPr>
        <sz val="8.5"/>
        <rFont val="華康粗圓體"/>
        <family val="3"/>
        <charset val="136"/>
      </rPr>
      <t xml:space="preserve">財產
</t>
    </r>
    <r>
      <rPr>
        <sz val="8.5"/>
        <rFont val="Arial Narrow"/>
        <family val="2"/>
      </rPr>
      <t xml:space="preserve"> Property</t>
    </r>
    <phoneticPr fontId="4" type="noConversion"/>
  </si>
  <si>
    <r>
      <rPr>
        <sz val="8.5"/>
        <rFont val="華康粗圓體"/>
        <family val="3"/>
        <charset val="136"/>
      </rPr>
      <t>營業盈餘及
事業收入</t>
    </r>
    <phoneticPr fontId="4" type="noConversion"/>
  </si>
  <si>
    <r>
      <rPr>
        <sz val="8.5"/>
        <rFont val="華康粗圓體"/>
        <family val="3"/>
        <charset val="136"/>
      </rPr>
      <t>自治稅捐
收　　入</t>
    </r>
    <phoneticPr fontId="4" type="noConversion"/>
  </si>
  <si>
    <r>
      <rPr>
        <sz val="8.5"/>
        <rFont val="華康粗圓體"/>
        <family val="3"/>
        <charset val="136"/>
      </rPr>
      <t>其他收入</t>
    </r>
    <phoneticPr fontId="4" type="noConversion"/>
  </si>
  <si>
    <r>
      <rPr>
        <sz val="8.5"/>
        <rFont val="華康粗圓體"/>
        <family val="3"/>
        <charset val="136"/>
      </rPr>
      <t>財產孳息
收　　入</t>
    </r>
    <r>
      <rPr>
        <sz val="9"/>
        <rFont val="Arial Narrow"/>
        <family val="2"/>
      </rPr>
      <t xml:space="preserve">
</t>
    </r>
    <r>
      <rPr>
        <sz val="8"/>
        <rFont val="Arial Narrow"/>
        <family val="2"/>
      </rPr>
      <t>Interest Property
Revenues</t>
    </r>
    <phoneticPr fontId="3" type="noConversion"/>
  </si>
  <si>
    <r>
      <t xml:space="preserve">    3</t>
    </r>
    <r>
      <rPr>
        <sz val="8.5"/>
        <rFont val="華康粗圓體"/>
        <family val="3"/>
        <charset val="136"/>
      </rPr>
      <t>月</t>
    </r>
    <r>
      <rPr>
        <sz val="8.5"/>
        <rFont val="Arial Narrow"/>
        <family val="2"/>
      </rPr>
      <t xml:space="preserve"> March</t>
    </r>
    <phoneticPr fontId="3" type="noConversion"/>
  </si>
  <si>
    <r>
      <t xml:space="preserve">    4</t>
    </r>
    <r>
      <rPr>
        <sz val="8.5"/>
        <rFont val="華康粗圓體"/>
        <family val="3"/>
        <charset val="136"/>
      </rPr>
      <t>月</t>
    </r>
    <r>
      <rPr>
        <sz val="8.5"/>
        <rFont val="Arial Narrow"/>
        <family val="2"/>
      </rPr>
      <t xml:space="preserve"> April</t>
    </r>
    <phoneticPr fontId="3" type="noConversion"/>
  </si>
  <si>
    <r>
      <t xml:space="preserve">    10</t>
    </r>
    <r>
      <rPr>
        <sz val="8.5"/>
        <rFont val="華康粗圓體"/>
        <family val="3"/>
        <charset val="136"/>
      </rPr>
      <t>月</t>
    </r>
    <r>
      <rPr>
        <sz val="8.5"/>
        <rFont val="Arial Narrow"/>
        <family val="2"/>
      </rPr>
      <t xml:space="preserve"> October</t>
    </r>
    <phoneticPr fontId="3" type="noConversion"/>
  </si>
  <si>
    <r>
      <t xml:space="preserve">    11</t>
    </r>
    <r>
      <rPr>
        <sz val="8.5"/>
        <rFont val="華康粗圓體"/>
        <family val="3"/>
        <charset val="136"/>
      </rPr>
      <t>月</t>
    </r>
    <r>
      <rPr>
        <sz val="8.5"/>
        <rFont val="Arial Narrow"/>
        <family val="2"/>
      </rPr>
      <t xml:space="preserve"> November</t>
    </r>
    <phoneticPr fontId="3" type="noConversion"/>
  </si>
  <si>
    <r>
      <t xml:space="preserve">    12</t>
    </r>
    <r>
      <rPr>
        <sz val="8.5"/>
        <rFont val="華康粗圓體"/>
        <family val="3"/>
        <charset val="136"/>
      </rPr>
      <t>月</t>
    </r>
    <r>
      <rPr>
        <sz val="8.5"/>
        <rFont val="Arial Narrow"/>
        <family val="2"/>
      </rPr>
      <t xml:space="preserve"> December</t>
    </r>
    <phoneticPr fontId="3" type="noConversion"/>
  </si>
  <si>
    <r>
      <rPr>
        <sz val="8.5"/>
        <rFont val="華康粗圓體"/>
        <family val="3"/>
        <charset val="136"/>
      </rPr>
      <t>資料來源：本府財政局。</t>
    </r>
    <phoneticPr fontId="4" type="noConversion"/>
  </si>
  <si>
    <r>
      <rPr>
        <sz val="8.5"/>
        <rFont val="華康粗圓體"/>
        <family val="3"/>
        <charset val="136"/>
      </rPr>
      <t>說明：</t>
    </r>
    <r>
      <rPr>
        <sz val="8.5"/>
        <rFont val="Arial Narrow"/>
        <family val="2"/>
      </rPr>
      <t>1.</t>
    </r>
    <r>
      <rPr>
        <sz val="8.5"/>
        <rFont val="華康粗圓體"/>
        <family val="3"/>
        <charset val="136"/>
      </rPr>
      <t>預算外收入包含剔除經費、暫收款（含暫收稅款）、收回以前年度歲出款、保管款收入、短期借款</t>
    </r>
    <phoneticPr fontId="3" type="noConversion"/>
  </si>
  <si>
    <r>
      <rPr>
        <sz val="8.5"/>
        <rFont val="華康粗圓體"/>
        <family val="3"/>
        <charset val="136"/>
      </rPr>
      <t>　　　</t>
    </r>
    <r>
      <rPr>
        <sz val="8.5"/>
        <rFont val="Arial Narrow"/>
        <family val="2"/>
      </rPr>
      <t xml:space="preserve">    </t>
    </r>
    <r>
      <rPr>
        <sz val="8.5"/>
        <rFont val="華康粗圓體"/>
        <family val="3"/>
        <charset val="136"/>
      </rPr>
      <t>及借入款或透支款等項。</t>
    </r>
    <phoneticPr fontId="3" type="noConversion"/>
  </si>
  <si>
    <r>
      <rPr>
        <sz val="8.5"/>
        <rFont val="華康粗圓體"/>
        <family val="3"/>
        <charset val="136"/>
      </rPr>
      <t>　　　</t>
    </r>
    <r>
      <rPr>
        <sz val="8.5"/>
        <rFont val="Arial Narrow"/>
        <family val="2"/>
      </rPr>
      <t>2.</t>
    </r>
    <r>
      <rPr>
        <sz val="8.5"/>
        <rFont val="華康粗圓體"/>
        <family val="3"/>
        <charset val="136"/>
      </rPr>
      <t>預算外支出包含預撥經費、退還以前年度歲入款、預付墊付款、其他支出、保管款支出及債務還本</t>
    </r>
    <phoneticPr fontId="3" type="noConversion"/>
  </si>
  <si>
    <r>
      <rPr>
        <sz val="8.5"/>
        <rFont val="華康粗圓體"/>
        <family val="3"/>
        <charset val="136"/>
      </rPr>
      <t>　　　</t>
    </r>
    <r>
      <rPr>
        <sz val="8.5"/>
        <rFont val="Arial Narrow"/>
        <family val="2"/>
      </rPr>
      <t xml:space="preserve">   </t>
    </r>
    <r>
      <rPr>
        <sz val="8.5"/>
        <rFont val="華康粗圓體"/>
        <family val="3"/>
        <charset val="136"/>
      </rPr>
      <t>支出等項。</t>
    </r>
    <phoneticPr fontId="3" type="noConversion"/>
  </si>
  <si>
    <r>
      <t xml:space="preserve">              3. 103</t>
    </r>
    <r>
      <rPr>
        <sz val="8.5"/>
        <rFont val="華康粗圓體"/>
        <family val="3"/>
        <charset val="136"/>
      </rPr>
      <t>年</t>
    </r>
    <r>
      <rPr>
        <sz val="8.5"/>
        <rFont val="Arial Narrow"/>
        <family val="2"/>
      </rPr>
      <t>12</t>
    </r>
    <r>
      <rPr>
        <sz val="8.5"/>
        <rFont val="華康粗圓體"/>
        <family val="3"/>
        <charset val="136"/>
      </rPr>
      <t>月</t>
    </r>
    <r>
      <rPr>
        <sz val="8.5"/>
        <rFont val="Arial Narrow"/>
        <family val="2"/>
      </rPr>
      <t>25</t>
    </r>
    <r>
      <rPr>
        <sz val="8.5"/>
        <rFont val="華康粗圓體"/>
        <family val="3"/>
        <charset val="136"/>
      </rPr>
      <t>日本市改制為直轄市，爰本表停編。</t>
    </r>
    <phoneticPr fontId="3" type="noConversion"/>
  </si>
  <si>
    <r>
      <rPr>
        <sz val="12"/>
        <rFont val="華康粗圓體"/>
        <family val="3"/>
        <charset val="136"/>
      </rPr>
      <t>表</t>
    </r>
    <r>
      <rPr>
        <sz val="12"/>
        <rFont val="Arial Narrow"/>
        <family val="2"/>
      </rPr>
      <t>6-8</t>
    </r>
    <r>
      <rPr>
        <sz val="12"/>
        <rFont val="華康粗圓體"/>
        <family val="3"/>
        <charset val="136"/>
      </rPr>
      <t>、公庫收支（續</t>
    </r>
    <r>
      <rPr>
        <sz val="12"/>
        <rFont val="Arial Narrow"/>
        <family val="2"/>
      </rPr>
      <t xml:space="preserve"> 3 </t>
    </r>
    <r>
      <rPr>
        <sz val="12"/>
        <rFont val="華康粗圓體"/>
        <family val="3"/>
        <charset val="136"/>
      </rPr>
      <t>完）</t>
    </r>
    <phoneticPr fontId="4" type="noConversion"/>
  </si>
  <si>
    <r>
      <rPr>
        <sz val="9"/>
        <rFont val="華康粗圓體"/>
        <family val="3"/>
        <charset val="136"/>
      </rPr>
      <t>預</t>
    </r>
    <r>
      <rPr>
        <sz val="9"/>
        <rFont val="Arial Narrow"/>
        <family val="2"/>
      </rPr>
      <t xml:space="preserve"> </t>
    </r>
    <r>
      <rPr>
        <sz val="9"/>
        <rFont val="華康粗圓體"/>
        <family val="3"/>
        <charset val="136"/>
      </rPr>
      <t>算</t>
    </r>
    <r>
      <rPr>
        <sz val="9"/>
        <rFont val="Arial Narrow"/>
        <family val="2"/>
      </rPr>
      <t xml:space="preserve"> </t>
    </r>
    <r>
      <rPr>
        <sz val="9"/>
        <rFont val="華康粗圓體"/>
        <family val="3"/>
        <charset val="136"/>
      </rPr>
      <t>外
支</t>
    </r>
    <r>
      <rPr>
        <sz val="9"/>
        <rFont val="Arial Narrow"/>
        <family val="2"/>
      </rPr>
      <t xml:space="preserve">   </t>
    </r>
    <r>
      <rPr>
        <sz val="9"/>
        <rFont val="華康粗圓體"/>
        <family val="3"/>
        <charset val="136"/>
      </rPr>
      <t>出</t>
    </r>
    <phoneticPr fontId="3" type="noConversion"/>
  </si>
  <si>
    <r>
      <rPr>
        <sz val="9"/>
        <rFont val="華康粗圓體"/>
        <family val="3"/>
        <charset val="136"/>
      </rPr>
      <t xml:space="preserve">警政支出
</t>
    </r>
    <r>
      <rPr>
        <sz val="9"/>
        <rFont val="Arial Narrow"/>
        <family val="2"/>
      </rPr>
      <t>Expenditures for Police Service</t>
    </r>
    <phoneticPr fontId="3" type="noConversion"/>
  </si>
  <si>
    <r>
      <t xml:space="preserve">             </t>
    </r>
    <r>
      <rPr>
        <sz val="9"/>
        <rFont val="華康粗圓體"/>
        <family val="3"/>
        <charset val="136"/>
      </rPr>
      <t xml:space="preserve">協助及補助支出
</t>
    </r>
    <r>
      <rPr>
        <sz val="9"/>
        <rFont val="Arial Narrow"/>
        <family val="2"/>
      </rPr>
      <t xml:space="preserve">            Expenditures for Assistance </t>
    </r>
    <phoneticPr fontId="3" type="noConversion"/>
  </si>
  <si>
    <r>
      <rPr>
        <sz val="9"/>
        <rFont val="華康粗圓體"/>
        <family val="3"/>
        <charset val="136"/>
      </rPr>
      <t>第　二
預備金</t>
    </r>
    <phoneticPr fontId="3" type="noConversion"/>
  </si>
  <si>
    <r>
      <t>103</t>
    </r>
    <r>
      <rPr>
        <sz val="9"/>
        <rFont val="華康粗圓體"/>
        <family val="3"/>
        <charset val="136"/>
      </rPr>
      <t>年度</t>
    </r>
    <r>
      <rPr>
        <sz val="9"/>
        <rFont val="Arial Narrow"/>
        <family val="2"/>
      </rPr>
      <t xml:space="preserve">  2014</t>
    </r>
  </si>
  <si>
    <r>
      <t>104</t>
    </r>
    <r>
      <rPr>
        <sz val="9"/>
        <rFont val="華康粗圓體"/>
        <family val="3"/>
        <charset val="136"/>
      </rPr>
      <t>年度</t>
    </r>
    <r>
      <rPr>
        <sz val="9"/>
        <rFont val="Arial Narrow"/>
        <family val="2"/>
      </rPr>
      <t xml:space="preserve">  2015</t>
    </r>
    <phoneticPr fontId="3" type="noConversion"/>
  </si>
  <si>
    <r>
      <rPr>
        <sz val="12"/>
        <rFont val="華康粗圓體"/>
        <family val="3"/>
        <charset val="136"/>
      </rPr>
      <t>表</t>
    </r>
    <r>
      <rPr>
        <sz val="12"/>
        <rFont val="Arial Narrow"/>
        <family val="2"/>
      </rPr>
      <t>6-8</t>
    </r>
    <r>
      <rPr>
        <sz val="12"/>
        <rFont val="華康粗圓體"/>
        <family val="3"/>
        <charset val="136"/>
      </rPr>
      <t>、公庫收支（續</t>
    </r>
    <r>
      <rPr>
        <sz val="12"/>
        <rFont val="Arial Narrow"/>
        <family val="2"/>
      </rPr>
      <t xml:space="preserve"> 2</t>
    </r>
    <r>
      <rPr>
        <sz val="12"/>
        <rFont val="華康粗圓體"/>
        <family val="3"/>
        <charset val="136"/>
      </rPr>
      <t>）</t>
    </r>
    <phoneticPr fontId="4" type="noConversion"/>
  </si>
  <si>
    <r>
      <rPr>
        <sz val="9"/>
        <rFont val="華康粗圓體"/>
        <family val="3"/>
        <charset val="136"/>
      </rPr>
      <t>環境保護
支　　出</t>
    </r>
    <phoneticPr fontId="3" type="noConversion"/>
  </si>
  <si>
    <r>
      <rPr>
        <sz val="12"/>
        <rFont val="華康粗圓體"/>
        <family val="3"/>
        <charset val="136"/>
      </rPr>
      <t>表</t>
    </r>
    <r>
      <rPr>
        <sz val="12"/>
        <rFont val="Arial Narrow"/>
        <family val="2"/>
      </rPr>
      <t>6-8</t>
    </r>
    <r>
      <rPr>
        <sz val="12"/>
        <rFont val="華康粗圓體"/>
        <family val="3"/>
        <charset val="136"/>
      </rPr>
      <t>、公庫收支（續</t>
    </r>
    <r>
      <rPr>
        <sz val="12"/>
        <rFont val="Arial Narrow"/>
        <family val="2"/>
      </rPr>
      <t xml:space="preserve"> 1</t>
    </r>
    <r>
      <rPr>
        <sz val="12"/>
        <rFont val="華康粗圓體"/>
        <family val="3"/>
        <charset val="136"/>
      </rPr>
      <t>）</t>
    </r>
    <phoneticPr fontId="4" type="noConversion"/>
  </si>
  <si>
    <r>
      <rPr>
        <sz val="8.5"/>
        <rFont val="華康粗圓體"/>
        <family val="3"/>
        <charset val="136"/>
      </rPr>
      <t>單位：千元</t>
    </r>
  </si>
  <si>
    <r>
      <rPr>
        <sz val="9"/>
        <rFont val="華康粗圓體"/>
        <family val="3"/>
        <charset val="136"/>
      </rPr>
      <t xml:space="preserve">經濟發展
</t>
    </r>
    <r>
      <rPr>
        <sz val="9"/>
        <rFont val="Arial Narrow"/>
        <family val="2"/>
      </rPr>
      <t xml:space="preserve">Expenditures for Economic </t>
    </r>
    <phoneticPr fontId="3" type="noConversion"/>
  </si>
  <si>
    <r>
      <rPr>
        <sz val="12"/>
        <rFont val="華康粗圓體"/>
        <family val="3"/>
        <charset val="136"/>
      </rPr>
      <t>表</t>
    </r>
    <r>
      <rPr>
        <sz val="12"/>
        <rFont val="Arial Narrow"/>
        <family val="2"/>
      </rPr>
      <t>6-8</t>
    </r>
    <r>
      <rPr>
        <sz val="12"/>
        <rFont val="華康粗圓體"/>
        <family val="3"/>
        <charset val="136"/>
      </rPr>
      <t>、公庫收支</t>
    </r>
    <phoneticPr fontId="4" type="noConversion"/>
  </si>
  <si>
    <r>
      <rPr>
        <sz val="9"/>
        <rFont val="華康粗圓體"/>
        <family val="3"/>
        <charset val="136"/>
      </rPr>
      <t xml:space="preserve">年度及月別
</t>
    </r>
    <r>
      <rPr>
        <sz val="9"/>
        <rFont val="Arial Narrow"/>
        <family val="2"/>
      </rPr>
      <t>Fiscal Year &amp; Month</t>
    </r>
    <phoneticPr fontId="3" type="noConversion"/>
  </si>
  <si>
    <r>
      <rPr>
        <sz val="9"/>
        <rFont val="華康粗圓體"/>
        <family val="3"/>
        <charset val="136"/>
      </rPr>
      <t>稅課收入</t>
    </r>
    <phoneticPr fontId="4" type="noConversion"/>
  </si>
  <si>
    <r>
      <rPr>
        <sz val="9"/>
        <rFont val="華康粗圓體"/>
        <family val="3"/>
        <charset val="136"/>
      </rPr>
      <t>工程受益費
收　　　入</t>
    </r>
    <phoneticPr fontId="4" type="noConversion"/>
  </si>
  <si>
    <r>
      <rPr>
        <sz val="9"/>
        <rFont val="華康粗圓體"/>
        <family val="3"/>
        <charset val="136"/>
      </rPr>
      <t>罰款及賠償
收　　　入</t>
    </r>
    <phoneticPr fontId="4" type="noConversion"/>
  </si>
  <si>
    <r>
      <rPr>
        <sz val="9"/>
        <rFont val="華康粗圓體"/>
        <family val="3"/>
        <charset val="136"/>
      </rPr>
      <t>規費收入</t>
    </r>
    <phoneticPr fontId="4" type="noConversion"/>
  </si>
  <si>
    <r>
      <rPr>
        <sz val="9"/>
        <rFont val="華康粗圓體"/>
        <family val="3"/>
        <charset val="136"/>
      </rPr>
      <t>營業盈餘及
事業收入</t>
    </r>
    <phoneticPr fontId="4" type="noConversion"/>
  </si>
  <si>
    <r>
      <rPr>
        <sz val="9"/>
        <rFont val="華康粗圓體"/>
        <family val="3"/>
        <charset val="136"/>
      </rPr>
      <t>捐</t>
    </r>
    <r>
      <rPr>
        <sz val="9"/>
        <rFont val="Arial Narrow"/>
        <family val="2"/>
      </rPr>
      <t xml:space="preserve">  </t>
    </r>
    <r>
      <rPr>
        <sz val="9"/>
        <rFont val="華康粗圓體"/>
        <family val="3"/>
        <charset val="136"/>
      </rPr>
      <t>獻</t>
    </r>
    <r>
      <rPr>
        <sz val="9"/>
        <rFont val="Arial Narrow"/>
        <family val="2"/>
      </rPr>
      <t xml:space="preserve">  </t>
    </r>
    <r>
      <rPr>
        <sz val="9"/>
        <rFont val="華康粗圓體"/>
        <family val="3"/>
        <charset val="136"/>
      </rPr>
      <t>及
贈與收入</t>
    </r>
    <phoneticPr fontId="4" type="noConversion"/>
  </si>
  <si>
    <r>
      <rPr>
        <sz val="9"/>
        <rFont val="華康粗圓體"/>
        <family val="3"/>
        <charset val="136"/>
      </rPr>
      <t>資料來源：本府財政局。</t>
    </r>
    <phoneticPr fontId="4" type="noConversion"/>
  </si>
  <si>
    <r>
      <rPr>
        <sz val="9"/>
        <rFont val="華康粗圓體"/>
        <family val="3"/>
        <charset val="136"/>
      </rPr>
      <t>說明：</t>
    </r>
    <r>
      <rPr>
        <sz val="9"/>
        <rFont val="Arial Narrow"/>
        <family val="2"/>
      </rPr>
      <t>1.</t>
    </r>
    <r>
      <rPr>
        <sz val="9"/>
        <rFont val="華康粗圓體"/>
        <family val="3"/>
        <charset val="136"/>
      </rPr>
      <t>預算外收入包含剔除經費、暫收款</t>
    </r>
    <r>
      <rPr>
        <sz val="9"/>
        <rFont val="Arial Narrow"/>
        <family val="2"/>
      </rPr>
      <t>(</t>
    </r>
    <r>
      <rPr>
        <sz val="9"/>
        <rFont val="華康粗圓體"/>
        <family val="3"/>
        <charset val="136"/>
      </rPr>
      <t>含暫收稅款</t>
    </r>
    <r>
      <rPr>
        <sz val="9"/>
        <rFont val="Arial Narrow"/>
        <family val="2"/>
      </rPr>
      <t>)</t>
    </r>
    <r>
      <rPr>
        <sz val="9"/>
        <rFont val="華康粗圓體"/>
        <family val="3"/>
        <charset val="136"/>
      </rPr>
      <t>、收回以前年度歲出款、保管款收入、短期借款</t>
    </r>
    <phoneticPr fontId="3" type="noConversion"/>
  </si>
  <si>
    <r>
      <rPr>
        <sz val="9"/>
        <rFont val="華康粗圓體"/>
        <family val="3"/>
        <charset val="136"/>
      </rPr>
      <t>　　　</t>
    </r>
    <r>
      <rPr>
        <sz val="9"/>
        <rFont val="Arial Narrow"/>
        <family val="2"/>
      </rPr>
      <t xml:space="preserve">   </t>
    </r>
    <r>
      <rPr>
        <sz val="9"/>
        <rFont val="華康粗圓體"/>
        <family val="3"/>
        <charset val="136"/>
      </rPr>
      <t>及借入款或透支款等項。</t>
    </r>
    <phoneticPr fontId="3" type="noConversion"/>
  </si>
  <si>
    <r>
      <rPr>
        <sz val="9"/>
        <rFont val="華康粗圓體"/>
        <family val="3"/>
        <charset val="136"/>
      </rPr>
      <t>　　　</t>
    </r>
    <r>
      <rPr>
        <sz val="9"/>
        <rFont val="Arial Narrow"/>
        <family val="2"/>
      </rPr>
      <t>2.</t>
    </r>
    <r>
      <rPr>
        <sz val="9"/>
        <rFont val="華康粗圓體"/>
        <family val="3"/>
        <charset val="136"/>
      </rPr>
      <t>預算外支出包含預撥經費、退還以前年度歲入款、預付墊付款、其他支出、保管款支出及債務</t>
    </r>
    <phoneticPr fontId="3" type="noConversion"/>
  </si>
  <si>
    <r>
      <rPr>
        <sz val="9"/>
        <rFont val="華康粗圓體"/>
        <family val="3"/>
        <charset val="136"/>
      </rPr>
      <t>　　　</t>
    </r>
    <r>
      <rPr>
        <sz val="9"/>
        <rFont val="Arial Narrow"/>
        <family val="2"/>
      </rPr>
      <t xml:space="preserve">   </t>
    </r>
    <r>
      <rPr>
        <sz val="9"/>
        <rFont val="華康粗圓體"/>
        <family val="3"/>
        <charset val="136"/>
      </rPr>
      <t>還本支出等項。</t>
    </r>
    <phoneticPr fontId="3" type="noConversion"/>
  </si>
  <si>
    <r>
      <t>3.</t>
    </r>
    <r>
      <rPr>
        <sz val="9"/>
        <rFont val="華康粗圓體"/>
        <family val="3"/>
        <charset val="136"/>
      </rPr>
      <t>自</t>
    </r>
    <r>
      <rPr>
        <sz val="9"/>
        <rFont val="Arial Narrow"/>
        <family val="2"/>
      </rPr>
      <t>104</t>
    </r>
    <r>
      <rPr>
        <sz val="9"/>
        <rFont val="華康粗圓體"/>
        <family val="3"/>
        <charset val="136"/>
      </rPr>
      <t>年起</t>
    </r>
    <r>
      <rPr>
        <sz val="9"/>
        <rFont val="Arial Narrow"/>
        <family val="2"/>
      </rPr>
      <t>12</t>
    </r>
    <r>
      <rPr>
        <sz val="9"/>
        <rFont val="華康粗圓體"/>
        <family val="3"/>
        <charset val="136"/>
      </rPr>
      <t>月公庫結存未含未兌付支票款。</t>
    </r>
    <phoneticPr fontId="3" type="noConversion"/>
  </si>
  <si>
    <r>
      <t>4.103</t>
    </r>
    <r>
      <rPr>
        <sz val="9"/>
        <rFont val="華康粗圓體"/>
        <family val="3"/>
        <charset val="136"/>
      </rPr>
      <t>年</t>
    </r>
    <r>
      <rPr>
        <sz val="9"/>
        <rFont val="Arial Narrow"/>
        <family val="2"/>
      </rPr>
      <t>12</t>
    </r>
    <r>
      <rPr>
        <sz val="9"/>
        <rFont val="華康粗圓體"/>
        <family val="3"/>
        <charset val="136"/>
      </rPr>
      <t>月</t>
    </r>
    <r>
      <rPr>
        <sz val="9"/>
        <rFont val="Arial Narrow"/>
        <family val="2"/>
      </rPr>
      <t>25</t>
    </r>
    <r>
      <rPr>
        <sz val="9"/>
        <rFont val="華康粗圓體"/>
        <family val="3"/>
        <charset val="136"/>
      </rPr>
      <t>日本市改制為直轄市，</t>
    </r>
    <r>
      <rPr>
        <sz val="9"/>
        <rFont val="Arial Narrow"/>
        <family val="2"/>
      </rPr>
      <t>104</t>
    </r>
    <r>
      <rPr>
        <sz val="9"/>
        <rFont val="華康粗圓體"/>
        <family val="3"/>
        <charset val="136"/>
      </rPr>
      <t>年度起統計資料含各區（復興區除外）。</t>
    </r>
    <phoneticPr fontId="3" type="noConversion"/>
  </si>
  <si>
    <r>
      <rPr>
        <sz val="12"/>
        <rFont val="華康粗圓體"/>
        <family val="3"/>
        <charset val="136"/>
      </rPr>
      <t>表</t>
    </r>
    <r>
      <rPr>
        <sz val="12"/>
        <rFont val="Arial Narrow"/>
        <family val="2"/>
      </rPr>
      <t>6-7</t>
    </r>
    <r>
      <rPr>
        <sz val="12"/>
        <rFont val="華康粗圓體"/>
        <family val="3"/>
        <charset val="136"/>
      </rPr>
      <t>、各項稅捐納庫數</t>
    </r>
    <phoneticPr fontId="4" type="noConversion"/>
  </si>
  <si>
    <r>
      <rPr>
        <sz val="9"/>
        <rFont val="華康粗圓體"/>
        <family val="3"/>
        <charset val="136"/>
      </rPr>
      <t xml:space="preserve">年度及稅目別
</t>
    </r>
    <r>
      <rPr>
        <sz val="9"/>
        <rFont val="Arial Narrow"/>
        <family val="2"/>
      </rPr>
      <t>Fiscal Year &amp; Tax Item</t>
    </r>
    <phoneticPr fontId="4" type="noConversion"/>
  </si>
  <si>
    <r>
      <rPr>
        <sz val="9"/>
        <rFont val="華康粗圓體"/>
        <family val="3"/>
        <charset val="136"/>
      </rPr>
      <t>實徵淨額</t>
    </r>
    <phoneticPr fontId="4" type="noConversion"/>
  </si>
  <si>
    <r>
      <rPr>
        <sz val="9"/>
        <rFont val="華康粗圓體"/>
        <family val="3"/>
        <charset val="136"/>
      </rPr>
      <t>納　　　庫　　　數</t>
    </r>
    <phoneticPr fontId="4" type="noConversion"/>
  </si>
  <si>
    <r>
      <rPr>
        <sz val="9"/>
        <rFont val="華康粗圓體"/>
        <family val="3"/>
        <charset val="136"/>
      </rPr>
      <t>未　納
庫　數</t>
    </r>
    <phoneticPr fontId="4" type="noConversion"/>
  </si>
  <si>
    <r>
      <rPr>
        <sz val="9"/>
        <rFont val="華康粗圓體"/>
        <family val="3"/>
        <charset val="136"/>
      </rPr>
      <t>重建基金</t>
    </r>
    <phoneticPr fontId="3" type="noConversion"/>
  </si>
  <si>
    <r>
      <rPr>
        <sz val="9"/>
        <rFont val="華康粗圓體"/>
        <family val="3"/>
        <charset val="136"/>
      </rPr>
      <t>臨時稅款專戶</t>
    </r>
    <phoneticPr fontId="4" type="noConversion"/>
  </si>
  <si>
    <r>
      <t xml:space="preserve">  103</t>
    </r>
    <r>
      <rPr>
        <sz val="9"/>
        <rFont val="華康粗圓體"/>
        <family val="3"/>
        <charset val="136"/>
      </rPr>
      <t>年度</t>
    </r>
    <r>
      <rPr>
        <sz val="9"/>
        <rFont val="Arial Narrow"/>
        <family val="2"/>
      </rPr>
      <t xml:space="preserve">  2014</t>
    </r>
    <phoneticPr fontId="3" type="noConversion"/>
  </si>
  <si>
    <r>
      <rPr>
        <sz val="9"/>
        <rFont val="華康粗圓體"/>
        <family val="3"/>
        <charset val="136"/>
      </rPr>
      <t>資料來源：本府地方稅務局。</t>
    </r>
    <phoneticPr fontId="4" type="noConversion"/>
  </si>
  <si>
    <r>
      <rPr>
        <sz val="9"/>
        <rFont val="華康粗圓體"/>
        <family val="3"/>
        <charset val="136"/>
      </rPr>
      <t>說明：自</t>
    </r>
    <r>
      <rPr>
        <sz val="9"/>
        <rFont val="Arial Narrow"/>
        <family val="2"/>
      </rPr>
      <t>100</t>
    </r>
    <r>
      <rPr>
        <sz val="9"/>
        <rFont val="華康粗圓體"/>
        <family val="3"/>
        <charset val="136"/>
      </rPr>
      <t>年度起，已無中央統籌分配款，</t>
    </r>
    <r>
      <rPr>
        <sz val="9"/>
        <rFont val="Arial Narrow"/>
        <family val="2"/>
      </rPr>
      <t>100</t>
    </r>
    <r>
      <rPr>
        <sz val="9"/>
        <rFont val="華康粗圓體"/>
        <family val="3"/>
        <charset val="136"/>
      </rPr>
      <t>年度中央統籌科目為</t>
    </r>
    <r>
      <rPr>
        <sz val="9"/>
        <rFont val="Arial Narrow"/>
        <family val="2"/>
      </rPr>
      <t>-167</t>
    </r>
    <r>
      <rPr>
        <sz val="9"/>
        <rFont val="華康粗圓體"/>
        <family val="3"/>
        <charset val="136"/>
      </rPr>
      <t>千元，乃因退稅所致。</t>
    </r>
    <phoneticPr fontId="3" type="noConversion"/>
  </si>
  <si>
    <r>
      <rPr>
        <sz val="12"/>
        <rFont val="華康粗圓體"/>
        <family val="3"/>
        <charset val="136"/>
      </rPr>
      <t>表</t>
    </r>
    <r>
      <rPr>
        <sz val="12"/>
        <rFont val="Arial Narrow"/>
        <family val="2"/>
      </rPr>
      <t>6-6</t>
    </r>
    <r>
      <rPr>
        <sz val="12"/>
        <rFont val="華康粗圓體"/>
        <family val="3"/>
        <charset val="136"/>
      </rPr>
      <t>、各項稅捐實徵數（續）</t>
    </r>
    <phoneticPr fontId="4" type="noConversion"/>
  </si>
  <si>
    <r>
      <rPr>
        <sz val="9"/>
        <rFont val="華康粗圓體"/>
        <family val="3"/>
        <charset val="136"/>
      </rPr>
      <t>教育捐</t>
    </r>
    <phoneticPr fontId="3" type="noConversion"/>
  </si>
  <si>
    <r>
      <rPr>
        <sz val="9"/>
        <rFont val="華康粗圓體"/>
        <family val="3"/>
        <charset val="136"/>
      </rPr>
      <t>臨時捐</t>
    </r>
    <phoneticPr fontId="3" type="noConversion"/>
  </si>
  <si>
    <r>
      <rPr>
        <sz val="9"/>
        <rFont val="華康粗圓體"/>
        <family val="3"/>
        <charset val="136"/>
      </rPr>
      <t>罰鍰</t>
    </r>
    <phoneticPr fontId="3" type="noConversion"/>
  </si>
  <si>
    <r>
      <rPr>
        <sz val="9"/>
        <rFont val="華康粗圓體"/>
        <family val="3"/>
        <charset val="136"/>
      </rPr>
      <t>印花稅</t>
    </r>
    <phoneticPr fontId="3" type="noConversion"/>
  </si>
  <si>
    <r>
      <rPr>
        <sz val="9"/>
        <rFont val="華康粗圓體"/>
        <family val="3"/>
        <charset val="136"/>
      </rPr>
      <t>田賦</t>
    </r>
    <phoneticPr fontId="3" type="noConversion"/>
  </si>
  <si>
    <r>
      <rPr>
        <sz val="9"/>
        <rFont val="華康粗圓體"/>
        <family val="3"/>
        <charset val="136"/>
      </rPr>
      <t>地價稅</t>
    </r>
    <phoneticPr fontId="3" type="noConversion"/>
  </si>
  <si>
    <r>
      <rPr>
        <sz val="9"/>
        <rFont val="華康粗圓體"/>
        <family val="3"/>
        <charset val="136"/>
      </rPr>
      <t>土地增值稅</t>
    </r>
    <phoneticPr fontId="3" type="noConversion"/>
  </si>
  <si>
    <r>
      <rPr>
        <sz val="9"/>
        <rFont val="華康粗圓體"/>
        <family val="3"/>
        <charset val="136"/>
      </rPr>
      <t>娛樂稅</t>
    </r>
    <phoneticPr fontId="3" type="noConversion"/>
  </si>
  <si>
    <r>
      <rPr>
        <sz val="12"/>
        <rFont val="華康粗圓體"/>
        <family val="3"/>
        <charset val="136"/>
      </rPr>
      <t>表</t>
    </r>
    <r>
      <rPr>
        <sz val="12"/>
        <rFont val="Arial Narrow"/>
        <family val="2"/>
      </rPr>
      <t>6-6</t>
    </r>
    <r>
      <rPr>
        <sz val="12"/>
        <rFont val="華康粗圓體"/>
        <family val="3"/>
        <charset val="136"/>
      </rPr>
      <t>、各項稅捐實徵數</t>
    </r>
    <phoneticPr fontId="4" type="noConversion"/>
  </si>
  <si>
    <r>
      <rPr>
        <sz val="9"/>
        <rFont val="華康粗圓體"/>
        <family val="3"/>
        <charset val="136"/>
      </rPr>
      <t>國稅</t>
    </r>
    <phoneticPr fontId="3" type="noConversion"/>
  </si>
  <si>
    <r>
      <rPr>
        <sz val="9"/>
        <rFont val="華康粗圓體"/>
        <family val="3"/>
        <charset val="136"/>
      </rPr>
      <t>營利事業所得稅</t>
    </r>
    <phoneticPr fontId="3" type="noConversion"/>
  </si>
  <si>
    <r>
      <rPr>
        <sz val="9"/>
        <rFont val="華康粗圓體"/>
        <family val="3"/>
        <charset val="136"/>
      </rPr>
      <t>綜合所得稅</t>
    </r>
    <phoneticPr fontId="3" type="noConversion"/>
  </si>
  <si>
    <r>
      <rPr>
        <sz val="9"/>
        <rFont val="華康粗圓體"/>
        <family val="3"/>
        <charset val="136"/>
      </rPr>
      <t>遺產及贈與稅</t>
    </r>
    <phoneticPr fontId="3" type="noConversion"/>
  </si>
  <si>
    <r>
      <rPr>
        <sz val="9"/>
        <rFont val="華康粗圓體"/>
        <family val="3"/>
        <charset val="136"/>
      </rPr>
      <t>貨物稅</t>
    </r>
    <phoneticPr fontId="3" type="noConversion"/>
  </si>
  <si>
    <r>
      <rPr>
        <sz val="9"/>
        <rFont val="華康粗圓體"/>
        <family val="3"/>
        <charset val="136"/>
      </rPr>
      <t>證券交易稅</t>
    </r>
    <phoneticPr fontId="3" type="noConversion"/>
  </si>
  <si>
    <r>
      <rPr>
        <sz val="9"/>
        <rFont val="華康粗圓體"/>
        <family val="3"/>
        <charset val="136"/>
      </rPr>
      <t>期貨交易稅</t>
    </r>
    <phoneticPr fontId="3" type="noConversion"/>
  </si>
  <si>
    <r>
      <rPr>
        <sz val="9"/>
        <rFont val="華康粗圓體"/>
        <family val="3"/>
        <charset val="136"/>
      </rPr>
      <t>營業稅</t>
    </r>
    <phoneticPr fontId="3" type="noConversion"/>
  </si>
  <si>
    <r>
      <rPr>
        <sz val="9"/>
        <rFont val="華康粗圓體"/>
        <family val="3"/>
        <charset val="136"/>
      </rPr>
      <t>說明：</t>
    </r>
    <r>
      <rPr>
        <sz val="9"/>
        <rFont val="Arial Narrow"/>
        <family val="2"/>
      </rPr>
      <t>1.</t>
    </r>
    <r>
      <rPr>
        <sz val="9"/>
        <rFont val="華康粗圓體"/>
        <family val="3"/>
        <charset val="136"/>
      </rPr>
      <t>罰鍰為國稅及市稅合計數。</t>
    </r>
    <phoneticPr fontId="4" type="noConversion"/>
  </si>
  <si>
    <r>
      <rPr>
        <sz val="9"/>
        <rFont val="華康粗圓體"/>
        <family val="3"/>
        <charset val="136"/>
      </rPr>
      <t>　　　</t>
    </r>
    <r>
      <rPr>
        <sz val="9"/>
        <rFont val="Arial Narrow"/>
        <family val="2"/>
      </rPr>
      <t>2.96</t>
    </r>
    <r>
      <rPr>
        <sz val="9"/>
        <rFont val="華康粗圓體"/>
        <family val="3"/>
        <charset val="136"/>
      </rPr>
      <t>年起海關代徵之營業稅已分配至營業人所在地之各國稅分局，不再單獨列入各海關所在地之</t>
    </r>
    <phoneticPr fontId="3" type="noConversion"/>
  </si>
  <si>
    <r>
      <rPr>
        <sz val="9"/>
        <rFont val="華康粗圓體"/>
        <family val="3"/>
        <charset val="136"/>
      </rPr>
      <t>　　　</t>
    </r>
    <r>
      <rPr>
        <sz val="9"/>
        <rFont val="Arial Narrow"/>
        <family val="2"/>
      </rPr>
      <t xml:space="preserve">   </t>
    </r>
    <r>
      <rPr>
        <sz val="9"/>
        <rFont val="華康粗圓體"/>
        <family val="3"/>
        <charset val="136"/>
      </rPr>
      <t>國稅局實徵數。</t>
    </r>
    <phoneticPr fontId="3" type="noConversion"/>
  </si>
  <si>
    <r>
      <rPr>
        <sz val="9"/>
        <rFont val="華康粗圓體"/>
        <family val="3"/>
        <charset val="136"/>
      </rPr>
      <t>　　　</t>
    </r>
    <r>
      <rPr>
        <sz val="9"/>
        <rFont val="Arial Narrow"/>
        <family val="2"/>
      </rPr>
      <t>3.</t>
    </r>
    <r>
      <rPr>
        <sz val="9"/>
        <rFont val="華康粗圓體"/>
        <family val="3"/>
        <charset val="136"/>
      </rPr>
      <t>本表皆採用實徵淨額。</t>
    </r>
    <phoneticPr fontId="3" type="noConversion"/>
  </si>
  <si>
    <r>
      <rPr>
        <sz val="12"/>
        <rFont val="華康粗圓體"/>
        <family val="3"/>
        <charset val="136"/>
      </rPr>
      <t>表</t>
    </r>
    <r>
      <rPr>
        <sz val="12"/>
        <rFont val="Arial Narrow"/>
        <family val="2"/>
      </rPr>
      <t>6-5</t>
    </r>
    <r>
      <rPr>
        <sz val="12"/>
        <rFont val="華康粗圓體"/>
        <family val="3"/>
        <charset val="136"/>
      </rPr>
      <t>、歷年財政狀況</t>
    </r>
    <phoneticPr fontId="4" type="noConversion"/>
  </si>
  <si>
    <r>
      <rPr>
        <sz val="9"/>
        <rFont val="華康粗圓體"/>
        <family val="3"/>
        <charset val="136"/>
      </rPr>
      <t>單位：千元；％</t>
    </r>
    <phoneticPr fontId="4" type="noConversion"/>
  </si>
  <si>
    <r>
      <rPr>
        <sz val="9"/>
        <rFont val="華康粗圓體"/>
        <family val="3"/>
        <charset val="136"/>
      </rPr>
      <t>年度別</t>
    </r>
    <phoneticPr fontId="4" type="noConversion"/>
  </si>
  <si>
    <r>
      <rPr>
        <sz val="9"/>
        <rFont val="華康粗圓體"/>
        <family val="3"/>
        <charset val="136"/>
      </rPr>
      <t>融　資　調　度　需　求</t>
    </r>
    <phoneticPr fontId="3" type="noConversion"/>
  </si>
  <si>
    <r>
      <rPr>
        <sz val="9"/>
        <rFont val="華康粗圓體"/>
        <family val="3"/>
        <charset val="136"/>
      </rPr>
      <t>　　　融　資　調　度</t>
    </r>
    <phoneticPr fontId="3" type="noConversion"/>
  </si>
  <si>
    <r>
      <rPr>
        <sz val="9"/>
        <rFont val="華康粗圓體"/>
        <family val="3"/>
        <charset val="136"/>
      </rPr>
      <t>財　源　　</t>
    </r>
    <phoneticPr fontId="3" type="noConversion"/>
  </si>
  <si>
    <r>
      <rPr>
        <sz val="9"/>
        <rFont val="華康粗圓體"/>
        <family val="3"/>
        <charset val="136"/>
      </rPr>
      <t xml:space="preserve">補助及協助依存度
</t>
    </r>
    <r>
      <rPr>
        <sz val="9"/>
        <rFont val="Arial Narrow"/>
        <family val="2"/>
      </rPr>
      <t>(%)</t>
    </r>
    <phoneticPr fontId="3" type="noConversion"/>
  </si>
  <si>
    <r>
      <rPr>
        <sz val="9"/>
        <rFont val="華康粗圓體"/>
        <family val="3"/>
        <charset val="136"/>
      </rPr>
      <t>歲入歲出差短</t>
    </r>
    <phoneticPr fontId="3" type="noConversion"/>
  </si>
  <si>
    <r>
      <rPr>
        <sz val="9"/>
        <rFont val="華康粗圓體"/>
        <family val="3"/>
        <charset val="136"/>
      </rPr>
      <t>債務還本</t>
    </r>
    <phoneticPr fontId="3" type="noConversion"/>
  </si>
  <si>
    <r>
      <rPr>
        <sz val="9"/>
        <rFont val="華康粗圓體"/>
        <family val="3"/>
        <charset val="136"/>
      </rPr>
      <t>移用以前年度
歲計賸餘</t>
    </r>
    <phoneticPr fontId="3" type="noConversion"/>
  </si>
  <si>
    <r>
      <rPr>
        <sz val="9"/>
        <rFont val="華康粗圓體"/>
        <family val="3"/>
        <charset val="136"/>
      </rPr>
      <t>統籌分配稅收入</t>
    </r>
    <phoneticPr fontId="3" type="noConversion"/>
  </si>
  <si>
    <r>
      <t>95</t>
    </r>
    <r>
      <rPr>
        <sz val="9"/>
        <rFont val="華康粗圓體"/>
        <family val="3"/>
        <charset val="136"/>
      </rPr>
      <t xml:space="preserve">年度
</t>
    </r>
    <r>
      <rPr>
        <sz val="9"/>
        <rFont val="Arial Narrow"/>
        <family val="2"/>
      </rPr>
      <t>2006</t>
    </r>
    <phoneticPr fontId="3" type="noConversion"/>
  </si>
  <si>
    <r>
      <t>103</t>
    </r>
    <r>
      <rPr>
        <sz val="9"/>
        <rFont val="華康粗圓體"/>
        <family val="3"/>
        <charset val="136"/>
      </rPr>
      <t xml:space="preserve">年度
</t>
    </r>
    <r>
      <rPr>
        <sz val="9"/>
        <rFont val="Arial Narrow"/>
        <family val="2"/>
      </rPr>
      <t>2014</t>
    </r>
  </si>
  <si>
    <r>
      <rPr>
        <sz val="9"/>
        <rFont val="華康粗圓體"/>
        <family val="3"/>
        <charset val="136"/>
      </rPr>
      <t>資料來源：本府主計處及審計部桃園市審計處。</t>
    </r>
    <phoneticPr fontId="3" type="noConversion"/>
  </si>
  <si>
    <r>
      <rPr>
        <sz val="9"/>
        <rFont val="華康粗圓體"/>
        <family val="3"/>
        <charset val="136"/>
      </rPr>
      <t>說明：</t>
    </r>
    <r>
      <rPr>
        <sz val="9"/>
        <rFont val="Arial Narrow"/>
        <family val="2"/>
      </rPr>
      <t xml:space="preserve"> 1.</t>
    </r>
    <r>
      <rPr>
        <sz val="9"/>
        <rFont val="華康粗圓體"/>
        <family val="3"/>
        <charset val="136"/>
      </rPr>
      <t>自有財源比率</t>
    </r>
    <r>
      <rPr>
        <sz val="9"/>
        <rFont val="Arial Narrow"/>
        <family val="2"/>
      </rPr>
      <t xml:space="preserve"> =[(</t>
    </r>
    <r>
      <rPr>
        <sz val="9"/>
        <rFont val="華康粗圓體"/>
        <family val="3"/>
        <charset val="136"/>
      </rPr>
      <t>歲入</t>
    </r>
    <r>
      <rPr>
        <sz val="9"/>
        <rFont val="Arial Narrow"/>
        <family val="2"/>
      </rPr>
      <t xml:space="preserve"> - </t>
    </r>
    <r>
      <rPr>
        <sz val="9"/>
        <rFont val="華康粗圓體"/>
        <family val="3"/>
        <charset val="136"/>
      </rPr>
      <t>補助及協助收入</t>
    </r>
    <r>
      <rPr>
        <sz val="9"/>
        <rFont val="Arial Narrow"/>
        <family val="2"/>
      </rPr>
      <t xml:space="preserve"> - </t>
    </r>
    <r>
      <rPr>
        <sz val="9"/>
        <rFont val="華康粗圓體"/>
        <family val="3"/>
        <charset val="136"/>
      </rPr>
      <t>統籌分配稅收入</t>
    </r>
    <r>
      <rPr>
        <sz val="9"/>
        <rFont val="Arial Narrow"/>
        <family val="2"/>
      </rPr>
      <t xml:space="preserve">) / </t>
    </r>
    <r>
      <rPr>
        <sz val="9"/>
        <rFont val="華康粗圓體"/>
        <family val="3"/>
        <charset val="136"/>
      </rPr>
      <t>歲入</t>
    </r>
    <r>
      <rPr>
        <sz val="9"/>
        <rFont val="Arial Narrow"/>
        <family val="2"/>
      </rPr>
      <t>]*100</t>
    </r>
    <r>
      <rPr>
        <sz val="9"/>
        <rFont val="華康粗圓體"/>
        <family val="3"/>
        <charset val="136"/>
      </rPr>
      <t>。</t>
    </r>
    <phoneticPr fontId="3" type="noConversion"/>
  </si>
  <si>
    <r>
      <t>2.</t>
    </r>
    <r>
      <rPr>
        <sz val="9"/>
        <rFont val="華康粗圓體"/>
        <family val="3"/>
        <charset val="136"/>
      </rPr>
      <t>賦稅依存度</t>
    </r>
    <r>
      <rPr>
        <sz val="9"/>
        <rFont val="Arial Narrow"/>
        <family val="2"/>
      </rPr>
      <t xml:space="preserve"> = </t>
    </r>
    <r>
      <rPr>
        <sz val="9"/>
        <rFont val="華康粗圓體"/>
        <family val="3"/>
        <charset val="136"/>
      </rPr>
      <t>稅課收入</t>
    </r>
    <r>
      <rPr>
        <sz val="9"/>
        <rFont val="Arial Narrow"/>
        <family val="2"/>
      </rPr>
      <t xml:space="preserve"> / </t>
    </r>
    <r>
      <rPr>
        <sz val="9"/>
        <rFont val="華康粗圓體"/>
        <family val="3"/>
        <charset val="136"/>
      </rPr>
      <t>歲出</t>
    </r>
    <r>
      <rPr>
        <sz val="9"/>
        <rFont val="Arial Narrow"/>
        <family val="2"/>
      </rPr>
      <t>*100</t>
    </r>
    <r>
      <rPr>
        <sz val="9"/>
        <rFont val="華康粗圓體"/>
        <family val="3"/>
        <charset val="136"/>
      </rPr>
      <t>。</t>
    </r>
    <phoneticPr fontId="3" type="noConversion"/>
  </si>
  <si>
    <r>
      <t>3.</t>
    </r>
    <r>
      <rPr>
        <sz val="9"/>
        <rFont val="華康粗圓體"/>
        <family val="3"/>
        <charset val="136"/>
      </rPr>
      <t>補助及協助依存度</t>
    </r>
    <r>
      <rPr>
        <sz val="9"/>
        <rFont val="Arial Narrow"/>
        <family val="2"/>
      </rPr>
      <t xml:space="preserve"> = </t>
    </r>
    <r>
      <rPr>
        <sz val="9"/>
        <rFont val="華康粗圓體"/>
        <family val="3"/>
        <charset val="136"/>
      </rPr>
      <t>補助及協助收入</t>
    </r>
    <r>
      <rPr>
        <sz val="9"/>
        <rFont val="Arial Narrow"/>
        <family val="2"/>
      </rPr>
      <t xml:space="preserve"> / </t>
    </r>
    <r>
      <rPr>
        <sz val="9"/>
        <rFont val="華康粗圓體"/>
        <family val="3"/>
        <charset val="136"/>
      </rPr>
      <t>歲出</t>
    </r>
    <r>
      <rPr>
        <sz val="9"/>
        <rFont val="Arial Narrow"/>
        <family val="2"/>
      </rPr>
      <t>*100</t>
    </r>
    <r>
      <rPr>
        <sz val="9"/>
        <rFont val="華康粗圓體"/>
        <family val="3"/>
        <charset val="136"/>
      </rPr>
      <t>。</t>
    </r>
    <phoneticPr fontId="3" type="noConversion"/>
  </si>
  <si>
    <r>
      <t>4.</t>
    </r>
    <r>
      <rPr>
        <sz val="9"/>
        <rFont val="華康粗圓體"/>
        <family val="3"/>
        <charset val="136"/>
      </rPr>
      <t>除</t>
    </r>
    <r>
      <rPr>
        <sz val="9"/>
        <rFont val="Arial Narrow"/>
        <family val="2"/>
      </rPr>
      <t>104</t>
    </r>
    <r>
      <rPr>
        <sz val="9"/>
        <rFont val="華康粗圓體"/>
        <family val="3"/>
        <charset val="136"/>
      </rPr>
      <t>年度為決算數外，餘各年度均為決算審定數。</t>
    </r>
    <phoneticPr fontId="3" type="noConversion"/>
  </si>
  <si>
    <r>
      <t>5.103</t>
    </r>
    <r>
      <rPr>
        <sz val="9"/>
        <rFont val="華康粗圓體"/>
        <family val="3"/>
        <charset val="136"/>
      </rPr>
      <t>年</t>
    </r>
    <r>
      <rPr>
        <sz val="9"/>
        <rFont val="Arial Narrow"/>
        <family val="2"/>
      </rPr>
      <t>12</t>
    </r>
    <r>
      <rPr>
        <sz val="9"/>
        <rFont val="華康粗圓體"/>
        <family val="3"/>
        <charset val="136"/>
      </rPr>
      <t>月</t>
    </r>
    <r>
      <rPr>
        <sz val="9"/>
        <rFont val="Arial Narrow"/>
        <family val="2"/>
      </rPr>
      <t>25</t>
    </r>
    <r>
      <rPr>
        <sz val="9"/>
        <rFont val="華康粗圓體"/>
        <family val="3"/>
        <charset val="136"/>
      </rPr>
      <t>日本市改制為直轄市，</t>
    </r>
    <r>
      <rPr>
        <sz val="9"/>
        <rFont val="Arial Narrow"/>
        <family val="2"/>
      </rPr>
      <t>104</t>
    </r>
    <r>
      <rPr>
        <sz val="9"/>
        <rFont val="華康粗圓體"/>
        <family val="3"/>
        <charset val="136"/>
      </rPr>
      <t>年度起統計資料含各區（復興區除外）。</t>
    </r>
    <phoneticPr fontId="3" type="noConversion"/>
  </si>
  <si>
    <r>
      <rPr>
        <sz val="12"/>
        <rFont val="華康粗圓體"/>
        <family val="3"/>
        <charset val="136"/>
      </rPr>
      <t>表</t>
    </r>
    <r>
      <rPr>
        <sz val="12"/>
        <rFont val="Arial Narrow"/>
        <family val="2"/>
      </rPr>
      <t>6-4</t>
    </r>
    <r>
      <rPr>
        <sz val="12"/>
        <rFont val="華康粗圓體"/>
        <family val="3"/>
        <charset val="136"/>
      </rPr>
      <t>、歲出預決算－按政事別分（續</t>
    </r>
    <r>
      <rPr>
        <sz val="12"/>
        <rFont val="Arial Narrow"/>
        <family val="2"/>
      </rPr>
      <t xml:space="preserve"> 3 </t>
    </r>
    <r>
      <rPr>
        <sz val="12"/>
        <rFont val="華康粗圓體"/>
        <family val="3"/>
        <charset val="136"/>
      </rPr>
      <t>完）</t>
    </r>
    <phoneticPr fontId="4" type="noConversion"/>
  </si>
  <si>
    <r>
      <rPr>
        <sz val="12"/>
        <rFont val="華康粗圓體"/>
        <family val="3"/>
        <charset val="136"/>
      </rPr>
      <t>　決算　</t>
    </r>
    <phoneticPr fontId="4" type="noConversion"/>
  </si>
  <si>
    <r>
      <rPr>
        <sz val="12"/>
        <rFont val="華康粗圓體"/>
        <family val="3"/>
        <charset val="136"/>
      </rPr>
      <t>表</t>
    </r>
    <r>
      <rPr>
        <sz val="12"/>
        <rFont val="Arial Narrow"/>
        <family val="2"/>
      </rPr>
      <t>6-4</t>
    </r>
    <r>
      <rPr>
        <sz val="12"/>
        <rFont val="華康粗圓體"/>
        <family val="3"/>
        <charset val="136"/>
      </rPr>
      <t>、歲出預決算－按政事別分（續</t>
    </r>
    <r>
      <rPr>
        <sz val="12"/>
        <rFont val="Arial Narrow"/>
        <family val="2"/>
      </rPr>
      <t xml:space="preserve"> 2</t>
    </r>
    <r>
      <rPr>
        <sz val="12"/>
        <rFont val="華康粗圓體"/>
        <family val="3"/>
        <charset val="136"/>
      </rPr>
      <t>）</t>
    </r>
    <phoneticPr fontId="4" type="noConversion"/>
  </si>
  <si>
    <r>
      <rPr>
        <sz val="9"/>
        <rFont val="華康粗圓體"/>
        <family val="3"/>
        <charset val="136"/>
      </rPr>
      <t>政權行使
支　　出</t>
    </r>
    <phoneticPr fontId="3" type="noConversion"/>
  </si>
  <si>
    <r>
      <rPr>
        <sz val="9"/>
        <rFont val="華康粗圓體"/>
        <family val="3"/>
        <charset val="136"/>
      </rPr>
      <t>說明：</t>
    </r>
    <r>
      <rPr>
        <sz val="9"/>
        <rFont val="Arial Narrow"/>
        <family val="2"/>
      </rPr>
      <t xml:space="preserve"> 1.</t>
    </r>
    <r>
      <rPr>
        <sz val="9"/>
        <rFont val="華康粗圓體"/>
        <family val="3"/>
        <charset val="136"/>
      </rPr>
      <t>除</t>
    </r>
    <r>
      <rPr>
        <sz val="9"/>
        <rFont val="Arial Narrow"/>
        <family val="2"/>
      </rPr>
      <t>104</t>
    </r>
    <r>
      <rPr>
        <sz val="9"/>
        <rFont val="華康粗圓體"/>
        <family val="3"/>
        <charset val="136"/>
      </rPr>
      <t>年度為決算數外，餘各年度均為決算審定數。</t>
    </r>
    <phoneticPr fontId="3" type="noConversion"/>
  </si>
  <si>
    <r>
      <t xml:space="preserve"> 2.103</t>
    </r>
    <r>
      <rPr>
        <sz val="9"/>
        <rFont val="華康粗圓體"/>
        <family val="3"/>
        <charset val="136"/>
      </rPr>
      <t>年</t>
    </r>
    <r>
      <rPr>
        <sz val="9"/>
        <rFont val="Arial Narrow"/>
        <family val="2"/>
      </rPr>
      <t>12</t>
    </r>
    <r>
      <rPr>
        <sz val="9"/>
        <rFont val="華康粗圓體"/>
        <family val="3"/>
        <charset val="136"/>
      </rPr>
      <t>月</t>
    </r>
    <r>
      <rPr>
        <sz val="9"/>
        <rFont val="Arial Narrow"/>
        <family val="2"/>
      </rPr>
      <t>25</t>
    </r>
    <r>
      <rPr>
        <sz val="9"/>
        <rFont val="華康粗圓體"/>
        <family val="3"/>
        <charset val="136"/>
      </rPr>
      <t>日本市改制為直轄市，</t>
    </r>
    <r>
      <rPr>
        <sz val="9"/>
        <rFont val="Arial Narrow"/>
        <family val="2"/>
      </rPr>
      <t>104</t>
    </r>
    <r>
      <rPr>
        <sz val="9"/>
        <rFont val="華康粗圓體"/>
        <family val="3"/>
        <charset val="136"/>
      </rPr>
      <t>年度起統計資料含各區（復興區除外）。</t>
    </r>
    <phoneticPr fontId="3" type="noConversion"/>
  </si>
  <si>
    <r>
      <rPr>
        <sz val="12"/>
        <rFont val="華康粗圓體"/>
        <family val="3"/>
        <charset val="136"/>
      </rPr>
      <t>表</t>
    </r>
    <r>
      <rPr>
        <sz val="12"/>
        <rFont val="Arial Narrow"/>
        <family val="2"/>
      </rPr>
      <t>6-4</t>
    </r>
    <r>
      <rPr>
        <sz val="12"/>
        <rFont val="華康粗圓體"/>
        <family val="3"/>
        <charset val="136"/>
      </rPr>
      <t>、歲出預決算－按政事別分（續</t>
    </r>
    <r>
      <rPr>
        <sz val="12"/>
        <rFont val="Arial Narrow"/>
        <family val="2"/>
      </rPr>
      <t xml:space="preserve"> 1</t>
    </r>
    <r>
      <rPr>
        <sz val="12"/>
        <rFont val="華康粗圓體"/>
        <family val="3"/>
        <charset val="136"/>
      </rPr>
      <t>）</t>
    </r>
    <phoneticPr fontId="4" type="noConversion"/>
  </si>
  <si>
    <r>
      <rPr>
        <sz val="9"/>
        <rFont val="華康粗圓體"/>
        <family val="3"/>
        <charset val="136"/>
      </rPr>
      <t>協助
支出</t>
    </r>
    <phoneticPr fontId="3" type="noConversion"/>
  </si>
  <si>
    <r>
      <t xml:space="preserve">    95</t>
    </r>
    <r>
      <rPr>
        <sz val="9"/>
        <rFont val="華康粗圓體"/>
        <family val="3"/>
        <charset val="136"/>
      </rPr>
      <t>年度</t>
    </r>
  </si>
  <si>
    <r>
      <rPr>
        <sz val="9"/>
        <rFont val="華康粗圓體"/>
        <family val="3"/>
        <charset val="136"/>
      </rPr>
      <t>原預算</t>
    </r>
    <r>
      <rPr>
        <sz val="9"/>
        <rFont val="Arial Narrow"/>
        <family val="2"/>
      </rPr>
      <t xml:space="preserve"> Original Budgets</t>
    </r>
  </si>
  <si>
    <r>
      <rPr>
        <sz val="9"/>
        <rFont val="華康粗圓體"/>
        <family val="3"/>
        <charset val="136"/>
      </rPr>
      <t>追加減後預算</t>
    </r>
    <r>
      <rPr>
        <sz val="9"/>
        <rFont val="Arial Narrow"/>
        <family val="2"/>
      </rPr>
      <t xml:space="preserve"> Budgets after Reapportionments</t>
    </r>
  </si>
  <si>
    <r>
      <t xml:space="preserve">    96</t>
    </r>
    <r>
      <rPr>
        <sz val="9"/>
        <rFont val="華康粗圓體"/>
        <family val="3"/>
        <charset val="136"/>
      </rPr>
      <t>年度</t>
    </r>
  </si>
  <si>
    <r>
      <t xml:space="preserve">    97</t>
    </r>
    <r>
      <rPr>
        <sz val="9"/>
        <rFont val="華康粗圓體"/>
        <family val="3"/>
        <charset val="136"/>
      </rPr>
      <t>年度</t>
    </r>
  </si>
  <si>
    <r>
      <t xml:space="preserve">    98</t>
    </r>
    <r>
      <rPr>
        <sz val="9"/>
        <rFont val="華康粗圓體"/>
        <family val="3"/>
        <charset val="136"/>
      </rPr>
      <t>年度</t>
    </r>
  </si>
  <si>
    <r>
      <t xml:space="preserve">    99</t>
    </r>
    <r>
      <rPr>
        <sz val="9"/>
        <rFont val="華康粗圓體"/>
        <family val="3"/>
        <charset val="136"/>
      </rPr>
      <t>年度</t>
    </r>
  </si>
  <si>
    <r>
      <t xml:space="preserve">   100</t>
    </r>
    <r>
      <rPr>
        <sz val="9"/>
        <rFont val="華康粗圓體"/>
        <family val="3"/>
        <charset val="136"/>
      </rPr>
      <t>年度</t>
    </r>
  </si>
  <si>
    <r>
      <t xml:space="preserve">   101</t>
    </r>
    <r>
      <rPr>
        <sz val="9"/>
        <rFont val="華康粗圓體"/>
        <family val="3"/>
        <charset val="136"/>
      </rPr>
      <t>年度</t>
    </r>
  </si>
  <si>
    <r>
      <t xml:space="preserve">   102</t>
    </r>
    <r>
      <rPr>
        <sz val="9"/>
        <rFont val="華康粗圓體"/>
        <family val="3"/>
        <charset val="136"/>
      </rPr>
      <t>年度</t>
    </r>
  </si>
  <si>
    <r>
      <t xml:space="preserve">   103</t>
    </r>
    <r>
      <rPr>
        <sz val="9"/>
        <rFont val="華康粗圓體"/>
        <family val="3"/>
        <charset val="136"/>
      </rPr>
      <t>年度</t>
    </r>
  </si>
  <si>
    <r>
      <t xml:space="preserve">   104</t>
    </r>
    <r>
      <rPr>
        <sz val="9"/>
        <rFont val="華康粗圓體"/>
        <family val="3"/>
        <charset val="136"/>
      </rPr>
      <t>年度</t>
    </r>
  </si>
  <si>
    <r>
      <t xml:space="preserve">   105</t>
    </r>
    <r>
      <rPr>
        <sz val="9"/>
        <rFont val="華康粗圓體"/>
        <family val="3"/>
        <charset val="136"/>
      </rPr>
      <t>年度</t>
    </r>
    <r>
      <rPr>
        <sz val="8.5"/>
        <rFont val="超研澤中黑"/>
        <family val="3"/>
        <charset val="136"/>
      </rPr>
      <t/>
    </r>
    <phoneticPr fontId="3" type="noConversion"/>
  </si>
  <si>
    <r>
      <rPr>
        <sz val="9"/>
        <rFont val="華康粗圓體"/>
        <family val="3"/>
        <charset val="136"/>
      </rPr>
      <t>原預算</t>
    </r>
    <r>
      <rPr>
        <sz val="9"/>
        <rFont val="Arial Narrow"/>
        <family val="2"/>
      </rPr>
      <t xml:space="preserve"> Original Budgets</t>
    </r>
    <phoneticPr fontId="3" type="noConversion"/>
  </si>
  <si>
    <r>
      <rPr>
        <sz val="9"/>
        <rFont val="華康粗圓體"/>
        <family val="3"/>
        <charset val="136"/>
      </rPr>
      <t>追加減後預算</t>
    </r>
    <r>
      <rPr>
        <sz val="9"/>
        <rFont val="Arial Narrow"/>
        <family val="2"/>
      </rPr>
      <t xml:space="preserve"> Budgets after Reapportionments</t>
    </r>
    <phoneticPr fontId="3" type="noConversion"/>
  </si>
  <si>
    <r>
      <rPr>
        <sz val="9"/>
        <rFont val="華康粗圓體"/>
        <family val="3"/>
        <charset val="136"/>
      </rPr>
      <t>金融、財稅</t>
    </r>
    <phoneticPr fontId="4" type="noConversion"/>
  </si>
  <si>
    <r>
      <rPr>
        <sz val="12"/>
        <rFont val="華康粗圓體"/>
        <family val="3"/>
        <charset val="136"/>
      </rPr>
      <t>表</t>
    </r>
    <r>
      <rPr>
        <sz val="12"/>
        <rFont val="Arial Narrow"/>
        <family val="2"/>
      </rPr>
      <t>6-4</t>
    </r>
    <r>
      <rPr>
        <sz val="12"/>
        <rFont val="華康粗圓體"/>
        <family val="3"/>
        <charset val="136"/>
      </rPr>
      <t>、歲出預決算－按政事別分</t>
    </r>
    <phoneticPr fontId="4" type="noConversion"/>
  </si>
  <si>
    <r>
      <rPr>
        <sz val="11"/>
        <rFont val="華康粗圓體"/>
        <family val="3"/>
        <charset val="136"/>
      </rPr>
      <t>　預算　</t>
    </r>
    <phoneticPr fontId="4" type="noConversion"/>
  </si>
  <si>
    <r>
      <rPr>
        <sz val="9"/>
        <rFont val="華康粗圓體"/>
        <family val="3"/>
        <charset val="136"/>
      </rPr>
      <t>單位：千元</t>
    </r>
    <phoneticPr fontId="4" type="noConversion"/>
  </si>
  <si>
    <r>
      <rPr>
        <sz val="9"/>
        <rFont val="華康粗圓體"/>
        <family val="3"/>
        <charset val="136"/>
      </rPr>
      <t>年度別</t>
    </r>
    <phoneticPr fontId="4" type="noConversion"/>
  </si>
  <si>
    <r>
      <rPr>
        <sz val="9"/>
        <rFont val="華康粗圓體"/>
        <family val="3"/>
        <charset val="136"/>
      </rPr>
      <t>總　　計</t>
    </r>
    <phoneticPr fontId="3" type="noConversion"/>
  </si>
  <si>
    <r>
      <rPr>
        <sz val="9"/>
        <rFont val="華康粗圓體"/>
        <family val="3"/>
        <charset val="136"/>
      </rPr>
      <t>政權行使
支　　出</t>
    </r>
    <phoneticPr fontId="3" type="noConversion"/>
  </si>
  <si>
    <r>
      <rPr>
        <sz val="9"/>
        <rFont val="華康粗圓體"/>
        <family val="3"/>
        <charset val="136"/>
      </rPr>
      <t>行政支出</t>
    </r>
    <phoneticPr fontId="3" type="noConversion"/>
  </si>
  <si>
    <r>
      <rPr>
        <sz val="9"/>
        <rFont val="華康粗圓體"/>
        <family val="3"/>
        <charset val="136"/>
      </rPr>
      <t>民政支出</t>
    </r>
    <phoneticPr fontId="3" type="noConversion"/>
  </si>
  <si>
    <r>
      <rPr>
        <sz val="9"/>
        <rFont val="華康粗圓體"/>
        <family val="3"/>
        <charset val="136"/>
      </rPr>
      <t>財務支出</t>
    </r>
    <phoneticPr fontId="3" type="noConversion"/>
  </si>
  <si>
    <r>
      <rPr>
        <sz val="9"/>
        <rFont val="華康粗圓體"/>
        <family val="3"/>
        <charset val="136"/>
      </rPr>
      <t>教育支出</t>
    </r>
    <phoneticPr fontId="3" type="noConversion"/>
  </si>
  <si>
    <r>
      <rPr>
        <sz val="9"/>
        <rFont val="華康粗圓體"/>
        <family val="3"/>
        <charset val="136"/>
      </rPr>
      <t>科學支出</t>
    </r>
    <phoneticPr fontId="3" type="noConversion"/>
  </si>
  <si>
    <r>
      <rPr>
        <sz val="9"/>
        <rFont val="華康粗圓體"/>
        <family val="3"/>
        <charset val="136"/>
      </rPr>
      <t>文化支出</t>
    </r>
    <phoneticPr fontId="3" type="noConversion"/>
  </si>
  <si>
    <r>
      <rPr>
        <sz val="9"/>
        <rFont val="華康粗圓體"/>
        <family val="3"/>
        <charset val="136"/>
      </rPr>
      <t>農業支出</t>
    </r>
    <phoneticPr fontId="3" type="noConversion"/>
  </si>
  <si>
    <r>
      <rPr>
        <sz val="9"/>
        <rFont val="華康粗圓體"/>
        <family val="3"/>
        <charset val="136"/>
      </rPr>
      <t>工業支出</t>
    </r>
    <phoneticPr fontId="3" type="noConversion"/>
  </si>
  <si>
    <r>
      <rPr>
        <sz val="9"/>
        <rFont val="華康粗圓體"/>
        <family val="3"/>
        <charset val="136"/>
      </rPr>
      <t>交通支出</t>
    </r>
    <phoneticPr fontId="3" type="noConversion"/>
  </si>
  <si>
    <r>
      <rPr>
        <sz val="9"/>
        <rFont val="華康粗圓體"/>
        <family val="3"/>
        <charset val="136"/>
      </rPr>
      <t>其他經濟
服務支出</t>
    </r>
    <phoneticPr fontId="3" type="noConversion"/>
  </si>
  <si>
    <r>
      <rPr>
        <sz val="9"/>
        <rFont val="華康粗圓體"/>
        <family val="3"/>
        <charset val="136"/>
      </rPr>
      <t>社會保險
支　　出</t>
    </r>
    <phoneticPr fontId="3" type="noConversion"/>
  </si>
  <si>
    <r>
      <rPr>
        <sz val="9"/>
        <rFont val="華康粗圓體"/>
        <family val="3"/>
        <charset val="136"/>
      </rPr>
      <t>社會救助
支　　出</t>
    </r>
    <phoneticPr fontId="3" type="noConversion"/>
  </si>
  <si>
    <r>
      <t xml:space="preserve">  100</t>
    </r>
    <r>
      <rPr>
        <sz val="9"/>
        <rFont val="華康粗圓體"/>
        <family val="3"/>
        <charset val="136"/>
      </rPr>
      <t>年度</t>
    </r>
  </si>
  <si>
    <r>
      <t xml:space="preserve">  101</t>
    </r>
    <r>
      <rPr>
        <sz val="9"/>
        <rFont val="華康粗圓體"/>
        <family val="3"/>
        <charset val="136"/>
      </rPr>
      <t>年度</t>
    </r>
  </si>
  <si>
    <r>
      <t xml:space="preserve">  102</t>
    </r>
    <r>
      <rPr>
        <sz val="9"/>
        <rFont val="華康粗圓體"/>
        <family val="3"/>
        <charset val="136"/>
      </rPr>
      <t>年度</t>
    </r>
  </si>
  <si>
    <r>
      <t xml:space="preserve">  103</t>
    </r>
    <r>
      <rPr>
        <sz val="9"/>
        <rFont val="華康粗圓體"/>
        <family val="3"/>
        <charset val="136"/>
      </rPr>
      <t>年度</t>
    </r>
  </si>
  <si>
    <r>
      <t xml:space="preserve">  104</t>
    </r>
    <r>
      <rPr>
        <sz val="9"/>
        <rFont val="華康粗圓體"/>
        <family val="3"/>
        <charset val="136"/>
      </rPr>
      <t>年度</t>
    </r>
  </si>
  <si>
    <r>
      <rPr>
        <sz val="9"/>
        <rFont val="華康粗圓體"/>
        <family val="3"/>
        <charset val="136"/>
      </rPr>
      <t>資料來源：本府主計處。</t>
    </r>
    <phoneticPr fontId="3" type="noConversion"/>
  </si>
  <si>
    <r>
      <rPr>
        <sz val="9"/>
        <rFont val="華康粗圓體"/>
        <family val="3"/>
        <charset val="136"/>
      </rPr>
      <t>說明：</t>
    </r>
    <r>
      <rPr>
        <sz val="9"/>
        <rFont val="Arial Narrow"/>
        <family val="2"/>
      </rPr>
      <t>103</t>
    </r>
    <r>
      <rPr>
        <sz val="9"/>
        <rFont val="華康粗圓體"/>
        <family val="3"/>
        <charset val="136"/>
      </rPr>
      <t>年</t>
    </r>
    <r>
      <rPr>
        <sz val="9"/>
        <rFont val="Arial Narrow"/>
        <family val="2"/>
      </rPr>
      <t>12</t>
    </r>
    <r>
      <rPr>
        <sz val="9"/>
        <rFont val="華康粗圓體"/>
        <family val="3"/>
        <charset val="136"/>
      </rPr>
      <t>月</t>
    </r>
    <r>
      <rPr>
        <sz val="9"/>
        <rFont val="Arial Narrow"/>
        <family val="2"/>
      </rPr>
      <t>25</t>
    </r>
    <r>
      <rPr>
        <sz val="9"/>
        <rFont val="華康粗圓體"/>
        <family val="3"/>
        <charset val="136"/>
      </rPr>
      <t>日本市改制為直轄市，</t>
    </r>
    <r>
      <rPr>
        <sz val="9"/>
        <rFont val="Arial Narrow"/>
        <family val="2"/>
      </rPr>
      <t>104</t>
    </r>
    <r>
      <rPr>
        <sz val="9"/>
        <rFont val="華康粗圓體"/>
        <family val="3"/>
        <charset val="136"/>
      </rPr>
      <t>年度起統計資料含各區（復興區除外）。</t>
    </r>
    <phoneticPr fontId="3" type="noConversion"/>
  </si>
  <si>
    <r>
      <rPr>
        <sz val="12"/>
        <rFont val="華康粗圓體"/>
        <family val="3"/>
        <charset val="136"/>
      </rPr>
      <t>表</t>
    </r>
    <r>
      <rPr>
        <sz val="12"/>
        <rFont val="Arial Narrow"/>
        <family val="2"/>
      </rPr>
      <t>6-3</t>
    </r>
    <r>
      <rPr>
        <sz val="12"/>
        <rFont val="華康粗圓體"/>
        <family val="3"/>
        <charset val="136"/>
      </rPr>
      <t>、歲入預決算－按來源別分（續）</t>
    </r>
    <phoneticPr fontId="4" type="noConversion"/>
  </si>
  <si>
    <r>
      <rPr>
        <sz val="12"/>
        <rFont val="華康粗圓體"/>
        <family val="3"/>
        <charset val="136"/>
      </rPr>
      <t>表</t>
    </r>
    <r>
      <rPr>
        <sz val="12"/>
        <rFont val="Arial Narrow"/>
        <family val="2"/>
      </rPr>
      <t>6-3</t>
    </r>
    <r>
      <rPr>
        <sz val="12"/>
        <rFont val="華康粗圓體"/>
        <family val="3"/>
        <charset val="136"/>
      </rPr>
      <t>、歲入預決算－按來源別分</t>
    </r>
    <phoneticPr fontId="4" type="noConversion"/>
  </si>
  <si>
    <r>
      <rPr>
        <sz val="9"/>
        <rFont val="華康粗圓體"/>
        <family val="3"/>
        <charset val="136"/>
      </rPr>
      <t>工程受益費
收　　　入</t>
    </r>
    <phoneticPr fontId="3" type="noConversion"/>
  </si>
  <si>
    <r>
      <rPr>
        <sz val="9"/>
        <rFont val="華康粗圓體"/>
        <family val="3"/>
        <charset val="136"/>
      </rPr>
      <t>罰</t>
    </r>
    <r>
      <rPr>
        <sz val="9"/>
        <rFont val="Arial Narrow"/>
        <family val="2"/>
      </rPr>
      <t xml:space="preserve">  </t>
    </r>
    <r>
      <rPr>
        <sz val="9"/>
        <rFont val="華康粗圓體"/>
        <family val="3"/>
        <charset val="136"/>
      </rPr>
      <t>款</t>
    </r>
    <r>
      <rPr>
        <sz val="9"/>
        <rFont val="Arial Narrow"/>
        <family val="2"/>
      </rPr>
      <t xml:space="preserve">  </t>
    </r>
    <r>
      <rPr>
        <sz val="9"/>
        <rFont val="華康粗圓體"/>
        <family val="3"/>
        <charset val="136"/>
      </rPr>
      <t>及
賠償收入</t>
    </r>
    <phoneticPr fontId="3" type="noConversion"/>
  </si>
  <si>
    <r>
      <rPr>
        <sz val="9"/>
        <rFont val="華康粗圓體"/>
        <family val="3"/>
        <charset val="136"/>
      </rPr>
      <t>營業盈餘及
事</t>
    </r>
    <r>
      <rPr>
        <sz val="9"/>
        <rFont val="Arial Narrow"/>
        <family val="2"/>
      </rPr>
      <t xml:space="preserve"> </t>
    </r>
    <r>
      <rPr>
        <sz val="9"/>
        <rFont val="華康粗圓體"/>
        <family val="3"/>
        <charset val="136"/>
      </rPr>
      <t>業</t>
    </r>
    <r>
      <rPr>
        <sz val="9"/>
        <rFont val="Arial Narrow"/>
        <family val="2"/>
      </rPr>
      <t xml:space="preserve"> </t>
    </r>
    <r>
      <rPr>
        <sz val="9"/>
        <rFont val="華康粗圓體"/>
        <family val="3"/>
        <charset val="136"/>
      </rPr>
      <t>收</t>
    </r>
    <r>
      <rPr>
        <sz val="9"/>
        <rFont val="Arial Narrow"/>
        <family val="2"/>
      </rPr>
      <t xml:space="preserve"> </t>
    </r>
    <r>
      <rPr>
        <sz val="9"/>
        <rFont val="華康粗圓體"/>
        <family val="3"/>
        <charset val="136"/>
      </rPr>
      <t>入</t>
    </r>
    <phoneticPr fontId="3" type="noConversion"/>
  </si>
  <si>
    <r>
      <rPr>
        <sz val="9"/>
        <rFont val="華康粗圓體"/>
        <family val="3"/>
        <charset val="136"/>
      </rPr>
      <t>補</t>
    </r>
    <r>
      <rPr>
        <sz val="9"/>
        <rFont val="Arial Narrow"/>
        <family val="2"/>
      </rPr>
      <t xml:space="preserve">  </t>
    </r>
    <r>
      <rPr>
        <sz val="9"/>
        <rFont val="華康粗圓體"/>
        <family val="3"/>
        <charset val="136"/>
      </rPr>
      <t>助</t>
    </r>
    <r>
      <rPr>
        <sz val="9"/>
        <rFont val="Arial Narrow"/>
        <family val="2"/>
      </rPr>
      <t xml:space="preserve">  </t>
    </r>
    <r>
      <rPr>
        <sz val="9"/>
        <rFont val="華康粗圓體"/>
        <family val="3"/>
        <charset val="136"/>
      </rPr>
      <t>及
協助收入</t>
    </r>
    <phoneticPr fontId="3" type="noConversion"/>
  </si>
  <si>
    <r>
      <t xml:space="preserve">    100</t>
    </r>
    <r>
      <rPr>
        <sz val="9"/>
        <rFont val="華康粗圓體"/>
        <family val="3"/>
        <charset val="136"/>
      </rPr>
      <t>年度</t>
    </r>
  </si>
  <si>
    <r>
      <t xml:space="preserve">    101</t>
    </r>
    <r>
      <rPr>
        <sz val="9"/>
        <rFont val="華康粗圓體"/>
        <family val="3"/>
        <charset val="136"/>
      </rPr>
      <t>年度</t>
    </r>
  </si>
  <si>
    <r>
      <t xml:space="preserve">    102</t>
    </r>
    <r>
      <rPr>
        <sz val="9"/>
        <rFont val="華康粗圓體"/>
        <family val="3"/>
        <charset val="136"/>
      </rPr>
      <t>年度</t>
    </r>
  </si>
  <si>
    <r>
      <t xml:space="preserve">    103</t>
    </r>
    <r>
      <rPr>
        <sz val="9"/>
        <rFont val="華康粗圓體"/>
        <family val="3"/>
        <charset val="136"/>
      </rPr>
      <t>年度</t>
    </r>
  </si>
  <si>
    <r>
      <t xml:space="preserve">    104</t>
    </r>
    <r>
      <rPr>
        <sz val="9"/>
        <rFont val="華康粗圓體"/>
        <family val="3"/>
        <charset val="136"/>
      </rPr>
      <t>年度</t>
    </r>
  </si>
  <si>
    <r>
      <rPr>
        <sz val="12"/>
        <rFont val="華康粗圓體"/>
        <family val="3"/>
        <charset val="136"/>
      </rPr>
      <t>表</t>
    </r>
    <r>
      <rPr>
        <sz val="12"/>
        <rFont val="Arial Narrow"/>
        <family val="2"/>
      </rPr>
      <t>6-2</t>
    </r>
    <r>
      <rPr>
        <sz val="12"/>
        <rFont val="華康粗圓體"/>
        <family val="3"/>
        <charset val="136"/>
      </rPr>
      <t>、主要金融機構存、放款餘額</t>
    </r>
    <phoneticPr fontId="4" type="noConversion"/>
  </si>
  <si>
    <r>
      <rPr>
        <sz val="9"/>
        <rFont val="華康粗圓體"/>
        <family val="3"/>
        <charset val="136"/>
      </rPr>
      <t>單位：億元</t>
    </r>
    <phoneticPr fontId="4" type="noConversion"/>
  </si>
  <si>
    <r>
      <rPr>
        <sz val="9"/>
        <rFont val="華康粗圓體"/>
        <family val="3"/>
        <charset val="136"/>
      </rPr>
      <t xml:space="preserve">放款餘額
</t>
    </r>
    <r>
      <rPr>
        <sz val="9"/>
        <rFont val="Arial Narrow"/>
        <family val="2"/>
      </rPr>
      <t>Balance of Loans</t>
    </r>
    <phoneticPr fontId="3" type="noConversion"/>
  </si>
  <si>
    <r>
      <rPr>
        <sz val="9"/>
        <rFont val="華康粗圓體"/>
        <family val="3"/>
        <charset val="136"/>
      </rPr>
      <t>外國銀行
在臺分行</t>
    </r>
    <phoneticPr fontId="3" type="noConversion"/>
  </si>
  <si>
    <r>
      <rPr>
        <sz val="9"/>
        <rFont val="華康粗圓體"/>
        <family val="3"/>
        <charset val="136"/>
      </rPr>
      <t>大陸地區銀行在臺分行</t>
    </r>
    <phoneticPr fontId="3" type="noConversion"/>
  </si>
  <si>
    <r>
      <rPr>
        <sz val="9"/>
        <rFont val="華康粗圓體"/>
        <family val="3"/>
        <charset val="136"/>
      </rPr>
      <t>中華郵政
公司</t>
    </r>
    <phoneticPr fontId="3" type="noConversion"/>
  </si>
  <si>
    <r>
      <rPr>
        <sz val="9"/>
        <rFont val="華康粗圓體"/>
        <family val="3"/>
        <charset val="136"/>
      </rPr>
      <t>大陸地區銀行
在臺分行</t>
    </r>
    <phoneticPr fontId="3" type="noConversion"/>
  </si>
  <si>
    <r>
      <rPr>
        <sz val="8.5"/>
        <rFont val="華康粗圓體"/>
        <family val="3"/>
        <charset val="136"/>
      </rPr>
      <t>民國</t>
    </r>
    <r>
      <rPr>
        <sz val="8.5"/>
        <rFont val="Arial Narrow"/>
        <family val="2"/>
      </rPr>
      <t>95</t>
    </r>
    <r>
      <rPr>
        <sz val="8.5"/>
        <rFont val="華康粗圓體"/>
        <family val="3"/>
        <charset val="136"/>
      </rPr>
      <t>年</t>
    </r>
    <r>
      <rPr>
        <sz val="8.5"/>
        <rFont val="Arial Narrow"/>
        <family val="2"/>
      </rPr>
      <t xml:space="preserve">    2006</t>
    </r>
  </si>
  <si>
    <r>
      <rPr>
        <sz val="8.5"/>
        <rFont val="華康粗圓體"/>
        <family val="3"/>
        <charset val="136"/>
      </rPr>
      <t>　　</t>
    </r>
    <r>
      <rPr>
        <sz val="8.5"/>
        <rFont val="Arial Narrow"/>
        <family val="2"/>
      </rPr>
      <t>6</t>
    </r>
    <r>
      <rPr>
        <sz val="8.5"/>
        <rFont val="華康粗圓體"/>
        <family val="3"/>
        <charset val="136"/>
      </rPr>
      <t>月底</t>
    </r>
    <r>
      <rPr>
        <sz val="8.5"/>
        <rFont val="Arial Narrow"/>
        <family val="2"/>
      </rPr>
      <t xml:space="preserve">   End of June</t>
    </r>
  </si>
  <si>
    <r>
      <rPr>
        <sz val="8.5"/>
        <rFont val="華康粗圓體"/>
        <family val="3"/>
        <charset val="136"/>
      </rPr>
      <t>　　</t>
    </r>
    <r>
      <rPr>
        <sz val="8.5"/>
        <rFont val="Arial Narrow"/>
        <family val="2"/>
      </rPr>
      <t>12</t>
    </r>
    <r>
      <rPr>
        <sz val="8.5"/>
        <rFont val="華康粗圓體"/>
        <family val="3"/>
        <charset val="136"/>
      </rPr>
      <t>月底</t>
    </r>
    <r>
      <rPr>
        <sz val="8.5"/>
        <rFont val="Arial Narrow"/>
        <family val="2"/>
      </rPr>
      <t xml:space="preserve">  End of December</t>
    </r>
  </si>
  <si>
    <r>
      <rPr>
        <sz val="8.5"/>
        <rFont val="華康粗圓體"/>
        <family val="3"/>
        <charset val="136"/>
      </rPr>
      <t>民國</t>
    </r>
    <r>
      <rPr>
        <sz val="8.5"/>
        <rFont val="Arial Narrow"/>
        <family val="2"/>
      </rPr>
      <t>96</t>
    </r>
    <r>
      <rPr>
        <sz val="8.5"/>
        <rFont val="華康粗圓體"/>
        <family val="3"/>
        <charset val="136"/>
      </rPr>
      <t>年</t>
    </r>
    <r>
      <rPr>
        <sz val="8.5"/>
        <rFont val="Arial Narrow"/>
        <family val="2"/>
      </rPr>
      <t xml:space="preserve">    2007</t>
    </r>
  </si>
  <si>
    <r>
      <rPr>
        <sz val="8.5"/>
        <rFont val="華康粗圓體"/>
        <family val="3"/>
        <charset val="136"/>
      </rPr>
      <t>民國</t>
    </r>
    <r>
      <rPr>
        <sz val="8.5"/>
        <rFont val="Arial Narrow"/>
        <family val="2"/>
      </rPr>
      <t>97</t>
    </r>
    <r>
      <rPr>
        <sz val="8.5"/>
        <rFont val="華康粗圓體"/>
        <family val="3"/>
        <charset val="136"/>
      </rPr>
      <t>年</t>
    </r>
    <r>
      <rPr>
        <sz val="8.5"/>
        <rFont val="Arial Narrow"/>
        <family val="2"/>
      </rPr>
      <t xml:space="preserve">    2008</t>
    </r>
  </si>
  <si>
    <r>
      <rPr>
        <sz val="8.5"/>
        <rFont val="華康粗圓體"/>
        <family val="3"/>
        <charset val="136"/>
      </rPr>
      <t>民國</t>
    </r>
    <r>
      <rPr>
        <sz val="8.5"/>
        <rFont val="Arial Narrow"/>
        <family val="2"/>
      </rPr>
      <t>98</t>
    </r>
    <r>
      <rPr>
        <sz val="8.5"/>
        <rFont val="華康粗圓體"/>
        <family val="3"/>
        <charset val="136"/>
      </rPr>
      <t>年</t>
    </r>
    <r>
      <rPr>
        <sz val="8.5"/>
        <rFont val="Arial Narrow"/>
        <family val="2"/>
      </rPr>
      <t xml:space="preserve">    2009</t>
    </r>
  </si>
  <si>
    <r>
      <rPr>
        <sz val="8.5"/>
        <rFont val="華康粗圓體"/>
        <family val="3"/>
        <charset val="136"/>
      </rPr>
      <t>民國</t>
    </r>
    <r>
      <rPr>
        <sz val="8.5"/>
        <rFont val="Arial Narrow"/>
        <family val="2"/>
      </rPr>
      <t>99</t>
    </r>
    <r>
      <rPr>
        <sz val="8.5"/>
        <rFont val="華康粗圓體"/>
        <family val="3"/>
        <charset val="136"/>
      </rPr>
      <t>年</t>
    </r>
    <r>
      <rPr>
        <sz val="8.5"/>
        <rFont val="Arial Narrow"/>
        <family val="2"/>
      </rPr>
      <t xml:space="preserve">    2010</t>
    </r>
  </si>
  <si>
    <r>
      <rPr>
        <sz val="8.5"/>
        <rFont val="華康粗圓體"/>
        <family val="3"/>
        <charset val="136"/>
      </rPr>
      <t>民國</t>
    </r>
    <r>
      <rPr>
        <sz val="8.5"/>
        <rFont val="Arial Narrow"/>
        <family val="2"/>
      </rPr>
      <t>100</t>
    </r>
    <r>
      <rPr>
        <sz val="8.5"/>
        <rFont val="華康粗圓體"/>
        <family val="3"/>
        <charset val="136"/>
      </rPr>
      <t>年</t>
    </r>
    <r>
      <rPr>
        <sz val="8.5"/>
        <rFont val="Arial Narrow"/>
        <family val="2"/>
      </rPr>
      <t xml:space="preserve">   2011</t>
    </r>
  </si>
  <si>
    <r>
      <rPr>
        <sz val="8.5"/>
        <rFont val="華康粗圓體"/>
        <family val="3"/>
        <charset val="136"/>
      </rPr>
      <t>民國</t>
    </r>
    <r>
      <rPr>
        <sz val="8.5"/>
        <rFont val="Arial Narrow"/>
        <family val="2"/>
      </rPr>
      <t>101</t>
    </r>
    <r>
      <rPr>
        <sz val="8.5"/>
        <rFont val="華康粗圓體"/>
        <family val="3"/>
        <charset val="136"/>
      </rPr>
      <t>年</t>
    </r>
    <r>
      <rPr>
        <sz val="8.5"/>
        <rFont val="Arial Narrow"/>
        <family val="2"/>
      </rPr>
      <t xml:space="preserve">  2012</t>
    </r>
  </si>
  <si>
    <r>
      <rPr>
        <sz val="8.5"/>
        <rFont val="華康粗圓體"/>
        <family val="3"/>
        <charset val="136"/>
      </rPr>
      <t>民國</t>
    </r>
    <r>
      <rPr>
        <sz val="8.5"/>
        <rFont val="Arial Narrow"/>
        <family val="2"/>
      </rPr>
      <t>102</t>
    </r>
    <r>
      <rPr>
        <sz val="8.5"/>
        <rFont val="華康粗圓體"/>
        <family val="3"/>
        <charset val="136"/>
      </rPr>
      <t>年</t>
    </r>
    <r>
      <rPr>
        <sz val="8.5"/>
        <rFont val="Arial Narrow"/>
        <family val="2"/>
      </rPr>
      <t xml:space="preserve">  2013</t>
    </r>
  </si>
  <si>
    <r>
      <rPr>
        <sz val="8.5"/>
        <rFont val="華康粗圓體"/>
        <family val="3"/>
        <charset val="136"/>
      </rPr>
      <t>民國</t>
    </r>
    <r>
      <rPr>
        <sz val="8.5"/>
        <rFont val="Arial Narrow"/>
        <family val="2"/>
      </rPr>
      <t>103</t>
    </r>
    <r>
      <rPr>
        <sz val="8.5"/>
        <rFont val="華康粗圓體"/>
        <family val="3"/>
        <charset val="136"/>
      </rPr>
      <t>年</t>
    </r>
    <r>
      <rPr>
        <sz val="8.5"/>
        <rFont val="Arial Narrow"/>
        <family val="2"/>
      </rPr>
      <t xml:space="preserve">  2014</t>
    </r>
  </si>
  <si>
    <r>
      <rPr>
        <sz val="9"/>
        <rFont val="華康粗圓體"/>
        <family val="3"/>
        <charset val="136"/>
      </rPr>
      <t>資料來源：行政院金融監督管理委員會銀行局。</t>
    </r>
    <phoneticPr fontId="4" type="noConversion"/>
  </si>
  <si>
    <r>
      <rPr>
        <sz val="9"/>
        <rFont val="華康粗圓體"/>
        <family val="3"/>
        <charset val="136"/>
      </rPr>
      <t>說明：</t>
    </r>
    <r>
      <rPr>
        <sz val="9"/>
        <rFont val="Arial Narrow"/>
        <family val="2"/>
      </rPr>
      <t>1.</t>
    </r>
    <r>
      <rPr>
        <sz val="9"/>
        <rFont val="華康粗圓體"/>
        <family val="3"/>
        <charset val="136"/>
      </rPr>
      <t>本國銀行存款餘額含郵匯轉存款。</t>
    </r>
    <phoneticPr fontId="3" type="noConversion"/>
  </si>
  <si>
    <r>
      <rPr>
        <sz val="9"/>
        <rFont val="華康粗圓體"/>
        <family val="3"/>
        <charset val="136"/>
      </rPr>
      <t>　　　</t>
    </r>
    <r>
      <rPr>
        <sz val="9"/>
        <rFont val="Arial Narrow"/>
        <family val="2"/>
      </rPr>
      <t>2.97</t>
    </r>
    <r>
      <rPr>
        <sz val="9"/>
        <rFont val="華康粗圓體"/>
        <family val="3"/>
        <charset val="136"/>
      </rPr>
      <t>年</t>
    </r>
    <r>
      <rPr>
        <sz val="9"/>
        <rFont val="Arial Narrow"/>
        <family val="2"/>
      </rPr>
      <t>12</t>
    </r>
    <r>
      <rPr>
        <sz val="9"/>
        <rFont val="華康粗圓體"/>
        <family val="3"/>
        <charset val="136"/>
      </rPr>
      <t>月起無信託投資公司。</t>
    </r>
    <phoneticPr fontId="3" type="noConversion"/>
  </si>
  <si>
    <r>
      <rPr>
        <sz val="12"/>
        <rFont val="華康粗圓體"/>
        <family val="3"/>
        <charset val="136"/>
      </rPr>
      <t>表</t>
    </r>
    <r>
      <rPr>
        <sz val="12"/>
        <rFont val="Arial Narrow"/>
        <family val="2"/>
      </rPr>
      <t>6-1</t>
    </r>
    <r>
      <rPr>
        <sz val="12"/>
        <rFont val="華康粗圓體"/>
        <family val="3"/>
        <charset val="136"/>
      </rPr>
      <t>、金融機構分布</t>
    </r>
    <phoneticPr fontId="4" type="noConversion"/>
  </si>
  <si>
    <r>
      <rPr>
        <sz val="8.5"/>
        <rFont val="華康粗圓體"/>
        <family val="3"/>
        <charset val="136"/>
      </rPr>
      <t>單位：家</t>
    </r>
    <phoneticPr fontId="4" type="noConversion"/>
  </si>
  <si>
    <r>
      <rPr>
        <sz val="9"/>
        <rFont val="華康粗圓體"/>
        <family val="3"/>
        <charset val="136"/>
      </rPr>
      <t>年</t>
    </r>
    <r>
      <rPr>
        <sz val="9"/>
        <rFont val="Arial Narrow"/>
        <family val="2"/>
      </rPr>
      <t xml:space="preserve"> </t>
    </r>
    <r>
      <rPr>
        <sz val="9"/>
        <rFont val="華康粗圓體"/>
        <family val="3"/>
        <charset val="136"/>
      </rPr>
      <t>底</t>
    </r>
    <r>
      <rPr>
        <sz val="9"/>
        <rFont val="Arial Narrow"/>
        <family val="2"/>
      </rPr>
      <t xml:space="preserve"> </t>
    </r>
    <r>
      <rPr>
        <sz val="9"/>
        <rFont val="華康粗圓體"/>
        <family val="3"/>
        <charset val="136"/>
      </rPr>
      <t>及</t>
    </r>
    <r>
      <rPr>
        <sz val="9"/>
        <rFont val="Arial Narrow"/>
        <family val="2"/>
      </rPr>
      <t xml:space="preserve"> </t>
    </r>
    <r>
      <rPr>
        <sz val="9"/>
        <rFont val="華康粗圓體"/>
        <family val="3"/>
        <charset val="136"/>
      </rPr>
      <t>區</t>
    </r>
    <r>
      <rPr>
        <sz val="9"/>
        <rFont val="Arial Narrow"/>
        <family val="2"/>
      </rPr>
      <t xml:space="preserve"> </t>
    </r>
    <r>
      <rPr>
        <sz val="9"/>
        <rFont val="華康粗圓體"/>
        <family val="3"/>
        <charset val="136"/>
      </rPr>
      <t xml:space="preserve">別
</t>
    </r>
    <r>
      <rPr>
        <sz val="9"/>
        <rFont val="Arial Narrow"/>
        <family val="2"/>
      </rPr>
      <t>End of Year &amp; District</t>
    </r>
    <phoneticPr fontId="3" type="noConversion"/>
  </si>
  <si>
    <r>
      <rPr>
        <sz val="9"/>
        <rFont val="華康粗圓體"/>
        <family val="3"/>
        <charset val="136"/>
      </rPr>
      <t>外國銀行</t>
    </r>
    <phoneticPr fontId="3" type="noConversion"/>
  </si>
  <si>
    <r>
      <rPr>
        <sz val="9"/>
        <rFont val="華康粗圓體"/>
        <family val="3"/>
        <charset val="136"/>
      </rPr>
      <t>信　用
合作社</t>
    </r>
    <phoneticPr fontId="3" type="noConversion"/>
  </si>
  <si>
    <r>
      <rPr>
        <sz val="9"/>
        <rFont val="華康粗圓體"/>
        <family val="3"/>
        <charset val="136"/>
      </rPr>
      <t>農會信用部</t>
    </r>
    <phoneticPr fontId="3" type="noConversion"/>
  </si>
  <si>
    <r>
      <rPr>
        <sz val="9"/>
        <rFont val="華康粗圓體"/>
        <family val="3"/>
        <charset val="136"/>
      </rPr>
      <t>漁會信用部</t>
    </r>
    <phoneticPr fontId="3" type="noConversion"/>
  </si>
  <si>
    <r>
      <rPr>
        <sz val="9"/>
        <rFont val="華康粗圓體"/>
        <family val="3"/>
        <charset val="136"/>
      </rPr>
      <t>證券金融
公　　司</t>
    </r>
    <phoneticPr fontId="3" type="noConversion"/>
  </si>
  <si>
    <r>
      <rPr>
        <sz val="9"/>
        <rFont val="華康粗圓體"/>
        <family val="3"/>
        <charset val="136"/>
      </rPr>
      <t>本國壽險
公　　司</t>
    </r>
    <phoneticPr fontId="3" type="noConversion"/>
  </si>
  <si>
    <r>
      <rPr>
        <sz val="9"/>
        <rFont val="華康粗圓體"/>
        <family val="3"/>
        <charset val="136"/>
      </rPr>
      <t>外國壽險
公　　司</t>
    </r>
    <phoneticPr fontId="3" type="noConversion"/>
  </si>
  <si>
    <r>
      <rPr>
        <sz val="9"/>
        <rFont val="華康粗圓體"/>
        <family val="3"/>
        <charset val="136"/>
      </rPr>
      <t>再保險
公</t>
    </r>
    <r>
      <rPr>
        <sz val="9"/>
        <rFont val="Arial Narrow"/>
        <family val="2"/>
      </rPr>
      <t xml:space="preserve">  </t>
    </r>
    <r>
      <rPr>
        <sz val="9"/>
        <rFont val="華康粗圓體"/>
        <family val="3"/>
        <charset val="136"/>
      </rPr>
      <t>司</t>
    </r>
    <phoneticPr fontId="3" type="noConversion"/>
  </si>
  <si>
    <r>
      <rPr>
        <sz val="9"/>
        <rFont val="華康粗圓體"/>
        <family val="3"/>
        <charset val="136"/>
      </rPr>
      <t>民國</t>
    </r>
    <r>
      <rPr>
        <sz val="9"/>
        <rFont val="Arial Narrow"/>
        <family val="2"/>
      </rPr>
      <t>95</t>
    </r>
    <r>
      <rPr>
        <sz val="9"/>
        <rFont val="華康粗圓體"/>
        <family val="3"/>
        <charset val="136"/>
      </rPr>
      <t>年底</t>
    </r>
    <r>
      <rPr>
        <sz val="9"/>
        <rFont val="Arial Narrow"/>
        <family val="2"/>
      </rPr>
      <t xml:space="preserve"> End of 2006</t>
    </r>
  </si>
  <si>
    <r>
      <rPr>
        <sz val="9"/>
        <rFont val="華康粗圓體"/>
        <family val="3"/>
        <charset val="136"/>
      </rPr>
      <t>民國</t>
    </r>
    <r>
      <rPr>
        <sz val="9"/>
        <rFont val="Arial Narrow"/>
        <family val="2"/>
      </rPr>
      <t>96</t>
    </r>
    <r>
      <rPr>
        <sz val="9"/>
        <rFont val="華康粗圓體"/>
        <family val="3"/>
        <charset val="136"/>
      </rPr>
      <t>年底</t>
    </r>
    <r>
      <rPr>
        <sz val="9"/>
        <rFont val="Arial Narrow"/>
        <family val="2"/>
      </rPr>
      <t xml:space="preserve"> End of 2007</t>
    </r>
  </si>
  <si>
    <r>
      <rPr>
        <sz val="9"/>
        <rFont val="華康粗圓體"/>
        <family val="3"/>
        <charset val="136"/>
      </rPr>
      <t>民國</t>
    </r>
    <r>
      <rPr>
        <sz val="9"/>
        <rFont val="Arial Narrow"/>
        <family val="2"/>
      </rPr>
      <t>97</t>
    </r>
    <r>
      <rPr>
        <sz val="9"/>
        <rFont val="華康粗圓體"/>
        <family val="3"/>
        <charset val="136"/>
      </rPr>
      <t>年底</t>
    </r>
    <r>
      <rPr>
        <sz val="9"/>
        <rFont val="Arial Narrow"/>
        <family val="2"/>
      </rPr>
      <t xml:space="preserve"> End of 2008</t>
    </r>
  </si>
  <si>
    <r>
      <rPr>
        <sz val="9"/>
        <rFont val="華康粗圓體"/>
        <family val="3"/>
        <charset val="136"/>
      </rPr>
      <t>民國</t>
    </r>
    <r>
      <rPr>
        <sz val="9"/>
        <rFont val="Arial Narrow"/>
        <family val="2"/>
      </rPr>
      <t>98</t>
    </r>
    <r>
      <rPr>
        <sz val="9"/>
        <rFont val="華康粗圓體"/>
        <family val="3"/>
        <charset val="136"/>
      </rPr>
      <t>年底</t>
    </r>
    <r>
      <rPr>
        <sz val="9"/>
        <rFont val="Arial Narrow"/>
        <family val="2"/>
      </rPr>
      <t xml:space="preserve"> End of 2009</t>
    </r>
  </si>
  <si>
    <r>
      <rPr>
        <sz val="9"/>
        <rFont val="華康粗圓體"/>
        <family val="3"/>
        <charset val="136"/>
      </rPr>
      <t>民國</t>
    </r>
    <r>
      <rPr>
        <sz val="9"/>
        <rFont val="Arial Narrow"/>
        <family val="2"/>
      </rPr>
      <t>99</t>
    </r>
    <r>
      <rPr>
        <sz val="9"/>
        <rFont val="華康粗圓體"/>
        <family val="3"/>
        <charset val="136"/>
      </rPr>
      <t>年底</t>
    </r>
    <r>
      <rPr>
        <sz val="9"/>
        <rFont val="Arial Narrow"/>
        <family val="2"/>
      </rPr>
      <t xml:space="preserve"> End of 2010</t>
    </r>
  </si>
  <si>
    <r>
      <rPr>
        <sz val="9"/>
        <rFont val="華康粗圓體"/>
        <family val="3"/>
        <charset val="136"/>
      </rPr>
      <t>民國</t>
    </r>
    <r>
      <rPr>
        <sz val="9"/>
        <rFont val="Arial Narrow"/>
        <family val="2"/>
      </rPr>
      <t>100</t>
    </r>
    <r>
      <rPr>
        <sz val="9"/>
        <rFont val="華康粗圓體"/>
        <family val="3"/>
        <charset val="136"/>
      </rPr>
      <t>年底</t>
    </r>
    <r>
      <rPr>
        <sz val="9"/>
        <rFont val="Arial Narrow"/>
        <family val="2"/>
      </rPr>
      <t xml:space="preserve"> End of 2011</t>
    </r>
  </si>
  <si>
    <r>
      <rPr>
        <sz val="9"/>
        <rFont val="華康粗圓體"/>
        <family val="3"/>
        <charset val="136"/>
      </rPr>
      <t>民國</t>
    </r>
    <r>
      <rPr>
        <sz val="9"/>
        <rFont val="Arial Narrow"/>
        <family val="2"/>
      </rPr>
      <t>101</t>
    </r>
    <r>
      <rPr>
        <sz val="9"/>
        <rFont val="華康粗圓體"/>
        <family val="3"/>
        <charset val="136"/>
      </rPr>
      <t>年底</t>
    </r>
    <r>
      <rPr>
        <sz val="9"/>
        <rFont val="Arial Narrow"/>
        <family val="2"/>
      </rPr>
      <t xml:space="preserve"> End of 2012</t>
    </r>
  </si>
  <si>
    <r>
      <rPr>
        <sz val="9"/>
        <rFont val="華康粗圓體"/>
        <family val="3"/>
        <charset val="136"/>
      </rPr>
      <t>民國</t>
    </r>
    <r>
      <rPr>
        <sz val="9"/>
        <rFont val="Arial Narrow"/>
        <family val="2"/>
      </rPr>
      <t>102</t>
    </r>
    <r>
      <rPr>
        <sz val="9"/>
        <rFont val="華康粗圓體"/>
        <family val="3"/>
        <charset val="136"/>
      </rPr>
      <t>年底</t>
    </r>
    <r>
      <rPr>
        <sz val="9"/>
        <rFont val="Arial Narrow"/>
        <family val="2"/>
      </rPr>
      <t xml:space="preserve"> End of 2013</t>
    </r>
  </si>
  <si>
    <r>
      <rPr>
        <sz val="9"/>
        <rFont val="華康粗圓體"/>
        <family val="3"/>
        <charset val="136"/>
      </rPr>
      <t>民國</t>
    </r>
    <r>
      <rPr>
        <sz val="9"/>
        <rFont val="Arial Narrow"/>
        <family val="2"/>
      </rPr>
      <t>103</t>
    </r>
    <r>
      <rPr>
        <sz val="9"/>
        <rFont val="華康粗圓體"/>
        <family val="3"/>
        <charset val="136"/>
      </rPr>
      <t>年底</t>
    </r>
    <r>
      <rPr>
        <sz val="9"/>
        <rFont val="Arial Narrow"/>
        <family val="2"/>
      </rPr>
      <t xml:space="preserve"> End of 2014</t>
    </r>
  </si>
  <si>
    <r>
      <rPr>
        <sz val="9"/>
        <rFont val="華康粗圓體"/>
        <family val="3"/>
        <charset val="136"/>
      </rPr>
      <t>民國</t>
    </r>
    <r>
      <rPr>
        <sz val="9"/>
        <rFont val="Arial Narrow"/>
        <family val="2"/>
      </rPr>
      <t>104</t>
    </r>
    <r>
      <rPr>
        <sz val="9"/>
        <rFont val="華康粗圓體"/>
        <family val="3"/>
        <charset val="136"/>
      </rPr>
      <t>年底</t>
    </r>
    <r>
      <rPr>
        <sz val="9"/>
        <rFont val="Arial Narrow"/>
        <family val="2"/>
      </rPr>
      <t xml:space="preserve"> End of 2015</t>
    </r>
    <phoneticPr fontId="3" type="noConversion"/>
  </si>
  <si>
    <r>
      <rPr>
        <sz val="8"/>
        <rFont val="華康粗圓體"/>
        <family val="3"/>
        <charset val="136"/>
      </rPr>
      <t>說明：</t>
    </r>
    <r>
      <rPr>
        <sz val="8"/>
        <rFont val="Arial Narrow"/>
        <family val="2"/>
      </rPr>
      <t>1.</t>
    </r>
    <r>
      <rPr>
        <sz val="8"/>
        <rFont val="華康粗圓體"/>
        <family val="3"/>
        <charset val="136"/>
      </rPr>
      <t>總機構算一單位，分行</t>
    </r>
    <r>
      <rPr>
        <sz val="8"/>
        <rFont val="Arial Narrow"/>
        <family val="2"/>
      </rPr>
      <t>(</t>
    </r>
    <r>
      <rPr>
        <sz val="8"/>
        <rFont val="華康粗圓體"/>
        <family val="3"/>
        <charset val="136"/>
      </rPr>
      <t>局、庫、社、部、公司</t>
    </r>
    <r>
      <rPr>
        <sz val="8"/>
        <rFont val="Arial Narrow"/>
        <family val="2"/>
      </rPr>
      <t>)</t>
    </r>
    <r>
      <rPr>
        <sz val="8"/>
        <rFont val="華康粗圓體"/>
        <family val="3"/>
        <charset val="136"/>
      </rPr>
      <t>等分支機構算一單位，其餘分支單位不納入統計。</t>
    </r>
    <phoneticPr fontId="3" type="noConversion"/>
  </si>
  <si>
    <r>
      <t xml:space="preserve">              2.</t>
    </r>
    <r>
      <rPr>
        <sz val="8"/>
        <rFont val="華康粗圓體"/>
        <family val="3"/>
        <charset val="136"/>
      </rPr>
      <t>中央銀行、中央存款保險公司及信用卡公司不納入統計。</t>
    </r>
    <phoneticPr fontId="3" type="noConversion"/>
  </si>
  <si>
    <r>
      <rPr>
        <sz val="8"/>
        <rFont val="華康粗圓體"/>
        <family val="3"/>
        <charset val="136"/>
      </rPr>
      <t>　</t>
    </r>
    <r>
      <rPr>
        <sz val="8"/>
        <rFont val="Arial Narrow"/>
        <family val="2"/>
      </rPr>
      <t xml:space="preserve"> </t>
    </r>
    <r>
      <rPr>
        <sz val="8"/>
        <rFont val="華康粗圓體"/>
        <family val="3"/>
        <charset val="136"/>
      </rPr>
      <t>　</t>
    </r>
    <r>
      <rPr>
        <sz val="8"/>
        <rFont val="Arial Narrow"/>
        <family val="2"/>
      </rPr>
      <t>2. Central Bank, Central Deposit Insurance Corporation and credit card companies do not count.</t>
    </r>
    <phoneticPr fontId="3" type="noConversion"/>
  </si>
  <si>
    <r>
      <t xml:space="preserve">              3.</t>
    </r>
    <r>
      <rPr>
        <sz val="8"/>
        <rFont val="華康粗圓體"/>
        <family val="3"/>
        <charset val="136"/>
      </rPr>
      <t>本國銀行及本國人壽保險公司部分不包括中華郵政公司。</t>
    </r>
    <phoneticPr fontId="3" type="noConversion"/>
  </si>
  <si>
    <r>
      <rPr>
        <sz val="8"/>
        <rFont val="華康粗圓體"/>
        <family val="3"/>
        <charset val="136"/>
      </rPr>
      <t>　</t>
    </r>
    <r>
      <rPr>
        <sz val="8"/>
        <rFont val="Arial Narrow"/>
        <family val="2"/>
      </rPr>
      <t xml:space="preserve"> </t>
    </r>
    <r>
      <rPr>
        <sz val="8"/>
        <rFont val="華康粗圓體"/>
        <family val="3"/>
        <charset val="136"/>
      </rPr>
      <t>　</t>
    </r>
    <r>
      <rPr>
        <sz val="8"/>
        <rFont val="Arial Narrow"/>
        <family val="2"/>
      </rPr>
      <t>3. Domestic banks and insurance companies excluding branches of the Chunghwa Post Company.</t>
    </r>
    <phoneticPr fontId="3" type="noConversion"/>
  </si>
  <si>
    <r>
      <t xml:space="preserve">              4.</t>
    </r>
    <r>
      <rPr>
        <sz val="8"/>
        <rFont val="華康粗圓體"/>
        <family val="3"/>
        <charset val="136"/>
      </rPr>
      <t>產物保險合作社納入本國產物保險公司計算。</t>
    </r>
    <phoneticPr fontId="3" type="noConversion"/>
  </si>
  <si>
    <r>
      <rPr>
        <sz val="8"/>
        <rFont val="華康粗圓體"/>
        <family val="3"/>
        <charset val="136"/>
      </rPr>
      <t>　</t>
    </r>
    <r>
      <rPr>
        <sz val="8"/>
        <rFont val="Arial Narrow"/>
        <family val="2"/>
      </rPr>
      <t xml:space="preserve"> </t>
    </r>
    <r>
      <rPr>
        <sz val="8"/>
        <rFont val="華康粗圓體"/>
        <family val="3"/>
        <charset val="136"/>
      </rPr>
      <t>　</t>
    </r>
    <r>
      <rPr>
        <sz val="8"/>
        <rFont val="Arial Narrow"/>
        <family val="2"/>
      </rPr>
      <t>4. Property insurance credit unions count as domestic property insurance companies.</t>
    </r>
    <phoneticPr fontId="3" type="noConversion"/>
  </si>
  <si>
    <r>
      <t xml:space="preserve">              5.</t>
    </r>
    <r>
      <rPr>
        <sz val="8"/>
        <rFont val="華康粗圓體"/>
        <family val="3"/>
        <charset val="136"/>
      </rPr>
      <t>外國銀行、外國人壽保險公司、外國產物保險公司及外國銀行駐台代表人辦事處之總機構不納入統計。</t>
    </r>
    <phoneticPr fontId="3" type="noConversion"/>
  </si>
  <si>
    <r>
      <rPr>
        <sz val="8"/>
        <rFont val="華康粗圓體"/>
        <family val="3"/>
        <charset val="136"/>
      </rPr>
      <t>　</t>
    </r>
    <r>
      <rPr>
        <sz val="8"/>
        <rFont val="Arial Narrow"/>
        <family val="2"/>
      </rPr>
      <t xml:space="preserve"> </t>
    </r>
    <r>
      <rPr>
        <sz val="8"/>
        <rFont val="華康粗圓體"/>
        <family val="3"/>
        <charset val="136"/>
      </rPr>
      <t>　</t>
    </r>
    <r>
      <rPr>
        <sz val="8"/>
        <rFont val="Arial Narrow"/>
        <family val="2"/>
      </rPr>
      <t>5. Foreign banks, life insurance companies, property insurance companies and the head offices of foreign banks' Taiwan</t>
    </r>
    <phoneticPr fontId="3" type="noConversion"/>
  </si>
  <si>
    <r>
      <t xml:space="preserve">              6.</t>
    </r>
    <r>
      <rPr>
        <sz val="8"/>
        <rFont val="華康粗圓體"/>
        <family val="3"/>
        <charset val="136"/>
      </rPr>
      <t>金融控股公司之子公司及其分支機構，如係金融機構，納入各該金融機構統計。</t>
    </r>
    <phoneticPr fontId="3" type="noConversion"/>
  </si>
  <si>
    <r>
      <rPr>
        <sz val="8"/>
        <rFont val="華康粗圓體"/>
        <family val="3"/>
        <charset val="136"/>
      </rPr>
      <t>　</t>
    </r>
    <phoneticPr fontId="3" type="noConversion"/>
  </si>
  <si>
    <r>
      <rPr>
        <sz val="8"/>
        <rFont val="華康粗圓體"/>
        <family val="3"/>
        <charset val="136"/>
      </rPr>
      <t>　</t>
    </r>
    <r>
      <rPr>
        <sz val="8"/>
        <rFont val="Arial Narrow"/>
        <family val="2"/>
      </rPr>
      <t xml:space="preserve"> </t>
    </r>
    <r>
      <rPr>
        <sz val="8"/>
        <rFont val="華康粗圓體"/>
        <family val="3"/>
        <charset val="136"/>
      </rPr>
      <t>　</t>
    </r>
    <r>
      <rPr>
        <sz val="8"/>
        <rFont val="Arial Narrow"/>
        <family val="2"/>
      </rPr>
      <t>6. If the subsidiaries and affiliated companies of financial holding companies are financial institutions, they are included in their</t>
    </r>
    <phoneticPr fontId="3" type="noConversion"/>
  </si>
  <si>
    <t>Expenditures for Social Assistance</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</si>
</sst>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0_-;\-* #,##0_-;_-* &quot;-&quot;_-;_-@_-"/>
    <numFmt numFmtId="44" formatCode="_-&quot;$&quot;* #,##0.00_-;\-&quot;$&quot;* #,##0.00_-;_-&quot;$&quot;* &quot;-&quot;??_-;_-@_-"/>
    <numFmt numFmtId="43" formatCode="_-* #,##0.00_-;\-* #,##0.00_-;_-* &quot;-&quot;??_-;_-@_-"/>
    <numFmt numFmtId="176" formatCode="#,##0;[Red]#,##0"/>
    <numFmt numFmtId="177" formatCode="0.00_ "/>
    <numFmt numFmtId="178" formatCode="#,##0;\-#,##0;&quot;-&quot;"/>
    <numFmt numFmtId="179" formatCode="0.0000_ "/>
    <numFmt numFmtId="180" formatCode="#,##0_ "/>
    <numFmt numFmtId="181" formatCode="#\ ###\ ##0"/>
    <numFmt numFmtId="182" formatCode="#,##0.0000;[Red]#,##0.0000"/>
    <numFmt numFmtId="183" formatCode="_-* #,##0_-;\-* #,##0_-;_-* &quot;-&quot;??_-;_-@_-"/>
    <numFmt numFmtId="184" formatCode="#,##0.00;[Red]#,##0.00"/>
    <numFmt numFmtId="185" formatCode="#,##0_);\(#,##0\)"/>
    <numFmt numFmtId="186" formatCode="#,##0_ ;[Red]\-#,##0\ "/>
  </numFmts>
  <fonts count="41">
    <font>
      <sz val="12"/>
      <name val="新細明體"/>
      <family val="1"/>
      <charset val="136"/>
    </font>
    <font>
      <sz val="12"/>
      <name val="新細明體"/>
      <family val="1"/>
      <charset val="136"/>
    </font>
    <font>
      <sz val="9"/>
      <name val="Arial Narrow"/>
      <family val="2"/>
    </font>
    <font>
      <sz val="9"/>
      <name val="新細明體"/>
      <family val="1"/>
      <charset val="136"/>
    </font>
    <font>
      <sz val="9"/>
      <name val="細明體"/>
      <family val="3"/>
      <charset val="136"/>
    </font>
    <font>
      <sz val="12"/>
      <name val="華康粗圓體"/>
      <family val="3"/>
      <charset val="136"/>
    </font>
    <font>
      <sz val="9"/>
      <name val="華康粗圓體"/>
      <family val="3"/>
      <charset val="136"/>
    </font>
    <font>
      <sz val="9"/>
      <color indexed="10"/>
      <name val="Arial Narrow"/>
      <family val="2"/>
    </font>
    <font>
      <sz val="12"/>
      <name val="Times New Roman"/>
      <family val="1"/>
    </font>
    <font>
      <sz val="8"/>
      <name val="Arial Narrow"/>
      <family val="2"/>
    </font>
    <font>
      <sz val="9.5"/>
      <name val="Arial Narrow"/>
      <family val="2"/>
    </font>
    <font>
      <sz val="8.5"/>
      <name val="Arial Narrow"/>
      <family val="2"/>
    </font>
    <font>
      <sz val="10"/>
      <name val="Times New Roman"/>
      <family val="1"/>
    </font>
    <font>
      <sz val="8.5"/>
      <name val="華康粗圓體"/>
      <family val="3"/>
      <charset val="136"/>
    </font>
    <font>
      <sz val="9"/>
      <color rgb="FFFF0000"/>
      <name val="Arial Narrow"/>
      <family val="2"/>
    </font>
    <font>
      <sz val="9"/>
      <color rgb="FFC00000"/>
      <name val="Arial Narrow"/>
      <family val="2"/>
    </font>
    <font>
      <b/>
      <sz val="12"/>
      <name val="Times"/>
      <family val="1"/>
    </font>
    <font>
      <sz val="11"/>
      <name val="華康粗圓體"/>
      <family val="3"/>
      <charset val="136"/>
    </font>
    <font>
      <sz val="9"/>
      <name val="BatangChe"/>
      <family val="3"/>
      <charset val="129"/>
    </font>
    <font>
      <sz val="8.5"/>
      <name val="超研澤中黑"/>
      <family val="3"/>
      <charset val="136"/>
    </font>
    <font>
      <sz val="12"/>
      <color theme="1"/>
      <name val="新細明體"/>
      <family val="1"/>
      <charset val="136"/>
      <scheme val="minor"/>
    </font>
    <font>
      <sz val="9"/>
      <color indexed="8"/>
      <name val="Arial Narrow"/>
      <family val="2"/>
    </font>
    <font>
      <sz val="9"/>
      <color indexed="8"/>
      <name val="BatangChe"/>
      <family val="3"/>
      <charset val="129"/>
    </font>
    <font>
      <sz val="9"/>
      <color indexed="60"/>
      <name val="Arial Narrow"/>
      <family val="2"/>
    </font>
    <font>
      <sz val="12"/>
      <name val="Arial Narrow"/>
      <family val="2"/>
    </font>
    <font>
      <b/>
      <sz val="9"/>
      <color indexed="81"/>
      <name val="新細明體"/>
      <family val="1"/>
      <charset val="136"/>
    </font>
    <font>
      <sz val="9"/>
      <color indexed="81"/>
      <name val="新細明體"/>
      <family val="1"/>
      <charset val="136"/>
    </font>
    <font>
      <sz val="8"/>
      <name val="華康粗圓體"/>
      <family val="3"/>
      <charset val="136"/>
    </font>
    <font>
      <sz val="7.5"/>
      <name val="華康粗圓體"/>
      <family val="3"/>
      <charset val="136"/>
    </font>
    <font>
      <sz val="8.5"/>
      <color indexed="8"/>
      <name val="Arial Narrow"/>
      <family val="2"/>
    </font>
    <font>
      <sz val="7"/>
      <name val="Arial Narrow"/>
      <family val="2"/>
    </font>
    <font>
      <sz val="10"/>
      <name val="Arial Narrow"/>
      <family val="2"/>
    </font>
    <font>
      <sz val="8"/>
      <color rgb="FFFF0000"/>
      <name val="Arial Narrow"/>
      <family val="2"/>
    </font>
    <font>
      <sz val="8"/>
      <color indexed="8"/>
      <name val="Arial Narrow"/>
      <family val="2"/>
    </font>
    <font>
      <sz val="9"/>
      <color indexed="8"/>
      <name val="華康粗圓體"/>
      <family val="3"/>
      <charset val="136"/>
    </font>
    <font>
      <sz val="10"/>
      <color theme="1"/>
      <name val="Arial Narrow"/>
      <family val="2"/>
    </font>
    <font>
      <sz val="9"/>
      <color theme="1"/>
      <name val="Arial Narrow"/>
      <family val="2"/>
    </font>
    <font>
      <sz val="8"/>
      <color theme="1"/>
      <name val="Arial Narrow"/>
      <family val="2"/>
    </font>
    <font>
      <sz val="9"/>
      <color theme="1"/>
      <name val="華康粗圓體"/>
      <family val="3"/>
      <charset val="136"/>
    </font>
    <font>
      <sz val="11.5"/>
      <name val="Arial Narrow"/>
      <family val="2"/>
    </font>
    <font>
      <sz val="11"/>
      <name val="Arial Narrow"/>
      <family val="2"/>
    </font>
  </fonts>
  <fills count="3">
    <fill>
      <patternFill patternType="none"/>
    </fill>
    <fill>
      <patternFill patternType="gray125"/>
    </fill>
    <fill>
      <patternFill patternType="solid">
        <fgColor indexed="9"/>
        <bgColor indexed="64"/>
      </patternFill>
    </fill>
  </fills>
  <borders count="47">
    <border>
      <left/>
      <right/>
      <top/>
      <bottom/>
      <diagonal/>
    </border>
    <border>
      <left/>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top style="medium">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top/>
      <bottom style="medium">
        <color indexed="64"/>
      </bottom>
      <diagonal/>
    </border>
    <border>
      <left style="thin">
        <color indexed="64"/>
      </left>
      <right style="double">
        <color indexed="64"/>
      </right>
      <top/>
      <bottom style="medium">
        <color indexed="64"/>
      </bottom>
      <diagonal/>
    </border>
    <border>
      <left style="double">
        <color indexed="64"/>
      </left>
      <right/>
      <top/>
      <bottom/>
      <diagonal/>
    </border>
    <border>
      <left style="thin">
        <color indexed="64"/>
      </left>
      <right style="double">
        <color indexed="64"/>
      </right>
      <top/>
      <bottom/>
      <diagonal/>
    </border>
    <border>
      <left style="medium">
        <color indexed="64"/>
      </left>
      <right style="thin">
        <color indexed="64"/>
      </right>
      <top style="thin">
        <color indexed="64"/>
      </top>
      <bottom/>
      <diagonal/>
    </border>
    <border>
      <left style="double">
        <color indexed="64"/>
      </left>
      <right/>
      <top style="medium">
        <color indexed="64"/>
      </top>
      <bottom/>
      <diagonal/>
    </border>
    <border>
      <left style="thin">
        <color indexed="64"/>
      </left>
      <right style="double">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9">
    <xf numFmtId="0" fontId="0" fillId="0" borderId="0"/>
    <xf numFmtId="38" fontId="8" fillId="0" borderId="0" applyBorder="0">
      <alignment vertical="center"/>
    </xf>
    <xf numFmtId="44" fontId="1" fillId="0" borderId="0" applyFont="0" applyFill="0" applyBorder="0" applyAlignment="0" applyProtection="0"/>
    <xf numFmtId="0" fontId="12" fillId="0" borderId="0" applyNumberFormat="0" applyFont="0" applyBorder="0" applyAlignment="0"/>
    <xf numFmtId="0" fontId="1" fillId="0" borderId="0"/>
    <xf numFmtId="0" fontId="16" fillId="0" borderId="10"/>
    <xf numFmtId="43" fontId="1" fillId="0" borderId="0" applyFont="0" applyFill="0" applyBorder="0" applyAlignment="0" applyProtection="0"/>
    <xf numFmtId="0" fontId="20" fillId="0" borderId="0">
      <alignment vertical="center"/>
    </xf>
    <xf numFmtId="0" fontId="1" fillId="0" borderId="0"/>
  </cellStyleXfs>
  <cellXfs count="598">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1" xfId="0" applyFont="1" applyBorder="1" applyAlignment="1">
      <alignment horizontal="center" vertical="center"/>
    </xf>
    <xf numFmtId="176" fontId="2" fillId="0" borderId="0" xfId="0" applyNumberFormat="1" applyFont="1" applyBorder="1" applyAlignment="1">
      <alignment horizontal="right" vertical="center"/>
    </xf>
    <xf numFmtId="0" fontId="2" fillId="0" borderId="5" xfId="0" applyFont="1" applyBorder="1" applyAlignment="1">
      <alignment vertical="center" justifyLastLine="1"/>
    </xf>
    <xf numFmtId="0" fontId="2" fillId="0" borderId="10" xfId="0" applyFont="1" applyBorder="1" applyAlignment="1">
      <alignment horizontal="center" vertical="center" wrapText="1"/>
    </xf>
    <xf numFmtId="0" fontId="2" fillId="0" borderId="12" xfId="0" applyFont="1" applyBorder="1" applyAlignment="1">
      <alignment horizontal="center" vertical="center"/>
    </xf>
    <xf numFmtId="0" fontId="2" fillId="0" borderId="10"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Alignment="1">
      <alignment horizontal="center" vertical="center" wrapText="1"/>
    </xf>
    <xf numFmtId="177" fontId="2" fillId="0" borderId="7" xfId="0" applyNumberFormat="1" applyFont="1" applyFill="1" applyBorder="1" applyAlignment="1">
      <alignment horizontal="center" vertical="center" wrapText="1"/>
    </xf>
    <xf numFmtId="176" fontId="2" fillId="0" borderId="0" xfId="0" applyNumberFormat="1" applyFont="1" applyFill="1" applyBorder="1" applyAlignment="1">
      <alignment horizontal="right" vertical="center"/>
    </xf>
    <xf numFmtId="0" fontId="2" fillId="0" borderId="0" xfId="0" applyFont="1" applyBorder="1" applyAlignment="1">
      <alignment vertical="center"/>
    </xf>
    <xf numFmtId="176" fontId="2" fillId="0" borderId="16" xfId="0" quotePrefix="1" applyNumberFormat="1" applyFont="1" applyFill="1" applyBorder="1" applyAlignment="1">
      <alignment horizontal="right" vertical="center"/>
    </xf>
    <xf numFmtId="176" fontId="2" fillId="0" borderId="0" xfId="0" quotePrefix="1" applyNumberFormat="1" applyFont="1" applyFill="1" applyBorder="1" applyAlignment="1">
      <alignment horizontal="right" vertical="center"/>
    </xf>
    <xf numFmtId="0" fontId="2" fillId="0" borderId="0" xfId="0" applyFont="1" applyFill="1" applyBorder="1" applyAlignment="1">
      <alignment vertical="center"/>
    </xf>
    <xf numFmtId="176" fontId="2" fillId="2" borderId="0" xfId="0" quotePrefix="1" applyNumberFormat="1" applyFont="1" applyFill="1" applyBorder="1" applyAlignment="1">
      <alignment horizontal="right" vertical="center"/>
    </xf>
    <xf numFmtId="176" fontId="2" fillId="2" borderId="16" xfId="0" quotePrefix="1" applyNumberFormat="1" applyFont="1" applyFill="1" applyBorder="1" applyAlignment="1">
      <alignment horizontal="right" vertical="center"/>
    </xf>
    <xf numFmtId="177" fontId="2" fillId="0" borderId="13" xfId="0" applyNumberFormat="1" applyFont="1" applyFill="1" applyBorder="1" applyAlignment="1">
      <alignment horizontal="center" vertical="center" wrapText="1"/>
    </xf>
    <xf numFmtId="176" fontId="2" fillId="0" borderId="1" xfId="0" applyNumberFormat="1" applyFont="1" applyFill="1" applyBorder="1" applyAlignment="1">
      <alignment horizontal="right" vertical="center"/>
    </xf>
    <xf numFmtId="0" fontId="7" fillId="0" borderId="0" xfId="0" applyFont="1" applyFill="1" applyBorder="1" applyAlignment="1">
      <alignment vertical="center"/>
    </xf>
    <xf numFmtId="178" fontId="2" fillId="2" borderId="0" xfId="1" applyNumberFormat="1" applyFont="1" applyFill="1" applyBorder="1" applyAlignment="1">
      <alignment horizontal="left" vertical="center"/>
    </xf>
    <xf numFmtId="0" fontId="9" fillId="0" borderId="0" xfId="0" applyFont="1" applyBorder="1" applyAlignment="1">
      <alignment horizontal="left" vertical="center"/>
    </xf>
    <xf numFmtId="0" fontId="2" fillId="0" borderId="0" xfId="0" applyFont="1" applyFill="1" applyAlignment="1">
      <alignment horizontal="left" vertical="center"/>
    </xf>
    <xf numFmtId="0" fontId="10" fillId="0" borderId="0" xfId="0" applyFont="1" applyAlignment="1">
      <alignment horizontal="center" vertical="center"/>
    </xf>
    <xf numFmtId="176" fontId="10" fillId="0" borderId="0" xfId="0" applyNumberFormat="1" applyFont="1" applyAlignment="1">
      <alignment horizontal="center" vertical="center"/>
    </xf>
    <xf numFmtId="0" fontId="2" fillId="0" borderId="0" xfId="0" applyFont="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5" xfId="0" applyFont="1" applyBorder="1" applyAlignment="1">
      <alignment horizontal="center" vertical="center"/>
    </xf>
    <xf numFmtId="0" fontId="2" fillId="0" borderId="22" xfId="0" applyFont="1" applyBorder="1" applyAlignment="1">
      <alignment horizontal="center" vertical="center" wrapText="1"/>
    </xf>
    <xf numFmtId="176" fontId="2" fillId="0" borderId="21" xfId="0" applyNumberFormat="1" applyFont="1" applyBorder="1" applyAlignment="1">
      <alignment horizontal="right" vertical="center"/>
    </xf>
    <xf numFmtId="176" fontId="2" fillId="0" borderId="0" xfId="0" applyNumberFormat="1" applyFont="1" applyBorder="1" applyAlignment="1">
      <alignment vertical="center"/>
    </xf>
    <xf numFmtId="176" fontId="2" fillId="0" borderId="0" xfId="0" applyNumberFormat="1" applyFont="1" applyFill="1" applyBorder="1" applyAlignment="1">
      <alignment vertical="center"/>
    </xf>
    <xf numFmtId="176" fontId="2" fillId="2" borderId="0" xfId="0" applyNumberFormat="1" applyFont="1" applyFill="1" applyBorder="1" applyAlignment="1">
      <alignment horizontal="right" vertical="center"/>
    </xf>
    <xf numFmtId="176" fontId="2" fillId="0" borderId="1" xfId="0" applyNumberFormat="1" applyFont="1" applyBorder="1" applyAlignment="1">
      <alignment horizontal="right" vertical="center"/>
    </xf>
    <xf numFmtId="0" fontId="2" fillId="0" borderId="0" xfId="0" applyFont="1" applyAlignment="1">
      <alignment vertical="center"/>
    </xf>
    <xf numFmtId="176" fontId="2" fillId="0" borderId="0" xfId="0" applyNumberFormat="1" applyFont="1" applyAlignment="1">
      <alignment vertical="center"/>
    </xf>
    <xf numFmtId="177" fontId="2" fillId="0" borderId="0" xfId="0" applyNumberFormat="1" applyFont="1" applyAlignment="1">
      <alignment vertical="center"/>
    </xf>
    <xf numFmtId="179" fontId="2" fillId="0" borderId="0" xfId="0" applyNumberFormat="1" applyFont="1" applyAlignment="1">
      <alignment vertical="center"/>
    </xf>
    <xf numFmtId="0" fontId="2" fillId="0" borderId="1" xfId="0" applyFont="1" applyBorder="1" applyAlignment="1">
      <alignment horizontal="right" vertical="center"/>
    </xf>
    <xf numFmtId="0" fontId="2" fillId="0" borderId="11" xfId="0" applyFont="1" applyBorder="1" applyAlignment="1">
      <alignment horizontal="center" vertical="center"/>
    </xf>
    <xf numFmtId="3" fontId="2" fillId="0" borderId="0" xfId="1" applyNumberFormat="1" applyFont="1" applyBorder="1" applyAlignment="1">
      <alignment horizontal="left" vertical="center" wrapText="1"/>
    </xf>
    <xf numFmtId="49" fontId="2" fillId="0" borderId="7" xfId="1" applyNumberFormat="1" applyFont="1" applyBorder="1" applyAlignment="1">
      <alignment horizontal="left" vertical="center" wrapText="1"/>
    </xf>
    <xf numFmtId="180" fontId="2" fillId="0" borderId="16" xfId="1" quotePrefix="1" applyNumberFormat="1" applyFont="1" applyBorder="1" applyAlignment="1">
      <alignment horizontal="right" vertical="center"/>
    </xf>
    <xf numFmtId="180" fontId="2" fillId="0" borderId="0" xfId="1" quotePrefix="1" applyNumberFormat="1" applyFont="1" applyBorder="1" applyAlignment="1">
      <alignment horizontal="right" vertical="center"/>
    </xf>
    <xf numFmtId="180" fontId="2" fillId="0" borderId="0" xfId="0" applyNumberFormat="1" applyFont="1" applyBorder="1" applyAlignment="1">
      <alignment horizontal="right" vertical="center"/>
    </xf>
    <xf numFmtId="180" fontId="2" fillId="0" borderId="0" xfId="1" applyNumberFormat="1" applyFont="1" applyBorder="1" applyAlignment="1">
      <alignment horizontal="right" vertical="center"/>
    </xf>
    <xf numFmtId="3" fontId="2" fillId="0" borderId="0" xfId="1" applyNumberFormat="1" applyFont="1" applyBorder="1" applyAlignment="1">
      <alignment vertical="center"/>
    </xf>
    <xf numFmtId="3" fontId="7" fillId="0" borderId="0" xfId="1" applyNumberFormat="1" applyFont="1" applyBorder="1" applyAlignment="1">
      <alignment vertical="center"/>
    </xf>
    <xf numFmtId="180" fontId="2" fillId="0" borderId="0" xfId="1" quotePrefix="1" applyNumberFormat="1" applyFont="1" applyFill="1" applyBorder="1" applyAlignment="1">
      <alignment horizontal="right" vertical="center"/>
    </xf>
    <xf numFmtId="3" fontId="2" fillId="0" borderId="1" xfId="1" quotePrefix="1" applyNumberFormat="1" applyFont="1" applyFill="1" applyBorder="1" applyAlignment="1">
      <alignment horizontal="right" vertical="center"/>
    </xf>
    <xf numFmtId="3" fontId="2" fillId="0" borderId="13" xfId="1" applyNumberFormat="1" applyFont="1" applyFill="1" applyBorder="1" applyAlignment="1">
      <alignment horizontal="left" vertical="center"/>
    </xf>
    <xf numFmtId="180" fontId="2" fillId="0" borderId="17" xfId="1" quotePrefix="1" applyNumberFormat="1" applyFont="1" applyFill="1" applyBorder="1" applyAlignment="1">
      <alignment horizontal="right" vertical="center"/>
    </xf>
    <xf numFmtId="180" fontId="2" fillId="0" borderId="1" xfId="1" quotePrefix="1" applyNumberFormat="1" applyFont="1" applyFill="1" applyBorder="1" applyAlignment="1">
      <alignment horizontal="right" vertical="center"/>
    </xf>
    <xf numFmtId="3" fontId="2" fillId="0" borderId="0" xfId="1" applyNumberFormat="1" applyFont="1" applyFill="1" applyAlignment="1">
      <alignment horizontal="left" vertical="center"/>
    </xf>
    <xf numFmtId="178" fontId="2" fillId="0" borderId="0" xfId="1" quotePrefix="1" applyNumberFormat="1" applyFont="1" applyFill="1" applyBorder="1" applyAlignment="1">
      <alignment vertical="center"/>
    </xf>
    <xf numFmtId="3" fontId="2" fillId="2" borderId="0" xfId="1" applyNumberFormat="1" applyFont="1" applyFill="1" applyBorder="1" applyAlignment="1">
      <alignment vertical="center"/>
    </xf>
    <xf numFmtId="180" fontId="10" fillId="0" borderId="0" xfId="0" applyNumberFormat="1" applyFont="1" applyAlignment="1">
      <alignment horizontal="center" vertical="center"/>
    </xf>
    <xf numFmtId="176" fontId="2" fillId="0" borderId="1" xfId="0" quotePrefix="1" applyNumberFormat="1" applyFont="1" applyBorder="1" applyAlignment="1">
      <alignment horizontal="right" vertical="center"/>
    </xf>
    <xf numFmtId="176" fontId="2" fillId="0" borderId="16" xfId="0" applyNumberFormat="1" applyFont="1" applyBorder="1" applyAlignment="1">
      <alignment horizontal="right" vertical="center"/>
    </xf>
    <xf numFmtId="176" fontId="2" fillId="0" borderId="1" xfId="0" applyNumberFormat="1" applyFont="1" applyBorder="1" applyAlignment="1">
      <alignment vertical="center"/>
    </xf>
    <xf numFmtId="176" fontId="7" fillId="0" borderId="0" xfId="0" applyNumberFormat="1" applyFont="1" applyFill="1" applyBorder="1" applyAlignment="1">
      <alignment vertical="center"/>
    </xf>
    <xf numFmtId="180" fontId="2" fillId="0" borderId="0" xfId="0" applyNumberFormat="1" applyFont="1" applyAlignment="1">
      <alignment horizontal="center" vertical="center"/>
    </xf>
    <xf numFmtId="3" fontId="2" fillId="0" borderId="0" xfId="1" applyNumberFormat="1" applyFont="1" applyFill="1" applyBorder="1" applyAlignment="1">
      <alignment horizontal="left" vertical="center" wrapText="1"/>
    </xf>
    <xf numFmtId="49" fontId="2" fillId="0" borderId="7" xfId="1" applyNumberFormat="1" applyFont="1" applyFill="1" applyBorder="1" applyAlignment="1">
      <alignment horizontal="left" vertical="center" wrapText="1"/>
    </xf>
    <xf numFmtId="180" fontId="2" fillId="0" borderId="16" xfId="1" quotePrefix="1" applyNumberFormat="1" applyFont="1" applyFill="1" applyBorder="1" applyAlignment="1">
      <alignment horizontal="right" vertical="center"/>
    </xf>
    <xf numFmtId="180" fontId="2" fillId="0" borderId="0" xfId="0" applyNumberFormat="1" applyFont="1" applyFill="1" applyBorder="1" applyAlignment="1">
      <alignment horizontal="right" vertical="center"/>
    </xf>
    <xf numFmtId="3" fontId="2" fillId="0" borderId="0" xfId="1" quotePrefix="1" applyNumberFormat="1" applyFont="1" applyFill="1" applyBorder="1" applyAlignment="1">
      <alignment horizontal="right" vertical="center"/>
    </xf>
    <xf numFmtId="3" fontId="2" fillId="0" borderId="7" xfId="1" applyNumberFormat="1" applyFont="1" applyFill="1" applyBorder="1" applyAlignment="1">
      <alignment horizontal="left" vertical="center"/>
    </xf>
    <xf numFmtId="180" fontId="2" fillId="0" borderId="0" xfId="1" applyNumberFormat="1" applyFont="1" applyFill="1" applyBorder="1" applyAlignment="1">
      <alignment horizontal="right" vertical="center"/>
    </xf>
    <xf numFmtId="0" fontId="2" fillId="0" borderId="7" xfId="0" applyFont="1" applyFill="1" applyBorder="1" applyAlignment="1">
      <alignment horizontal="left" vertical="center" wrapText="1"/>
    </xf>
    <xf numFmtId="180" fontId="2" fillId="0" borderId="1" xfId="0" applyNumberFormat="1" applyFont="1" applyFill="1" applyBorder="1" applyAlignment="1">
      <alignment horizontal="right" vertical="center"/>
    </xf>
    <xf numFmtId="3" fontId="2" fillId="0" borderId="0" xfId="1" applyNumberFormat="1" applyFont="1" applyFill="1" applyBorder="1" applyAlignment="1">
      <alignment vertical="center"/>
    </xf>
    <xf numFmtId="178" fontId="2" fillId="0" borderId="0" xfId="1" applyNumberFormat="1" applyFont="1" applyFill="1" applyBorder="1" applyAlignment="1">
      <alignment vertical="center"/>
    </xf>
    <xf numFmtId="178" fontId="2" fillId="0" borderId="0" xfId="1" quotePrefix="1" applyNumberFormat="1" applyFont="1" applyFill="1" applyBorder="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vertical="center"/>
    </xf>
    <xf numFmtId="177" fontId="2" fillId="0" borderId="1" xfId="0" applyNumberFormat="1" applyFont="1" applyFill="1" applyBorder="1" applyAlignment="1">
      <alignment horizontal="center" vertical="center" wrapText="1"/>
    </xf>
    <xf numFmtId="176" fontId="2" fillId="0" borderId="17" xfId="0" applyNumberFormat="1" applyFont="1" applyBorder="1" applyAlignment="1">
      <alignment horizontal="right" vertical="center"/>
    </xf>
    <xf numFmtId="0" fontId="9" fillId="0" borderId="0" xfId="0" applyFont="1" applyAlignment="1">
      <alignment horizontal="left" vertical="center"/>
    </xf>
    <xf numFmtId="0" fontId="2" fillId="0" borderId="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xf>
    <xf numFmtId="0" fontId="2" fillId="0" borderId="20" xfId="0" applyFont="1" applyBorder="1" applyAlignment="1">
      <alignment horizontal="center" vertical="center" wrapText="1"/>
    </xf>
    <xf numFmtId="49" fontId="9" fillId="0" borderId="0" xfId="0" applyNumberFormat="1" applyFont="1" applyAlignment="1">
      <alignment horizontal="center" vertical="center"/>
    </xf>
    <xf numFmtId="49" fontId="9" fillId="0" borderId="0" xfId="0" applyNumberFormat="1" applyFont="1" applyFill="1" applyAlignment="1">
      <alignment vertical="center"/>
    </xf>
    <xf numFmtId="49" fontId="9" fillId="0" borderId="0" xfId="0" quotePrefix="1" applyNumberFormat="1" applyFont="1" applyBorder="1" applyAlignment="1">
      <alignment vertical="center"/>
    </xf>
    <xf numFmtId="49" fontId="9" fillId="0" borderId="0" xfId="0" applyNumberFormat="1" applyFont="1" applyBorder="1" applyAlignment="1">
      <alignment vertical="center"/>
    </xf>
    <xf numFmtId="49" fontId="9" fillId="0" borderId="0" xfId="0" applyNumberFormat="1" applyFont="1" applyAlignment="1">
      <alignment vertical="center"/>
    </xf>
    <xf numFmtId="49" fontId="9" fillId="0" borderId="0" xfId="0" applyNumberFormat="1" applyFont="1" applyBorder="1" applyAlignment="1">
      <alignment horizontal="left" vertical="center"/>
    </xf>
    <xf numFmtId="49" fontId="9" fillId="0" borderId="0" xfId="0" applyNumberFormat="1" applyFont="1" applyAlignment="1">
      <alignment horizontal="left" vertical="center"/>
    </xf>
    <xf numFmtId="49" fontId="9" fillId="0" borderId="0" xfId="0" applyNumberFormat="1" applyFont="1" applyFill="1" applyBorder="1" applyAlignment="1">
      <alignment vertical="center"/>
    </xf>
    <xf numFmtId="0" fontId="2" fillId="0" borderId="1"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horizontal="left" vertical="center" wrapText="1"/>
    </xf>
    <xf numFmtId="0" fontId="11" fillId="0" borderId="22" xfId="0" applyFont="1" applyBorder="1" applyAlignment="1">
      <alignment horizontal="center" vertical="top" wrapText="1"/>
    </xf>
    <xf numFmtId="0" fontId="11" fillId="0" borderId="15" xfId="0" applyFont="1" applyBorder="1" applyAlignment="1">
      <alignment horizontal="center" vertical="top" wrapText="1"/>
    </xf>
    <xf numFmtId="0" fontId="11" fillId="0" borderId="14" xfId="0" applyFont="1" applyBorder="1" applyAlignment="1">
      <alignment horizontal="center" vertical="top" wrapText="1"/>
    </xf>
    <xf numFmtId="0" fontId="2" fillId="0" borderId="25" xfId="0" applyFont="1" applyBorder="1" applyAlignment="1">
      <alignment horizontal="center" vertical="center" wrapText="1"/>
    </xf>
    <xf numFmtId="0" fontId="11" fillId="0" borderId="0" xfId="0" applyFont="1" applyAlignment="1">
      <alignment horizontal="center" vertical="center"/>
    </xf>
    <xf numFmtId="0" fontId="11" fillId="0" borderId="1" xfId="0" applyFont="1" applyBorder="1" applyAlignment="1">
      <alignment horizontal="right" vertical="center"/>
    </xf>
    <xf numFmtId="176" fontId="11" fillId="0" borderId="1" xfId="0" applyNumberFormat="1" applyFont="1" applyBorder="1" applyAlignment="1">
      <alignment horizontal="right" vertical="center"/>
    </xf>
    <xf numFmtId="176" fontId="11" fillId="0" borderId="0" xfId="0" applyNumberFormat="1" applyFont="1" applyBorder="1" applyAlignment="1">
      <alignment horizontal="right" vertical="center"/>
    </xf>
    <xf numFmtId="0" fontId="11" fillId="0" borderId="1" xfId="0" applyFont="1" applyBorder="1" applyAlignment="1">
      <alignment horizontal="center" vertical="center"/>
    </xf>
    <xf numFmtId="0" fontId="10" fillId="0" borderId="0" xfId="0" applyFont="1" applyAlignment="1">
      <alignment horizontal="left" vertical="center"/>
    </xf>
    <xf numFmtId="0" fontId="2" fillId="2" borderId="0" xfId="0" applyFont="1" applyFill="1" applyAlignment="1">
      <alignment horizontal="left" vertical="center"/>
    </xf>
    <xf numFmtId="181" fontId="2" fillId="0" borderId="0" xfId="3" applyNumberFormat="1" applyFont="1" applyBorder="1" applyAlignment="1">
      <alignment horizontal="left" vertical="center"/>
    </xf>
    <xf numFmtId="181" fontId="2" fillId="2" borderId="0" xfId="3" applyNumberFormat="1" applyFont="1" applyFill="1" applyBorder="1" applyAlignment="1">
      <alignment horizontal="left" vertical="center"/>
    </xf>
    <xf numFmtId="0" fontId="2" fillId="2" borderId="0" xfId="3" applyFont="1" applyFill="1" applyBorder="1" applyAlignment="1">
      <alignment horizontal="left" vertical="center"/>
    </xf>
    <xf numFmtId="0" fontId="2" fillId="0" borderId="0" xfId="3" applyFont="1" applyBorder="1" applyAlignment="1">
      <alignment horizontal="left" vertical="center"/>
    </xf>
    <xf numFmtId="176" fontId="2" fillId="0" borderId="0" xfId="4" applyNumberFormat="1" applyFont="1" applyBorder="1" applyAlignment="1">
      <alignment vertical="center"/>
    </xf>
    <xf numFmtId="176" fontId="2" fillId="0" borderId="1" xfId="0" applyNumberFormat="1" applyFont="1" applyFill="1" applyBorder="1" applyAlignment="1">
      <alignment vertical="center"/>
    </xf>
    <xf numFmtId="176" fontId="2" fillId="0" borderId="1" xfId="3" applyNumberFormat="1" applyFont="1" applyBorder="1" applyAlignment="1">
      <alignment vertical="center"/>
    </xf>
    <xf numFmtId="176" fontId="2" fillId="0" borderId="1" xfId="3" applyNumberFormat="1" applyFont="1" applyFill="1" applyBorder="1" applyAlignment="1">
      <alignment vertical="center"/>
    </xf>
    <xf numFmtId="176" fontId="2" fillId="0" borderId="1" xfId="3" applyNumberFormat="1" applyFont="1" applyBorder="1" applyAlignment="1">
      <alignment horizontal="right" vertical="center"/>
    </xf>
    <xf numFmtId="176" fontId="2" fillId="0" borderId="17" xfId="3" applyNumberFormat="1" applyFont="1" applyFill="1" applyBorder="1" applyAlignment="1">
      <alignment horizontal="right" vertical="center" wrapText="1"/>
    </xf>
    <xf numFmtId="0" fontId="11" fillId="0" borderId="13" xfId="3" applyFont="1" applyBorder="1" applyAlignment="1">
      <alignment horizontal="left" vertical="center"/>
    </xf>
    <xf numFmtId="176" fontId="2" fillId="0" borderId="0" xfId="3" applyNumberFormat="1" applyFont="1" applyBorder="1" applyAlignment="1">
      <alignment vertical="center"/>
    </xf>
    <xf numFmtId="176" fontId="2" fillId="0" borderId="0" xfId="3" applyNumberFormat="1" applyFont="1" applyFill="1" applyBorder="1" applyAlignment="1">
      <alignment vertical="center"/>
    </xf>
    <xf numFmtId="176" fontId="2" fillId="0" borderId="0" xfId="3" applyNumberFormat="1" applyFont="1" applyBorder="1" applyAlignment="1">
      <alignment horizontal="right" vertical="center"/>
    </xf>
    <xf numFmtId="176" fontId="2" fillId="0" borderId="0" xfId="3" applyNumberFormat="1" applyFont="1" applyFill="1" applyBorder="1" applyAlignment="1">
      <alignment horizontal="right" vertical="center" wrapText="1"/>
    </xf>
    <xf numFmtId="0" fontId="11" fillId="0" borderId="7" xfId="3" applyFont="1" applyBorder="1" applyAlignment="1">
      <alignment horizontal="left" vertical="center" wrapText="1"/>
    </xf>
    <xf numFmtId="176" fontId="14" fillId="0" borderId="0" xfId="3" applyNumberFormat="1" applyFont="1" applyBorder="1" applyAlignment="1">
      <alignment vertical="center"/>
    </xf>
    <xf numFmtId="176" fontId="14" fillId="0" borderId="0" xfId="3" applyNumberFormat="1" applyFont="1" applyFill="1" applyBorder="1" applyAlignment="1">
      <alignment vertical="center"/>
    </xf>
    <xf numFmtId="176" fontId="14" fillId="0" borderId="0" xfId="0" applyNumberFormat="1" applyFont="1" applyBorder="1" applyAlignment="1">
      <alignment vertical="center"/>
    </xf>
    <xf numFmtId="0" fontId="15" fillId="0" borderId="0" xfId="0" applyFont="1" applyBorder="1" applyAlignment="1">
      <alignment horizontal="left" vertical="center"/>
    </xf>
    <xf numFmtId="0" fontId="11" fillId="0" borderId="7" xfId="0" applyFont="1" applyBorder="1" applyAlignment="1">
      <alignment horizontal="left" vertical="center"/>
    </xf>
    <xf numFmtId="176" fontId="2" fillId="0" borderId="16" xfId="3" applyNumberFormat="1" applyFont="1" applyBorder="1" applyAlignment="1">
      <alignment horizontal="right" vertical="center" wrapText="1"/>
    </xf>
    <xf numFmtId="0" fontId="11" fillId="0" borderId="7" xfId="3" applyFont="1" applyBorder="1" applyAlignment="1">
      <alignment horizontal="left" vertical="center"/>
    </xf>
    <xf numFmtId="176" fontId="2" fillId="0" borderId="0" xfId="5" applyNumberFormat="1" applyFont="1" applyBorder="1" applyAlignment="1">
      <alignment horizontal="right" vertical="center"/>
    </xf>
    <xf numFmtId="176" fontId="2" fillId="0" borderId="0" xfId="3" applyNumberFormat="1" applyFont="1" applyBorder="1" applyAlignment="1">
      <alignment horizontal="right" vertical="center" wrapText="1"/>
    </xf>
    <xf numFmtId="176" fontId="7" fillId="0" borderId="0" xfId="3" applyNumberFormat="1" applyFont="1" applyBorder="1" applyAlignment="1">
      <alignment horizontal="right" vertical="center"/>
    </xf>
    <xf numFmtId="176" fontId="7" fillId="0" borderId="0" xfId="3" applyNumberFormat="1" applyFont="1" applyBorder="1" applyAlignment="1">
      <alignment vertical="center"/>
    </xf>
    <xf numFmtId="176" fontId="7" fillId="0" borderId="0" xfId="0" applyNumberFormat="1" applyFont="1" applyBorder="1" applyAlignment="1">
      <alignment vertical="center"/>
    </xf>
    <xf numFmtId="176" fontId="7" fillId="0" borderId="0" xfId="3" applyNumberFormat="1" applyFont="1" applyFill="1" applyBorder="1" applyAlignment="1">
      <alignment vertical="center"/>
    </xf>
    <xf numFmtId="176" fontId="2" fillId="0" borderId="0" xfId="0" applyNumberFormat="1" applyFont="1" applyBorder="1" applyAlignment="1">
      <alignment horizontal="left" vertical="center"/>
    </xf>
    <xf numFmtId="176" fontId="2" fillId="0" borderId="0" xfId="3" applyNumberFormat="1" applyFont="1" applyFill="1" applyBorder="1" applyAlignment="1">
      <alignment horizontal="right" vertical="center"/>
    </xf>
    <xf numFmtId="0" fontId="2" fillId="0" borderId="0" xfId="4" applyFont="1" applyBorder="1" applyAlignment="1">
      <alignment vertical="center"/>
    </xf>
    <xf numFmtId="176" fontId="15" fillId="0" borderId="0" xfId="0" applyNumberFormat="1" applyFont="1" applyBorder="1" applyAlignment="1">
      <alignment horizontal="left" vertical="center"/>
    </xf>
    <xf numFmtId="176" fontId="2" fillId="0" borderId="0" xfId="4" applyNumberFormat="1" applyFont="1" applyBorder="1" applyAlignment="1">
      <alignment horizontal="right" vertical="center"/>
    </xf>
    <xf numFmtId="0" fontId="2" fillId="0" borderId="0" xfId="0" applyFont="1" applyBorder="1" applyAlignment="1">
      <alignment horizontal="left" vertical="center"/>
    </xf>
    <xf numFmtId="0" fontId="11" fillId="0" borderId="22"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7" xfId="0" applyFont="1" applyBorder="1" applyAlignment="1">
      <alignment horizontal="center" vertical="center" wrapText="1"/>
    </xf>
    <xf numFmtId="0" fontId="2" fillId="0" borderId="12" xfId="0" applyFont="1" applyFill="1" applyBorder="1" applyAlignment="1">
      <alignment horizontal="center" vertical="center"/>
    </xf>
    <xf numFmtId="0" fontId="2" fillId="0" borderId="27" xfId="0" applyFont="1" applyBorder="1" applyAlignment="1">
      <alignment horizontal="center" vertical="center" wrapText="1"/>
    </xf>
    <xf numFmtId="0" fontId="2" fillId="0" borderId="0" xfId="0" applyFont="1" applyBorder="1" applyAlignment="1">
      <alignment horizontal="right" vertical="center"/>
    </xf>
    <xf numFmtId="0" fontId="10" fillId="0" borderId="0" xfId="0" applyFont="1" applyFill="1" applyAlignment="1">
      <alignment horizontal="center" vertical="center"/>
    </xf>
    <xf numFmtId="0" fontId="2" fillId="0" borderId="0" xfId="0" applyFont="1" applyFill="1" applyAlignment="1">
      <alignment horizontal="left" vertical="center" indent="2"/>
    </xf>
    <xf numFmtId="176" fontId="2" fillId="0" borderId="0" xfId="0" applyNumberFormat="1" applyFont="1" applyFill="1" applyAlignment="1">
      <alignment horizontal="center" vertical="center"/>
    </xf>
    <xf numFmtId="0" fontId="7" fillId="0" borderId="0" xfId="0" applyFont="1" applyFill="1" applyBorder="1" applyAlignment="1">
      <alignment horizontal="center" vertical="center"/>
    </xf>
    <xf numFmtId="176" fontId="2" fillId="0" borderId="22" xfId="0" applyNumberFormat="1" applyFont="1" applyFill="1" applyBorder="1" applyAlignment="1">
      <alignment horizontal="right" vertical="center"/>
    </xf>
    <xf numFmtId="0" fontId="2" fillId="0" borderId="13" xfId="0" applyFont="1" applyFill="1" applyBorder="1" applyAlignment="1">
      <alignment horizontal="left" vertical="center" wrapText="1"/>
    </xf>
    <xf numFmtId="0" fontId="2" fillId="0" borderId="1" xfId="0" applyFont="1" applyFill="1" applyBorder="1" applyAlignment="1">
      <alignment horizontal="right" vertical="center"/>
    </xf>
    <xf numFmtId="176" fontId="2" fillId="0" borderId="21"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xf>
    <xf numFmtId="176" fontId="2" fillId="0" borderId="16" xfId="0" applyNumberFormat="1" applyFont="1" applyFill="1" applyBorder="1" applyAlignment="1">
      <alignment horizontal="right" vertical="center"/>
    </xf>
    <xf numFmtId="0" fontId="2" fillId="0" borderId="0" xfId="0" applyFont="1" applyFill="1" applyAlignment="1">
      <alignment horizontal="center" vertical="center" wrapText="1"/>
    </xf>
    <xf numFmtId="0" fontId="2" fillId="0" borderId="2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5"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1" xfId="0" applyFont="1" applyFill="1" applyBorder="1" applyAlignment="1">
      <alignment vertical="center"/>
    </xf>
    <xf numFmtId="43" fontId="10" fillId="0" borderId="0" xfId="6" applyFont="1" applyAlignment="1">
      <alignment horizontal="center" vertical="center"/>
    </xf>
    <xf numFmtId="177" fontId="2" fillId="0" borderId="0" xfId="0" applyNumberFormat="1" applyFont="1" applyAlignment="1">
      <alignment horizontal="left" vertical="center" indent="3"/>
    </xf>
    <xf numFmtId="0" fontId="2" fillId="0" borderId="0" xfId="0" applyFont="1" applyFill="1" applyBorder="1" applyAlignment="1">
      <alignment horizontal="left" vertical="center" indent="3"/>
    </xf>
    <xf numFmtId="177" fontId="10" fillId="0" borderId="0" xfId="0" applyNumberFormat="1" applyFont="1" applyAlignment="1">
      <alignment horizontal="center" vertical="center"/>
    </xf>
    <xf numFmtId="0" fontId="2" fillId="0" borderId="0" xfId="0" applyFont="1" applyFill="1" applyBorder="1" applyAlignment="1">
      <alignment horizontal="left" vertical="center" indent="2"/>
    </xf>
    <xf numFmtId="0" fontId="2" fillId="0" borderId="0" xfId="0" applyFont="1" applyAlignment="1">
      <alignment horizontal="left" vertical="center" indent="3"/>
    </xf>
    <xf numFmtId="0" fontId="2" fillId="0" borderId="23" xfId="0" applyFont="1" applyBorder="1" applyAlignment="1">
      <alignment vertical="center"/>
    </xf>
    <xf numFmtId="0" fontId="2" fillId="0" borderId="23" xfId="0" applyFont="1" applyBorder="1" applyAlignment="1">
      <alignment horizontal="left" vertical="center"/>
    </xf>
    <xf numFmtId="176" fontId="2" fillId="0" borderId="17" xfId="0" applyNumberFormat="1" applyFont="1" applyFill="1" applyBorder="1" applyAlignment="1">
      <alignment horizontal="right" vertical="center"/>
    </xf>
    <xf numFmtId="0" fontId="2" fillId="0" borderId="15" xfId="0" applyFont="1" applyBorder="1" applyAlignment="1">
      <alignment vertical="center"/>
    </xf>
    <xf numFmtId="176" fontId="2" fillId="0" borderId="0" xfId="0" quotePrefix="1" applyNumberFormat="1" applyFont="1" applyBorder="1" applyAlignment="1">
      <alignment horizontal="right" vertical="center"/>
    </xf>
    <xf numFmtId="0" fontId="2" fillId="0" borderId="19" xfId="0" applyFont="1" applyBorder="1" applyAlignment="1">
      <alignment horizontal="center" vertical="center"/>
    </xf>
    <xf numFmtId="0" fontId="2" fillId="0" borderId="1" xfId="0" applyFont="1" applyBorder="1" applyAlignment="1">
      <alignment vertical="center"/>
    </xf>
    <xf numFmtId="182" fontId="10" fillId="0" borderId="0" xfId="0" applyNumberFormat="1" applyFont="1" applyAlignment="1">
      <alignment horizontal="center" vertical="center"/>
    </xf>
    <xf numFmtId="0" fontId="2" fillId="0" borderId="1" xfId="0" applyFont="1" applyBorder="1" applyAlignment="1">
      <alignment horizontal="left" vertical="center" wrapText="1"/>
    </xf>
    <xf numFmtId="0" fontId="2" fillId="0" borderId="7" xfId="0" applyFont="1" applyBorder="1" applyAlignment="1">
      <alignment horizontal="left" vertical="center" wrapText="1"/>
    </xf>
    <xf numFmtId="0" fontId="2" fillId="0" borderId="25" xfId="0" applyFont="1" applyBorder="1" applyAlignment="1">
      <alignment horizontal="center" vertical="center"/>
    </xf>
    <xf numFmtId="0" fontId="2" fillId="0"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9" fillId="0" borderId="22"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3" xfId="0" applyFont="1" applyFill="1" applyBorder="1" applyAlignment="1">
      <alignment horizontal="center" vertical="center" wrapText="1"/>
    </xf>
    <xf numFmtId="1" fontId="10" fillId="0" borderId="0" xfId="0" applyNumberFormat="1" applyFont="1" applyAlignment="1">
      <alignment horizontal="center" vertical="center"/>
    </xf>
    <xf numFmtId="0" fontId="2" fillId="0" borderId="0" xfId="0" applyFont="1" applyFill="1" applyBorder="1" applyAlignment="1">
      <alignment horizontal="left" vertical="center"/>
    </xf>
    <xf numFmtId="0" fontId="11" fillId="0" borderId="2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3" xfId="0" applyFont="1" applyBorder="1" applyAlignment="1">
      <alignment horizontal="distributed" vertical="center" justifyLastLine="1"/>
    </xf>
    <xf numFmtId="0" fontId="7" fillId="0" borderId="0" xfId="0" applyFont="1" applyAlignment="1">
      <alignment horizontal="center" vertical="center"/>
    </xf>
    <xf numFmtId="176" fontId="2" fillId="0" borderId="1" xfId="6" applyNumberFormat="1" applyFont="1" applyBorder="1" applyAlignment="1">
      <alignment vertical="center"/>
    </xf>
    <xf numFmtId="176" fontId="2" fillId="0" borderId="17" xfId="6" quotePrefix="1" applyNumberFormat="1" applyFont="1" applyBorder="1" applyAlignment="1">
      <alignment horizontal="right" vertical="center"/>
    </xf>
    <xf numFmtId="177" fontId="2" fillId="0" borderId="0" xfId="0" applyNumberFormat="1" applyFont="1" applyFill="1" applyAlignment="1">
      <alignment horizontal="left" vertical="center"/>
    </xf>
    <xf numFmtId="177" fontId="11" fillId="0" borderId="0" xfId="0" applyNumberFormat="1" applyFont="1" applyFill="1" applyAlignment="1">
      <alignment horizontal="left" vertical="center"/>
    </xf>
    <xf numFmtId="177" fontId="2" fillId="0" borderId="0" xfId="0" applyNumberFormat="1" applyFont="1" applyFill="1" applyAlignment="1">
      <alignment horizontal="left" vertical="center" indent="3"/>
    </xf>
    <xf numFmtId="177" fontId="2" fillId="0" borderId="0" xfId="0" applyNumberFormat="1" applyFont="1" applyAlignment="1">
      <alignment horizontal="left" vertical="center"/>
    </xf>
    <xf numFmtId="177" fontId="11" fillId="0" borderId="0" xfId="0" applyNumberFormat="1" applyFont="1" applyAlignment="1">
      <alignment horizontal="left" vertical="center"/>
    </xf>
    <xf numFmtId="0" fontId="11" fillId="0" borderId="0" xfId="0" applyFont="1" applyBorder="1" applyAlignment="1">
      <alignment horizontal="left" vertical="center"/>
    </xf>
    <xf numFmtId="180" fontId="11" fillId="0" borderId="0" xfId="0" applyNumberFormat="1" applyFont="1" applyBorder="1" applyAlignment="1">
      <alignment horizontal="left" vertical="center"/>
    </xf>
    <xf numFmtId="0" fontId="11" fillId="0" borderId="23" xfId="0" applyFont="1" applyBorder="1" applyAlignment="1">
      <alignment horizontal="left" vertical="center"/>
    </xf>
    <xf numFmtId="177" fontId="7" fillId="0" borderId="0" xfId="0" applyNumberFormat="1" applyFont="1" applyAlignment="1">
      <alignment vertical="center"/>
    </xf>
    <xf numFmtId="183" fontId="2" fillId="0" borderId="0" xfId="6" applyNumberFormat="1" applyFont="1" applyAlignment="1">
      <alignment vertical="center"/>
    </xf>
    <xf numFmtId="184" fontId="2" fillId="0" borderId="0" xfId="0" applyNumberFormat="1" applyFont="1" applyFill="1" applyBorder="1" applyAlignment="1">
      <alignment vertical="center"/>
    </xf>
    <xf numFmtId="184" fontId="2" fillId="0" borderId="1" xfId="0" applyNumberFormat="1" applyFont="1" applyFill="1" applyBorder="1" applyAlignment="1">
      <alignment vertical="center"/>
    </xf>
    <xf numFmtId="180" fontId="2" fillId="0" borderId="0" xfId="0" applyNumberFormat="1" applyFont="1" applyFill="1" applyBorder="1" applyAlignment="1">
      <alignment vertical="center"/>
    </xf>
    <xf numFmtId="176" fontId="2" fillId="0" borderId="16" xfId="0" applyNumberFormat="1" applyFont="1" applyBorder="1" applyAlignment="1">
      <alignment vertical="center"/>
    </xf>
    <xf numFmtId="184" fontId="21" fillId="0" borderId="0" xfId="7" applyNumberFormat="1" applyFont="1">
      <alignment vertical="center"/>
    </xf>
    <xf numFmtId="184" fontId="21" fillId="2" borderId="0" xfId="7" applyNumberFormat="1" applyFont="1" applyFill="1" applyBorder="1" applyAlignment="1">
      <alignment horizontal="right" vertical="center"/>
    </xf>
    <xf numFmtId="184" fontId="21" fillId="0" borderId="0" xfId="7" applyNumberFormat="1" applyFont="1" applyBorder="1">
      <alignment vertical="center"/>
    </xf>
    <xf numFmtId="180" fontId="2" fillId="0" borderId="0" xfId="0" applyNumberFormat="1" applyFont="1" applyBorder="1" applyAlignment="1">
      <alignment vertical="center"/>
    </xf>
    <xf numFmtId="184" fontId="21" fillId="0" borderId="0" xfId="7" applyNumberFormat="1" applyFont="1" applyFill="1" applyAlignment="1">
      <alignment horizontal="right" vertical="center"/>
    </xf>
    <xf numFmtId="176" fontId="23" fillId="0" borderId="0" xfId="0" applyNumberFormat="1" applyFont="1" applyBorder="1" applyAlignment="1">
      <alignment horizontal="right" vertical="center"/>
    </xf>
    <xf numFmtId="0" fontId="2" fillId="0" borderId="1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left" vertical="center" indent="2"/>
    </xf>
    <xf numFmtId="49" fontId="2" fillId="0" borderId="0" xfId="0" applyNumberFormat="1" applyFont="1" applyAlignment="1">
      <alignment vertical="center"/>
    </xf>
    <xf numFmtId="49" fontId="2" fillId="0" borderId="0" xfId="0" applyNumberFormat="1" applyFont="1" applyFill="1" applyAlignment="1">
      <alignment vertical="center"/>
    </xf>
    <xf numFmtId="49" fontId="2" fillId="0" borderId="0" xfId="0" applyNumberFormat="1" applyFont="1" applyFill="1" applyAlignment="1">
      <alignment horizontal="left" vertical="center" indent="2"/>
    </xf>
    <xf numFmtId="49" fontId="2" fillId="0" borderId="0" xfId="0" applyNumberFormat="1" applyFont="1" applyFill="1" applyBorder="1" applyAlignment="1">
      <alignment vertical="center"/>
    </xf>
    <xf numFmtId="180" fontId="2" fillId="0" borderId="0" xfId="0" applyNumberFormat="1" applyFont="1" applyFill="1" applyAlignment="1">
      <alignment horizontal="center" vertical="center"/>
    </xf>
    <xf numFmtId="180" fontId="2" fillId="0" borderId="17" xfId="0" applyNumberFormat="1" applyFont="1" applyFill="1" applyBorder="1" applyAlignment="1">
      <alignment horizontal="right" vertical="center"/>
    </xf>
    <xf numFmtId="0" fontId="2" fillId="0" borderId="1" xfId="0" applyFont="1" applyFill="1" applyBorder="1" applyAlignment="1">
      <alignment horizontal="left" vertical="center"/>
    </xf>
    <xf numFmtId="180" fontId="2" fillId="0" borderId="16" xfId="0" applyNumberFormat="1" applyFont="1" applyFill="1" applyBorder="1" applyAlignment="1">
      <alignment horizontal="right" vertical="center"/>
    </xf>
    <xf numFmtId="177" fontId="2" fillId="0" borderId="7" xfId="0" applyNumberFormat="1" applyFont="1" applyFill="1" applyBorder="1" applyAlignment="1">
      <alignment horizontal="left" vertical="center" wrapText="1"/>
    </xf>
    <xf numFmtId="0" fontId="11" fillId="0" borderId="2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0" xfId="0" applyFont="1" applyFill="1" applyAlignment="1">
      <alignment horizontal="right" vertical="center"/>
    </xf>
    <xf numFmtId="180" fontId="10" fillId="0" borderId="0" xfId="0" applyNumberFormat="1" applyFont="1" applyFill="1" applyAlignment="1">
      <alignment horizontal="center" vertical="center"/>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xf>
    <xf numFmtId="0" fontId="11" fillId="0" borderId="0" xfId="0" applyFont="1" applyFill="1" applyAlignment="1">
      <alignment horizontal="center" vertical="center"/>
    </xf>
    <xf numFmtId="0" fontId="11" fillId="0" borderId="0" xfId="0" applyFont="1" applyFill="1" applyBorder="1" applyAlignment="1">
      <alignment horizontal="right" vertical="center"/>
    </xf>
    <xf numFmtId="176" fontId="11" fillId="0" borderId="0" xfId="0" applyNumberFormat="1" applyFont="1" applyFill="1" applyBorder="1" applyAlignment="1">
      <alignment horizontal="right" vertical="center"/>
    </xf>
    <xf numFmtId="0" fontId="11" fillId="0" borderId="1" xfId="0" applyFont="1" applyFill="1" applyBorder="1" applyAlignment="1">
      <alignment horizontal="center" vertical="center"/>
    </xf>
    <xf numFmtId="0" fontId="2" fillId="0" borderId="13" xfId="0" applyFont="1" applyFill="1" applyBorder="1" applyAlignment="1">
      <alignment horizontal="left" vertical="center"/>
    </xf>
    <xf numFmtId="0" fontId="2" fillId="0" borderId="7" xfId="0" applyFont="1" applyFill="1" applyBorder="1" applyAlignment="1">
      <alignment horizontal="left" vertical="center"/>
    </xf>
    <xf numFmtId="180" fontId="2" fillId="0" borderId="0" xfId="0" applyNumberFormat="1" applyFont="1" applyFill="1" applyAlignment="1">
      <alignment horizontal="right" vertical="center"/>
    </xf>
    <xf numFmtId="0" fontId="2" fillId="0" borderId="29"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31" xfId="0" applyFont="1" applyFill="1" applyBorder="1" applyAlignment="1">
      <alignment horizontal="left" vertical="center" wrapText="1"/>
    </xf>
    <xf numFmtId="0" fontId="2" fillId="0" borderId="5" xfId="0" applyFont="1" applyFill="1" applyBorder="1" applyAlignment="1">
      <alignment horizontal="center" vertical="center"/>
    </xf>
    <xf numFmtId="0" fontId="11" fillId="0" borderId="0" xfId="0" applyFont="1" applyAlignment="1">
      <alignment horizontal="left" vertical="center" indent="2"/>
    </xf>
    <xf numFmtId="0" fontId="11" fillId="0" borderId="0" xfId="0" applyFont="1" applyAlignment="1">
      <alignment horizontal="left" vertical="center"/>
    </xf>
    <xf numFmtId="185" fontId="11" fillId="0" borderId="0" xfId="0" applyNumberFormat="1" applyFont="1" applyBorder="1" applyAlignment="1">
      <alignment horizontal="left" vertical="center"/>
    </xf>
    <xf numFmtId="180" fontId="2" fillId="0" borderId="1" xfId="0" applyNumberFormat="1" applyFont="1" applyBorder="1" applyAlignment="1">
      <alignment horizontal="right" vertical="center"/>
    </xf>
    <xf numFmtId="41" fontId="2" fillId="0" borderId="1" xfId="0" applyNumberFormat="1" applyFont="1" applyBorder="1" applyAlignment="1">
      <alignment horizontal="right" vertical="center"/>
    </xf>
    <xf numFmtId="180" fontId="2" fillId="0" borderId="17" xfId="0" applyNumberFormat="1" applyFont="1" applyBorder="1" applyAlignment="1">
      <alignment horizontal="right" vertical="center"/>
    </xf>
    <xf numFmtId="0" fontId="11" fillId="0" borderId="1" xfId="0" applyFont="1" applyBorder="1" applyAlignment="1">
      <alignment horizontal="left" vertical="center"/>
    </xf>
    <xf numFmtId="180" fontId="2" fillId="0" borderId="16" xfId="0" applyNumberFormat="1" applyFont="1" applyBorder="1" applyAlignment="1">
      <alignment horizontal="right" vertical="center"/>
    </xf>
    <xf numFmtId="41" fontId="2" fillId="0" borderId="0" xfId="0" applyNumberFormat="1" applyFont="1" applyBorder="1" applyAlignment="1">
      <alignment horizontal="right" vertical="center"/>
    </xf>
    <xf numFmtId="41" fontId="2" fillId="0" borderId="0" xfId="1" applyNumberFormat="1" applyFont="1" applyBorder="1" applyAlignment="1">
      <alignment horizontal="right" vertical="center"/>
    </xf>
    <xf numFmtId="177" fontId="11" fillId="0" borderId="7" xfId="0" applyNumberFormat="1" applyFont="1" applyFill="1" applyBorder="1" applyAlignment="1">
      <alignment horizontal="left" vertical="center" wrapText="1"/>
    </xf>
    <xf numFmtId="0" fontId="9" fillId="0" borderId="22" xfId="0" applyFont="1" applyBorder="1" applyAlignment="1">
      <alignment horizontal="center" vertical="center" wrapText="1"/>
    </xf>
    <xf numFmtId="0" fontId="9" fillId="0" borderId="15"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4" xfId="0" applyFont="1" applyBorder="1" applyAlignment="1">
      <alignment horizontal="center" vertical="center" wrapText="1"/>
    </xf>
    <xf numFmtId="0" fontId="11" fillId="0" borderId="9" xfId="0" applyFont="1" applyBorder="1" applyAlignment="1">
      <alignment horizontal="center" vertical="center"/>
    </xf>
    <xf numFmtId="0" fontId="11" fillId="0" borderId="9"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horizontal="right" vertical="center"/>
    </xf>
    <xf numFmtId="180" fontId="24" fillId="0" borderId="1" xfId="0" applyNumberFormat="1" applyFont="1" applyFill="1" applyBorder="1" applyAlignment="1">
      <alignment horizontal="right"/>
    </xf>
    <xf numFmtId="180" fontId="24" fillId="0" borderId="0" xfId="0" applyNumberFormat="1" applyFont="1" applyFill="1" applyAlignment="1">
      <alignment horizontal="right"/>
    </xf>
    <xf numFmtId="180" fontId="24" fillId="0" borderId="0" xfId="0" applyNumberFormat="1" applyFont="1" applyFill="1" applyBorder="1" applyAlignment="1">
      <alignment horizontal="right"/>
    </xf>
    <xf numFmtId="0" fontId="2" fillId="0" borderId="29" xfId="0" applyFont="1" applyBorder="1" applyAlignment="1">
      <alignment horizontal="center" vertical="center" wrapText="1"/>
    </xf>
    <xf numFmtId="0" fontId="11" fillId="0" borderId="0" xfId="0" applyFont="1" applyFill="1" applyBorder="1" applyAlignment="1">
      <alignment horizontal="center" vertical="center"/>
    </xf>
    <xf numFmtId="0" fontId="11" fillId="0" borderId="15" xfId="0" applyFont="1" applyBorder="1" applyAlignment="1">
      <alignment horizontal="center" vertical="center" wrapText="1"/>
    </xf>
    <xf numFmtId="0" fontId="11" fillId="0" borderId="1" xfId="0" applyFont="1" applyFill="1" applyBorder="1" applyAlignment="1">
      <alignment horizontal="center" vertical="center" wrapText="1"/>
    </xf>
    <xf numFmtId="0" fontId="2" fillId="0" borderId="31" xfId="0" applyFont="1" applyBorder="1" applyAlignment="1">
      <alignment horizontal="left" vertical="center" wrapText="1"/>
    </xf>
    <xf numFmtId="176" fontId="11" fillId="0" borderId="0" xfId="0" applyNumberFormat="1" applyFont="1" applyAlignment="1">
      <alignment horizontal="center" vertical="center"/>
    </xf>
    <xf numFmtId="0" fontId="9" fillId="0" borderId="0" xfId="0" applyFont="1" applyAlignment="1">
      <alignment vertical="center"/>
    </xf>
    <xf numFmtId="0" fontId="11" fillId="0" borderId="0" xfId="0" applyFont="1" applyAlignment="1">
      <alignment vertical="center"/>
    </xf>
    <xf numFmtId="0" fontId="11" fillId="0" borderId="0" xfId="0" quotePrefix="1" applyFont="1" applyAlignment="1">
      <alignment horizontal="left" vertical="center"/>
    </xf>
    <xf numFmtId="0" fontId="2" fillId="0" borderId="0" xfId="0" applyFont="1" applyBorder="1"/>
    <xf numFmtId="176" fontId="11" fillId="0" borderId="1" xfId="0" applyNumberFormat="1" applyFont="1" applyFill="1" applyBorder="1" applyAlignment="1">
      <alignment horizontal="right" vertical="center"/>
    </xf>
    <xf numFmtId="176" fontId="11" fillId="0" borderId="17" xfId="0" applyNumberFormat="1" applyFont="1" applyBorder="1" applyAlignment="1">
      <alignment horizontal="right" vertical="center"/>
    </xf>
    <xf numFmtId="0" fontId="9" fillId="0" borderId="13" xfId="0" applyFont="1" applyBorder="1" applyAlignment="1">
      <alignment horizontal="left" vertical="center" wrapText="1"/>
    </xf>
    <xf numFmtId="0" fontId="9" fillId="0" borderId="1" xfId="0" applyFont="1" applyBorder="1" applyAlignment="1">
      <alignment horizontal="right" vertical="center"/>
    </xf>
    <xf numFmtId="176" fontId="11" fillId="0" borderId="16" xfId="0" applyNumberFormat="1" applyFont="1" applyBorder="1" applyAlignment="1">
      <alignment horizontal="right" vertical="center"/>
    </xf>
    <xf numFmtId="0" fontId="9" fillId="0" borderId="0" xfId="0" applyFont="1" applyBorder="1" applyAlignment="1">
      <alignment horizontal="left" vertical="center" wrapText="1"/>
    </xf>
    <xf numFmtId="0" fontId="9" fillId="0" borderId="0" xfId="0" applyFont="1" applyBorder="1" applyAlignment="1">
      <alignment horizontal="right" vertical="center"/>
    </xf>
    <xf numFmtId="176" fontId="2" fillId="0" borderId="0" xfId="0" applyNumberFormat="1" applyFont="1" applyBorder="1"/>
    <xf numFmtId="176" fontId="11" fillId="0" borderId="0" xfId="0" quotePrefix="1" applyNumberFormat="1" applyFont="1" applyBorder="1" applyAlignment="1">
      <alignment horizontal="right" vertical="center"/>
    </xf>
    <xf numFmtId="0" fontId="9" fillId="0" borderId="7" xfId="0" applyFont="1" applyBorder="1" applyAlignment="1">
      <alignment horizontal="left" vertical="center" wrapText="1"/>
    </xf>
    <xf numFmtId="176" fontId="29" fillId="0" borderId="16" xfId="0" applyNumberFormat="1" applyFont="1" applyBorder="1" applyAlignment="1">
      <alignment horizontal="right" vertical="center"/>
    </xf>
    <xf numFmtId="0" fontId="11" fillId="0" borderId="0" xfId="0" applyFont="1" applyAlignment="1">
      <alignment horizontal="center" vertical="center" wrapText="1"/>
    </xf>
    <xf numFmtId="0" fontId="11" fillId="0" borderId="20" xfId="0" applyFont="1" applyFill="1" applyBorder="1" applyAlignment="1">
      <alignment horizontal="center" vertical="center"/>
    </xf>
    <xf numFmtId="0" fontId="11" fillId="0" borderId="19" xfId="0" applyFont="1" applyFill="1" applyBorder="1" applyAlignment="1">
      <alignment horizontal="center" vertical="center" wrapText="1"/>
    </xf>
    <xf numFmtId="0" fontId="11" fillId="0" borderId="19" xfId="0" applyFont="1" applyFill="1" applyBorder="1" applyAlignment="1">
      <alignment horizontal="center" vertical="center"/>
    </xf>
    <xf numFmtId="0" fontId="11" fillId="0" borderId="25" xfId="0" applyFont="1" applyFill="1" applyBorder="1" applyAlignment="1">
      <alignment horizontal="center" vertical="center" wrapText="1"/>
    </xf>
    <xf numFmtId="0" fontId="11" fillId="0" borderId="25" xfId="0" applyFont="1" applyFill="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Border="1" applyAlignment="1">
      <alignment horizontal="center" vertical="center"/>
    </xf>
    <xf numFmtId="176" fontId="9" fillId="0" borderId="0" xfId="0" applyNumberFormat="1" applyFont="1" applyBorder="1" applyAlignment="1">
      <alignment horizontal="right" vertical="center"/>
    </xf>
    <xf numFmtId="0" fontId="9" fillId="0" borderId="1" xfId="0" applyFont="1" applyBorder="1" applyAlignment="1">
      <alignment horizontal="center" vertical="center"/>
    </xf>
    <xf numFmtId="186" fontId="10" fillId="0" borderId="0" xfId="0" applyNumberFormat="1" applyFont="1" applyAlignment="1">
      <alignment horizontal="center" vertical="center"/>
    </xf>
    <xf numFmtId="186" fontId="2" fillId="0" borderId="0" xfId="0" applyNumberFormat="1" applyFont="1" applyAlignment="1">
      <alignment horizontal="center" vertical="center"/>
    </xf>
    <xf numFmtId="186" fontId="11" fillId="0" borderId="0" xfId="0" applyNumberFormat="1" applyFont="1" applyAlignment="1">
      <alignment horizontal="center" vertical="center"/>
    </xf>
    <xf numFmtId="0" fontId="11" fillId="0" borderId="0" xfId="0" quotePrefix="1" applyFont="1" applyAlignment="1">
      <alignment vertical="center"/>
    </xf>
    <xf numFmtId="186" fontId="2" fillId="0" borderId="1" xfId="0" applyNumberFormat="1" applyFont="1" applyBorder="1" applyAlignment="1">
      <alignment horizontal="right" vertical="center"/>
    </xf>
    <xf numFmtId="186" fontId="2" fillId="0" borderId="1" xfId="0" quotePrefix="1" applyNumberFormat="1" applyFont="1" applyBorder="1" applyAlignment="1">
      <alignment horizontal="right" vertical="center"/>
    </xf>
    <xf numFmtId="186" fontId="2" fillId="0" borderId="17" xfId="0" applyNumberFormat="1" applyFont="1" applyBorder="1" applyAlignment="1">
      <alignment horizontal="right" vertical="center"/>
    </xf>
    <xf numFmtId="186" fontId="2" fillId="0" borderId="0" xfId="0" applyNumberFormat="1" applyFont="1" applyBorder="1" applyAlignment="1">
      <alignment horizontal="right" vertical="center"/>
    </xf>
    <xf numFmtId="186" fontId="2" fillId="0" borderId="0" xfId="0" quotePrefix="1" applyNumberFormat="1" applyFont="1" applyBorder="1" applyAlignment="1">
      <alignment horizontal="right" vertical="center"/>
    </xf>
    <xf numFmtId="186" fontId="2" fillId="0" borderId="16" xfId="0" applyNumberFormat="1" applyFont="1" applyBorder="1" applyAlignment="1">
      <alignment horizontal="right" vertical="center"/>
    </xf>
    <xf numFmtId="186" fontId="2" fillId="0" borderId="0" xfId="0" applyNumberFormat="1" applyFont="1" applyBorder="1"/>
    <xf numFmtId="185" fontId="2" fillId="0" borderId="0" xfId="0" applyNumberFormat="1" applyFont="1" applyBorder="1" applyAlignment="1">
      <alignment horizontal="right" vertical="center"/>
    </xf>
    <xf numFmtId="0" fontId="2" fillId="0" borderId="1" xfId="0" applyFont="1" applyBorder="1" applyAlignment="1">
      <alignment horizontal="center" vertical="center" justifyLastLine="1"/>
    </xf>
    <xf numFmtId="0" fontId="2" fillId="0" borderId="23" xfId="0" applyFont="1" applyBorder="1" applyAlignment="1">
      <alignment horizontal="center" vertical="center" justifyLastLine="1"/>
    </xf>
    <xf numFmtId="49" fontId="9" fillId="0" borderId="13" xfId="0" applyNumberFormat="1" applyFont="1" applyBorder="1" applyAlignment="1">
      <alignment horizontal="left" vertical="center" wrapText="1"/>
    </xf>
    <xf numFmtId="49" fontId="11" fillId="0" borderId="1" xfId="0" applyNumberFormat="1" applyFont="1" applyBorder="1" applyAlignment="1">
      <alignment horizontal="right" vertical="center"/>
    </xf>
    <xf numFmtId="49" fontId="9" fillId="0" borderId="7" xfId="0" applyNumberFormat="1" applyFont="1" applyBorder="1" applyAlignment="1">
      <alignment horizontal="left" vertical="center" wrapText="1"/>
    </xf>
    <xf numFmtId="49" fontId="11" fillId="0" borderId="0" xfId="0" applyNumberFormat="1" applyFont="1" applyBorder="1" applyAlignment="1">
      <alignment horizontal="right" vertical="center"/>
    </xf>
    <xf numFmtId="0" fontId="11" fillId="0" borderId="19" xfId="0" applyFont="1" applyBorder="1" applyAlignment="1">
      <alignment horizontal="center" vertical="center" wrapText="1"/>
    </xf>
    <xf numFmtId="0" fontId="11" fillId="0" borderId="19" xfId="0" applyFont="1" applyBorder="1" applyAlignment="1">
      <alignment horizontal="center" vertical="center"/>
    </xf>
    <xf numFmtId="0" fontId="11" fillId="0" borderId="25" xfId="0" applyFont="1" applyBorder="1" applyAlignment="1">
      <alignment horizontal="center" vertical="center" wrapText="1"/>
    </xf>
    <xf numFmtId="0" fontId="11" fillId="0" borderId="25" xfId="0" applyFont="1" applyBorder="1" applyAlignment="1">
      <alignment horizontal="center" vertical="center"/>
    </xf>
    <xf numFmtId="41" fontId="10" fillId="0" borderId="0" xfId="0" applyNumberFormat="1" applyFont="1" applyAlignment="1">
      <alignment horizontal="center" vertical="center"/>
    </xf>
    <xf numFmtId="0" fontId="10" fillId="0" borderId="1" xfId="0" applyFont="1" applyBorder="1" applyAlignment="1">
      <alignment horizontal="right" vertical="center"/>
    </xf>
    <xf numFmtId="176" fontId="11" fillId="0" borderId="0" xfId="6" applyNumberFormat="1" applyFont="1" applyBorder="1" applyAlignment="1">
      <alignment horizontal="right" vertical="center"/>
    </xf>
    <xf numFmtId="176" fontId="11" fillId="0" borderId="16" xfId="6" applyNumberFormat="1" applyFont="1" applyBorder="1" applyAlignment="1">
      <alignment horizontal="right" vertical="center"/>
    </xf>
    <xf numFmtId="176" fontId="11" fillId="0" borderId="0" xfId="0" applyNumberFormat="1" applyFont="1" applyBorder="1" applyAlignment="1">
      <alignment vertical="center"/>
    </xf>
    <xf numFmtId="176" fontId="11" fillId="0" borderId="21" xfId="0" applyNumberFormat="1" applyFont="1" applyBorder="1" applyAlignment="1">
      <alignment horizontal="right" vertical="center"/>
    </xf>
    <xf numFmtId="0" fontId="30" fillId="0" borderId="22"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15" xfId="0" applyFont="1" applyBorder="1" applyAlignment="1">
      <alignment horizontal="center" vertical="center" wrapText="1"/>
    </xf>
    <xf numFmtId="0" fontId="30" fillId="0" borderId="24" xfId="0" applyFont="1" applyBorder="1" applyAlignment="1">
      <alignment horizontal="center" vertical="center" wrapText="1"/>
    </xf>
    <xf numFmtId="0" fontId="11" fillId="0" borderId="20"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1" xfId="0" applyFont="1" applyBorder="1" applyAlignment="1">
      <alignment vertical="center"/>
    </xf>
    <xf numFmtId="3" fontId="10" fillId="0" borderId="0" xfId="0" applyNumberFormat="1" applyFont="1" applyAlignment="1">
      <alignment horizontal="center" vertical="center"/>
    </xf>
    <xf numFmtId="3" fontId="2" fillId="0" borderId="0" xfId="0" applyNumberFormat="1" applyFont="1" applyAlignment="1">
      <alignment horizontal="center" vertical="center"/>
    </xf>
    <xf numFmtId="176" fontId="2" fillId="0" borderId="0" xfId="0" applyNumberFormat="1" applyFont="1" applyAlignment="1">
      <alignment horizontal="center" vertical="center"/>
    </xf>
    <xf numFmtId="0" fontId="2" fillId="0" borderId="13" xfId="0" applyFont="1" applyBorder="1" applyAlignment="1">
      <alignment horizontal="left" vertical="center" wrapText="1"/>
    </xf>
    <xf numFmtId="183" fontId="2" fillId="0" borderId="0" xfId="6" applyNumberFormat="1" applyFont="1" applyAlignment="1">
      <alignment horizontal="center" vertical="center"/>
    </xf>
    <xf numFmtId="176" fontId="2" fillId="0" borderId="1" xfId="6" applyNumberFormat="1" applyFont="1" applyBorder="1" applyAlignment="1">
      <alignment horizontal="right" vertical="center"/>
    </xf>
    <xf numFmtId="178" fontId="2" fillId="0" borderId="0" xfId="0" applyNumberFormat="1" applyFont="1" applyBorder="1" applyAlignment="1">
      <alignment vertical="center"/>
    </xf>
    <xf numFmtId="0" fontId="24" fillId="0" borderId="0" xfId="0" applyFont="1" applyAlignment="1">
      <alignment vertical="center"/>
    </xf>
    <xf numFmtId="180" fontId="31" fillId="0" borderId="0" xfId="0" applyNumberFormat="1" applyFont="1" applyAlignment="1">
      <alignment vertical="center"/>
    </xf>
    <xf numFmtId="180" fontId="24" fillId="0" borderId="0" xfId="0" applyNumberFormat="1" applyFont="1" applyAlignment="1">
      <alignment vertical="center"/>
    </xf>
    <xf numFmtId="180" fontId="9" fillId="0" borderId="0" xfId="0" applyNumberFormat="1" applyFont="1" applyAlignment="1">
      <alignment vertical="center"/>
    </xf>
    <xf numFmtId="0" fontId="32" fillId="0" borderId="0" xfId="0" applyFont="1" applyAlignment="1">
      <alignment vertical="center"/>
    </xf>
    <xf numFmtId="0" fontId="9" fillId="0" borderId="0" xfId="0" applyFont="1" applyFill="1" applyBorder="1" applyAlignment="1">
      <alignment vertical="center"/>
    </xf>
    <xf numFmtId="0" fontId="9" fillId="0" borderId="0" xfId="0" applyFont="1" applyAlignment="1">
      <alignment horizontal="left" vertical="center" indent="3"/>
    </xf>
    <xf numFmtId="180" fontId="2" fillId="0" borderId="1" xfId="0" applyNumberFormat="1" applyFont="1" applyBorder="1" applyAlignment="1">
      <alignment vertical="center"/>
    </xf>
    <xf numFmtId="180" fontId="2" fillId="0" borderId="17" xfId="0" applyNumberFormat="1" applyFont="1" applyBorder="1" applyAlignment="1">
      <alignment vertical="center"/>
    </xf>
    <xf numFmtId="180" fontId="2" fillId="0" borderId="0" xfId="0" applyNumberFormat="1" applyFont="1" applyAlignment="1">
      <alignment horizontal="right" vertical="center"/>
    </xf>
    <xf numFmtId="180" fontId="2" fillId="0" borderId="0" xfId="0" applyNumberFormat="1" applyFont="1" applyAlignment="1">
      <alignment vertical="center"/>
    </xf>
    <xf numFmtId="180" fontId="2" fillId="0" borderId="16" xfId="0" applyNumberFormat="1" applyFont="1" applyBorder="1" applyAlignment="1">
      <alignment vertical="center"/>
    </xf>
    <xf numFmtId="177" fontId="2" fillId="0" borderId="0" xfId="0" applyNumberFormat="1" applyFont="1" applyAlignment="1">
      <alignment horizontal="right" vertical="center"/>
    </xf>
    <xf numFmtId="180" fontId="2" fillId="0" borderId="0" xfId="0" applyNumberFormat="1" applyFont="1" applyFill="1" applyAlignment="1">
      <alignment vertical="center"/>
    </xf>
    <xf numFmtId="0" fontId="2" fillId="0" borderId="0" xfId="0" applyFont="1" applyAlignment="1">
      <alignment horizontal="left"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8" applyFont="1" applyFill="1" applyBorder="1" applyAlignment="1">
      <alignment horizontal="right" vertical="center"/>
    </xf>
    <xf numFmtId="176" fontId="2" fillId="0" borderId="1" xfId="8" applyNumberFormat="1" applyFont="1" applyFill="1" applyBorder="1" applyAlignment="1">
      <alignment horizontal="right" vertical="center"/>
    </xf>
    <xf numFmtId="0" fontId="2" fillId="0" borderId="1" xfId="8" applyFont="1" applyFill="1" applyBorder="1" applyAlignment="1">
      <alignment horizontal="center" vertical="center"/>
    </xf>
    <xf numFmtId="0" fontId="2" fillId="0" borderId="0" xfId="8" applyFont="1" applyFill="1" applyBorder="1" applyAlignment="1">
      <alignment horizontal="center" vertical="center"/>
    </xf>
    <xf numFmtId="0" fontId="2" fillId="0" borderId="0" xfId="8" applyFont="1" applyFill="1" applyAlignment="1">
      <alignment horizontal="center" vertical="center"/>
    </xf>
    <xf numFmtId="0" fontId="2" fillId="0" borderId="0" xfId="8" applyFont="1" applyFill="1" applyAlignment="1">
      <alignment horizontal="left" vertical="center"/>
    </xf>
    <xf numFmtId="0" fontId="24" fillId="0" borderId="0" xfId="0" applyFont="1" applyBorder="1" applyAlignment="1">
      <alignment vertical="center"/>
    </xf>
    <xf numFmtId="0" fontId="31" fillId="0" borderId="0" xfId="0" applyFont="1" applyFill="1" applyBorder="1" applyAlignment="1">
      <alignment horizontal="left" vertical="center"/>
    </xf>
    <xf numFmtId="0" fontId="33" fillId="0" borderId="15"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0" xfId="8" applyFont="1" applyFill="1" applyBorder="1" applyAlignment="1">
      <alignment horizontal="right" vertical="center"/>
    </xf>
    <xf numFmtId="176" fontId="2" fillId="0" borderId="0" xfId="8" applyNumberFormat="1" applyFont="1" applyFill="1" applyBorder="1" applyAlignment="1">
      <alignment horizontal="right" vertical="center"/>
    </xf>
    <xf numFmtId="0" fontId="35" fillId="0" borderId="0" xfId="0" applyFont="1" applyFill="1" applyBorder="1" applyAlignment="1">
      <alignment horizontal="left" vertical="center"/>
    </xf>
    <xf numFmtId="0" fontId="36" fillId="0" borderId="1" xfId="0" applyFont="1" applyBorder="1" applyAlignment="1">
      <alignment horizontal="center" vertical="center"/>
    </xf>
    <xf numFmtId="0" fontId="2" fillId="0" borderId="7" xfId="0" applyFont="1" applyBorder="1" applyAlignment="1">
      <alignment horizontal="left" vertical="center"/>
    </xf>
    <xf numFmtId="0" fontId="36" fillId="0" borderId="0" xfId="0" applyFont="1" applyAlignment="1">
      <alignment horizontal="center" vertical="center"/>
    </xf>
    <xf numFmtId="0" fontId="2" fillId="0" borderId="2" xfId="0" applyFont="1" applyBorder="1" applyAlignment="1">
      <alignment horizontal="left" vertical="center"/>
    </xf>
    <xf numFmtId="0" fontId="36" fillId="0" borderId="0" xfId="0" applyFont="1" applyAlignment="1">
      <alignment vertical="center"/>
    </xf>
    <xf numFmtId="0" fontId="37" fillId="0" borderId="22" xfId="0" applyFont="1" applyBorder="1" applyAlignment="1">
      <alignment horizontal="center" vertical="center" wrapText="1"/>
    </xf>
    <xf numFmtId="0" fontId="33" fillId="0" borderId="15" xfId="0" applyFont="1" applyBorder="1" applyAlignment="1">
      <alignment horizontal="center" vertical="center" wrapText="1"/>
    </xf>
    <xf numFmtId="0" fontId="37" fillId="0" borderId="15" xfId="0" applyFont="1" applyBorder="1" applyAlignment="1">
      <alignment horizontal="center" vertical="center" wrapText="1"/>
    </xf>
    <xf numFmtId="0" fontId="37" fillId="0" borderId="14" xfId="0" applyFont="1" applyBorder="1" applyAlignment="1">
      <alignment horizontal="center" vertical="center" wrapText="1"/>
    </xf>
    <xf numFmtId="0" fontId="37" fillId="0" borderId="15" xfId="0" applyFont="1" applyFill="1" applyBorder="1" applyAlignment="1">
      <alignment horizontal="center" vertical="center" wrapText="1"/>
    </xf>
    <xf numFmtId="0" fontId="36" fillId="0" borderId="26" xfId="0" applyFont="1" applyBorder="1" applyAlignment="1">
      <alignment horizontal="center" vertical="center" wrapText="1"/>
    </xf>
    <xf numFmtId="0" fontId="21" fillId="0" borderId="12"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2" xfId="0" applyFont="1" applyBorder="1" applyAlignment="1">
      <alignment horizontal="center" vertical="center" wrapText="1"/>
    </xf>
    <xf numFmtId="0" fontId="21" fillId="0" borderId="11" xfId="0" applyFont="1" applyBorder="1" applyAlignment="1">
      <alignment horizontal="center" vertical="center" wrapText="1"/>
    </xf>
    <xf numFmtId="49" fontId="27" fillId="0" borderId="0" xfId="0" applyNumberFormat="1" applyFont="1" applyBorder="1" applyAlignment="1">
      <alignment vertical="center"/>
    </xf>
    <xf numFmtId="0" fontId="24" fillId="0" borderId="0" xfId="8" applyFont="1" applyAlignment="1">
      <alignment horizontal="center" vertical="center"/>
    </xf>
    <xf numFmtId="0" fontId="24" fillId="0" borderId="0" xfId="0" applyFont="1" applyAlignment="1">
      <alignment horizontal="center" vertical="center"/>
    </xf>
    <xf numFmtId="0" fontId="40" fillId="0" borderId="0" xfId="0" applyFont="1" applyAlignment="1">
      <alignment vertical="center"/>
    </xf>
    <xf numFmtId="0" fontId="40" fillId="0" borderId="0" xfId="0" applyFont="1" applyAlignment="1">
      <alignment horizontal="center" vertical="center"/>
    </xf>
    <xf numFmtId="0" fontId="2" fillId="0" borderId="1" xfId="0" applyFont="1" applyBorder="1" applyAlignment="1">
      <alignment horizontal="left" vertical="center"/>
    </xf>
    <xf numFmtId="0" fontId="24" fillId="0" borderId="0" xfId="0" applyFont="1" applyFill="1" applyAlignment="1">
      <alignment horizontal="center" vertical="center"/>
    </xf>
    <xf numFmtId="0" fontId="40" fillId="0" borderId="0" xfId="0" applyFont="1" applyFill="1" applyAlignment="1">
      <alignment horizontal="center" vertical="center"/>
    </xf>
    <xf numFmtId="0" fontId="24" fillId="0" borderId="0" xfId="0" applyFont="1"/>
    <xf numFmtId="0" fontId="24" fillId="0" borderId="0" xfId="0" applyFont="1" applyAlignment="1">
      <alignment horizontal="center" vertical="center"/>
    </xf>
    <xf numFmtId="0" fontId="2" fillId="0" borderId="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4" fillId="0" borderId="0" xfId="0" applyFont="1" applyAlignment="1">
      <alignment horizontal="center" vertical="center" wrapText="1"/>
    </xf>
    <xf numFmtId="0" fontId="2" fillId="0" borderId="1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40" fillId="0" borderId="0" xfId="0" applyFont="1" applyFill="1" applyAlignment="1">
      <alignment horizontal="center" vertical="center"/>
    </xf>
    <xf numFmtId="0" fontId="24" fillId="0" borderId="0" xfId="0" applyFont="1" applyFill="1" applyAlignment="1">
      <alignment horizontal="center" vertical="center"/>
    </xf>
    <xf numFmtId="0" fontId="2" fillId="0" borderId="23" xfId="0" applyFont="1" applyBorder="1" applyAlignment="1">
      <alignment horizontal="center" vertical="center" wrapText="1"/>
    </xf>
    <xf numFmtId="0" fontId="2" fillId="0" borderId="2" xfId="0" applyFont="1" applyBorder="1" applyAlignment="1">
      <alignment vertical="center"/>
    </xf>
    <xf numFmtId="0" fontId="40" fillId="0" borderId="0" xfId="0" applyFont="1" applyAlignment="1">
      <alignment horizontal="center" vertical="center"/>
    </xf>
    <xf numFmtId="0" fontId="39" fillId="0" borderId="0" xfId="0" applyFont="1" applyAlignment="1">
      <alignment horizontal="center" vertical="center" wrapText="1"/>
    </xf>
    <xf numFmtId="0" fontId="39" fillId="0" borderId="0" xfId="0" applyFont="1" applyAlignment="1">
      <alignment horizontal="center" vertical="center"/>
    </xf>
    <xf numFmtId="0" fontId="2" fillId="0" borderId="1" xfId="0" applyFont="1" applyBorder="1" applyAlignment="1">
      <alignment horizontal="center" vertical="center" wrapText="1"/>
    </xf>
    <xf numFmtId="0" fontId="2" fillId="0" borderId="23" xfId="0" applyFont="1" applyBorder="1" applyAlignment="1">
      <alignment horizontal="distributed" vertical="center" justifyLastLine="1"/>
    </xf>
    <xf numFmtId="0" fontId="2" fillId="0" borderId="2" xfId="0" applyFont="1" applyBorder="1" applyAlignment="1">
      <alignment horizontal="distributed" vertical="center" justifyLastLine="1"/>
    </xf>
    <xf numFmtId="0" fontId="2" fillId="0" borderId="23" xfId="0" applyFont="1" applyFill="1" applyBorder="1" applyAlignment="1">
      <alignment horizontal="distributed" vertical="center" justifyLastLine="1"/>
    </xf>
    <xf numFmtId="0" fontId="2" fillId="0" borderId="2" xfId="0" applyFont="1" applyFill="1" applyBorder="1" applyAlignment="1">
      <alignment horizontal="distributed" vertical="center" justifyLastLine="1"/>
    </xf>
    <xf numFmtId="0" fontId="24" fillId="0" borderId="0" xfId="0" applyFont="1" applyFill="1" applyAlignment="1">
      <alignment horizontal="center" vertical="center" wrapText="1"/>
    </xf>
    <xf numFmtId="0" fontId="40" fillId="0" borderId="0" xfId="0" applyFont="1" applyBorder="1" applyAlignment="1">
      <alignment horizontal="center" vertical="center"/>
    </xf>
    <xf numFmtId="0" fontId="24" fillId="0" borderId="0" xfId="0" applyFont="1" applyBorder="1" applyAlignment="1">
      <alignment horizontal="center" vertical="center"/>
    </xf>
    <xf numFmtId="0" fontId="2" fillId="0" borderId="2" xfId="0" applyFont="1" applyBorder="1" applyAlignment="1">
      <alignment horizontal="distributed" vertical="center" wrapText="1" justifyLastLine="1"/>
    </xf>
    <xf numFmtId="0" fontId="2" fillId="0" borderId="7" xfId="0" applyFont="1" applyBorder="1" applyAlignment="1">
      <alignment horizontal="distributed" vertical="center" wrapText="1" justifyLastLine="1"/>
    </xf>
    <xf numFmtId="0" fontId="2" fillId="0" borderId="2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9" fillId="0" borderId="0" xfId="0" applyFont="1" applyFill="1" applyAlignment="1">
      <alignment horizontal="left" vertical="center" wrapText="1"/>
    </xf>
    <xf numFmtId="0" fontId="9" fillId="0" borderId="0" xfId="0" applyFont="1" applyAlignment="1">
      <alignment horizontal="left" vertical="center"/>
    </xf>
    <xf numFmtId="0" fontId="2" fillId="0" borderId="3" xfId="0" applyFont="1" applyBorder="1" applyAlignment="1">
      <alignment horizontal="center" vertical="center"/>
    </xf>
    <xf numFmtId="0" fontId="2" fillId="0" borderId="8" xfId="0" applyFont="1" applyBorder="1" applyAlignment="1">
      <alignment vertical="center"/>
    </xf>
    <xf numFmtId="0" fontId="2" fillId="0" borderId="4" xfId="0" applyFont="1" applyBorder="1" applyAlignment="1">
      <alignment horizontal="distributed" vertical="center" justifyLastLine="1"/>
    </xf>
    <xf numFmtId="0" fontId="2" fillId="0" borderId="5" xfId="0" applyFont="1" applyBorder="1" applyAlignment="1">
      <alignment horizontal="distributed" vertical="center" justifyLastLine="1"/>
    </xf>
    <xf numFmtId="0" fontId="2" fillId="0" borderId="5" xfId="0" applyFont="1" applyBorder="1" applyAlignment="1">
      <alignment horizontal="center" vertical="center"/>
    </xf>
    <xf numFmtId="0" fontId="2" fillId="0" borderId="18"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wrapText="1" justifyLastLine="1"/>
    </xf>
    <xf numFmtId="0" fontId="2" fillId="0" borderId="2" xfId="0" applyFont="1" applyBorder="1" applyAlignment="1">
      <alignment horizontal="center" vertical="center" wrapText="1" justifyLastLine="1"/>
    </xf>
    <xf numFmtId="0" fontId="2" fillId="0" borderId="0" xfId="0" applyFont="1" applyBorder="1" applyAlignment="1">
      <alignment horizontal="center" vertical="center" wrapText="1" justifyLastLine="1"/>
    </xf>
    <xf numFmtId="0" fontId="2" fillId="0" borderId="7" xfId="0" applyFont="1" applyBorder="1" applyAlignment="1">
      <alignment horizontal="center" vertical="center" wrapText="1" justifyLastLine="1"/>
    </xf>
    <xf numFmtId="0" fontId="2" fillId="0" borderId="1" xfId="0" applyFont="1" applyBorder="1" applyAlignment="1">
      <alignment horizontal="center" vertical="center" wrapText="1" justifyLastLine="1"/>
    </xf>
    <xf numFmtId="0" fontId="2" fillId="0" borderId="13" xfId="0" applyFont="1" applyBorder="1" applyAlignment="1">
      <alignment horizontal="center" vertical="center" wrapText="1" justifyLastLine="1"/>
    </xf>
    <xf numFmtId="44" fontId="2" fillId="0" borderId="3" xfId="2" applyFont="1" applyFill="1" applyBorder="1" applyAlignment="1">
      <alignment horizontal="center" vertical="center" wrapText="1"/>
    </xf>
    <xf numFmtId="44" fontId="2" fillId="0" borderId="8" xfId="2" applyFont="1" applyFill="1" applyBorder="1" applyAlignment="1">
      <alignment horizontal="center" vertical="center" wrapText="1"/>
    </xf>
    <xf numFmtId="0" fontId="2" fillId="0" borderId="4" xfId="0" applyFont="1" applyBorder="1" applyAlignment="1">
      <alignment horizontal="center" vertical="center"/>
    </xf>
    <xf numFmtId="0" fontId="2" fillId="0" borderId="21" xfId="0" applyFont="1" applyBorder="1" applyAlignment="1">
      <alignment horizontal="center" vertical="center" wrapText="1"/>
    </xf>
    <xf numFmtId="0" fontId="2" fillId="0" borderId="2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13" xfId="0" applyFont="1" applyFill="1" applyBorder="1" applyAlignment="1">
      <alignment horizontal="center" vertical="center"/>
    </xf>
    <xf numFmtId="180" fontId="2" fillId="0" borderId="3" xfId="0" applyNumberFormat="1" applyFont="1" applyFill="1" applyBorder="1" applyAlignment="1">
      <alignment horizontal="center" vertical="center"/>
    </xf>
    <xf numFmtId="180" fontId="2" fillId="0" borderId="8" xfId="0" applyNumberFormat="1" applyFont="1" applyFill="1" applyBorder="1" applyAlignment="1">
      <alignment horizontal="center" vertical="center"/>
    </xf>
    <xf numFmtId="0" fontId="2" fillId="0" borderId="4" xfId="0" applyFont="1" applyFill="1" applyBorder="1" applyAlignment="1">
      <alignment horizontal="center" vertical="center"/>
    </xf>
    <xf numFmtId="0" fontId="24" fillId="0" borderId="5" xfId="0" applyFont="1" applyFill="1" applyBorder="1" applyAlignment="1">
      <alignment horizontal="center" vertical="center"/>
    </xf>
    <xf numFmtId="0" fontId="2" fillId="0" borderId="5" xfId="0" applyFont="1" applyFill="1" applyBorder="1" applyAlignment="1">
      <alignment horizontal="center" vertical="center"/>
    </xf>
    <xf numFmtId="0" fontId="24" fillId="0" borderId="6"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2" xfId="0" applyFont="1" applyFill="1" applyBorder="1" applyAlignment="1">
      <alignment horizontal="center"/>
    </xf>
    <xf numFmtId="0" fontId="2" fillId="0" borderId="7" xfId="0" applyFont="1" applyFill="1" applyBorder="1" applyAlignment="1">
      <alignment horizont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vertical="center" wrapText="1"/>
    </xf>
    <xf numFmtId="0" fontId="2" fillId="0" borderId="30" xfId="0" applyFont="1" applyFill="1" applyBorder="1" applyAlignment="1">
      <alignment vertical="center" wrapText="1"/>
    </xf>
    <xf numFmtId="0" fontId="2" fillId="0" borderId="29" xfId="0" applyFont="1" applyFill="1" applyBorder="1" applyAlignment="1">
      <alignment horizontal="center" vertical="center" wrapText="1"/>
    </xf>
    <xf numFmtId="0" fontId="11" fillId="0" borderId="7" xfId="0" applyFont="1" applyFill="1" applyBorder="1" applyAlignment="1">
      <alignment horizontal="center" vertical="center"/>
    </xf>
    <xf numFmtId="0" fontId="11" fillId="0" borderId="13"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3" xfId="0" applyFont="1" applyFill="1" applyBorder="1" applyAlignment="1">
      <alignment horizontal="center" vertical="center"/>
    </xf>
    <xf numFmtId="0" fontId="2" fillId="0" borderId="18"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18"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40"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13" xfId="0" applyFont="1" applyFill="1" applyBorder="1" applyAlignment="1">
      <alignment horizontal="center" vertical="center"/>
    </xf>
    <xf numFmtId="0" fontId="11" fillId="0" borderId="19"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xf>
    <xf numFmtId="0" fontId="11" fillId="0" borderId="13" xfId="0" applyFont="1" applyBorder="1" applyAlignment="1">
      <alignment horizontal="center" vertical="center"/>
    </xf>
    <xf numFmtId="180" fontId="11" fillId="0" borderId="3" xfId="0" applyNumberFormat="1" applyFont="1" applyBorder="1" applyAlignment="1">
      <alignment horizontal="center" vertical="center"/>
    </xf>
    <xf numFmtId="180" fontId="11" fillId="0" borderId="8" xfId="0" applyNumberFormat="1"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2" fillId="0" borderId="7" xfId="0" applyFont="1" applyBorder="1" applyAlignment="1">
      <alignment horizontal="center"/>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vertical="center" wrapText="1"/>
    </xf>
    <xf numFmtId="0" fontId="2" fillId="0" borderId="30" xfId="0" applyFont="1" applyBorder="1" applyAlignment="1">
      <alignment vertical="center" wrapText="1"/>
    </xf>
    <xf numFmtId="0" fontId="2" fillId="0" borderId="29"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2" xfId="0" applyFont="1" applyBorder="1" applyAlignment="1">
      <alignment horizontal="right" vertical="center" wrapText="1"/>
    </xf>
    <xf numFmtId="0" fontId="2" fillId="0" borderId="31" xfId="0" applyFont="1" applyBorder="1" applyAlignment="1">
      <alignment horizontal="right" vertical="center" wrapText="1"/>
    </xf>
    <xf numFmtId="0" fontId="11" fillId="0" borderId="36"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35"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37"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23" xfId="0" applyFont="1" applyBorder="1" applyAlignment="1">
      <alignment horizontal="center" vertical="center"/>
    </xf>
    <xf numFmtId="0" fontId="11" fillId="0" borderId="2" xfId="0" applyFont="1" applyBorder="1" applyAlignment="1">
      <alignment horizontal="center" vertical="center"/>
    </xf>
    <xf numFmtId="0" fontId="24" fillId="0" borderId="0" xfId="8" applyFont="1" applyFill="1" applyAlignment="1">
      <alignment horizontal="center" vertical="center"/>
    </xf>
    <xf numFmtId="0" fontId="39" fillId="0" borderId="0" xfId="8" applyFont="1" applyFill="1" applyAlignment="1">
      <alignment horizontal="center" vertical="center"/>
    </xf>
    <xf numFmtId="0" fontId="39" fillId="0" borderId="0" xfId="0" applyFont="1" applyAlignment="1">
      <alignment vertical="center"/>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xf>
    <xf numFmtId="0" fontId="2" fillId="0" borderId="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xf>
    <xf numFmtId="0" fontId="2" fillId="0" borderId="12" xfId="0" applyFont="1" applyBorder="1" applyAlignment="1">
      <alignment horizontal="center" vertical="center" wrapText="1"/>
    </xf>
    <xf numFmtId="0" fontId="2" fillId="0" borderId="10" xfId="0" applyFont="1" applyBorder="1" applyAlignment="1">
      <alignment horizontal="center" vertical="center"/>
    </xf>
    <xf numFmtId="0" fontId="2" fillId="0" borderId="43" xfId="0" applyFont="1" applyBorder="1" applyAlignment="1">
      <alignment horizontal="center" vertical="center" wrapText="1"/>
    </xf>
    <xf numFmtId="0" fontId="2" fillId="0" borderId="43" xfId="0" applyFont="1" applyBorder="1" applyAlignment="1">
      <alignment horizontal="center" vertical="center"/>
    </xf>
    <xf numFmtId="0" fontId="2" fillId="0" borderId="32" xfId="0" applyFont="1" applyBorder="1" applyAlignment="1">
      <alignment horizontal="center" vertical="center"/>
    </xf>
    <xf numFmtId="0" fontId="24" fillId="0" borderId="0" xfId="8" applyFont="1" applyFill="1" applyAlignment="1">
      <alignment horizontal="center" vertical="center" wrapText="1"/>
    </xf>
    <xf numFmtId="0" fontId="24" fillId="0" borderId="0" xfId="0" applyFont="1" applyAlignment="1">
      <alignment vertical="center"/>
    </xf>
    <xf numFmtId="0" fontId="24" fillId="0" borderId="5" xfId="0" applyFont="1" applyBorder="1" applyAlignment="1">
      <alignment vertical="center"/>
    </xf>
    <xf numFmtId="0" fontId="2" fillId="0" borderId="31" xfId="0" applyFont="1" applyBorder="1" applyAlignment="1">
      <alignment horizontal="center" vertical="center"/>
    </xf>
    <xf numFmtId="0" fontId="2" fillId="0" borderId="44" xfId="0" applyFont="1" applyBorder="1" applyAlignment="1">
      <alignment horizontal="center" vertical="center"/>
    </xf>
    <xf numFmtId="0" fontId="2" fillId="0" borderId="46" xfId="0" applyFont="1" applyBorder="1" applyAlignment="1">
      <alignment horizontal="center" vertical="center"/>
    </xf>
    <xf numFmtId="0" fontId="2" fillId="0" borderId="45" xfId="0" applyFont="1" applyBorder="1" applyAlignment="1">
      <alignment horizontal="center" vertical="center" wrapText="1"/>
    </xf>
    <xf numFmtId="0" fontId="24" fillId="0" borderId="44" xfId="0" applyFont="1" applyBorder="1" applyAlignment="1">
      <alignment vertical="center"/>
    </xf>
    <xf numFmtId="0" fontId="24" fillId="0" borderId="0" xfId="0" applyFont="1" applyAlignment="1">
      <alignment vertical="center" wrapText="1"/>
    </xf>
    <xf numFmtId="0" fontId="21" fillId="0" borderId="23"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5" xfId="0" applyFont="1" applyBorder="1" applyAlignment="1">
      <alignment horizontal="center" vertical="center"/>
    </xf>
    <xf numFmtId="0" fontId="2" fillId="0" borderId="33" xfId="0" applyFont="1" applyBorder="1" applyAlignment="1">
      <alignment horizontal="center" vertical="center"/>
    </xf>
    <xf numFmtId="0" fontId="24" fillId="0" borderId="31" xfId="0" applyFont="1" applyBorder="1" applyAlignment="1">
      <alignment vertical="center"/>
    </xf>
    <xf numFmtId="0" fontId="36" fillId="0" borderId="31" xfId="0" applyFont="1" applyBorder="1" applyAlignment="1">
      <alignment horizontal="center" vertical="center"/>
    </xf>
  </cellXfs>
  <cellStyles count="9">
    <cellStyle name="sample" xfId="3"/>
    <cellStyle name="一般" xfId="0" builtinId="0"/>
    <cellStyle name="一般 2" xfId="7"/>
    <cellStyle name="一般 4" xfId="8"/>
    <cellStyle name="一般_6-9" xfId="1"/>
    <cellStyle name="一般_二.存款貨幣機構存款餘額xls_bs5" xfId="4"/>
    <cellStyle name="千分位 2" xfId="6"/>
    <cellStyle name="年資料" xfId="5"/>
    <cellStyle name="貨幣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view="pageBreakPreview" zoomScaleNormal="110" zoomScaleSheetLayoutView="100" workbookViewId="0">
      <selection activeCell="A30" sqref="A30"/>
    </sheetView>
  </sheetViews>
  <sheetFormatPr defaultRowHeight="12.75"/>
  <cols>
    <col min="1" max="1" width="17.625" style="26" customWidth="1"/>
    <col min="2" max="2" width="6.125" style="26" customWidth="1"/>
    <col min="3" max="4" width="7.625" style="26" customWidth="1"/>
    <col min="5" max="5" width="8.125" style="26" customWidth="1"/>
    <col min="6" max="6" width="7.625" style="26" customWidth="1"/>
    <col min="7" max="7" width="8.75" style="26" customWidth="1"/>
    <col min="8" max="8" width="11.625" style="26" customWidth="1"/>
    <col min="9" max="9" width="8.875" style="26" customWidth="1"/>
    <col min="10" max="12" width="7.375" style="26" customWidth="1"/>
    <col min="13" max="13" width="11.125" style="26" customWidth="1"/>
    <col min="14" max="14" width="7.375" style="26" customWidth="1"/>
    <col min="15" max="15" width="10.125" style="26" customWidth="1"/>
    <col min="16" max="17" width="7.625" style="26" customWidth="1"/>
    <col min="18" max="16384" width="9" style="26"/>
  </cols>
  <sheetData>
    <row r="1" spans="1:17" s="2" customFormat="1" ht="18" customHeight="1">
      <c r="A1" s="1" t="s">
        <v>728</v>
      </c>
      <c r="P1" s="1"/>
      <c r="Q1" s="3" t="s">
        <v>0</v>
      </c>
    </row>
    <row r="2" spans="1:17" s="423" customFormat="1" ht="24.95" customHeight="1">
      <c r="A2" s="430" t="s">
        <v>992</v>
      </c>
      <c r="B2" s="430"/>
      <c r="C2" s="430"/>
      <c r="D2" s="430"/>
      <c r="E2" s="430"/>
      <c r="F2" s="430"/>
      <c r="G2" s="430"/>
      <c r="H2" s="430"/>
      <c r="I2" s="430" t="s">
        <v>138</v>
      </c>
      <c r="J2" s="430"/>
      <c r="K2" s="430"/>
      <c r="L2" s="430"/>
      <c r="M2" s="430"/>
      <c r="N2" s="430"/>
      <c r="O2" s="430"/>
      <c r="P2" s="430"/>
      <c r="Q2" s="430"/>
    </row>
    <row r="3" spans="1:17" s="107" customFormat="1" ht="15" customHeight="1" thickBot="1">
      <c r="A3" s="111"/>
      <c r="B3" s="109"/>
      <c r="C3" s="109"/>
      <c r="D3" s="110"/>
      <c r="E3" s="110"/>
      <c r="F3" s="110"/>
      <c r="G3" s="109"/>
      <c r="H3" s="108" t="s">
        <v>993</v>
      </c>
      <c r="I3" s="109"/>
      <c r="J3" s="109"/>
      <c r="K3" s="109"/>
      <c r="L3" s="109"/>
      <c r="M3" s="109"/>
      <c r="N3" s="109"/>
      <c r="Q3" s="108" t="s">
        <v>137</v>
      </c>
    </row>
    <row r="4" spans="1:17" s="11" customFormat="1" ht="32.1" customHeight="1">
      <c r="A4" s="431" t="s">
        <v>994</v>
      </c>
      <c r="B4" s="106" t="s">
        <v>136</v>
      </c>
      <c r="C4" s="89" t="s">
        <v>135</v>
      </c>
      <c r="D4" s="89" t="s">
        <v>995</v>
      </c>
      <c r="E4" s="230" t="s">
        <v>134</v>
      </c>
      <c r="F4" s="230" t="s">
        <v>133</v>
      </c>
      <c r="G4" s="89" t="s">
        <v>996</v>
      </c>
      <c r="H4" s="89" t="s">
        <v>997</v>
      </c>
      <c r="I4" s="106" t="s">
        <v>998</v>
      </c>
      <c r="J4" s="89" t="s">
        <v>132</v>
      </c>
      <c r="K4" s="89" t="s">
        <v>999</v>
      </c>
      <c r="L4" s="89" t="s">
        <v>1000</v>
      </c>
      <c r="M4" s="89" t="s">
        <v>131</v>
      </c>
      <c r="N4" s="89" t="s">
        <v>1001</v>
      </c>
      <c r="O4" s="89" t="s">
        <v>130</v>
      </c>
      <c r="P4" s="91" t="s">
        <v>1002</v>
      </c>
      <c r="Q4" s="91" t="s">
        <v>129</v>
      </c>
    </row>
    <row r="5" spans="1:17" s="11" customFormat="1" ht="50.1" customHeight="1" thickBot="1">
      <c r="A5" s="432"/>
      <c r="B5" s="105" t="s">
        <v>8</v>
      </c>
      <c r="C5" s="104" t="s">
        <v>128</v>
      </c>
      <c r="D5" s="104" t="s">
        <v>127</v>
      </c>
      <c r="E5" s="104" t="s">
        <v>126</v>
      </c>
      <c r="F5" s="104" t="s">
        <v>125</v>
      </c>
      <c r="G5" s="104" t="s">
        <v>124</v>
      </c>
      <c r="H5" s="104" t="s">
        <v>123</v>
      </c>
      <c r="I5" s="105" t="s">
        <v>122</v>
      </c>
      <c r="J5" s="104" t="s">
        <v>121</v>
      </c>
      <c r="K5" s="104" t="s">
        <v>120</v>
      </c>
      <c r="L5" s="104" t="s">
        <v>119</v>
      </c>
      <c r="M5" s="104" t="s">
        <v>118</v>
      </c>
      <c r="N5" s="104" t="s">
        <v>117</v>
      </c>
      <c r="O5" s="104" t="s">
        <v>116</v>
      </c>
      <c r="P5" s="103" t="s">
        <v>115</v>
      </c>
      <c r="Q5" s="103" t="s">
        <v>114</v>
      </c>
    </row>
    <row r="6" spans="1:17" s="2" customFormat="1" ht="17.100000000000001" customHeight="1">
      <c r="A6" s="102" t="s">
        <v>1003</v>
      </c>
      <c r="B6" s="62">
        <v>357</v>
      </c>
      <c r="C6" s="5">
        <v>238</v>
      </c>
      <c r="D6" s="5">
        <v>2</v>
      </c>
      <c r="E6" s="5">
        <v>2</v>
      </c>
      <c r="F6" s="5" t="s">
        <v>51</v>
      </c>
      <c r="G6" s="5">
        <v>11</v>
      </c>
      <c r="H6" s="5">
        <v>72</v>
      </c>
      <c r="I6" s="5">
        <v>1</v>
      </c>
      <c r="J6" s="5">
        <v>5</v>
      </c>
      <c r="K6" s="5" t="s">
        <v>51</v>
      </c>
      <c r="L6" s="5">
        <v>9</v>
      </c>
      <c r="M6" s="5">
        <v>17</v>
      </c>
      <c r="N6" s="5" t="s">
        <v>51</v>
      </c>
      <c r="O6" s="5" t="s">
        <v>51</v>
      </c>
      <c r="P6" s="5" t="s">
        <v>51</v>
      </c>
      <c r="Q6" s="5" t="s">
        <v>51</v>
      </c>
    </row>
    <row r="7" spans="1:17" s="2" customFormat="1" ht="17.100000000000001" customHeight="1">
      <c r="A7" s="102" t="s">
        <v>1004</v>
      </c>
      <c r="B7" s="62">
        <v>366</v>
      </c>
      <c r="C7" s="5">
        <v>246</v>
      </c>
      <c r="D7" s="5">
        <v>3</v>
      </c>
      <c r="E7" s="5">
        <v>1</v>
      </c>
      <c r="F7" s="5" t="s">
        <v>51</v>
      </c>
      <c r="G7" s="5">
        <v>11</v>
      </c>
      <c r="H7" s="5">
        <v>73</v>
      </c>
      <c r="I7" s="5">
        <v>1</v>
      </c>
      <c r="J7" s="5">
        <v>5</v>
      </c>
      <c r="K7" s="5" t="s">
        <v>51</v>
      </c>
      <c r="L7" s="5">
        <v>9</v>
      </c>
      <c r="M7" s="5">
        <v>17</v>
      </c>
      <c r="N7" s="5" t="s">
        <v>51</v>
      </c>
      <c r="O7" s="5" t="s">
        <v>51</v>
      </c>
      <c r="P7" s="5" t="s">
        <v>51</v>
      </c>
      <c r="Q7" s="5" t="s">
        <v>51</v>
      </c>
    </row>
    <row r="8" spans="1:17" s="2" customFormat="1" ht="17.100000000000001" customHeight="1">
      <c r="A8" s="102" t="s">
        <v>1005</v>
      </c>
      <c r="B8" s="62">
        <v>369</v>
      </c>
      <c r="C8" s="5">
        <v>245</v>
      </c>
      <c r="D8" s="5">
        <v>7</v>
      </c>
      <c r="E8" s="5" t="s">
        <v>51</v>
      </c>
      <c r="F8" s="5" t="s">
        <v>51</v>
      </c>
      <c r="G8" s="5">
        <v>11</v>
      </c>
      <c r="H8" s="5">
        <v>74</v>
      </c>
      <c r="I8" s="5">
        <v>1</v>
      </c>
      <c r="J8" s="5">
        <v>5</v>
      </c>
      <c r="K8" s="5" t="s">
        <v>51</v>
      </c>
      <c r="L8" s="5">
        <v>9</v>
      </c>
      <c r="M8" s="5">
        <v>17</v>
      </c>
      <c r="N8" s="5" t="s">
        <v>51</v>
      </c>
      <c r="O8" s="5" t="s">
        <v>51</v>
      </c>
      <c r="P8" s="5" t="s">
        <v>51</v>
      </c>
      <c r="Q8" s="5" t="s">
        <v>51</v>
      </c>
    </row>
    <row r="9" spans="1:17" s="2" customFormat="1" ht="17.100000000000001" customHeight="1">
      <c r="A9" s="102" t="s">
        <v>1006</v>
      </c>
      <c r="B9" s="62">
        <v>371</v>
      </c>
      <c r="C9" s="5">
        <v>249</v>
      </c>
      <c r="D9" s="5">
        <v>6</v>
      </c>
      <c r="E9" s="5" t="s">
        <v>51</v>
      </c>
      <c r="F9" s="5" t="s">
        <v>51</v>
      </c>
      <c r="G9" s="5">
        <v>11</v>
      </c>
      <c r="H9" s="5">
        <v>74</v>
      </c>
      <c r="I9" s="5">
        <v>1</v>
      </c>
      <c r="J9" s="5">
        <v>5</v>
      </c>
      <c r="K9" s="5" t="s">
        <v>51</v>
      </c>
      <c r="L9" s="5">
        <v>9</v>
      </c>
      <c r="M9" s="5">
        <v>16</v>
      </c>
      <c r="N9" s="5" t="s">
        <v>51</v>
      </c>
      <c r="O9" s="5" t="s">
        <v>51</v>
      </c>
      <c r="P9" s="5" t="s">
        <v>51</v>
      </c>
      <c r="Q9" s="5" t="s">
        <v>51</v>
      </c>
    </row>
    <row r="10" spans="1:17" s="2" customFormat="1" ht="17.100000000000001" customHeight="1">
      <c r="A10" s="102" t="s">
        <v>1007</v>
      </c>
      <c r="B10" s="62">
        <v>375</v>
      </c>
      <c r="C10" s="5">
        <v>255</v>
      </c>
      <c r="D10" s="5">
        <v>4</v>
      </c>
      <c r="E10" s="5" t="s">
        <v>51</v>
      </c>
      <c r="F10" s="5" t="s">
        <v>51</v>
      </c>
      <c r="G10" s="5">
        <v>11</v>
      </c>
      <c r="H10" s="5">
        <v>74</v>
      </c>
      <c r="I10" s="5">
        <v>1</v>
      </c>
      <c r="J10" s="5">
        <v>5</v>
      </c>
      <c r="K10" s="5" t="s">
        <v>51</v>
      </c>
      <c r="L10" s="5">
        <v>9</v>
      </c>
      <c r="M10" s="5">
        <v>16</v>
      </c>
      <c r="N10" s="5" t="s">
        <v>51</v>
      </c>
      <c r="O10" s="5" t="s">
        <v>51</v>
      </c>
      <c r="P10" s="5" t="s">
        <v>51</v>
      </c>
      <c r="Q10" s="5" t="s">
        <v>51</v>
      </c>
    </row>
    <row r="11" spans="1:17" s="2" customFormat="1" ht="17.100000000000001" customHeight="1">
      <c r="A11" s="102" t="s">
        <v>1008</v>
      </c>
      <c r="B11" s="62">
        <v>376</v>
      </c>
      <c r="C11" s="5">
        <v>256</v>
      </c>
      <c r="D11" s="5">
        <v>4</v>
      </c>
      <c r="E11" s="5" t="s">
        <v>51</v>
      </c>
      <c r="F11" s="5" t="s">
        <v>51</v>
      </c>
      <c r="G11" s="5">
        <v>11</v>
      </c>
      <c r="H11" s="5">
        <v>74</v>
      </c>
      <c r="I11" s="5">
        <v>1</v>
      </c>
      <c r="J11" s="5">
        <v>5</v>
      </c>
      <c r="K11" s="5" t="s">
        <v>51</v>
      </c>
      <c r="L11" s="5">
        <v>9</v>
      </c>
      <c r="M11" s="5">
        <v>16</v>
      </c>
      <c r="N11" s="5" t="s">
        <v>51</v>
      </c>
      <c r="O11" s="5" t="s">
        <v>51</v>
      </c>
      <c r="P11" s="5" t="s">
        <v>51</v>
      </c>
      <c r="Q11" s="5" t="s">
        <v>51</v>
      </c>
    </row>
    <row r="12" spans="1:17" s="2" customFormat="1" ht="17.100000000000001" customHeight="1">
      <c r="A12" s="102" t="s">
        <v>1009</v>
      </c>
      <c r="B12" s="62">
        <v>381</v>
      </c>
      <c r="C12" s="5">
        <v>264</v>
      </c>
      <c r="D12" s="5">
        <v>1</v>
      </c>
      <c r="E12" s="5" t="s">
        <v>51</v>
      </c>
      <c r="F12" s="5" t="s">
        <v>51</v>
      </c>
      <c r="G12" s="5">
        <v>11</v>
      </c>
      <c r="H12" s="5">
        <v>74</v>
      </c>
      <c r="I12" s="5">
        <v>1</v>
      </c>
      <c r="J12" s="5">
        <v>5</v>
      </c>
      <c r="K12" s="5" t="s">
        <v>51</v>
      </c>
      <c r="L12" s="5">
        <v>9</v>
      </c>
      <c r="M12" s="5">
        <v>16</v>
      </c>
      <c r="N12" s="5" t="s">
        <v>51</v>
      </c>
      <c r="O12" s="5" t="s">
        <v>51</v>
      </c>
      <c r="P12" s="5" t="s">
        <v>51</v>
      </c>
      <c r="Q12" s="5" t="s">
        <v>51</v>
      </c>
    </row>
    <row r="13" spans="1:17" s="2" customFormat="1" ht="17.100000000000001" customHeight="1">
      <c r="A13" s="102" t="s">
        <v>1010</v>
      </c>
      <c r="B13" s="62">
        <v>383</v>
      </c>
      <c r="C13" s="5">
        <v>267</v>
      </c>
      <c r="D13" s="5" t="s">
        <v>51</v>
      </c>
      <c r="E13" s="5" t="s">
        <v>51</v>
      </c>
      <c r="F13" s="5" t="s">
        <v>51</v>
      </c>
      <c r="G13" s="5">
        <v>11</v>
      </c>
      <c r="H13" s="5">
        <v>74</v>
      </c>
      <c r="I13" s="5">
        <v>1</v>
      </c>
      <c r="J13" s="5">
        <v>5</v>
      </c>
      <c r="K13" s="5" t="s">
        <v>51</v>
      </c>
      <c r="L13" s="5">
        <v>9</v>
      </c>
      <c r="M13" s="5">
        <v>16</v>
      </c>
      <c r="N13" s="5" t="s">
        <v>51</v>
      </c>
      <c r="O13" s="5" t="s">
        <v>51</v>
      </c>
      <c r="P13" s="5" t="s">
        <v>51</v>
      </c>
      <c r="Q13" s="5" t="s">
        <v>51</v>
      </c>
    </row>
    <row r="14" spans="1:17" s="2" customFormat="1" ht="17.100000000000001" customHeight="1">
      <c r="A14" s="102" t="s">
        <v>1011</v>
      </c>
      <c r="B14" s="62">
        <v>387</v>
      </c>
      <c r="C14" s="5">
        <v>270</v>
      </c>
      <c r="D14" s="5" t="s">
        <v>51</v>
      </c>
      <c r="E14" s="5" t="s">
        <v>51</v>
      </c>
      <c r="F14" s="5" t="s">
        <v>51</v>
      </c>
      <c r="G14" s="5">
        <v>11</v>
      </c>
      <c r="H14" s="5">
        <v>75</v>
      </c>
      <c r="I14" s="5">
        <v>1</v>
      </c>
      <c r="J14" s="5">
        <v>5</v>
      </c>
      <c r="K14" s="5" t="s">
        <v>51</v>
      </c>
      <c r="L14" s="5">
        <v>9</v>
      </c>
      <c r="M14" s="5">
        <v>16</v>
      </c>
      <c r="N14" s="5" t="s">
        <v>51</v>
      </c>
      <c r="O14" s="5" t="s">
        <v>51</v>
      </c>
      <c r="P14" s="5" t="s">
        <v>51</v>
      </c>
      <c r="Q14" s="5" t="s">
        <v>51</v>
      </c>
    </row>
    <row r="15" spans="1:17" s="2" customFormat="1" ht="17.100000000000001" customHeight="1">
      <c r="A15" s="102" t="s">
        <v>1012</v>
      </c>
      <c r="B15" s="62">
        <f>SUM(C15:Q15)</f>
        <v>385</v>
      </c>
      <c r="C15" s="5">
        <f>SUM(C16:C28)</f>
        <v>268</v>
      </c>
      <c r="D15" s="5" t="s">
        <v>100</v>
      </c>
      <c r="E15" s="5" t="s">
        <v>100</v>
      </c>
      <c r="F15" s="5" t="s">
        <v>51</v>
      </c>
      <c r="G15" s="5">
        <f>SUM(G16:G28)</f>
        <v>11</v>
      </c>
      <c r="H15" s="5">
        <f>SUM(H16:H28)</f>
        <v>75</v>
      </c>
      <c r="I15" s="5">
        <f>SUM(I16:I28)</f>
        <v>1</v>
      </c>
      <c r="J15" s="5">
        <f>SUM(J16:J28)</f>
        <v>5</v>
      </c>
      <c r="K15" s="5" t="s">
        <v>100</v>
      </c>
      <c r="L15" s="5">
        <f>SUM(L16:L28)</f>
        <v>9</v>
      </c>
      <c r="M15" s="5">
        <f>SUM(M16:M28)</f>
        <v>16</v>
      </c>
      <c r="N15" s="5" t="s">
        <v>100</v>
      </c>
      <c r="O15" s="5" t="s">
        <v>100</v>
      </c>
      <c r="P15" s="5" t="s">
        <v>51</v>
      </c>
      <c r="Q15" s="5" t="s">
        <v>100</v>
      </c>
    </row>
    <row r="16" spans="1:17" s="2" customFormat="1" ht="17.100000000000001" customHeight="1">
      <c r="A16" s="101" t="s">
        <v>113</v>
      </c>
      <c r="B16" s="62">
        <v>119</v>
      </c>
      <c r="C16" s="5">
        <v>84</v>
      </c>
      <c r="D16" s="5" t="s">
        <v>100</v>
      </c>
      <c r="E16" s="5" t="s">
        <v>100</v>
      </c>
      <c r="F16" s="5" t="s">
        <v>51</v>
      </c>
      <c r="G16" s="5">
        <v>8</v>
      </c>
      <c r="H16" s="5">
        <v>7</v>
      </c>
      <c r="I16" s="5" t="s">
        <v>51</v>
      </c>
      <c r="J16" s="5">
        <v>5</v>
      </c>
      <c r="K16" s="5" t="s">
        <v>100</v>
      </c>
      <c r="L16" s="5">
        <v>4</v>
      </c>
      <c r="M16" s="5">
        <v>11</v>
      </c>
      <c r="N16" s="5" t="s">
        <v>100</v>
      </c>
      <c r="O16" s="5" t="s">
        <v>100</v>
      </c>
      <c r="P16" s="5" t="s">
        <v>51</v>
      </c>
      <c r="Q16" s="5" t="s">
        <v>100</v>
      </c>
    </row>
    <row r="17" spans="1:17" s="2" customFormat="1" ht="17.100000000000001" customHeight="1">
      <c r="A17" s="101" t="s">
        <v>112</v>
      </c>
      <c r="B17" s="62">
        <v>77</v>
      </c>
      <c r="C17" s="5">
        <v>67</v>
      </c>
      <c r="D17" s="5" t="s">
        <v>100</v>
      </c>
      <c r="E17" s="5" t="s">
        <v>100</v>
      </c>
      <c r="F17" s="5" t="s">
        <v>51</v>
      </c>
      <c r="G17" s="5" t="s">
        <v>51</v>
      </c>
      <c r="H17" s="5">
        <v>3</v>
      </c>
      <c r="I17" s="5" t="s">
        <v>51</v>
      </c>
      <c r="J17" s="5" t="s">
        <v>51</v>
      </c>
      <c r="K17" s="5" t="s">
        <v>100</v>
      </c>
      <c r="L17" s="5">
        <v>3</v>
      </c>
      <c r="M17" s="5">
        <v>4</v>
      </c>
      <c r="N17" s="5" t="s">
        <v>100</v>
      </c>
      <c r="O17" s="5" t="s">
        <v>100</v>
      </c>
      <c r="P17" s="5" t="s">
        <v>51</v>
      </c>
      <c r="Q17" s="5" t="s">
        <v>100</v>
      </c>
    </row>
    <row r="18" spans="1:17" s="2" customFormat="1" ht="17.100000000000001" customHeight="1">
      <c r="A18" s="101" t="s">
        <v>111</v>
      </c>
      <c r="B18" s="62">
        <f>SUM(C18:Q18)</f>
        <v>14</v>
      </c>
      <c r="C18" s="5">
        <v>5</v>
      </c>
      <c r="D18" s="5" t="s">
        <v>100</v>
      </c>
      <c r="E18" s="5" t="s">
        <v>100</v>
      </c>
      <c r="F18" s="5" t="s">
        <v>51</v>
      </c>
      <c r="G18" s="5" t="s">
        <v>51</v>
      </c>
      <c r="H18" s="5">
        <v>9</v>
      </c>
      <c r="I18" s="5" t="s">
        <v>51</v>
      </c>
      <c r="J18" s="5" t="s">
        <v>51</v>
      </c>
      <c r="K18" s="5" t="s">
        <v>100</v>
      </c>
      <c r="L18" s="5" t="s">
        <v>100</v>
      </c>
      <c r="M18" s="5" t="s">
        <v>100</v>
      </c>
      <c r="N18" s="5" t="s">
        <v>100</v>
      </c>
      <c r="O18" s="5" t="s">
        <v>100</v>
      </c>
      <c r="P18" s="5" t="s">
        <v>51</v>
      </c>
      <c r="Q18" s="5" t="s">
        <v>100</v>
      </c>
    </row>
    <row r="19" spans="1:17" s="2" customFormat="1" ht="17.100000000000001" customHeight="1">
      <c r="A19" s="101" t="s">
        <v>110</v>
      </c>
      <c r="B19" s="62">
        <f>SUM(C19:Q19)</f>
        <v>16</v>
      </c>
      <c r="C19" s="5">
        <v>11</v>
      </c>
      <c r="D19" s="5" t="s">
        <v>100</v>
      </c>
      <c r="E19" s="5" t="s">
        <v>100</v>
      </c>
      <c r="F19" s="5" t="s">
        <v>51</v>
      </c>
      <c r="G19" s="5" t="s">
        <v>51</v>
      </c>
      <c r="H19" s="5">
        <v>5</v>
      </c>
      <c r="I19" s="5" t="s">
        <v>51</v>
      </c>
      <c r="J19" s="5" t="s">
        <v>51</v>
      </c>
      <c r="K19" s="5" t="s">
        <v>100</v>
      </c>
      <c r="L19" s="5" t="s">
        <v>100</v>
      </c>
      <c r="M19" s="5" t="s">
        <v>100</v>
      </c>
      <c r="N19" s="5" t="s">
        <v>100</v>
      </c>
      <c r="O19" s="5" t="s">
        <v>100</v>
      </c>
      <c r="P19" s="5" t="s">
        <v>51</v>
      </c>
      <c r="Q19" s="5" t="s">
        <v>100</v>
      </c>
    </row>
    <row r="20" spans="1:17" s="2" customFormat="1" ht="17.100000000000001" customHeight="1">
      <c r="A20" s="101" t="s">
        <v>109</v>
      </c>
      <c r="B20" s="62">
        <v>35</v>
      </c>
      <c r="C20" s="5">
        <v>22</v>
      </c>
      <c r="D20" s="5" t="s">
        <v>100</v>
      </c>
      <c r="E20" s="5" t="s">
        <v>100</v>
      </c>
      <c r="F20" s="5" t="s">
        <v>51</v>
      </c>
      <c r="G20" s="5">
        <v>2</v>
      </c>
      <c r="H20" s="5">
        <v>10</v>
      </c>
      <c r="I20" s="5" t="s">
        <v>51</v>
      </c>
      <c r="J20" s="5" t="s">
        <v>51</v>
      </c>
      <c r="K20" s="5" t="s">
        <v>100</v>
      </c>
      <c r="L20" s="5">
        <v>1</v>
      </c>
      <c r="M20" s="5" t="s">
        <v>100</v>
      </c>
      <c r="N20" s="5" t="s">
        <v>100</v>
      </c>
      <c r="O20" s="5" t="s">
        <v>100</v>
      </c>
      <c r="P20" s="5" t="s">
        <v>51</v>
      </c>
      <c r="Q20" s="5" t="s">
        <v>100</v>
      </c>
    </row>
    <row r="21" spans="1:17" s="2" customFormat="1" ht="17.100000000000001" customHeight="1">
      <c r="A21" s="101" t="s">
        <v>108</v>
      </c>
      <c r="B21" s="62">
        <f>SUM(C21:Q21)</f>
        <v>19</v>
      </c>
      <c r="C21" s="5">
        <v>11</v>
      </c>
      <c r="D21" s="5" t="s">
        <v>100</v>
      </c>
      <c r="E21" s="5" t="s">
        <v>100</v>
      </c>
      <c r="F21" s="5" t="s">
        <v>51</v>
      </c>
      <c r="G21" s="5" t="s">
        <v>51</v>
      </c>
      <c r="H21" s="5">
        <v>7</v>
      </c>
      <c r="I21" s="5">
        <v>1</v>
      </c>
      <c r="J21" s="5" t="s">
        <v>51</v>
      </c>
      <c r="K21" s="5" t="s">
        <v>100</v>
      </c>
      <c r="L21" s="5" t="s">
        <v>100</v>
      </c>
      <c r="M21" s="5" t="s">
        <v>100</v>
      </c>
      <c r="N21" s="5" t="s">
        <v>100</v>
      </c>
      <c r="O21" s="5" t="s">
        <v>100</v>
      </c>
      <c r="P21" s="5" t="s">
        <v>51</v>
      </c>
      <c r="Q21" s="5" t="s">
        <v>100</v>
      </c>
    </row>
    <row r="22" spans="1:17" s="2" customFormat="1" ht="17.100000000000001" customHeight="1">
      <c r="A22" s="101" t="s">
        <v>107</v>
      </c>
      <c r="B22" s="62">
        <v>36</v>
      </c>
      <c r="C22" s="5">
        <v>26</v>
      </c>
      <c r="D22" s="5" t="s">
        <v>100</v>
      </c>
      <c r="E22" s="5" t="s">
        <v>100</v>
      </c>
      <c r="F22" s="5" t="s">
        <v>51</v>
      </c>
      <c r="G22" s="5" t="s">
        <v>51</v>
      </c>
      <c r="H22" s="5">
        <v>10</v>
      </c>
      <c r="I22" s="5" t="s">
        <v>51</v>
      </c>
      <c r="J22" s="5" t="s">
        <v>51</v>
      </c>
      <c r="K22" s="5" t="s">
        <v>100</v>
      </c>
      <c r="L22" s="5" t="s">
        <v>100</v>
      </c>
      <c r="M22" s="5" t="s">
        <v>100</v>
      </c>
      <c r="N22" s="5" t="s">
        <v>100</v>
      </c>
      <c r="O22" s="5" t="s">
        <v>100</v>
      </c>
      <c r="P22" s="5" t="s">
        <v>51</v>
      </c>
      <c r="Q22" s="5" t="s">
        <v>100</v>
      </c>
    </row>
    <row r="23" spans="1:17" s="2" customFormat="1" ht="17.100000000000001" customHeight="1">
      <c r="A23" s="101" t="s">
        <v>106</v>
      </c>
      <c r="B23" s="62">
        <f>SUM(C23:Q23)</f>
        <v>24</v>
      </c>
      <c r="C23" s="5">
        <v>16</v>
      </c>
      <c r="D23" s="5" t="s">
        <v>100</v>
      </c>
      <c r="E23" s="5" t="s">
        <v>100</v>
      </c>
      <c r="F23" s="5" t="s">
        <v>51</v>
      </c>
      <c r="G23" s="5">
        <v>1</v>
      </c>
      <c r="H23" s="5">
        <v>7</v>
      </c>
      <c r="I23" s="5" t="s">
        <v>51</v>
      </c>
      <c r="J23" s="5" t="s">
        <v>51</v>
      </c>
      <c r="K23" s="5" t="s">
        <v>100</v>
      </c>
      <c r="L23" s="5" t="s">
        <v>100</v>
      </c>
      <c r="M23" s="5" t="s">
        <v>100</v>
      </c>
      <c r="N23" s="5" t="s">
        <v>100</v>
      </c>
      <c r="O23" s="5" t="s">
        <v>100</v>
      </c>
      <c r="P23" s="5" t="s">
        <v>51</v>
      </c>
      <c r="Q23" s="5" t="s">
        <v>100</v>
      </c>
    </row>
    <row r="24" spans="1:17" s="2" customFormat="1" ht="17.100000000000001" customHeight="1">
      <c r="A24" s="101" t="s">
        <v>105</v>
      </c>
      <c r="B24" s="62">
        <f>SUM(C24:Q24)</f>
        <v>16</v>
      </c>
      <c r="C24" s="5">
        <v>11</v>
      </c>
      <c r="D24" s="5" t="s">
        <v>100</v>
      </c>
      <c r="E24" s="5" t="s">
        <v>100</v>
      </c>
      <c r="F24" s="5" t="s">
        <v>51</v>
      </c>
      <c r="G24" s="5" t="s">
        <v>51</v>
      </c>
      <c r="H24" s="5">
        <v>5</v>
      </c>
      <c r="I24" s="5" t="s">
        <v>51</v>
      </c>
      <c r="J24" s="5" t="s">
        <v>51</v>
      </c>
      <c r="K24" s="5" t="s">
        <v>100</v>
      </c>
      <c r="L24" s="5" t="s">
        <v>100</v>
      </c>
      <c r="M24" s="5" t="s">
        <v>100</v>
      </c>
      <c r="N24" s="5" t="s">
        <v>100</v>
      </c>
      <c r="O24" s="5" t="s">
        <v>100</v>
      </c>
      <c r="P24" s="5" t="s">
        <v>51</v>
      </c>
      <c r="Q24" s="5" t="s">
        <v>100</v>
      </c>
    </row>
    <row r="25" spans="1:17" s="2" customFormat="1" ht="17.100000000000001" customHeight="1">
      <c r="A25" s="101" t="s">
        <v>104</v>
      </c>
      <c r="B25" s="62">
        <v>17</v>
      </c>
      <c r="C25" s="5">
        <v>10</v>
      </c>
      <c r="D25" s="5" t="s">
        <v>100</v>
      </c>
      <c r="E25" s="5" t="s">
        <v>100</v>
      </c>
      <c r="F25" s="5" t="s">
        <v>51</v>
      </c>
      <c r="G25" s="5" t="s">
        <v>51</v>
      </c>
      <c r="H25" s="5">
        <v>5</v>
      </c>
      <c r="I25" s="5" t="s">
        <v>51</v>
      </c>
      <c r="J25" s="5" t="s">
        <v>51</v>
      </c>
      <c r="K25" s="5" t="s">
        <v>100</v>
      </c>
      <c r="L25" s="5">
        <v>1</v>
      </c>
      <c r="M25" s="5">
        <v>1</v>
      </c>
      <c r="N25" s="5" t="s">
        <v>100</v>
      </c>
      <c r="O25" s="5" t="s">
        <v>100</v>
      </c>
      <c r="P25" s="5" t="s">
        <v>51</v>
      </c>
      <c r="Q25" s="5" t="s">
        <v>100</v>
      </c>
    </row>
    <row r="26" spans="1:17" s="2" customFormat="1" ht="17.100000000000001" customHeight="1">
      <c r="A26" s="101" t="s">
        <v>103</v>
      </c>
      <c r="B26" s="62">
        <f>SUM(C26:Q26)</f>
        <v>6</v>
      </c>
      <c r="C26" s="5">
        <v>2</v>
      </c>
      <c r="D26" s="5" t="s">
        <v>100</v>
      </c>
      <c r="E26" s="5" t="s">
        <v>100</v>
      </c>
      <c r="F26" s="5" t="s">
        <v>51</v>
      </c>
      <c r="G26" s="5" t="s">
        <v>51</v>
      </c>
      <c r="H26" s="5">
        <v>4</v>
      </c>
      <c r="I26" s="5" t="s">
        <v>51</v>
      </c>
      <c r="J26" s="5" t="s">
        <v>51</v>
      </c>
      <c r="K26" s="5" t="s">
        <v>100</v>
      </c>
      <c r="L26" s="5" t="s">
        <v>100</v>
      </c>
      <c r="M26" s="5" t="s">
        <v>100</v>
      </c>
      <c r="N26" s="5" t="s">
        <v>100</v>
      </c>
      <c r="O26" s="5" t="s">
        <v>100</v>
      </c>
      <c r="P26" s="5" t="s">
        <v>51</v>
      </c>
      <c r="Q26" s="5" t="s">
        <v>100</v>
      </c>
    </row>
    <row r="27" spans="1:17" s="2" customFormat="1" ht="17.100000000000001" customHeight="1">
      <c r="A27" s="101" t="s">
        <v>102</v>
      </c>
      <c r="B27" s="62">
        <f>SUM(C27:Q27)</f>
        <v>4</v>
      </c>
      <c r="C27" s="5">
        <v>3</v>
      </c>
      <c r="D27" s="5" t="s">
        <v>100</v>
      </c>
      <c r="E27" s="5" t="s">
        <v>100</v>
      </c>
      <c r="F27" s="5" t="s">
        <v>51</v>
      </c>
      <c r="G27" s="5" t="s">
        <v>51</v>
      </c>
      <c r="H27" s="5">
        <v>1</v>
      </c>
      <c r="I27" s="5" t="s">
        <v>51</v>
      </c>
      <c r="J27" s="5" t="s">
        <v>51</v>
      </c>
      <c r="K27" s="5" t="s">
        <v>100</v>
      </c>
      <c r="L27" s="5" t="s">
        <v>100</v>
      </c>
      <c r="M27" s="5" t="s">
        <v>100</v>
      </c>
      <c r="N27" s="5" t="s">
        <v>100</v>
      </c>
      <c r="O27" s="5" t="s">
        <v>100</v>
      </c>
      <c r="P27" s="5" t="s">
        <v>51</v>
      </c>
      <c r="Q27" s="5" t="s">
        <v>100</v>
      </c>
    </row>
    <row r="28" spans="1:17" s="1" customFormat="1" ht="17.100000000000001" customHeight="1" thickBot="1">
      <c r="A28" s="100" t="s">
        <v>101</v>
      </c>
      <c r="B28" s="81">
        <f>SUM(C28:Q28)</f>
        <v>2</v>
      </c>
      <c r="C28" s="37" t="s">
        <v>51</v>
      </c>
      <c r="D28" s="37" t="s">
        <v>100</v>
      </c>
      <c r="E28" s="37" t="s">
        <v>100</v>
      </c>
      <c r="F28" s="37" t="s">
        <v>51</v>
      </c>
      <c r="G28" s="37" t="s">
        <v>51</v>
      </c>
      <c r="H28" s="37">
        <v>2</v>
      </c>
      <c r="I28" s="37" t="s">
        <v>51</v>
      </c>
      <c r="J28" s="37" t="s">
        <v>51</v>
      </c>
      <c r="K28" s="37" t="s">
        <v>100</v>
      </c>
      <c r="L28" s="37" t="s">
        <v>100</v>
      </c>
      <c r="M28" s="37" t="s">
        <v>100</v>
      </c>
      <c r="N28" s="37" t="s">
        <v>100</v>
      </c>
      <c r="O28" s="37" t="s">
        <v>100</v>
      </c>
      <c r="P28" s="37" t="s">
        <v>100</v>
      </c>
      <c r="Q28" s="37" t="s">
        <v>100</v>
      </c>
    </row>
    <row r="29" spans="1:17" s="98" customFormat="1" ht="12.95" customHeight="1">
      <c r="A29" s="421" t="s">
        <v>726</v>
      </c>
      <c r="B29" s="94"/>
      <c r="C29" s="94"/>
      <c r="D29" s="94"/>
      <c r="E29" s="94"/>
      <c r="F29" s="94"/>
      <c r="G29" s="94"/>
      <c r="H29" s="94"/>
      <c r="I29" s="99" t="s">
        <v>99</v>
      </c>
      <c r="J29" s="94"/>
      <c r="L29" s="94"/>
      <c r="M29" s="94"/>
      <c r="N29" s="94"/>
      <c r="O29" s="94"/>
      <c r="P29" s="94"/>
      <c r="Q29" s="94"/>
    </row>
    <row r="30" spans="1:17" s="92" customFormat="1" ht="12.95" customHeight="1">
      <c r="A30" s="97" t="s">
        <v>1013</v>
      </c>
      <c r="B30" s="94"/>
      <c r="C30" s="94"/>
      <c r="D30" s="94"/>
      <c r="E30" s="94"/>
      <c r="F30" s="94"/>
      <c r="G30" s="94"/>
      <c r="H30" s="94"/>
      <c r="I30" s="93" t="s">
        <v>98</v>
      </c>
      <c r="J30" s="94"/>
      <c r="L30" s="94"/>
      <c r="M30" s="94"/>
      <c r="N30" s="94"/>
      <c r="O30" s="94"/>
      <c r="P30" s="94"/>
      <c r="Q30" s="94"/>
    </row>
    <row r="31" spans="1:17" s="92" customFormat="1" ht="12.95" customHeight="1">
      <c r="A31" s="95" t="s">
        <v>1014</v>
      </c>
      <c r="B31" s="95"/>
      <c r="C31" s="94"/>
      <c r="D31" s="94"/>
      <c r="E31" s="94"/>
      <c r="F31" s="94"/>
      <c r="G31" s="94"/>
      <c r="H31" s="94"/>
      <c r="I31" s="93" t="s">
        <v>1015</v>
      </c>
      <c r="J31" s="94"/>
      <c r="L31" s="94"/>
      <c r="M31" s="94"/>
      <c r="N31" s="94"/>
      <c r="O31" s="94"/>
      <c r="P31" s="94"/>
      <c r="Q31" s="94"/>
    </row>
    <row r="32" spans="1:17" s="92" customFormat="1" ht="12.95" customHeight="1">
      <c r="A32" s="95" t="s">
        <v>1016</v>
      </c>
      <c r="B32" s="96"/>
      <c r="C32" s="94"/>
      <c r="D32" s="94"/>
      <c r="E32" s="94"/>
      <c r="F32" s="94"/>
      <c r="G32" s="94"/>
      <c r="H32" s="94"/>
      <c r="I32" s="93" t="s">
        <v>1017</v>
      </c>
      <c r="J32" s="94"/>
      <c r="L32" s="94"/>
      <c r="M32" s="94"/>
      <c r="N32" s="94"/>
      <c r="O32" s="94"/>
      <c r="P32" s="94"/>
      <c r="Q32" s="94"/>
    </row>
    <row r="33" spans="1:17" s="92" customFormat="1" ht="12.95" customHeight="1">
      <c r="A33" s="95" t="s">
        <v>1018</v>
      </c>
      <c r="B33" s="96"/>
      <c r="C33" s="94"/>
      <c r="D33" s="94"/>
      <c r="E33" s="94"/>
      <c r="F33" s="94"/>
      <c r="G33" s="94"/>
      <c r="H33" s="94"/>
      <c r="I33" s="93" t="s">
        <v>1019</v>
      </c>
      <c r="J33" s="94"/>
      <c r="L33" s="94"/>
      <c r="M33" s="94"/>
      <c r="N33" s="94"/>
      <c r="O33" s="94"/>
      <c r="P33" s="94"/>
      <c r="Q33" s="94"/>
    </row>
    <row r="34" spans="1:17" s="92" customFormat="1" ht="12.95" customHeight="1">
      <c r="A34" s="95" t="s">
        <v>1020</v>
      </c>
      <c r="B34" s="96"/>
      <c r="C34" s="94"/>
      <c r="D34" s="94"/>
      <c r="E34" s="94"/>
      <c r="F34" s="94"/>
      <c r="G34" s="94"/>
      <c r="H34" s="94"/>
      <c r="I34" s="93" t="s">
        <v>1021</v>
      </c>
      <c r="J34" s="94"/>
      <c r="L34" s="94"/>
      <c r="M34" s="94"/>
      <c r="N34" s="94"/>
      <c r="O34" s="94"/>
      <c r="P34" s="94"/>
      <c r="Q34" s="94"/>
    </row>
    <row r="35" spans="1:17" s="92" customFormat="1" ht="12.95" customHeight="1">
      <c r="A35" s="95" t="s">
        <v>1022</v>
      </c>
      <c r="B35" s="96"/>
      <c r="C35" s="94"/>
      <c r="D35" s="94"/>
      <c r="E35" s="94"/>
      <c r="F35" s="94"/>
      <c r="G35" s="94"/>
      <c r="H35" s="94"/>
      <c r="I35" s="93" t="s">
        <v>97</v>
      </c>
      <c r="J35" s="94"/>
      <c r="L35" s="94"/>
      <c r="M35" s="94"/>
      <c r="N35" s="94"/>
      <c r="O35" s="94"/>
      <c r="P35" s="94"/>
      <c r="Q35" s="94"/>
    </row>
    <row r="36" spans="1:17" s="92" customFormat="1" ht="12.95" customHeight="1">
      <c r="A36" s="95" t="s">
        <v>1023</v>
      </c>
      <c r="B36" s="94"/>
      <c r="C36" s="94"/>
      <c r="D36" s="94"/>
      <c r="E36" s="94"/>
      <c r="F36" s="94"/>
      <c r="G36" s="94"/>
      <c r="H36" s="94"/>
      <c r="I36" s="93" t="s">
        <v>1024</v>
      </c>
      <c r="J36" s="94"/>
      <c r="L36" s="94"/>
      <c r="M36" s="94"/>
      <c r="N36" s="94"/>
      <c r="O36" s="94"/>
      <c r="P36" s="94"/>
      <c r="Q36" s="94"/>
    </row>
    <row r="37" spans="1:17" s="92" customFormat="1" ht="12.95" customHeight="1">
      <c r="I37" s="93" t="s">
        <v>96</v>
      </c>
    </row>
    <row r="38" spans="1:17">
      <c r="B38" s="27"/>
    </row>
  </sheetData>
  <mergeCells count="3">
    <mergeCell ref="A2:H2"/>
    <mergeCell ref="I2:Q2"/>
    <mergeCell ref="A4:A5"/>
  </mergeCells>
  <phoneticPr fontId="3" type="noConversion"/>
  <pageMargins left="1.1811023622047245" right="1.1811023622047245" top="1.5748031496062993" bottom="1.5748031496062993" header="0.27559055118110237" footer="0.9055118110236221"/>
  <pageSetup paperSize="9" firstPageNumber="192" orientation="portrait" useFirstPageNumber="1" r:id="rId1"/>
  <headerFooter alignWithMargins="0">
    <oddFooter>&amp;C&amp;"華康中圓體,標準"&amp;11‧&amp;"Times New Roman,標準"&amp;P&amp;"華康中圓體,標準"‧</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showGridLines="0" view="pageBreakPreview" zoomScale="85" zoomScaleNormal="85" zoomScaleSheetLayoutView="85" workbookViewId="0">
      <selection activeCell="D7" sqref="D7"/>
    </sheetView>
  </sheetViews>
  <sheetFormatPr defaultColWidth="9" defaultRowHeight="12.75"/>
  <cols>
    <col min="1" max="1" width="12.125" style="26" customWidth="1"/>
    <col min="2" max="2" width="11.375" style="26" customWidth="1"/>
    <col min="3" max="3" width="10.125" style="26" customWidth="1"/>
    <col min="4" max="4" width="14.625" style="26" customWidth="1"/>
    <col min="5" max="5" width="14.125" style="26" customWidth="1"/>
    <col min="6" max="6" width="12.625" style="26" customWidth="1"/>
    <col min="7" max="7" width="12.125" style="26" customWidth="1"/>
    <col min="8" max="8" width="17.625" style="26" customWidth="1"/>
    <col min="9" max="10" width="16.625" style="26" customWidth="1"/>
    <col min="11" max="11" width="11.625" style="26" customWidth="1"/>
    <col min="12" max="16384" width="9" style="26"/>
  </cols>
  <sheetData>
    <row r="1" spans="1:16" s="2" customFormat="1" ht="18" customHeight="1">
      <c r="A1" s="1" t="s">
        <v>728</v>
      </c>
      <c r="B1" s="1"/>
      <c r="C1" s="1"/>
      <c r="D1" s="1"/>
      <c r="E1" s="1"/>
      <c r="F1" s="1"/>
      <c r="G1" s="1"/>
      <c r="H1" s="1"/>
      <c r="K1" s="3" t="s">
        <v>0</v>
      </c>
      <c r="P1" s="1"/>
    </row>
    <row r="2" spans="1:16" s="423" customFormat="1" ht="24.95" customHeight="1">
      <c r="A2" s="430" t="s">
        <v>879</v>
      </c>
      <c r="B2" s="430"/>
      <c r="C2" s="430"/>
      <c r="D2" s="430"/>
      <c r="E2" s="430"/>
      <c r="F2" s="430"/>
      <c r="G2" s="430" t="s">
        <v>1</v>
      </c>
      <c r="H2" s="430"/>
      <c r="I2" s="430"/>
      <c r="J2" s="430"/>
      <c r="K2" s="430"/>
      <c r="L2" s="371"/>
      <c r="M2" s="371"/>
    </row>
    <row r="3" spans="1:16" s="2" customFormat="1" ht="15" customHeight="1" thickBot="1">
      <c r="A3" s="4"/>
      <c r="B3" s="5"/>
      <c r="C3" s="5"/>
      <c r="D3" s="5"/>
      <c r="E3" s="5"/>
      <c r="F3" s="3" t="s">
        <v>770</v>
      </c>
      <c r="H3" s="5"/>
      <c r="I3" s="5"/>
      <c r="J3" s="5"/>
      <c r="K3" s="3" t="s">
        <v>2</v>
      </c>
    </row>
    <row r="4" spans="1:16" s="2" customFormat="1" ht="25.5" customHeight="1">
      <c r="A4" s="431" t="s">
        <v>3</v>
      </c>
      <c r="B4" s="468" t="s">
        <v>4</v>
      </c>
      <c r="C4" s="470" t="s">
        <v>880</v>
      </c>
      <c r="D4" s="471"/>
      <c r="E4" s="471"/>
      <c r="F4" s="471"/>
      <c r="G4" s="6"/>
      <c r="H4" s="87"/>
      <c r="I4" s="472" t="s">
        <v>5</v>
      </c>
      <c r="J4" s="472"/>
      <c r="K4" s="88"/>
    </row>
    <row r="5" spans="1:16" s="2" customFormat="1" ht="34.700000000000003" customHeight="1">
      <c r="A5" s="433"/>
      <c r="B5" s="469"/>
      <c r="C5" s="388" t="s">
        <v>6</v>
      </c>
      <c r="D5" s="7" t="s">
        <v>881</v>
      </c>
      <c r="E5" s="7" t="s">
        <v>882</v>
      </c>
      <c r="F5" s="389" t="s">
        <v>883</v>
      </c>
      <c r="G5" s="8" t="s">
        <v>884</v>
      </c>
      <c r="H5" s="9" t="s">
        <v>885</v>
      </c>
      <c r="I5" s="229" t="s">
        <v>886</v>
      </c>
      <c r="J5" s="229" t="s">
        <v>7</v>
      </c>
      <c r="K5" s="388" t="s">
        <v>887</v>
      </c>
    </row>
    <row r="6" spans="1:16" s="11" customFormat="1" ht="34.700000000000003" customHeight="1" thickBot="1">
      <c r="A6" s="432"/>
      <c r="B6" s="10" t="s">
        <v>8</v>
      </c>
      <c r="C6" s="227" t="s">
        <v>9</v>
      </c>
      <c r="D6" s="10" t="s">
        <v>10</v>
      </c>
      <c r="E6" s="10" t="s">
        <v>11</v>
      </c>
      <c r="F6" s="227" t="s">
        <v>12</v>
      </c>
      <c r="G6" s="10" t="s">
        <v>13</v>
      </c>
      <c r="H6" s="10" t="s">
        <v>14</v>
      </c>
      <c r="I6" s="227" t="s">
        <v>15</v>
      </c>
      <c r="J6" s="227" t="s">
        <v>16</v>
      </c>
      <c r="K6" s="227" t="s">
        <v>17</v>
      </c>
    </row>
    <row r="7" spans="1:16" s="14" customFormat="1" ht="41.1" customHeight="1">
      <c r="A7" s="12" t="s">
        <v>18</v>
      </c>
      <c r="B7" s="15">
        <v>196878560</v>
      </c>
      <c r="C7" s="16">
        <v>171097185</v>
      </c>
      <c r="D7" s="13">
        <v>25032036</v>
      </c>
      <c r="E7" s="13">
        <v>21632641</v>
      </c>
      <c r="F7" s="13">
        <v>2057517</v>
      </c>
      <c r="G7" s="13">
        <v>50170162</v>
      </c>
      <c r="H7" s="13">
        <v>3782829</v>
      </c>
      <c r="I7" s="13">
        <v>10673</v>
      </c>
      <c r="J7" s="13">
        <v>2932979</v>
      </c>
      <c r="K7" s="13">
        <v>65478348</v>
      </c>
    </row>
    <row r="8" spans="1:16" s="14" customFormat="1" ht="41.1" customHeight="1">
      <c r="A8" s="12" t="s">
        <v>19</v>
      </c>
      <c r="B8" s="16">
        <v>148537220</v>
      </c>
      <c r="C8" s="16">
        <v>122933094</v>
      </c>
      <c r="D8" s="13">
        <v>27780441</v>
      </c>
      <c r="E8" s="13">
        <v>22647946</v>
      </c>
      <c r="F8" s="13">
        <v>1914128</v>
      </c>
      <c r="G8" s="13">
        <v>50075352</v>
      </c>
      <c r="H8" s="13">
        <v>5425663</v>
      </c>
      <c r="I8" s="13">
        <v>31744</v>
      </c>
      <c r="J8" s="13">
        <v>3272057</v>
      </c>
      <c r="K8" s="13">
        <v>11785763</v>
      </c>
    </row>
    <row r="9" spans="1:16" s="17" customFormat="1" ht="41.1" customHeight="1">
      <c r="A9" s="12" t="s">
        <v>20</v>
      </c>
      <c r="B9" s="16">
        <v>137957330</v>
      </c>
      <c r="C9" s="16">
        <v>112418183</v>
      </c>
      <c r="D9" s="13">
        <v>31444541</v>
      </c>
      <c r="E9" s="13">
        <v>24727493</v>
      </c>
      <c r="F9" s="13">
        <v>1559869</v>
      </c>
      <c r="G9" s="13">
        <v>38972456</v>
      </c>
      <c r="H9" s="13">
        <v>3510386</v>
      </c>
      <c r="I9" s="13">
        <v>24846</v>
      </c>
      <c r="J9" s="13">
        <v>2868495</v>
      </c>
      <c r="K9" s="13">
        <v>9310097</v>
      </c>
    </row>
    <row r="10" spans="1:16" s="17" customFormat="1" ht="41.1" customHeight="1">
      <c r="A10" s="12" t="s">
        <v>21</v>
      </c>
      <c r="B10" s="16">
        <v>136814023</v>
      </c>
      <c r="C10" s="16">
        <v>112046843</v>
      </c>
      <c r="D10" s="13">
        <v>30026923</v>
      </c>
      <c r="E10" s="13">
        <v>19475632</v>
      </c>
      <c r="F10" s="13">
        <v>1346281</v>
      </c>
      <c r="G10" s="13">
        <v>43573858</v>
      </c>
      <c r="H10" s="13">
        <v>5097095</v>
      </c>
      <c r="I10" s="13">
        <v>9492</v>
      </c>
      <c r="J10" s="13">
        <v>1491594</v>
      </c>
      <c r="K10" s="13">
        <v>11025968</v>
      </c>
    </row>
    <row r="11" spans="1:16" s="17" customFormat="1" ht="41.1" customHeight="1">
      <c r="A11" s="12" t="s">
        <v>22</v>
      </c>
      <c r="B11" s="18">
        <v>142814023</v>
      </c>
      <c r="C11" s="16">
        <v>112522629</v>
      </c>
      <c r="D11" s="13">
        <v>23635180</v>
      </c>
      <c r="E11" s="13">
        <v>20128792</v>
      </c>
      <c r="F11" s="13">
        <v>1354629</v>
      </c>
      <c r="G11" s="13">
        <v>48976504</v>
      </c>
      <c r="H11" s="13">
        <v>4708557</v>
      </c>
      <c r="I11" s="13">
        <v>8404</v>
      </c>
      <c r="J11" s="13">
        <v>955259</v>
      </c>
      <c r="K11" s="13">
        <v>12755304</v>
      </c>
    </row>
    <row r="12" spans="1:16" s="17" customFormat="1" ht="41.1" customHeight="1">
      <c r="A12" s="12" t="s">
        <v>23</v>
      </c>
      <c r="B12" s="19">
        <v>168541934</v>
      </c>
      <c r="C12" s="16">
        <v>138270112</v>
      </c>
      <c r="D12" s="13">
        <v>32764296</v>
      </c>
      <c r="E12" s="13">
        <v>31410985</v>
      </c>
      <c r="F12" s="13">
        <v>1503042</v>
      </c>
      <c r="G12" s="13">
        <v>55947005</v>
      </c>
      <c r="H12" s="13">
        <v>3798412</v>
      </c>
      <c r="I12" s="13">
        <v>12851</v>
      </c>
      <c r="J12" s="13">
        <v>1014314</v>
      </c>
      <c r="K12" s="13">
        <v>11819207</v>
      </c>
    </row>
    <row r="13" spans="1:16" s="17" customFormat="1" ht="41.1" customHeight="1">
      <c r="A13" s="12" t="s">
        <v>24</v>
      </c>
      <c r="B13" s="19">
        <v>173673122</v>
      </c>
      <c r="C13" s="16">
        <v>142564466</v>
      </c>
      <c r="D13" s="13">
        <v>38594303</v>
      </c>
      <c r="E13" s="13">
        <v>31559261</v>
      </c>
      <c r="F13" s="13">
        <v>1516795</v>
      </c>
      <c r="G13" s="13">
        <v>52673552</v>
      </c>
      <c r="H13" s="13">
        <v>2981853</v>
      </c>
      <c r="I13" s="13">
        <v>10787</v>
      </c>
      <c r="J13" s="13">
        <v>993375</v>
      </c>
      <c r="K13" s="13">
        <v>14234540</v>
      </c>
    </row>
    <row r="14" spans="1:16" s="17" customFormat="1" ht="41.1" customHeight="1">
      <c r="A14" s="12" t="s">
        <v>25</v>
      </c>
      <c r="B14" s="19">
        <v>170674747</v>
      </c>
      <c r="C14" s="16">
        <v>135308883</v>
      </c>
      <c r="D14" s="13">
        <v>31329736</v>
      </c>
      <c r="E14" s="13">
        <v>28005428</v>
      </c>
      <c r="F14" s="13">
        <v>1680553</v>
      </c>
      <c r="G14" s="13">
        <v>54122284</v>
      </c>
      <c r="H14" s="13">
        <v>2897864</v>
      </c>
      <c r="I14" s="13">
        <v>5480</v>
      </c>
      <c r="J14" s="13">
        <v>1115693</v>
      </c>
      <c r="K14" s="13">
        <v>16151845</v>
      </c>
    </row>
    <row r="15" spans="1:16" s="22" customFormat="1" ht="41.1" customHeight="1">
      <c r="A15" s="12" t="s">
        <v>26</v>
      </c>
      <c r="B15" s="19">
        <v>174923622</v>
      </c>
      <c r="C15" s="16">
        <v>141118616</v>
      </c>
      <c r="D15" s="13">
        <v>30351901</v>
      </c>
      <c r="E15" s="13">
        <v>27976669</v>
      </c>
      <c r="F15" s="13">
        <v>1683283</v>
      </c>
      <c r="G15" s="13">
        <v>50873975</v>
      </c>
      <c r="H15" s="13">
        <v>3606489</v>
      </c>
      <c r="I15" s="13">
        <v>6395</v>
      </c>
      <c r="J15" s="13">
        <v>7011104</v>
      </c>
      <c r="K15" s="13">
        <v>19240709</v>
      </c>
    </row>
    <row r="16" spans="1:16" s="14" customFormat="1" ht="41.1" customHeight="1" thickBot="1">
      <c r="A16" s="20" t="s">
        <v>93</v>
      </c>
      <c r="B16" s="61">
        <v>185984524</v>
      </c>
      <c r="C16" s="61">
        <v>149401432</v>
      </c>
      <c r="D16" s="37">
        <v>34519568</v>
      </c>
      <c r="E16" s="37">
        <v>29239233</v>
      </c>
      <c r="F16" s="37">
        <v>1752220</v>
      </c>
      <c r="G16" s="37">
        <v>52504444</v>
      </c>
      <c r="H16" s="37">
        <v>3148364</v>
      </c>
      <c r="I16" s="37">
        <v>9050</v>
      </c>
      <c r="J16" s="37">
        <v>7335560</v>
      </c>
      <c r="K16" s="21">
        <v>20546626</v>
      </c>
    </row>
    <row r="17" spans="1:12" s="82" customFormat="1" ht="14.45" customHeight="1">
      <c r="A17" s="1" t="s">
        <v>868</v>
      </c>
      <c r="B17" s="1"/>
      <c r="C17" s="1"/>
      <c r="D17" s="1"/>
      <c r="E17" s="1"/>
      <c r="F17" s="1"/>
      <c r="G17" s="23" t="s">
        <v>27</v>
      </c>
      <c r="H17" s="1"/>
      <c r="I17" s="1"/>
      <c r="J17" s="1"/>
      <c r="K17" s="1"/>
      <c r="L17" s="24"/>
    </row>
    <row r="18" spans="1:12" s="82" customFormat="1" ht="14.45" customHeight="1">
      <c r="A18" s="1" t="s">
        <v>888</v>
      </c>
      <c r="B18" s="1"/>
      <c r="C18" s="1"/>
      <c r="D18" s="1"/>
      <c r="E18" s="1"/>
      <c r="F18" s="1"/>
      <c r="G18" s="25" t="s">
        <v>28</v>
      </c>
      <c r="H18" s="1"/>
      <c r="I18" s="1"/>
      <c r="J18" s="1"/>
      <c r="K18" s="1"/>
      <c r="L18" s="24"/>
    </row>
    <row r="19" spans="1:12" s="82" customFormat="1" ht="14.45" customHeight="1">
      <c r="A19" s="1" t="s">
        <v>889</v>
      </c>
      <c r="B19" s="1"/>
      <c r="C19" s="1"/>
      <c r="D19" s="1"/>
      <c r="E19" s="1"/>
      <c r="F19" s="1"/>
      <c r="G19" s="25" t="s">
        <v>29</v>
      </c>
      <c r="H19" s="1"/>
      <c r="I19" s="1"/>
      <c r="J19" s="1"/>
      <c r="K19" s="1"/>
    </row>
    <row r="20" spans="1:12" s="82" customFormat="1" ht="14.45" customHeight="1">
      <c r="A20" s="1" t="s">
        <v>890</v>
      </c>
      <c r="B20" s="1"/>
      <c r="C20" s="1"/>
      <c r="D20" s="1"/>
      <c r="E20" s="1"/>
      <c r="F20" s="1"/>
      <c r="G20" s="25" t="s">
        <v>30</v>
      </c>
      <c r="H20" s="1"/>
      <c r="I20" s="1"/>
      <c r="J20" s="1"/>
      <c r="K20" s="1"/>
    </row>
    <row r="21" spans="1:12" s="82" customFormat="1" ht="14.45" customHeight="1">
      <c r="A21" s="1" t="s">
        <v>891</v>
      </c>
      <c r="B21" s="1"/>
      <c r="C21" s="1"/>
      <c r="D21" s="1"/>
      <c r="E21" s="1"/>
      <c r="F21" s="1"/>
      <c r="G21" s="25" t="s">
        <v>31</v>
      </c>
      <c r="H21" s="1"/>
      <c r="I21" s="1"/>
      <c r="J21" s="1"/>
      <c r="K21" s="1"/>
    </row>
    <row r="22" spans="1:12" ht="14.45" customHeight="1">
      <c r="A22" s="2"/>
      <c r="B22" s="2"/>
      <c r="C22" s="2"/>
      <c r="D22" s="2"/>
      <c r="E22" s="2"/>
      <c r="F22" s="2"/>
      <c r="G22" s="25" t="s">
        <v>32</v>
      </c>
      <c r="H22" s="1"/>
      <c r="I22" s="1"/>
      <c r="J22" s="1"/>
      <c r="K22" s="1"/>
    </row>
    <row r="23" spans="1:12">
      <c r="B23" s="27"/>
      <c r="G23" s="466"/>
      <c r="H23" s="467"/>
      <c r="I23" s="467"/>
      <c r="J23" s="467"/>
      <c r="K23" s="467"/>
    </row>
    <row r="25" spans="1:12">
      <c r="C25" s="27"/>
    </row>
  </sheetData>
  <mergeCells count="7">
    <mergeCell ref="G23:K23"/>
    <mergeCell ref="A2:F2"/>
    <mergeCell ref="G2:K2"/>
    <mergeCell ref="A4:A6"/>
    <mergeCell ref="B4:B5"/>
    <mergeCell ref="C4:F4"/>
    <mergeCell ref="I4:J4"/>
  </mergeCells>
  <phoneticPr fontId="3" type="noConversion"/>
  <pageMargins left="1.1811023622047245" right="1.1811023622047245" top="1.5748031496062993" bottom="1.5748031496062993" header="0.27559055118110237" footer="0.9055118110236221"/>
  <pageSetup paperSize="9" firstPageNumber="210" orientation="portrait" r:id="rId1"/>
  <headerFooter alignWithMargins="0">
    <oddFooter>&amp;C&amp;"華康中圓體,標準"&amp;11‧&amp;"Times New Roman,標準"&amp;P&amp;"華康中圓體,標準"‧</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showGridLines="0" view="pageBreakPreview" zoomScale="85" zoomScaleNormal="70" zoomScaleSheetLayoutView="85" workbookViewId="0">
      <selection activeCell="E11" sqref="E11"/>
    </sheetView>
  </sheetViews>
  <sheetFormatPr defaultColWidth="9" defaultRowHeight="12.75"/>
  <cols>
    <col min="1" max="1" width="12.625" style="26" customWidth="1"/>
    <col min="2" max="3" width="11.625" style="26" customWidth="1"/>
    <col min="4" max="5" width="13.625" style="26" customWidth="1"/>
    <col min="6" max="6" width="11.625" style="26" customWidth="1"/>
    <col min="7" max="7" width="11.125" style="26" customWidth="1"/>
    <col min="8" max="8" width="10.625" style="26" customWidth="1"/>
    <col min="9" max="9" width="11.625" style="26" customWidth="1"/>
    <col min="10" max="10" width="10.125" style="26" customWidth="1"/>
    <col min="11" max="11" width="11.125" style="26" customWidth="1"/>
    <col min="12" max="12" width="10.125" style="26" customWidth="1"/>
    <col min="13" max="13" width="9.625" style="26" customWidth="1"/>
    <col min="14" max="16384" width="9" style="26"/>
  </cols>
  <sheetData>
    <row r="1" spans="1:16" s="2" customFormat="1" ht="18" customHeight="1">
      <c r="A1" s="1" t="s">
        <v>728</v>
      </c>
      <c r="M1" s="3" t="s">
        <v>0</v>
      </c>
      <c r="P1" s="1"/>
    </row>
    <row r="2" spans="1:16" s="423" customFormat="1" ht="24.95" customHeight="1">
      <c r="A2" s="430" t="s">
        <v>870</v>
      </c>
      <c r="B2" s="430"/>
      <c r="C2" s="430"/>
      <c r="D2" s="430"/>
      <c r="E2" s="430"/>
      <c r="F2" s="430"/>
      <c r="G2" s="430" t="s">
        <v>33</v>
      </c>
      <c r="H2" s="430"/>
      <c r="I2" s="430"/>
      <c r="J2" s="430"/>
      <c r="K2" s="430"/>
      <c r="L2" s="430"/>
      <c r="M2" s="430"/>
      <c r="N2" s="371"/>
      <c r="O2" s="371"/>
    </row>
    <row r="3" spans="1:16" s="2" customFormat="1" ht="15" customHeight="1" thickBot="1">
      <c r="A3" s="4"/>
      <c r="B3" s="28"/>
      <c r="C3" s="28"/>
      <c r="D3" s="28"/>
      <c r="E3" s="28"/>
      <c r="F3" s="3" t="s">
        <v>770</v>
      </c>
      <c r="H3" s="28"/>
      <c r="I3" s="28"/>
      <c r="J3" s="28"/>
      <c r="K3" s="28"/>
      <c r="M3" s="3" t="s">
        <v>34</v>
      </c>
    </row>
    <row r="4" spans="1:16" s="2" customFormat="1" ht="27.95" customHeight="1">
      <c r="A4" s="431" t="s">
        <v>3</v>
      </c>
      <c r="B4" s="473" t="s">
        <v>35</v>
      </c>
      <c r="C4" s="472"/>
      <c r="D4" s="472"/>
      <c r="E4" s="472"/>
      <c r="F4" s="472"/>
      <c r="G4" s="472" t="s">
        <v>36</v>
      </c>
      <c r="H4" s="474"/>
      <c r="I4" s="474"/>
      <c r="J4" s="475"/>
      <c r="K4" s="459" t="s">
        <v>871</v>
      </c>
      <c r="L4" s="459" t="s">
        <v>872</v>
      </c>
      <c r="M4" s="476" t="s">
        <v>873</v>
      </c>
    </row>
    <row r="5" spans="1:16" s="2" customFormat="1" ht="35.1" customHeight="1">
      <c r="A5" s="433"/>
      <c r="B5" s="387" t="s">
        <v>6</v>
      </c>
      <c r="C5" s="2" t="s">
        <v>874</v>
      </c>
      <c r="D5" s="389" t="s">
        <v>37</v>
      </c>
      <c r="E5" s="229" t="s">
        <v>875</v>
      </c>
      <c r="F5" s="247" t="s">
        <v>876</v>
      </c>
      <c r="G5" s="251" t="s">
        <v>877</v>
      </c>
      <c r="H5" s="247" t="s">
        <v>38</v>
      </c>
      <c r="I5" s="29" t="s">
        <v>878</v>
      </c>
      <c r="J5" s="30" t="s">
        <v>39</v>
      </c>
      <c r="K5" s="460"/>
      <c r="L5" s="460"/>
      <c r="M5" s="477"/>
    </row>
    <row r="6" spans="1:16" s="11" customFormat="1" ht="35.1" customHeight="1" thickBot="1">
      <c r="A6" s="432"/>
      <c r="B6" s="10" t="s">
        <v>9</v>
      </c>
      <c r="C6" s="227" t="s">
        <v>40</v>
      </c>
      <c r="D6" s="10" t="s">
        <v>41</v>
      </c>
      <c r="E6" s="227" t="s">
        <v>42</v>
      </c>
      <c r="F6" s="227" t="s">
        <v>43</v>
      </c>
      <c r="G6" s="10" t="s">
        <v>44</v>
      </c>
      <c r="H6" s="227" t="s">
        <v>45</v>
      </c>
      <c r="I6" s="10" t="s">
        <v>46</v>
      </c>
      <c r="J6" s="227" t="s">
        <v>47</v>
      </c>
      <c r="K6" s="31" t="s">
        <v>48</v>
      </c>
      <c r="L6" s="31" t="s">
        <v>49</v>
      </c>
      <c r="M6" s="32" t="s">
        <v>50</v>
      </c>
    </row>
    <row r="7" spans="1:16" s="14" customFormat="1" ht="45" customHeight="1">
      <c r="A7" s="12" t="s">
        <v>18</v>
      </c>
      <c r="B7" s="33">
        <v>24860582</v>
      </c>
      <c r="C7" s="34">
        <v>642273</v>
      </c>
      <c r="D7" s="13">
        <v>4999048</v>
      </c>
      <c r="E7" s="5" t="s">
        <v>51</v>
      </c>
      <c r="F7" s="13">
        <v>4042396</v>
      </c>
      <c r="G7" s="13">
        <v>7930559</v>
      </c>
      <c r="H7" s="13">
        <v>5300960</v>
      </c>
      <c r="I7" s="13">
        <v>327976</v>
      </c>
      <c r="J7" s="13">
        <v>1617370</v>
      </c>
      <c r="K7" s="13">
        <v>482</v>
      </c>
      <c r="L7" s="5">
        <v>49070</v>
      </c>
      <c r="M7" s="13">
        <v>871241</v>
      </c>
      <c r="N7" s="64"/>
    </row>
    <row r="8" spans="1:16" s="14" customFormat="1" ht="45" customHeight="1">
      <c r="A8" s="12" t="s">
        <v>19</v>
      </c>
      <c r="B8" s="33">
        <v>24815127</v>
      </c>
      <c r="C8" s="34">
        <v>591084</v>
      </c>
      <c r="D8" s="13">
        <v>5099088</v>
      </c>
      <c r="E8" s="5" t="s">
        <v>51</v>
      </c>
      <c r="F8" s="13">
        <v>4527370</v>
      </c>
      <c r="G8" s="13">
        <v>7249770</v>
      </c>
      <c r="H8" s="13">
        <v>5662339</v>
      </c>
      <c r="I8" s="13">
        <v>282139</v>
      </c>
      <c r="J8" s="13">
        <v>1403337</v>
      </c>
      <c r="K8" s="13">
        <v>167</v>
      </c>
      <c r="L8" s="13">
        <v>33190</v>
      </c>
      <c r="M8" s="13">
        <v>755642</v>
      </c>
      <c r="N8" s="64"/>
    </row>
    <row r="9" spans="1:16" s="17" customFormat="1" ht="45" customHeight="1">
      <c r="A9" s="12" t="s">
        <v>20</v>
      </c>
      <c r="B9" s="33">
        <v>24294818</v>
      </c>
      <c r="C9" s="35">
        <v>578910</v>
      </c>
      <c r="D9" s="13">
        <v>5142590</v>
      </c>
      <c r="E9" s="5" t="s">
        <v>51</v>
      </c>
      <c r="F9" s="13">
        <v>4584977</v>
      </c>
      <c r="G9" s="13">
        <v>6609222</v>
      </c>
      <c r="H9" s="13">
        <v>5794449</v>
      </c>
      <c r="I9" s="13">
        <v>282083</v>
      </c>
      <c r="J9" s="13">
        <v>1302587</v>
      </c>
      <c r="K9" s="13">
        <v>190</v>
      </c>
      <c r="L9" s="13">
        <v>28429</v>
      </c>
      <c r="M9" s="13">
        <v>1215710</v>
      </c>
      <c r="N9" s="64"/>
    </row>
    <row r="10" spans="1:16" s="17" customFormat="1" ht="45" customHeight="1">
      <c r="A10" s="12" t="s">
        <v>21</v>
      </c>
      <c r="B10" s="33">
        <v>23503249</v>
      </c>
      <c r="C10" s="35">
        <v>533252</v>
      </c>
      <c r="D10" s="13">
        <v>5125259</v>
      </c>
      <c r="E10" s="5" t="s">
        <v>51</v>
      </c>
      <c r="F10" s="13">
        <v>4604040</v>
      </c>
      <c r="G10" s="13">
        <v>5606484</v>
      </c>
      <c r="H10" s="13">
        <v>5975695</v>
      </c>
      <c r="I10" s="13">
        <v>270074</v>
      </c>
      <c r="J10" s="13">
        <v>1388445</v>
      </c>
      <c r="K10" s="13">
        <v>104</v>
      </c>
      <c r="L10" s="13">
        <v>34777</v>
      </c>
      <c r="M10" s="13">
        <v>757012</v>
      </c>
      <c r="N10" s="64"/>
    </row>
    <row r="11" spans="1:16" s="17" customFormat="1" ht="45" customHeight="1">
      <c r="A11" s="12" t="s">
        <v>22</v>
      </c>
      <c r="B11" s="33">
        <v>29370396</v>
      </c>
      <c r="C11" s="35">
        <v>611110</v>
      </c>
      <c r="D11" s="13">
        <v>5253100</v>
      </c>
      <c r="E11" s="5" t="s">
        <v>51</v>
      </c>
      <c r="F11" s="13">
        <v>5233904</v>
      </c>
      <c r="G11" s="13">
        <v>10232834</v>
      </c>
      <c r="H11" s="13">
        <v>6147920</v>
      </c>
      <c r="I11" s="13">
        <v>246781</v>
      </c>
      <c r="J11" s="13">
        <v>1644747</v>
      </c>
      <c r="K11" s="13">
        <v>34</v>
      </c>
      <c r="L11" s="13">
        <v>40499</v>
      </c>
      <c r="M11" s="36">
        <v>880465</v>
      </c>
      <c r="N11" s="64"/>
    </row>
    <row r="12" spans="1:16" s="17" customFormat="1" ht="45" customHeight="1">
      <c r="A12" s="12" t="s">
        <v>23</v>
      </c>
      <c r="B12" s="33">
        <v>29513596</v>
      </c>
      <c r="C12" s="35">
        <v>693371</v>
      </c>
      <c r="D12" s="13">
        <v>5409898</v>
      </c>
      <c r="E12" s="5" t="s">
        <v>51</v>
      </c>
      <c r="F12" s="13">
        <v>5355791</v>
      </c>
      <c r="G12" s="13">
        <v>9943980</v>
      </c>
      <c r="H12" s="13">
        <v>6211200</v>
      </c>
      <c r="I12" s="13">
        <v>247364</v>
      </c>
      <c r="J12" s="13">
        <v>1651992</v>
      </c>
      <c r="K12" s="13">
        <v>114</v>
      </c>
      <c r="L12" s="13">
        <v>42773</v>
      </c>
      <c r="M12" s="36">
        <v>715339</v>
      </c>
      <c r="N12" s="64"/>
    </row>
    <row r="13" spans="1:16" s="17" customFormat="1" ht="45" customHeight="1">
      <c r="A13" s="12" t="s">
        <v>24</v>
      </c>
      <c r="B13" s="33">
        <v>30403063</v>
      </c>
      <c r="C13" s="35">
        <v>734636</v>
      </c>
      <c r="D13" s="13">
        <v>5545855</v>
      </c>
      <c r="E13" s="5" t="s">
        <v>51</v>
      </c>
      <c r="F13" s="13">
        <v>5355769</v>
      </c>
      <c r="G13" s="13">
        <v>10617967</v>
      </c>
      <c r="H13" s="13">
        <v>6372592</v>
      </c>
      <c r="I13" s="13">
        <v>232464</v>
      </c>
      <c r="J13" s="13">
        <v>1543780</v>
      </c>
      <c r="K13" s="13">
        <v>21</v>
      </c>
      <c r="L13" s="13">
        <v>58113</v>
      </c>
      <c r="M13" s="36">
        <v>647459</v>
      </c>
      <c r="N13" s="64"/>
    </row>
    <row r="14" spans="1:16" s="17" customFormat="1" ht="45" customHeight="1">
      <c r="A14" s="12" t="s">
        <v>25</v>
      </c>
      <c r="B14" s="33">
        <v>34692433</v>
      </c>
      <c r="C14" s="35">
        <v>855169</v>
      </c>
      <c r="D14" s="13">
        <v>5701509</v>
      </c>
      <c r="E14" s="5" t="s">
        <v>51</v>
      </c>
      <c r="F14" s="13">
        <v>6396325</v>
      </c>
      <c r="G14" s="13">
        <v>13055257</v>
      </c>
      <c r="H14" s="13">
        <v>6591773</v>
      </c>
      <c r="I14" s="13">
        <v>268864</v>
      </c>
      <c r="J14" s="13">
        <v>1823536</v>
      </c>
      <c r="K14" s="13">
        <v>1130</v>
      </c>
      <c r="L14" s="13">
        <v>75250</v>
      </c>
      <c r="M14" s="36">
        <v>597051</v>
      </c>
      <c r="N14" s="64"/>
    </row>
    <row r="15" spans="1:16" s="22" customFormat="1" ht="45" customHeight="1">
      <c r="A15" s="12" t="s">
        <v>26</v>
      </c>
      <c r="B15" s="62">
        <v>33143704</v>
      </c>
      <c r="C15" s="35">
        <v>893003</v>
      </c>
      <c r="D15" s="13">
        <v>5877812</v>
      </c>
      <c r="E15" s="5" t="s">
        <v>51</v>
      </c>
      <c r="F15" s="13">
        <v>6374038</v>
      </c>
      <c r="G15" s="13">
        <v>11295726</v>
      </c>
      <c r="H15" s="13">
        <v>6804991</v>
      </c>
      <c r="I15" s="13">
        <v>256504</v>
      </c>
      <c r="J15" s="13">
        <v>1641630</v>
      </c>
      <c r="K15" s="13">
        <v>147</v>
      </c>
      <c r="L15" s="13">
        <v>83568</v>
      </c>
      <c r="M15" s="36">
        <v>577587</v>
      </c>
      <c r="N15" s="64"/>
    </row>
    <row r="16" spans="1:16" s="14" customFormat="1" ht="45" customHeight="1" thickBot="1">
      <c r="A16" s="80" t="s">
        <v>93</v>
      </c>
      <c r="B16" s="81">
        <v>35770773</v>
      </c>
      <c r="C16" s="63">
        <v>910932</v>
      </c>
      <c r="D16" s="37">
        <v>6121852</v>
      </c>
      <c r="E16" s="37" t="s">
        <v>94</v>
      </c>
      <c r="F16" s="37">
        <v>6526581</v>
      </c>
      <c r="G16" s="37">
        <v>13144985</v>
      </c>
      <c r="H16" s="21">
        <v>7198939</v>
      </c>
      <c r="I16" s="37">
        <v>244198</v>
      </c>
      <c r="J16" s="21">
        <v>1623286</v>
      </c>
      <c r="K16" s="37">
        <v>7441</v>
      </c>
      <c r="L16" s="37">
        <v>40234</v>
      </c>
      <c r="M16" s="37">
        <v>764644</v>
      </c>
      <c r="N16" s="64"/>
    </row>
    <row r="17" spans="2:14" s="38" customFormat="1" ht="14.45" customHeight="1">
      <c r="G17" s="14"/>
      <c r="H17" s="14"/>
      <c r="I17" s="14"/>
      <c r="J17" s="14"/>
      <c r="K17" s="14"/>
      <c r="L17" s="14"/>
      <c r="M17" s="14"/>
      <c r="N17" s="14"/>
    </row>
    <row r="18" spans="2:14" s="38" customFormat="1" ht="14.45" customHeight="1">
      <c r="G18" s="14"/>
      <c r="H18" s="14"/>
      <c r="I18" s="14"/>
      <c r="J18" s="14"/>
      <c r="K18" s="14"/>
      <c r="L18" s="14"/>
      <c r="M18" s="14"/>
      <c r="N18" s="14"/>
    </row>
    <row r="19" spans="2:14" s="38" customFormat="1" ht="14.45" customHeight="1">
      <c r="C19" s="39"/>
      <c r="G19" s="14"/>
      <c r="L19" s="14"/>
      <c r="M19" s="14"/>
    </row>
    <row r="20" spans="2:14" s="38" customFormat="1" ht="14.45" customHeight="1">
      <c r="G20" s="14"/>
      <c r="L20" s="14"/>
      <c r="M20" s="14"/>
    </row>
    <row r="21" spans="2:14" s="38" customFormat="1" ht="14.45" customHeight="1">
      <c r="B21" s="39"/>
      <c r="C21" s="40"/>
      <c r="D21" s="40"/>
      <c r="E21" s="40"/>
      <c r="G21" s="40"/>
      <c r="I21" s="40"/>
      <c r="J21" s="40"/>
      <c r="K21" s="41"/>
      <c r="L21" s="40"/>
      <c r="M21" s="14"/>
    </row>
    <row r="22" spans="2:14" s="2" customFormat="1" ht="14.45" customHeight="1"/>
    <row r="23" spans="2:14" s="2" customFormat="1" ht="14.45" customHeight="1"/>
    <row r="24" spans="2:14" s="2" customFormat="1" ht="14.45" customHeight="1"/>
    <row r="25" spans="2:14" ht="14.45" customHeight="1"/>
  </sheetData>
  <mergeCells count="8">
    <mergeCell ref="A2:F2"/>
    <mergeCell ref="G2:M2"/>
    <mergeCell ref="A4:A6"/>
    <mergeCell ref="B4:F4"/>
    <mergeCell ref="G4:J4"/>
    <mergeCell ref="K4:K5"/>
    <mergeCell ref="L4:L5"/>
    <mergeCell ref="M4:M5"/>
  </mergeCells>
  <phoneticPr fontId="3" type="noConversion"/>
  <pageMargins left="1.1811023622047245" right="1.1811023622047245" top="1.5748031496062993" bottom="1.5748031496062993" header="0.27559055118110237" footer="0.9055118110236221"/>
  <pageSetup paperSize="9" firstPageNumber="212" orientation="portrait" r:id="rId1"/>
  <headerFooter alignWithMargins="0">
    <oddFooter>&amp;C&amp;"華康中圓體,標準"&amp;11‧&amp;"Times New Roman,標準"&amp;P&amp;"華康中圓體,標準"‧</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1"/>
  <sheetViews>
    <sheetView showGridLines="0" view="pageBreakPreview" zoomScale="85" zoomScaleNormal="115" zoomScaleSheetLayoutView="85" workbookViewId="0">
      <selection activeCell="E24" sqref="E24"/>
    </sheetView>
  </sheetViews>
  <sheetFormatPr defaultColWidth="9" defaultRowHeight="12.75"/>
  <cols>
    <col min="1" max="1" width="10.625" style="26" customWidth="1"/>
    <col min="2" max="2" width="16.625" style="26" customWidth="1"/>
    <col min="3" max="3" width="12.625" style="26" customWidth="1"/>
    <col min="4" max="4" width="10.625" style="26" customWidth="1"/>
    <col min="5" max="5" width="11.625" style="26" customWidth="1"/>
    <col min="6" max="6" width="12.625" style="26" customWidth="1"/>
    <col min="7" max="7" width="11.625" style="26" customWidth="1"/>
    <col min="8" max="8" width="12.125" style="26" customWidth="1"/>
    <col min="9" max="9" width="14.125" style="26" customWidth="1"/>
    <col min="10" max="10" width="11.625" style="26" customWidth="1"/>
    <col min="11" max="11" width="13.125" style="26" customWidth="1"/>
    <col min="12" max="12" width="12.125" style="26" customWidth="1"/>
    <col min="13" max="22" width="0" style="26" hidden="1" customWidth="1"/>
    <col min="23" max="16384" width="9" style="26"/>
  </cols>
  <sheetData>
    <row r="1" spans="1:24" s="2" customFormat="1" ht="18" customHeight="1">
      <c r="A1" s="1" t="s">
        <v>728</v>
      </c>
      <c r="D1" s="1"/>
      <c r="E1" s="1"/>
      <c r="F1" s="1"/>
      <c r="G1" s="1"/>
      <c r="H1" s="1"/>
      <c r="I1" s="1"/>
      <c r="J1" s="1"/>
      <c r="K1" s="1"/>
      <c r="L1" s="3" t="s">
        <v>0</v>
      </c>
      <c r="P1" s="1"/>
    </row>
    <row r="2" spans="1:24" s="423" customFormat="1" ht="24.95" customHeight="1">
      <c r="A2" s="430" t="s">
        <v>860</v>
      </c>
      <c r="B2" s="430"/>
      <c r="C2" s="430"/>
      <c r="D2" s="430"/>
      <c r="E2" s="430"/>
      <c r="F2" s="430"/>
      <c r="G2" s="430" t="s">
        <v>52</v>
      </c>
      <c r="H2" s="430"/>
      <c r="I2" s="430"/>
      <c r="J2" s="430"/>
      <c r="K2" s="430"/>
      <c r="L2" s="430"/>
      <c r="M2" s="371"/>
    </row>
    <row r="3" spans="1:24" s="2" customFormat="1" ht="15" customHeight="1" thickBot="1">
      <c r="A3" s="4"/>
      <c r="B3" s="28"/>
      <c r="C3" s="5"/>
      <c r="D3" s="5"/>
      <c r="F3" s="42" t="s">
        <v>770</v>
      </c>
      <c r="G3" s="14"/>
      <c r="H3" s="5"/>
      <c r="I3" s="5"/>
      <c r="J3" s="5"/>
      <c r="L3" s="42" t="s">
        <v>34</v>
      </c>
    </row>
    <row r="4" spans="1:24" s="2" customFormat="1" ht="27.95" customHeight="1">
      <c r="A4" s="478" t="s">
        <v>861</v>
      </c>
      <c r="B4" s="479"/>
      <c r="C4" s="484" t="s">
        <v>862</v>
      </c>
      <c r="D4" s="486" t="s">
        <v>863</v>
      </c>
      <c r="E4" s="472"/>
      <c r="F4" s="472"/>
      <c r="G4" s="87"/>
      <c r="H4" s="86"/>
      <c r="I4" s="87" t="s">
        <v>53</v>
      </c>
      <c r="J4" s="87"/>
      <c r="K4" s="88"/>
      <c r="L4" s="458" t="s">
        <v>864</v>
      </c>
    </row>
    <row r="5" spans="1:24" s="2" customFormat="1" ht="32.1" customHeight="1">
      <c r="A5" s="480"/>
      <c r="B5" s="481"/>
      <c r="C5" s="485"/>
      <c r="D5" s="43" t="s">
        <v>377</v>
      </c>
      <c r="E5" s="43" t="s">
        <v>54</v>
      </c>
      <c r="F5" s="9" t="s">
        <v>55</v>
      </c>
      <c r="G5" s="7" t="s">
        <v>865</v>
      </c>
      <c r="H5" s="43" t="s">
        <v>56</v>
      </c>
      <c r="I5" s="9" t="s">
        <v>57</v>
      </c>
      <c r="J5" s="7" t="s">
        <v>58</v>
      </c>
      <c r="K5" s="9" t="s">
        <v>866</v>
      </c>
      <c r="L5" s="487"/>
    </row>
    <row r="6" spans="1:24" s="2" customFormat="1" ht="32.1" customHeight="1" thickBot="1">
      <c r="A6" s="482"/>
      <c r="B6" s="483"/>
      <c r="C6" s="228" t="s">
        <v>59</v>
      </c>
      <c r="D6" s="31" t="s">
        <v>9</v>
      </c>
      <c r="E6" s="227" t="s">
        <v>60</v>
      </c>
      <c r="F6" s="10" t="s">
        <v>61</v>
      </c>
      <c r="G6" s="10" t="s">
        <v>62</v>
      </c>
      <c r="H6" s="227" t="s">
        <v>63</v>
      </c>
      <c r="I6" s="10" t="s">
        <v>64</v>
      </c>
      <c r="J6" s="10" t="s">
        <v>65</v>
      </c>
      <c r="K6" s="10" t="s">
        <v>66</v>
      </c>
      <c r="L6" s="32" t="s">
        <v>67</v>
      </c>
    </row>
    <row r="7" spans="1:24" s="2" customFormat="1" ht="22.5" customHeight="1">
      <c r="A7" s="44" t="s">
        <v>68</v>
      </c>
      <c r="B7" s="45"/>
      <c r="C7" s="46">
        <v>25082858</v>
      </c>
      <c r="D7" s="47">
        <v>25082858</v>
      </c>
      <c r="E7" s="48" t="s">
        <v>51</v>
      </c>
      <c r="F7" s="48">
        <v>1586111</v>
      </c>
      <c r="G7" s="48" t="s">
        <v>51</v>
      </c>
      <c r="H7" s="48">
        <v>16300557</v>
      </c>
      <c r="I7" s="48">
        <v>2192146</v>
      </c>
      <c r="J7" s="48">
        <v>4954974</v>
      </c>
      <c r="K7" s="48">
        <v>49070</v>
      </c>
      <c r="L7" s="49" t="s">
        <v>51</v>
      </c>
    </row>
    <row r="8" spans="1:24" s="50" customFormat="1" ht="22.5" customHeight="1">
      <c r="A8" s="44" t="s">
        <v>69</v>
      </c>
      <c r="B8" s="45"/>
      <c r="C8" s="46">
        <v>25015786</v>
      </c>
      <c r="D8" s="49">
        <v>25015786</v>
      </c>
      <c r="E8" s="48" t="s">
        <v>51</v>
      </c>
      <c r="F8" s="49">
        <v>1449954</v>
      </c>
      <c r="G8" s="48" t="s">
        <v>51</v>
      </c>
      <c r="H8" s="49">
        <v>16186077</v>
      </c>
      <c r="I8" s="49">
        <v>2318609</v>
      </c>
      <c r="J8" s="49">
        <v>5027956</v>
      </c>
      <c r="K8" s="49">
        <v>33190</v>
      </c>
      <c r="L8" s="48" t="s">
        <v>51</v>
      </c>
    </row>
    <row r="9" spans="1:24" s="50" customFormat="1" ht="22.5" customHeight="1">
      <c r="A9" s="44" t="s">
        <v>70</v>
      </c>
      <c r="B9" s="45"/>
      <c r="C9" s="46">
        <v>24531871</v>
      </c>
      <c r="D9" s="49">
        <v>24531871</v>
      </c>
      <c r="E9" s="48" t="s">
        <v>51</v>
      </c>
      <c r="F9" s="49">
        <v>1321954</v>
      </c>
      <c r="G9" s="48" t="s">
        <v>51</v>
      </c>
      <c r="H9" s="49">
        <v>15827660</v>
      </c>
      <c r="I9" s="49">
        <v>2336403</v>
      </c>
      <c r="J9" s="49">
        <v>5017425</v>
      </c>
      <c r="K9" s="49">
        <v>28429</v>
      </c>
      <c r="L9" s="48" t="s">
        <v>51</v>
      </c>
    </row>
    <row r="10" spans="1:24" s="50" customFormat="1" ht="22.5" customHeight="1">
      <c r="A10" s="44" t="s">
        <v>71</v>
      </c>
      <c r="B10" s="45"/>
      <c r="C10" s="46">
        <v>23711738</v>
      </c>
      <c r="D10" s="49">
        <v>23702257</v>
      </c>
      <c r="E10" s="48" t="s">
        <v>51</v>
      </c>
      <c r="F10" s="49">
        <v>1121296</v>
      </c>
      <c r="G10" s="48" t="s">
        <v>51</v>
      </c>
      <c r="H10" s="49">
        <v>15004623</v>
      </c>
      <c r="I10" s="49">
        <v>2391879</v>
      </c>
      <c r="J10" s="49">
        <v>5149682</v>
      </c>
      <c r="K10" s="49">
        <v>34777</v>
      </c>
      <c r="L10" s="48">
        <v>9481</v>
      </c>
    </row>
    <row r="11" spans="1:24" s="50" customFormat="1" ht="22.5" customHeight="1">
      <c r="A11" s="44" t="s">
        <v>72</v>
      </c>
      <c r="B11" s="45"/>
      <c r="C11" s="46">
        <v>29649480</v>
      </c>
      <c r="D11" s="49">
        <v>29649480</v>
      </c>
      <c r="E11" s="48" t="s">
        <v>51</v>
      </c>
      <c r="F11" s="49">
        <v>2044925</v>
      </c>
      <c r="G11" s="48" t="s">
        <v>51</v>
      </c>
      <c r="H11" s="49">
        <v>19366824</v>
      </c>
      <c r="I11" s="49">
        <v>2605315</v>
      </c>
      <c r="J11" s="49">
        <v>5591917</v>
      </c>
      <c r="K11" s="49">
        <v>40499</v>
      </c>
      <c r="L11" s="48" t="s">
        <v>51</v>
      </c>
    </row>
    <row r="12" spans="1:24" s="50" customFormat="1" ht="22.5" customHeight="1">
      <c r="A12" s="44" t="s">
        <v>73</v>
      </c>
      <c r="B12" s="45"/>
      <c r="C12" s="46">
        <v>29814200</v>
      </c>
      <c r="D12" s="49">
        <v>29814200</v>
      </c>
      <c r="E12" s="48" t="s">
        <v>51</v>
      </c>
      <c r="F12" s="49">
        <v>-167</v>
      </c>
      <c r="G12" s="48" t="s">
        <v>51</v>
      </c>
      <c r="H12" s="49">
        <v>21467622</v>
      </c>
      <c r="I12" s="49">
        <v>2643796</v>
      </c>
      <c r="J12" s="49">
        <v>5660176</v>
      </c>
      <c r="K12" s="49">
        <v>42773</v>
      </c>
      <c r="L12" s="49" t="s">
        <v>51</v>
      </c>
    </row>
    <row r="13" spans="1:24" s="50" customFormat="1" ht="22.5" customHeight="1">
      <c r="A13" s="44" t="s">
        <v>74</v>
      </c>
      <c r="B13" s="45"/>
      <c r="C13" s="46">
        <v>30663426</v>
      </c>
      <c r="D13" s="49">
        <v>30663426</v>
      </c>
      <c r="E13" s="48" t="s">
        <v>51</v>
      </c>
      <c r="F13" s="49" t="s">
        <v>51</v>
      </c>
      <c r="G13" s="48" t="s">
        <v>51</v>
      </c>
      <c r="H13" s="49">
        <v>22327630</v>
      </c>
      <c r="I13" s="49">
        <v>2654429</v>
      </c>
      <c r="J13" s="49">
        <v>5623254</v>
      </c>
      <c r="K13" s="49">
        <v>58113</v>
      </c>
      <c r="L13" s="48" t="s">
        <v>51</v>
      </c>
    </row>
    <row r="14" spans="1:24" s="50" customFormat="1" ht="22.5" customHeight="1">
      <c r="A14" s="44" t="s">
        <v>75</v>
      </c>
      <c r="B14" s="45"/>
      <c r="C14" s="46">
        <v>34948059</v>
      </c>
      <c r="D14" s="49">
        <v>34948059</v>
      </c>
      <c r="E14" s="48" t="s">
        <v>51</v>
      </c>
      <c r="F14" s="49" t="s">
        <v>51</v>
      </c>
      <c r="G14" s="48" t="s">
        <v>51</v>
      </c>
      <c r="H14" s="49">
        <v>25627183</v>
      </c>
      <c r="I14" s="49">
        <v>2962327</v>
      </c>
      <c r="J14" s="49">
        <v>6283299</v>
      </c>
      <c r="K14" s="49">
        <v>75250</v>
      </c>
      <c r="L14" s="48" t="s">
        <v>51</v>
      </c>
    </row>
    <row r="15" spans="1:24" s="51" customFormat="1" ht="22.5" customHeight="1">
      <c r="A15" s="44" t="s">
        <v>867</v>
      </c>
      <c r="B15" s="45"/>
      <c r="C15" s="46">
        <v>33388783</v>
      </c>
      <c r="D15" s="47">
        <v>33388783</v>
      </c>
      <c r="E15" s="48" t="s">
        <v>76</v>
      </c>
      <c r="F15" s="48" t="s">
        <v>76</v>
      </c>
      <c r="G15" s="48" t="s">
        <v>76</v>
      </c>
      <c r="H15" s="47">
        <v>24137068</v>
      </c>
      <c r="I15" s="47">
        <v>2964131</v>
      </c>
      <c r="J15" s="47">
        <v>6204016</v>
      </c>
      <c r="K15" s="47">
        <v>83568</v>
      </c>
      <c r="L15" s="48" t="s">
        <v>76</v>
      </c>
    </row>
    <row r="16" spans="1:24" s="2" customFormat="1" ht="22.5" customHeight="1">
      <c r="A16" s="66" t="s">
        <v>95</v>
      </c>
      <c r="B16" s="67"/>
      <c r="C16" s="68">
        <v>35945567</v>
      </c>
      <c r="D16" s="52">
        <v>35945567</v>
      </c>
      <c r="E16" s="69" t="s">
        <v>51</v>
      </c>
      <c r="F16" s="69" t="s">
        <v>51</v>
      </c>
      <c r="G16" s="69" t="s">
        <v>51</v>
      </c>
      <c r="H16" s="69">
        <v>35905333</v>
      </c>
      <c r="I16" s="69" t="s">
        <v>51</v>
      </c>
      <c r="J16" s="69" t="s">
        <v>51</v>
      </c>
      <c r="K16" s="69">
        <v>40234</v>
      </c>
      <c r="L16" s="69" t="s">
        <v>51</v>
      </c>
      <c r="M16" s="65">
        <f>SUM(E16:K16)</f>
        <v>35945567</v>
      </c>
      <c r="N16" s="65">
        <f>SUM(D17:D26)</f>
        <v>35945567</v>
      </c>
      <c r="O16" s="65">
        <f t="shared" ref="O16:V16" si="0">SUM(E17:E26)</f>
        <v>0</v>
      </c>
      <c r="P16" s="65">
        <f t="shared" si="0"/>
        <v>0</v>
      </c>
      <c r="Q16" s="65">
        <f t="shared" si="0"/>
        <v>0</v>
      </c>
      <c r="R16" s="65">
        <f t="shared" si="0"/>
        <v>35905333</v>
      </c>
      <c r="S16" s="65">
        <f t="shared" si="0"/>
        <v>0</v>
      </c>
      <c r="T16" s="65">
        <f t="shared" si="0"/>
        <v>0</v>
      </c>
      <c r="U16" s="65">
        <f t="shared" si="0"/>
        <v>40234</v>
      </c>
      <c r="V16" s="65">
        <f t="shared" si="0"/>
        <v>0</v>
      </c>
      <c r="W16" s="65"/>
      <c r="X16" s="65"/>
    </row>
    <row r="17" spans="1:14" s="50" customFormat="1" ht="22.5" customHeight="1">
      <c r="A17" s="70" t="s">
        <v>77</v>
      </c>
      <c r="B17" s="71" t="s">
        <v>78</v>
      </c>
      <c r="C17" s="68">
        <v>6526581</v>
      </c>
      <c r="D17" s="52">
        <v>6526581</v>
      </c>
      <c r="E17" s="69" t="s">
        <v>51</v>
      </c>
      <c r="F17" s="69" t="s">
        <v>51</v>
      </c>
      <c r="G17" s="69" t="s">
        <v>51</v>
      </c>
      <c r="H17" s="72">
        <v>6526581</v>
      </c>
      <c r="I17" s="69" t="s">
        <v>51</v>
      </c>
      <c r="J17" s="69" t="s">
        <v>51</v>
      </c>
      <c r="K17" s="69" t="s">
        <v>51</v>
      </c>
      <c r="L17" s="69" t="s">
        <v>51</v>
      </c>
      <c r="M17" s="65">
        <f t="shared" ref="M17:M26" si="1">SUM(E17:K17)</f>
        <v>6526581</v>
      </c>
    </row>
    <row r="18" spans="1:14" s="50" customFormat="1" ht="22.5" customHeight="1">
      <c r="A18" s="70" t="s">
        <v>79</v>
      </c>
      <c r="B18" s="71" t="s">
        <v>80</v>
      </c>
      <c r="C18" s="68">
        <v>13144985</v>
      </c>
      <c r="D18" s="52">
        <v>13144985</v>
      </c>
      <c r="E18" s="69" t="s">
        <v>51</v>
      </c>
      <c r="F18" s="69" t="s">
        <v>51</v>
      </c>
      <c r="G18" s="69" t="s">
        <v>51</v>
      </c>
      <c r="H18" s="72">
        <v>13144985</v>
      </c>
      <c r="I18" s="69" t="s">
        <v>51</v>
      </c>
      <c r="J18" s="69" t="s">
        <v>51</v>
      </c>
      <c r="K18" s="69" t="s">
        <v>51</v>
      </c>
      <c r="L18" s="69" t="s">
        <v>51</v>
      </c>
      <c r="M18" s="65">
        <f t="shared" si="1"/>
        <v>13144985</v>
      </c>
    </row>
    <row r="19" spans="1:14" s="50" customFormat="1" ht="22.5" customHeight="1">
      <c r="A19" s="70" t="s">
        <v>81</v>
      </c>
      <c r="B19" s="71" t="s">
        <v>45</v>
      </c>
      <c r="C19" s="68">
        <v>7198939</v>
      </c>
      <c r="D19" s="52">
        <v>7198939</v>
      </c>
      <c r="E19" s="69" t="s">
        <v>51</v>
      </c>
      <c r="F19" s="69" t="s">
        <v>51</v>
      </c>
      <c r="G19" s="69" t="s">
        <v>51</v>
      </c>
      <c r="H19" s="72">
        <v>7198939</v>
      </c>
      <c r="I19" s="69" t="s">
        <v>51</v>
      </c>
      <c r="J19" s="69" t="s">
        <v>51</v>
      </c>
      <c r="K19" s="69" t="s">
        <v>51</v>
      </c>
      <c r="L19" s="69" t="s">
        <v>51</v>
      </c>
      <c r="M19" s="65">
        <f t="shared" si="1"/>
        <v>7198939</v>
      </c>
    </row>
    <row r="20" spans="1:14" s="50" customFormat="1" ht="22.5" customHeight="1">
      <c r="A20" s="70" t="s">
        <v>82</v>
      </c>
      <c r="B20" s="71" t="s">
        <v>41</v>
      </c>
      <c r="C20" s="68">
        <v>6121852</v>
      </c>
      <c r="D20" s="52">
        <v>6121852</v>
      </c>
      <c r="E20" s="69" t="s">
        <v>51</v>
      </c>
      <c r="F20" s="69" t="s">
        <v>51</v>
      </c>
      <c r="G20" s="69" t="s">
        <v>51</v>
      </c>
      <c r="H20" s="72">
        <v>6121852</v>
      </c>
      <c r="I20" s="69" t="s">
        <v>51</v>
      </c>
      <c r="J20" s="69" t="s">
        <v>51</v>
      </c>
      <c r="K20" s="69" t="s">
        <v>51</v>
      </c>
      <c r="L20" s="69" t="s">
        <v>51</v>
      </c>
      <c r="M20" s="65">
        <f t="shared" si="1"/>
        <v>6121852</v>
      </c>
    </row>
    <row r="21" spans="1:14" s="50" customFormat="1" ht="22.5" customHeight="1">
      <c r="A21" s="70" t="s">
        <v>83</v>
      </c>
      <c r="B21" s="71" t="s">
        <v>47</v>
      </c>
      <c r="C21" s="68">
        <v>1623286</v>
      </c>
      <c r="D21" s="52">
        <v>1623286</v>
      </c>
      <c r="E21" s="69" t="s">
        <v>51</v>
      </c>
      <c r="F21" s="69" t="s">
        <v>51</v>
      </c>
      <c r="G21" s="69" t="s">
        <v>51</v>
      </c>
      <c r="H21" s="69">
        <v>1623286</v>
      </c>
      <c r="I21" s="69" t="s">
        <v>51</v>
      </c>
      <c r="J21" s="69" t="s">
        <v>51</v>
      </c>
      <c r="K21" s="69" t="s">
        <v>51</v>
      </c>
      <c r="L21" s="69" t="s">
        <v>51</v>
      </c>
      <c r="M21" s="65">
        <f t="shared" si="1"/>
        <v>1623286</v>
      </c>
    </row>
    <row r="22" spans="1:14" s="50" customFormat="1" ht="22.5" customHeight="1">
      <c r="A22" s="70" t="s">
        <v>84</v>
      </c>
      <c r="B22" s="71" t="s">
        <v>85</v>
      </c>
      <c r="C22" s="68">
        <v>910932</v>
      </c>
      <c r="D22" s="52">
        <v>910932</v>
      </c>
      <c r="E22" s="69" t="s">
        <v>51</v>
      </c>
      <c r="F22" s="69" t="s">
        <v>51</v>
      </c>
      <c r="G22" s="69" t="s">
        <v>51</v>
      </c>
      <c r="H22" s="52">
        <v>910932</v>
      </c>
      <c r="I22" s="69" t="s">
        <v>51</v>
      </c>
      <c r="J22" s="69" t="s">
        <v>51</v>
      </c>
      <c r="K22" s="69" t="s">
        <v>51</v>
      </c>
      <c r="L22" s="69" t="s">
        <v>51</v>
      </c>
      <c r="M22" s="65">
        <f t="shared" si="1"/>
        <v>910932</v>
      </c>
    </row>
    <row r="23" spans="1:14" s="50" customFormat="1" ht="22.5" customHeight="1">
      <c r="A23" s="70" t="s">
        <v>86</v>
      </c>
      <c r="B23" s="71" t="s">
        <v>46</v>
      </c>
      <c r="C23" s="68">
        <v>244198</v>
      </c>
      <c r="D23" s="52">
        <v>244198</v>
      </c>
      <c r="E23" s="69" t="s">
        <v>51</v>
      </c>
      <c r="F23" s="69" t="s">
        <v>51</v>
      </c>
      <c r="G23" s="69" t="s">
        <v>51</v>
      </c>
      <c r="H23" s="69">
        <v>244198</v>
      </c>
      <c r="I23" s="69" t="s">
        <v>51</v>
      </c>
      <c r="J23" s="69" t="s">
        <v>51</v>
      </c>
      <c r="K23" s="69" t="s">
        <v>51</v>
      </c>
      <c r="L23" s="69" t="s">
        <v>51</v>
      </c>
      <c r="M23" s="65">
        <f t="shared" si="1"/>
        <v>244198</v>
      </c>
    </row>
    <row r="24" spans="1:14" s="50" customFormat="1" ht="22.5" customHeight="1">
      <c r="A24" s="70" t="s">
        <v>87</v>
      </c>
      <c r="B24" s="71" t="s">
        <v>48</v>
      </c>
      <c r="C24" s="68">
        <v>7441</v>
      </c>
      <c r="D24" s="52">
        <v>7441</v>
      </c>
      <c r="E24" s="69" t="s">
        <v>76</v>
      </c>
      <c r="F24" s="69" t="s">
        <v>76</v>
      </c>
      <c r="G24" s="69" t="s">
        <v>76</v>
      </c>
      <c r="H24" s="69">
        <v>7441</v>
      </c>
      <c r="I24" s="69" t="s">
        <v>76</v>
      </c>
      <c r="J24" s="69" t="s">
        <v>76</v>
      </c>
      <c r="K24" s="69" t="s">
        <v>76</v>
      </c>
      <c r="L24" s="69" t="s">
        <v>76</v>
      </c>
      <c r="M24" s="65">
        <f t="shared" si="1"/>
        <v>7441</v>
      </c>
    </row>
    <row r="25" spans="1:14" s="50" customFormat="1" ht="22.5" customHeight="1">
      <c r="A25" s="70" t="s">
        <v>88</v>
      </c>
      <c r="B25" s="73" t="s">
        <v>49</v>
      </c>
      <c r="C25" s="68">
        <v>40234</v>
      </c>
      <c r="D25" s="52">
        <v>40234</v>
      </c>
      <c r="E25" s="69" t="s">
        <v>51</v>
      </c>
      <c r="F25" s="69" t="s">
        <v>51</v>
      </c>
      <c r="G25" s="69" t="s">
        <v>51</v>
      </c>
      <c r="H25" s="69" t="s">
        <v>51</v>
      </c>
      <c r="I25" s="69" t="s">
        <v>51</v>
      </c>
      <c r="J25" s="69" t="s">
        <v>51</v>
      </c>
      <c r="K25" s="72">
        <v>40234</v>
      </c>
      <c r="L25" s="69" t="s">
        <v>51</v>
      </c>
      <c r="M25" s="65">
        <f t="shared" si="1"/>
        <v>40234</v>
      </c>
    </row>
    <row r="26" spans="1:14" s="50" customFormat="1" ht="22.5" customHeight="1" thickBot="1">
      <c r="A26" s="53" t="s">
        <v>89</v>
      </c>
      <c r="B26" s="54" t="s">
        <v>50</v>
      </c>
      <c r="C26" s="55">
        <v>127119</v>
      </c>
      <c r="D26" s="56">
        <v>127119</v>
      </c>
      <c r="E26" s="74" t="s">
        <v>76</v>
      </c>
      <c r="F26" s="74" t="s">
        <v>76</v>
      </c>
      <c r="G26" s="74" t="s">
        <v>76</v>
      </c>
      <c r="H26" s="56">
        <v>127119</v>
      </c>
      <c r="I26" s="74" t="s">
        <v>76</v>
      </c>
      <c r="J26" s="74" t="s">
        <v>76</v>
      </c>
      <c r="K26" s="74" t="s">
        <v>76</v>
      </c>
      <c r="L26" s="74" t="s">
        <v>76</v>
      </c>
      <c r="M26" s="65">
        <f t="shared" si="1"/>
        <v>127119</v>
      </c>
    </row>
    <row r="27" spans="1:14" s="50" customFormat="1" ht="15" customHeight="1">
      <c r="A27" s="57" t="s">
        <v>868</v>
      </c>
      <c r="B27" s="57"/>
      <c r="C27" s="58"/>
      <c r="D27" s="58"/>
      <c r="E27" s="75"/>
      <c r="F27" s="75"/>
      <c r="G27" s="76" t="s">
        <v>90</v>
      </c>
      <c r="H27" s="77"/>
      <c r="I27" s="77"/>
      <c r="J27" s="77"/>
      <c r="K27" s="77"/>
      <c r="L27" s="77"/>
      <c r="M27" s="59"/>
      <c r="N27" s="59"/>
    </row>
    <row r="28" spans="1:14" s="50" customFormat="1" ht="15" customHeight="1">
      <c r="A28" s="25" t="s">
        <v>869</v>
      </c>
      <c r="B28" s="78"/>
      <c r="C28" s="78"/>
      <c r="D28" s="78"/>
      <c r="E28" s="78"/>
      <c r="F28" s="75"/>
      <c r="G28" s="75" t="s">
        <v>91</v>
      </c>
      <c r="H28" s="79"/>
      <c r="I28" s="79"/>
      <c r="J28" s="79"/>
      <c r="K28" s="79"/>
      <c r="L28" s="79"/>
      <c r="M28" s="59"/>
      <c r="N28" s="59"/>
    </row>
    <row r="29" spans="1:14" s="50" customFormat="1" ht="15" customHeight="1">
      <c r="A29" s="75"/>
      <c r="B29" s="75"/>
      <c r="C29" s="75"/>
      <c r="D29" s="75"/>
      <c r="E29" s="75"/>
      <c r="F29" s="78"/>
      <c r="G29" s="75" t="s">
        <v>92</v>
      </c>
      <c r="H29" s="79"/>
      <c r="I29" s="79"/>
      <c r="J29" s="79"/>
      <c r="K29" s="79"/>
      <c r="L29" s="79"/>
    </row>
    <row r="31" spans="1:14">
      <c r="D31" s="60"/>
    </row>
  </sheetData>
  <mergeCells count="6">
    <mergeCell ref="A2:F2"/>
    <mergeCell ref="G2:L2"/>
    <mergeCell ref="A4:B6"/>
    <mergeCell ref="C4:C5"/>
    <mergeCell ref="D4:F4"/>
    <mergeCell ref="L4:L5"/>
  </mergeCells>
  <phoneticPr fontId="3" type="noConversion"/>
  <pageMargins left="1.1811023622047245" right="1.1811023622047245" top="1.5748031496062993" bottom="1.5748031496062993" header="0.27559055118110237" footer="0.9055118110236221"/>
  <pageSetup paperSize="9" firstPageNumber="214" orientation="portrait" r:id="rId1"/>
  <headerFooter alignWithMargins="0">
    <oddFooter>&amp;C&amp;"華康中圓體,標準"&amp;11‧&amp;"Times New Roman,標準"&amp;P&amp;"華康中圓體,標準"‧</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50"/>
  <sheetViews>
    <sheetView showGridLines="0" view="pageBreakPreview" zoomScaleNormal="130" zoomScaleSheetLayoutView="100" workbookViewId="0">
      <selection activeCell="N1" activeCellId="1" sqref="I1:I1048576 N1:N1048576"/>
    </sheetView>
  </sheetViews>
  <sheetFormatPr defaultRowHeight="12.75"/>
  <cols>
    <col min="1" max="1" width="11.375" style="26" customWidth="1"/>
    <col min="2" max="2" width="9.125" style="26" customWidth="1"/>
    <col min="3" max="3" width="8.625" style="26" customWidth="1"/>
    <col min="4" max="4" width="9.625" style="26" customWidth="1"/>
    <col min="5" max="5" width="9.375" style="26" customWidth="1"/>
    <col min="6" max="6" width="10.125" style="26" customWidth="1"/>
    <col min="7" max="7" width="7.625" style="26" customWidth="1"/>
    <col min="8" max="8" width="9.125" style="26" customWidth="1"/>
    <col min="9" max="9" width="7.125" style="26" customWidth="1"/>
    <col min="10" max="10" width="13.625" style="26" customWidth="1"/>
    <col min="11" max="11" width="7.875" style="26" customWidth="1"/>
    <col min="12" max="12" width="8.125" style="26" customWidth="1"/>
    <col min="13" max="13" width="7.625" style="26" customWidth="1"/>
    <col min="14" max="14" width="7.125" style="26" customWidth="1"/>
    <col min="15" max="17" width="7.875" style="26" customWidth="1"/>
    <col min="18" max="16384" width="9" style="26"/>
  </cols>
  <sheetData>
    <row r="1" spans="1:19" s="2" customFormat="1" ht="18" customHeight="1">
      <c r="A1" s="25" t="s">
        <v>728</v>
      </c>
      <c r="B1" s="25"/>
      <c r="C1" s="25"/>
      <c r="D1" s="25"/>
      <c r="E1" s="25"/>
      <c r="F1" s="78"/>
      <c r="G1" s="78"/>
      <c r="H1" s="78"/>
      <c r="I1" s="78"/>
      <c r="J1" s="78"/>
      <c r="K1" s="78"/>
      <c r="L1" s="78"/>
      <c r="M1" s="78"/>
      <c r="N1" s="78"/>
      <c r="O1" s="78"/>
      <c r="P1" s="25"/>
      <c r="Q1" s="249" t="s">
        <v>0</v>
      </c>
    </row>
    <row r="2" spans="1:19" s="423" customFormat="1" ht="23.1" customHeight="1">
      <c r="A2" s="441" t="s">
        <v>845</v>
      </c>
      <c r="B2" s="441"/>
      <c r="C2" s="441"/>
      <c r="D2" s="441"/>
      <c r="E2" s="441"/>
      <c r="F2" s="441"/>
      <c r="G2" s="441"/>
      <c r="H2" s="441"/>
      <c r="I2" s="441" t="s">
        <v>386</v>
      </c>
      <c r="J2" s="441"/>
      <c r="K2" s="441"/>
      <c r="L2" s="441"/>
      <c r="M2" s="441"/>
      <c r="N2" s="441"/>
      <c r="O2" s="441"/>
      <c r="P2" s="441"/>
      <c r="Q2" s="441"/>
    </row>
    <row r="3" spans="1:19" s="425" customFormat="1" ht="18" customHeight="1">
      <c r="A3" s="440" t="s">
        <v>812</v>
      </c>
      <c r="B3" s="440"/>
      <c r="C3" s="440"/>
      <c r="D3" s="440"/>
      <c r="E3" s="440"/>
      <c r="F3" s="440"/>
      <c r="G3" s="440"/>
      <c r="H3" s="440"/>
      <c r="I3" s="440" t="s">
        <v>385</v>
      </c>
      <c r="J3" s="440"/>
      <c r="K3" s="440"/>
      <c r="L3" s="440"/>
      <c r="M3" s="440"/>
      <c r="N3" s="440"/>
      <c r="O3" s="440"/>
      <c r="P3" s="440"/>
      <c r="Q3" s="440"/>
    </row>
    <row r="4" spans="1:19" s="2" customFormat="1" ht="15" customHeight="1" thickBot="1">
      <c r="A4" s="248"/>
      <c r="B4" s="13"/>
      <c r="C4" s="13"/>
      <c r="D4" s="13"/>
      <c r="E4" s="13"/>
      <c r="F4" s="13"/>
      <c r="G4" s="13"/>
      <c r="H4" s="163" t="s">
        <v>770</v>
      </c>
      <c r="I4" s="164"/>
      <c r="J4" s="164"/>
      <c r="K4" s="164"/>
      <c r="L4" s="164"/>
      <c r="M4" s="164"/>
      <c r="N4" s="164"/>
      <c r="O4" s="173"/>
      <c r="P4" s="173"/>
      <c r="Q4" s="161" t="s">
        <v>384</v>
      </c>
    </row>
    <row r="5" spans="1:19" s="2" customFormat="1" ht="18" customHeight="1">
      <c r="A5" s="490" t="s">
        <v>846</v>
      </c>
      <c r="B5" s="493" t="s">
        <v>4</v>
      </c>
      <c r="C5" s="495" t="s">
        <v>382</v>
      </c>
      <c r="D5" s="496"/>
      <c r="E5" s="496"/>
      <c r="F5" s="496"/>
      <c r="G5" s="496"/>
      <c r="H5" s="496"/>
      <c r="I5" s="497" t="s">
        <v>381</v>
      </c>
      <c r="J5" s="496"/>
      <c r="K5" s="496"/>
      <c r="L5" s="496"/>
      <c r="M5" s="496"/>
      <c r="N5" s="498"/>
      <c r="O5" s="499" t="s">
        <v>380</v>
      </c>
      <c r="P5" s="488" t="s">
        <v>379</v>
      </c>
      <c r="Q5" s="488" t="s">
        <v>378</v>
      </c>
    </row>
    <row r="6" spans="1:19" s="2" customFormat="1" ht="27.95" customHeight="1">
      <c r="A6" s="491"/>
      <c r="B6" s="494"/>
      <c r="C6" s="29" t="s">
        <v>377</v>
      </c>
      <c r="D6" s="29" t="s">
        <v>847</v>
      </c>
      <c r="E6" s="9" t="s">
        <v>848</v>
      </c>
      <c r="F6" s="9" t="s">
        <v>849</v>
      </c>
      <c r="G6" s="30" t="s">
        <v>850</v>
      </c>
      <c r="H6" s="229" t="s">
        <v>376</v>
      </c>
      <c r="I6" s="29" t="s">
        <v>375</v>
      </c>
      <c r="J6" s="229" t="s">
        <v>851</v>
      </c>
      <c r="K6" s="229" t="s">
        <v>374</v>
      </c>
      <c r="L6" s="229" t="s">
        <v>852</v>
      </c>
      <c r="M6" s="30" t="s">
        <v>373</v>
      </c>
      <c r="N6" s="30" t="s">
        <v>372</v>
      </c>
      <c r="O6" s="462"/>
      <c r="P6" s="489"/>
      <c r="Q6" s="489"/>
    </row>
    <row r="7" spans="1:19" s="11" customFormat="1" ht="39.950000000000003" customHeight="1" thickBot="1">
      <c r="A7" s="492"/>
      <c r="B7" s="245" t="s">
        <v>371</v>
      </c>
      <c r="C7" s="244" t="s">
        <v>370</v>
      </c>
      <c r="D7" s="244" t="s">
        <v>369</v>
      </c>
      <c r="E7" s="244" t="s">
        <v>368</v>
      </c>
      <c r="F7" s="244" t="s">
        <v>198</v>
      </c>
      <c r="G7" s="243" t="s">
        <v>367</v>
      </c>
      <c r="H7" s="243" t="s">
        <v>196</v>
      </c>
      <c r="I7" s="244" t="s">
        <v>366</v>
      </c>
      <c r="J7" s="243" t="s">
        <v>194</v>
      </c>
      <c r="K7" s="243" t="s">
        <v>193</v>
      </c>
      <c r="L7" s="243" t="s">
        <v>192</v>
      </c>
      <c r="M7" s="243" t="s">
        <v>365</v>
      </c>
      <c r="N7" s="243" t="s">
        <v>364</v>
      </c>
      <c r="O7" s="243" t="s">
        <v>363</v>
      </c>
      <c r="P7" s="242" t="s">
        <v>362</v>
      </c>
      <c r="Q7" s="242" t="s">
        <v>361</v>
      </c>
    </row>
    <row r="8" spans="1:19" s="2" customFormat="1" ht="17.100000000000001" customHeight="1">
      <c r="A8" s="241" t="s">
        <v>496</v>
      </c>
      <c r="B8" s="240">
        <v>51824741</v>
      </c>
      <c r="C8" s="69">
        <v>44410059</v>
      </c>
      <c r="D8" s="69">
        <v>21296637</v>
      </c>
      <c r="E8" s="69" t="s">
        <v>51</v>
      </c>
      <c r="F8" s="69">
        <v>1313653</v>
      </c>
      <c r="G8" s="69">
        <v>1477791</v>
      </c>
      <c r="H8" s="69" t="s">
        <v>51</v>
      </c>
      <c r="I8" s="69">
        <v>103013</v>
      </c>
      <c r="J8" s="69" t="s">
        <v>51</v>
      </c>
      <c r="K8" s="69">
        <v>8685872</v>
      </c>
      <c r="L8" s="69">
        <v>31748</v>
      </c>
      <c r="M8" s="69">
        <v>11200000</v>
      </c>
      <c r="N8" s="69">
        <v>301345</v>
      </c>
      <c r="O8" s="69">
        <v>2021208</v>
      </c>
      <c r="P8" s="69">
        <v>5353474</v>
      </c>
      <c r="Q8" s="69">
        <v>40000</v>
      </c>
      <c r="R8" s="65"/>
      <c r="S8" s="65"/>
    </row>
    <row r="9" spans="1:19" s="2" customFormat="1" ht="17.100000000000001" customHeight="1">
      <c r="A9" s="241" t="s">
        <v>495</v>
      </c>
      <c r="B9" s="240">
        <v>49223421</v>
      </c>
      <c r="C9" s="69">
        <v>42611838</v>
      </c>
      <c r="D9" s="69">
        <v>21101232</v>
      </c>
      <c r="E9" s="69" t="s">
        <v>51</v>
      </c>
      <c r="F9" s="69">
        <v>1494232</v>
      </c>
      <c r="G9" s="69">
        <v>1325254</v>
      </c>
      <c r="H9" s="69" t="s">
        <v>51</v>
      </c>
      <c r="I9" s="69">
        <v>148694</v>
      </c>
      <c r="J9" s="69">
        <v>1000000</v>
      </c>
      <c r="K9" s="69">
        <v>9677697</v>
      </c>
      <c r="L9" s="69">
        <v>55434</v>
      </c>
      <c r="M9" s="69">
        <v>7475000</v>
      </c>
      <c r="N9" s="69">
        <v>334296</v>
      </c>
      <c r="O9" s="69">
        <v>2192785</v>
      </c>
      <c r="P9" s="69">
        <v>4408796</v>
      </c>
      <c r="Q9" s="69">
        <v>10000</v>
      </c>
      <c r="R9" s="65"/>
      <c r="S9" s="65"/>
    </row>
    <row r="10" spans="1:19" s="2" customFormat="1" ht="17.100000000000001" customHeight="1">
      <c r="A10" s="241" t="s">
        <v>494</v>
      </c>
      <c r="B10" s="240">
        <v>49652939</v>
      </c>
      <c r="C10" s="69">
        <v>48830414</v>
      </c>
      <c r="D10" s="69">
        <v>21795752</v>
      </c>
      <c r="E10" s="69" t="s">
        <v>51</v>
      </c>
      <c r="F10" s="69">
        <v>1433064</v>
      </c>
      <c r="G10" s="69">
        <v>1266037</v>
      </c>
      <c r="H10" s="69" t="s">
        <v>51</v>
      </c>
      <c r="I10" s="69">
        <v>248170</v>
      </c>
      <c r="J10" s="69">
        <v>4311446</v>
      </c>
      <c r="K10" s="69">
        <v>13129079</v>
      </c>
      <c r="L10" s="69">
        <v>38233</v>
      </c>
      <c r="M10" s="69">
        <v>6250000</v>
      </c>
      <c r="N10" s="69">
        <v>358635</v>
      </c>
      <c r="O10" s="69">
        <v>1297682</v>
      </c>
      <c r="P10" s="69">
        <v>-475156</v>
      </c>
      <c r="Q10" s="69" t="s">
        <v>51</v>
      </c>
      <c r="R10" s="65"/>
      <c r="S10" s="65"/>
    </row>
    <row r="11" spans="1:19" s="2" customFormat="1" ht="17.100000000000001" customHeight="1">
      <c r="A11" s="241" t="s">
        <v>493</v>
      </c>
      <c r="B11" s="240">
        <v>96891852</v>
      </c>
      <c r="C11" s="69">
        <v>52118627</v>
      </c>
      <c r="D11" s="69">
        <v>20913621</v>
      </c>
      <c r="E11" s="69" t="s">
        <v>51</v>
      </c>
      <c r="F11" s="69">
        <v>1370386</v>
      </c>
      <c r="G11" s="69">
        <v>1282663</v>
      </c>
      <c r="H11" s="69" t="s">
        <v>51</v>
      </c>
      <c r="I11" s="69">
        <v>986104</v>
      </c>
      <c r="J11" s="69">
        <v>3890504</v>
      </c>
      <c r="K11" s="69">
        <v>15855399</v>
      </c>
      <c r="L11" s="69">
        <v>37810</v>
      </c>
      <c r="M11" s="69">
        <v>7100000</v>
      </c>
      <c r="N11" s="69">
        <v>682139</v>
      </c>
      <c r="O11" s="69">
        <v>804397</v>
      </c>
      <c r="P11" s="69">
        <v>43906676</v>
      </c>
      <c r="Q11" s="69">
        <v>62151</v>
      </c>
      <c r="R11" s="65"/>
      <c r="S11" s="65"/>
    </row>
    <row r="12" spans="1:19" s="2" customFormat="1" ht="17.100000000000001" customHeight="1">
      <c r="A12" s="241" t="s">
        <v>492</v>
      </c>
      <c r="B12" s="240">
        <v>117634063</v>
      </c>
      <c r="C12" s="69">
        <v>55062053</v>
      </c>
      <c r="D12" s="69">
        <v>25493722</v>
      </c>
      <c r="E12" s="69" t="s">
        <v>51</v>
      </c>
      <c r="F12" s="69">
        <v>1458691</v>
      </c>
      <c r="G12" s="69">
        <v>1590333</v>
      </c>
      <c r="H12" s="69" t="s">
        <v>51</v>
      </c>
      <c r="I12" s="69">
        <v>229365</v>
      </c>
      <c r="J12" s="69">
        <v>800848</v>
      </c>
      <c r="K12" s="69">
        <v>16136049</v>
      </c>
      <c r="L12" s="69">
        <v>67775</v>
      </c>
      <c r="M12" s="69">
        <v>9000000</v>
      </c>
      <c r="N12" s="69">
        <v>285269</v>
      </c>
      <c r="O12" s="69">
        <v>894741</v>
      </c>
      <c r="P12" s="69">
        <v>61677270</v>
      </c>
      <c r="Q12" s="69" t="s">
        <v>51</v>
      </c>
      <c r="R12" s="65"/>
      <c r="S12" s="65"/>
    </row>
    <row r="13" spans="1:19" s="2" customFormat="1" ht="17.100000000000001" customHeight="1">
      <c r="A13" s="241" t="s">
        <v>491</v>
      </c>
      <c r="B13" s="240">
        <v>141076939</v>
      </c>
      <c r="C13" s="69">
        <v>67154302</v>
      </c>
      <c r="D13" s="69">
        <v>31529757</v>
      </c>
      <c r="E13" s="69" t="s">
        <v>51</v>
      </c>
      <c r="F13" s="69">
        <v>1444022</v>
      </c>
      <c r="G13" s="69">
        <v>1464922</v>
      </c>
      <c r="H13" s="69" t="s">
        <v>51</v>
      </c>
      <c r="I13" s="69">
        <v>431176</v>
      </c>
      <c r="J13" s="69">
        <v>1784145</v>
      </c>
      <c r="K13" s="69">
        <v>20105451</v>
      </c>
      <c r="L13" s="69">
        <v>28834</v>
      </c>
      <c r="M13" s="69">
        <v>10000000</v>
      </c>
      <c r="N13" s="69">
        <v>365997</v>
      </c>
      <c r="O13" s="69">
        <v>772647</v>
      </c>
      <c r="P13" s="69">
        <v>73149989</v>
      </c>
      <c r="Q13" s="69" t="s">
        <v>51</v>
      </c>
      <c r="R13" s="65"/>
      <c r="S13" s="65"/>
    </row>
    <row r="14" spans="1:19" s="2" customFormat="1" ht="17.100000000000001" customHeight="1">
      <c r="A14" s="241" t="s">
        <v>490</v>
      </c>
      <c r="B14" s="240">
        <v>110251328</v>
      </c>
      <c r="C14" s="69">
        <v>71049331</v>
      </c>
      <c r="D14" s="69">
        <v>34239033</v>
      </c>
      <c r="E14" s="69" t="s">
        <v>51</v>
      </c>
      <c r="F14" s="69">
        <v>1463790</v>
      </c>
      <c r="G14" s="69">
        <v>1552385</v>
      </c>
      <c r="H14" s="69" t="s">
        <v>51</v>
      </c>
      <c r="I14" s="69">
        <v>490112</v>
      </c>
      <c r="J14" s="69">
        <v>6114850</v>
      </c>
      <c r="K14" s="69">
        <v>16747053</v>
      </c>
      <c r="L14" s="69">
        <v>166858</v>
      </c>
      <c r="M14" s="69">
        <v>9500000</v>
      </c>
      <c r="N14" s="69">
        <v>775251</v>
      </c>
      <c r="O14" s="69">
        <v>379635</v>
      </c>
      <c r="P14" s="69">
        <v>38822361</v>
      </c>
      <c r="Q14" s="69" t="s">
        <v>51</v>
      </c>
      <c r="R14" s="65"/>
      <c r="S14" s="65"/>
    </row>
    <row r="15" spans="1:19" s="2" customFormat="1" ht="17.100000000000001" customHeight="1">
      <c r="A15" s="241" t="s">
        <v>489</v>
      </c>
      <c r="B15" s="240">
        <v>126769299</v>
      </c>
      <c r="C15" s="69">
        <v>70498484</v>
      </c>
      <c r="D15" s="69">
        <v>38040148</v>
      </c>
      <c r="E15" s="69" t="s">
        <v>51</v>
      </c>
      <c r="F15" s="69">
        <v>1428596</v>
      </c>
      <c r="G15" s="69">
        <v>1882548</v>
      </c>
      <c r="H15" s="69" t="s">
        <v>51</v>
      </c>
      <c r="I15" s="69">
        <v>138878</v>
      </c>
      <c r="J15" s="69">
        <v>3835198</v>
      </c>
      <c r="K15" s="69">
        <v>14185752</v>
      </c>
      <c r="L15" s="69">
        <v>141343</v>
      </c>
      <c r="M15" s="69">
        <v>10000000</v>
      </c>
      <c r="N15" s="69">
        <v>846020</v>
      </c>
      <c r="O15" s="69">
        <v>270082</v>
      </c>
      <c r="P15" s="69">
        <v>56000735</v>
      </c>
      <c r="Q15" s="69" t="s">
        <v>51</v>
      </c>
      <c r="R15" s="65"/>
      <c r="S15" s="65"/>
    </row>
    <row r="16" spans="1:19" s="2" customFormat="1" ht="17.100000000000001" customHeight="1">
      <c r="A16" s="241" t="s">
        <v>838</v>
      </c>
      <c r="B16" s="240">
        <v>123282055</v>
      </c>
      <c r="C16" s="69">
        <v>62693353</v>
      </c>
      <c r="D16" s="69">
        <v>37318628</v>
      </c>
      <c r="E16" s="69" t="s">
        <v>51</v>
      </c>
      <c r="F16" s="69">
        <v>1276967</v>
      </c>
      <c r="G16" s="69">
        <v>1769625</v>
      </c>
      <c r="H16" s="69" t="s">
        <v>51</v>
      </c>
      <c r="I16" s="69">
        <v>216145</v>
      </c>
      <c r="J16" s="69">
        <v>211207</v>
      </c>
      <c r="K16" s="69">
        <v>13277511</v>
      </c>
      <c r="L16" s="69">
        <v>8277</v>
      </c>
      <c r="M16" s="69">
        <v>8000000</v>
      </c>
      <c r="N16" s="69">
        <v>614993</v>
      </c>
      <c r="O16" s="69">
        <v>389270</v>
      </c>
      <c r="P16" s="69">
        <v>60199432</v>
      </c>
      <c r="Q16" s="69" t="s">
        <v>51</v>
      </c>
      <c r="R16" s="65"/>
      <c r="S16" s="65"/>
    </row>
    <row r="17" spans="1:18" s="204" customFormat="1" ht="17.100000000000001" customHeight="1">
      <c r="A17" s="241" t="s">
        <v>839</v>
      </c>
      <c r="B17" s="240">
        <f>SUM(B18:B29)</f>
        <v>178805792.92199996</v>
      </c>
      <c r="C17" s="69">
        <v>93413889</v>
      </c>
      <c r="D17" s="69">
        <f>SUM(D18:D29)</f>
        <v>54474011.128999993</v>
      </c>
      <c r="E17" s="69">
        <f>SUM(E18:E29)</f>
        <v>14.808000000000002</v>
      </c>
      <c r="F17" s="69">
        <f>SUM(F18:F29)</f>
        <v>1362151.5060000001</v>
      </c>
      <c r="G17" s="69">
        <f>SUM(G18:G29)</f>
        <v>1591338.7480000001</v>
      </c>
      <c r="H17" s="69" t="s">
        <v>166</v>
      </c>
      <c r="I17" s="69">
        <f t="shared" ref="I17:N17" si="0">SUM(I18:I29)</f>
        <v>349774.77</v>
      </c>
      <c r="J17" s="69">
        <f t="shared" si="0"/>
        <v>5022444.8649999993</v>
      </c>
      <c r="K17" s="69">
        <f t="shared" si="0"/>
        <v>13696531.697000001</v>
      </c>
      <c r="L17" s="69">
        <f t="shared" si="0"/>
        <v>93121.921000000002</v>
      </c>
      <c r="M17" s="69">
        <f t="shared" si="0"/>
        <v>12000000</v>
      </c>
      <c r="N17" s="69">
        <f t="shared" si="0"/>
        <v>4824499.0189999994</v>
      </c>
      <c r="O17" s="69">
        <v>2054625</v>
      </c>
      <c r="P17" s="69">
        <f>SUM(P18:P29)</f>
        <v>83337279</v>
      </c>
      <c r="Q17" s="69" t="s">
        <v>166</v>
      </c>
      <c r="R17" s="65"/>
    </row>
    <row r="18" spans="1:18" s="2" customFormat="1" ht="17.100000000000001" customHeight="1">
      <c r="A18" s="200" t="s">
        <v>360</v>
      </c>
      <c r="B18" s="240">
        <v>47998212</v>
      </c>
      <c r="C18" s="69">
        <f t="shared" ref="C18:C29" si="1">SUM(D18:N18)</f>
        <v>9545350.6730000004</v>
      </c>
      <c r="D18" s="69">
        <v>3539854.125</v>
      </c>
      <c r="E18" s="69" t="s">
        <v>51</v>
      </c>
      <c r="F18" s="69">
        <v>10167.508</v>
      </c>
      <c r="G18" s="69">
        <v>86964.087</v>
      </c>
      <c r="H18" s="69" t="s">
        <v>51</v>
      </c>
      <c r="I18" s="69">
        <v>12331.562</v>
      </c>
      <c r="J18" s="69" t="s">
        <v>51</v>
      </c>
      <c r="K18" s="69">
        <v>775026.27500000002</v>
      </c>
      <c r="L18" s="69">
        <v>130</v>
      </c>
      <c r="M18" s="69">
        <v>5000000</v>
      </c>
      <c r="N18" s="69">
        <v>120877.11599999999</v>
      </c>
      <c r="O18" s="69">
        <v>1544994</v>
      </c>
      <c r="P18" s="69">
        <v>36907866</v>
      </c>
      <c r="Q18" s="69" t="s">
        <v>166</v>
      </c>
      <c r="R18" s="237"/>
    </row>
    <row r="19" spans="1:18" s="2" customFormat="1" ht="17.100000000000001" customHeight="1">
      <c r="A19" s="200" t="s">
        <v>359</v>
      </c>
      <c r="B19" s="240">
        <f>SUM(C19,O19:Q19)</f>
        <v>4104407.8939999999</v>
      </c>
      <c r="C19" s="69">
        <f t="shared" si="1"/>
        <v>2384911.8939999999</v>
      </c>
      <c r="D19" s="69">
        <v>1165632.6429999999</v>
      </c>
      <c r="E19" s="69" t="s">
        <v>51</v>
      </c>
      <c r="F19" s="69">
        <v>58446.103000000003</v>
      </c>
      <c r="G19" s="69">
        <v>102361.16800000001</v>
      </c>
      <c r="H19" s="69" t="s">
        <v>51</v>
      </c>
      <c r="I19" s="69">
        <v>12043.924999999999</v>
      </c>
      <c r="J19" s="69" t="s">
        <v>51</v>
      </c>
      <c r="K19" s="69">
        <v>983272.97600000002</v>
      </c>
      <c r="L19" s="69">
        <v>18180</v>
      </c>
      <c r="M19" s="69" t="s">
        <v>51</v>
      </c>
      <c r="N19" s="69">
        <v>44975.078999999998</v>
      </c>
      <c r="O19" s="69">
        <v>1466369</v>
      </c>
      <c r="P19" s="69">
        <v>253127</v>
      </c>
      <c r="Q19" s="69" t="s">
        <v>166</v>
      </c>
      <c r="R19" s="237"/>
    </row>
    <row r="20" spans="1:18" s="2" customFormat="1" ht="17.100000000000001" customHeight="1">
      <c r="A20" s="200" t="s">
        <v>358</v>
      </c>
      <c r="B20" s="240">
        <v>4593001</v>
      </c>
      <c r="C20" s="69">
        <f t="shared" si="1"/>
        <v>6786422.148</v>
      </c>
      <c r="D20" s="69">
        <v>4017395.2429999998</v>
      </c>
      <c r="E20" s="69">
        <v>2.754</v>
      </c>
      <c r="F20" s="69">
        <v>80882.259000000005</v>
      </c>
      <c r="G20" s="69">
        <v>128377.466</v>
      </c>
      <c r="H20" s="69" t="s">
        <v>51</v>
      </c>
      <c r="I20" s="69">
        <v>128888.774</v>
      </c>
      <c r="J20" s="69" t="s">
        <v>51</v>
      </c>
      <c r="K20" s="69">
        <v>2182873.4780000001</v>
      </c>
      <c r="L20" s="69">
        <v>42538</v>
      </c>
      <c r="M20" s="69" t="s">
        <v>51</v>
      </c>
      <c r="N20" s="69">
        <v>205464.174</v>
      </c>
      <c r="O20" s="69">
        <v>-1268098</v>
      </c>
      <c r="P20" s="69">
        <v>-925324</v>
      </c>
      <c r="Q20" s="69" t="s">
        <v>166</v>
      </c>
      <c r="R20" s="237"/>
    </row>
    <row r="21" spans="1:18" s="2" customFormat="1" ht="17.100000000000001" customHeight="1">
      <c r="A21" s="200" t="s">
        <v>357</v>
      </c>
      <c r="B21" s="240">
        <v>15194799</v>
      </c>
      <c r="C21" s="69">
        <f t="shared" si="1"/>
        <v>8990988.6460000016</v>
      </c>
      <c r="D21" s="69">
        <v>5921114.4680000003</v>
      </c>
      <c r="E21" s="69" t="s">
        <v>51</v>
      </c>
      <c r="F21" s="69">
        <v>120949.292</v>
      </c>
      <c r="G21" s="69">
        <v>176783.17300000001</v>
      </c>
      <c r="H21" s="69" t="s">
        <v>51</v>
      </c>
      <c r="I21" s="69">
        <v>13452.023999999999</v>
      </c>
      <c r="J21" s="69" t="s">
        <v>51</v>
      </c>
      <c r="K21" s="69">
        <v>703008.75</v>
      </c>
      <c r="L21" s="69">
        <v>55</v>
      </c>
      <c r="M21" s="69" t="s">
        <v>51</v>
      </c>
      <c r="N21" s="69">
        <v>2055625.939</v>
      </c>
      <c r="O21" s="69">
        <v>268779</v>
      </c>
      <c r="P21" s="69">
        <v>5935032</v>
      </c>
      <c r="Q21" s="69" t="s">
        <v>166</v>
      </c>
      <c r="R21" s="237"/>
    </row>
    <row r="22" spans="1:18" s="2" customFormat="1" ht="17.100000000000001" customHeight="1">
      <c r="A22" s="200" t="s">
        <v>356</v>
      </c>
      <c r="B22" s="240">
        <f>SUM(C22,O22:Q22)</f>
        <v>10259988.904999999</v>
      </c>
      <c r="C22" s="69">
        <f t="shared" si="1"/>
        <v>11140920.904999999</v>
      </c>
      <c r="D22" s="69">
        <v>7636182.6109999996</v>
      </c>
      <c r="E22" s="69" t="s">
        <v>51</v>
      </c>
      <c r="F22" s="69">
        <v>111502.117</v>
      </c>
      <c r="G22" s="69">
        <v>131644.83499999999</v>
      </c>
      <c r="H22" s="69" t="s">
        <v>51</v>
      </c>
      <c r="I22" s="69">
        <v>10244.027</v>
      </c>
      <c r="J22" s="69">
        <v>10000</v>
      </c>
      <c r="K22" s="69">
        <v>1103304.0209999999</v>
      </c>
      <c r="L22" s="69">
        <v>580</v>
      </c>
      <c r="M22" s="69">
        <v>2000000</v>
      </c>
      <c r="N22" s="69">
        <v>137463.29399999999</v>
      </c>
      <c r="O22" s="69">
        <v>-6676</v>
      </c>
      <c r="P22" s="69">
        <v>-874256</v>
      </c>
      <c r="Q22" s="69" t="s">
        <v>166</v>
      </c>
      <c r="R22" s="237"/>
    </row>
    <row r="23" spans="1:18" s="2" customFormat="1" ht="17.100000000000001" customHeight="1">
      <c r="A23" s="200" t="s">
        <v>355</v>
      </c>
      <c r="B23" s="240">
        <v>11686154</v>
      </c>
      <c r="C23" s="69">
        <f t="shared" si="1"/>
        <v>7794019.8000000007</v>
      </c>
      <c r="D23" s="69">
        <v>6669750.2410000004</v>
      </c>
      <c r="E23" s="69" t="s">
        <v>51</v>
      </c>
      <c r="F23" s="69">
        <v>122264.872</v>
      </c>
      <c r="G23" s="69">
        <v>132096.31299999999</v>
      </c>
      <c r="H23" s="69" t="s">
        <v>51</v>
      </c>
      <c r="I23" s="69">
        <v>24899.876</v>
      </c>
      <c r="J23" s="69">
        <v>678.67399999999998</v>
      </c>
      <c r="K23" s="69">
        <v>723119.23499999999</v>
      </c>
      <c r="L23" s="69">
        <v>225</v>
      </c>
      <c r="M23" s="69" t="s">
        <v>51</v>
      </c>
      <c r="N23" s="69">
        <v>120985.58900000001</v>
      </c>
      <c r="O23" s="69">
        <v>384197</v>
      </c>
      <c r="P23" s="69">
        <v>3507938</v>
      </c>
      <c r="Q23" s="69" t="s">
        <v>166</v>
      </c>
      <c r="R23" s="237"/>
    </row>
    <row r="24" spans="1:18" s="2" customFormat="1" ht="17.100000000000001" customHeight="1">
      <c r="A24" s="200" t="s">
        <v>354</v>
      </c>
      <c r="B24" s="240">
        <f>SUM(C24,O24:Q24)</f>
        <v>24496565.408</v>
      </c>
      <c r="C24" s="69">
        <f t="shared" si="1"/>
        <v>5855293.4079999998</v>
      </c>
      <c r="D24" s="69">
        <v>2813779.8119999999</v>
      </c>
      <c r="E24" s="69">
        <v>2.0089999999999999</v>
      </c>
      <c r="F24" s="69">
        <v>132722.65299999999</v>
      </c>
      <c r="G24" s="69">
        <v>140446.22399999999</v>
      </c>
      <c r="H24" s="69" t="s">
        <v>51</v>
      </c>
      <c r="I24" s="69">
        <v>38487.235999999997</v>
      </c>
      <c r="J24" s="69" t="s">
        <v>51</v>
      </c>
      <c r="K24" s="69">
        <v>2095006.861</v>
      </c>
      <c r="L24" s="69">
        <v>190</v>
      </c>
      <c r="M24" s="69" t="s">
        <v>51</v>
      </c>
      <c r="N24" s="69">
        <v>634658.61300000001</v>
      </c>
      <c r="O24" s="69">
        <v>88088</v>
      </c>
      <c r="P24" s="69">
        <v>18553184</v>
      </c>
      <c r="Q24" s="69" t="s">
        <v>166</v>
      </c>
      <c r="R24" s="237"/>
    </row>
    <row r="25" spans="1:18" s="2" customFormat="1" ht="17.100000000000001" customHeight="1">
      <c r="A25" s="200" t="s">
        <v>353</v>
      </c>
      <c r="B25" s="240">
        <f>SUM(C25,O25:Q25)</f>
        <v>6252439.7690000003</v>
      </c>
      <c r="C25" s="69">
        <f t="shared" si="1"/>
        <v>3951700.7690000003</v>
      </c>
      <c r="D25" s="69">
        <v>2471442.8289999999</v>
      </c>
      <c r="E25" s="69">
        <v>2.0089999999999999</v>
      </c>
      <c r="F25" s="69">
        <v>106488.90399999999</v>
      </c>
      <c r="G25" s="69">
        <v>105346.149</v>
      </c>
      <c r="H25" s="69" t="s">
        <v>51</v>
      </c>
      <c r="I25" s="69">
        <v>9695.3739999999998</v>
      </c>
      <c r="J25" s="69" t="s">
        <v>51</v>
      </c>
      <c r="K25" s="69">
        <v>803784.84699999995</v>
      </c>
      <c r="L25" s="69">
        <v>250</v>
      </c>
      <c r="M25" s="69" t="s">
        <v>51</v>
      </c>
      <c r="N25" s="69">
        <v>454690.65700000001</v>
      </c>
      <c r="O25" s="69">
        <v>103367</v>
      </c>
      <c r="P25" s="69">
        <v>2197372</v>
      </c>
      <c r="Q25" s="69" t="s">
        <v>166</v>
      </c>
      <c r="R25" s="237"/>
    </row>
    <row r="26" spans="1:18" s="2" customFormat="1" ht="17.100000000000001" customHeight="1">
      <c r="A26" s="200" t="s">
        <v>352</v>
      </c>
      <c r="B26" s="240">
        <f>SUM(C26,O26:Q26)</f>
        <v>7243684.898</v>
      </c>
      <c r="C26" s="69">
        <f t="shared" si="1"/>
        <v>4347906.898</v>
      </c>
      <c r="D26" s="69">
        <v>2508281.3330000001</v>
      </c>
      <c r="E26" s="69">
        <v>2.0089999999999999</v>
      </c>
      <c r="F26" s="69">
        <v>116364.368</v>
      </c>
      <c r="G26" s="69">
        <v>110424.874</v>
      </c>
      <c r="H26" s="69" t="s">
        <v>51</v>
      </c>
      <c r="I26" s="69">
        <v>10177.541999999999</v>
      </c>
      <c r="J26" s="69" t="s">
        <v>51</v>
      </c>
      <c r="K26" s="69">
        <v>974036.16</v>
      </c>
      <c r="L26" s="69">
        <v>523.92100000000005</v>
      </c>
      <c r="M26" s="69" t="s">
        <v>51</v>
      </c>
      <c r="N26" s="69">
        <v>628096.69099999999</v>
      </c>
      <c r="O26" s="69">
        <v>109490</v>
      </c>
      <c r="P26" s="69">
        <v>2786288</v>
      </c>
      <c r="Q26" s="69" t="s">
        <v>166</v>
      </c>
      <c r="R26" s="237"/>
    </row>
    <row r="27" spans="1:18" s="2" customFormat="1" ht="17.100000000000001" customHeight="1">
      <c r="A27" s="200" t="s">
        <v>351</v>
      </c>
      <c r="B27" s="240">
        <f>SUM(C27,O27:Q27)</f>
        <v>18997074.759999998</v>
      </c>
      <c r="C27" s="69">
        <f t="shared" si="1"/>
        <v>9017681.7599999998</v>
      </c>
      <c r="D27" s="69">
        <v>2698603.4619999998</v>
      </c>
      <c r="E27" s="69">
        <v>2.0089999999999999</v>
      </c>
      <c r="F27" s="69">
        <v>114889.046</v>
      </c>
      <c r="G27" s="69">
        <v>118359.568</v>
      </c>
      <c r="H27" s="69" t="s">
        <v>51</v>
      </c>
      <c r="I27" s="69">
        <v>10024.924000000001</v>
      </c>
      <c r="J27" s="69">
        <v>5000010</v>
      </c>
      <c r="K27" s="69">
        <v>842017.50100000005</v>
      </c>
      <c r="L27" s="69">
        <v>29085</v>
      </c>
      <c r="M27" s="69" t="s">
        <v>51</v>
      </c>
      <c r="N27" s="69">
        <v>204690.25</v>
      </c>
      <c r="O27" s="69">
        <v>20928</v>
      </c>
      <c r="P27" s="69">
        <v>9958465</v>
      </c>
      <c r="Q27" s="69" t="s">
        <v>166</v>
      </c>
      <c r="R27" s="237"/>
    </row>
    <row r="28" spans="1:18" s="2" customFormat="1" ht="17.100000000000001" customHeight="1">
      <c r="A28" s="200" t="s">
        <v>350</v>
      </c>
      <c r="B28" s="240">
        <v>12013284</v>
      </c>
      <c r="C28" s="69">
        <f t="shared" si="1"/>
        <v>6036435.2739999993</v>
      </c>
      <c r="D28" s="69">
        <v>4921592.443</v>
      </c>
      <c r="E28" s="69">
        <v>2.0089999999999999</v>
      </c>
      <c r="F28" s="69">
        <v>115387.92200000001</v>
      </c>
      <c r="G28" s="69">
        <v>138978.48000000001</v>
      </c>
      <c r="H28" s="69" t="s">
        <v>51</v>
      </c>
      <c r="I28" s="69">
        <v>24753.037</v>
      </c>
      <c r="J28" s="69" t="s">
        <v>51</v>
      </c>
      <c r="K28" s="69">
        <v>742899.19099999999</v>
      </c>
      <c r="L28" s="69">
        <v>895</v>
      </c>
      <c r="M28" s="69" t="s">
        <v>51</v>
      </c>
      <c r="N28" s="69">
        <v>91927.191999999995</v>
      </c>
      <c r="O28" s="69">
        <v>80609</v>
      </c>
      <c r="P28" s="69">
        <v>5896239</v>
      </c>
      <c r="Q28" s="69" t="s">
        <v>166</v>
      </c>
      <c r="R28" s="237"/>
    </row>
    <row r="29" spans="1:18" s="2" customFormat="1" ht="17.100000000000001" customHeight="1" thickBot="1">
      <c r="A29" s="239" t="s">
        <v>349</v>
      </c>
      <c r="B29" s="238">
        <f>SUM(C29,O29:Q29)</f>
        <v>15966181.287999999</v>
      </c>
      <c r="C29" s="74">
        <f t="shared" si="1"/>
        <v>17562256.287999999</v>
      </c>
      <c r="D29" s="74">
        <v>10110381.919</v>
      </c>
      <c r="E29" s="74">
        <v>2.0089999999999999</v>
      </c>
      <c r="F29" s="74">
        <v>272086.462</v>
      </c>
      <c r="G29" s="74">
        <v>219556.41099999999</v>
      </c>
      <c r="H29" s="74" t="s">
        <v>51</v>
      </c>
      <c r="I29" s="74">
        <v>54776.468999999997</v>
      </c>
      <c r="J29" s="74">
        <v>11756.191000000001</v>
      </c>
      <c r="K29" s="74">
        <v>1768182.402</v>
      </c>
      <c r="L29" s="74">
        <v>470</v>
      </c>
      <c r="M29" s="74">
        <v>5000000</v>
      </c>
      <c r="N29" s="74">
        <v>125044.425</v>
      </c>
      <c r="O29" s="74">
        <v>-737423</v>
      </c>
      <c r="P29" s="74">
        <v>-858652</v>
      </c>
      <c r="Q29" s="74" t="s">
        <v>166</v>
      </c>
      <c r="R29" s="237"/>
    </row>
    <row r="30" spans="1:18" s="233" customFormat="1" ht="14.1" customHeight="1">
      <c r="A30" s="236" t="s">
        <v>853</v>
      </c>
      <c r="B30" s="236"/>
      <c r="C30" s="236"/>
      <c r="D30" s="236"/>
      <c r="E30" s="236"/>
      <c r="F30" s="236"/>
      <c r="G30" s="236"/>
      <c r="H30" s="236"/>
      <c r="I30" s="234" t="s">
        <v>348</v>
      </c>
      <c r="J30" s="234"/>
      <c r="K30" s="234"/>
      <c r="L30" s="234"/>
      <c r="M30" s="234"/>
      <c r="N30" s="234"/>
      <c r="O30" s="234"/>
      <c r="P30" s="234"/>
      <c r="Q30" s="234"/>
    </row>
    <row r="31" spans="1:18" s="233" customFormat="1" ht="14.1" customHeight="1">
      <c r="A31" s="234" t="s">
        <v>854</v>
      </c>
      <c r="B31" s="234"/>
      <c r="C31" s="234"/>
      <c r="D31" s="234"/>
      <c r="E31" s="234"/>
      <c r="F31" s="234"/>
      <c r="G31" s="234"/>
      <c r="H31" s="234"/>
      <c r="I31" s="234" t="s">
        <v>347</v>
      </c>
      <c r="J31" s="234"/>
      <c r="K31" s="234"/>
      <c r="L31" s="234"/>
      <c r="M31" s="234"/>
      <c r="N31" s="234"/>
      <c r="O31" s="234"/>
      <c r="P31" s="234"/>
      <c r="Q31" s="234"/>
    </row>
    <row r="32" spans="1:18" s="233" customFormat="1" ht="14.1" customHeight="1">
      <c r="A32" s="234" t="s">
        <v>855</v>
      </c>
      <c r="B32" s="234"/>
      <c r="C32" s="234"/>
      <c r="D32" s="234"/>
      <c r="E32" s="234"/>
      <c r="F32" s="234"/>
      <c r="G32" s="234"/>
      <c r="H32" s="234"/>
      <c r="I32" s="235" t="s">
        <v>346</v>
      </c>
      <c r="J32" s="234"/>
      <c r="K32" s="234"/>
      <c r="L32" s="234"/>
      <c r="M32" s="234"/>
      <c r="N32" s="234"/>
      <c r="O32" s="234"/>
      <c r="P32" s="234"/>
      <c r="Q32" s="234"/>
    </row>
    <row r="33" spans="1:17" s="233" customFormat="1" ht="14.1" customHeight="1">
      <c r="A33" s="234" t="s">
        <v>856</v>
      </c>
      <c r="B33" s="234"/>
      <c r="C33" s="234"/>
      <c r="D33" s="234"/>
      <c r="E33" s="234"/>
      <c r="F33" s="234"/>
      <c r="G33" s="234"/>
      <c r="H33" s="234"/>
      <c r="I33" s="235" t="s">
        <v>345</v>
      </c>
      <c r="J33" s="234"/>
      <c r="K33" s="234"/>
      <c r="L33" s="234"/>
      <c r="M33" s="234"/>
      <c r="N33" s="234"/>
      <c r="O33" s="234"/>
      <c r="P33" s="234"/>
      <c r="Q33" s="234"/>
    </row>
    <row r="34" spans="1:17" s="233" customFormat="1" ht="14.1" customHeight="1">
      <c r="A34" s="234" t="s">
        <v>857</v>
      </c>
      <c r="B34" s="234"/>
      <c r="C34" s="234"/>
      <c r="D34" s="234"/>
      <c r="E34" s="234"/>
      <c r="F34" s="234"/>
      <c r="G34" s="234"/>
      <c r="H34" s="234"/>
      <c r="I34" s="235" t="s">
        <v>344</v>
      </c>
      <c r="J34" s="234"/>
      <c r="K34" s="234"/>
      <c r="L34" s="234"/>
      <c r="M34" s="234"/>
      <c r="N34" s="234"/>
      <c r="O34" s="234"/>
      <c r="P34" s="234"/>
      <c r="Q34" s="234"/>
    </row>
    <row r="35" spans="1:17" ht="13.5">
      <c r="A35" s="179" t="s">
        <v>858</v>
      </c>
      <c r="D35" s="60"/>
      <c r="I35" s="232" t="s">
        <v>343</v>
      </c>
      <c r="Q35" s="112"/>
    </row>
    <row r="36" spans="1:17" ht="13.5">
      <c r="A36" s="209" t="s">
        <v>859</v>
      </c>
      <c r="B36" s="60"/>
      <c r="C36" s="60"/>
      <c r="D36" s="60"/>
      <c r="E36" s="60"/>
      <c r="F36" s="60"/>
      <c r="G36" s="60"/>
      <c r="H36" s="60"/>
      <c r="I36" s="178" t="s">
        <v>342</v>
      </c>
      <c r="J36" s="60"/>
      <c r="K36" s="60"/>
      <c r="L36" s="60"/>
      <c r="M36" s="60"/>
      <c r="N36" s="60"/>
      <c r="O36" s="60"/>
      <c r="P36" s="60"/>
    </row>
    <row r="37" spans="1:17" ht="13.5">
      <c r="B37" s="60"/>
      <c r="C37" s="60"/>
      <c r="D37" s="60"/>
      <c r="E37" s="60"/>
      <c r="F37" s="60"/>
      <c r="G37" s="60"/>
      <c r="H37" s="60"/>
      <c r="I37" s="176" t="s">
        <v>341</v>
      </c>
      <c r="J37" s="60"/>
      <c r="K37" s="60"/>
      <c r="L37" s="60"/>
      <c r="M37" s="60"/>
      <c r="N37" s="60"/>
      <c r="O37" s="60"/>
      <c r="P37" s="60"/>
    </row>
    <row r="38" spans="1:17">
      <c r="B38" s="60"/>
      <c r="C38" s="60"/>
      <c r="D38" s="60"/>
      <c r="E38" s="60"/>
      <c r="F38" s="60"/>
    </row>
    <row r="39" spans="1:17">
      <c r="B39" s="60"/>
      <c r="C39" s="60"/>
      <c r="D39" s="60"/>
      <c r="E39" s="60"/>
      <c r="F39" s="60"/>
    </row>
    <row r="40" spans="1:17">
      <c r="B40" s="60"/>
      <c r="C40" s="60"/>
      <c r="D40" s="60"/>
      <c r="E40" s="60"/>
      <c r="F40" s="60"/>
    </row>
    <row r="41" spans="1:17">
      <c r="B41" s="60"/>
      <c r="C41" s="60"/>
      <c r="D41" s="60"/>
      <c r="E41" s="60"/>
      <c r="F41" s="60"/>
    </row>
    <row r="42" spans="1:17">
      <c r="B42" s="60"/>
      <c r="C42" s="60"/>
      <c r="D42" s="60"/>
      <c r="E42" s="60"/>
      <c r="F42" s="60"/>
    </row>
    <row r="43" spans="1:17">
      <c r="B43" s="60"/>
      <c r="C43" s="60"/>
      <c r="D43" s="60"/>
      <c r="E43" s="60"/>
      <c r="F43" s="60"/>
    </row>
    <row r="44" spans="1:17">
      <c r="B44" s="60"/>
      <c r="C44" s="60"/>
      <c r="D44" s="60"/>
      <c r="E44" s="60"/>
      <c r="F44" s="60"/>
    </row>
    <row r="45" spans="1:17">
      <c r="B45" s="60"/>
      <c r="C45" s="60"/>
      <c r="D45" s="60"/>
      <c r="E45" s="60"/>
      <c r="F45" s="60"/>
    </row>
    <row r="46" spans="1:17">
      <c r="B46" s="60"/>
      <c r="C46" s="60"/>
      <c r="D46" s="60"/>
      <c r="E46" s="60"/>
      <c r="F46" s="60"/>
    </row>
    <row r="47" spans="1:17">
      <c r="B47" s="60"/>
      <c r="C47" s="60"/>
      <c r="D47" s="60"/>
      <c r="E47" s="60"/>
      <c r="F47" s="60"/>
    </row>
    <row r="48" spans="1:17">
      <c r="B48" s="60"/>
      <c r="C48" s="60"/>
      <c r="D48" s="60"/>
      <c r="E48" s="60"/>
      <c r="F48" s="60"/>
    </row>
    <row r="49" spans="2:6">
      <c r="B49" s="60"/>
      <c r="C49" s="60"/>
      <c r="D49" s="60"/>
      <c r="E49" s="60"/>
      <c r="F49" s="60"/>
    </row>
    <row r="50" spans="2:6">
      <c r="B50" s="60"/>
      <c r="C50" s="60"/>
    </row>
  </sheetData>
  <mergeCells count="11">
    <mergeCell ref="P5:P6"/>
    <mergeCell ref="Q5:Q6"/>
    <mergeCell ref="A2:H2"/>
    <mergeCell ref="I2:Q2"/>
    <mergeCell ref="A3:H3"/>
    <mergeCell ref="I3:Q3"/>
    <mergeCell ref="A5:A7"/>
    <mergeCell ref="B5:B6"/>
    <mergeCell ref="C5:H5"/>
    <mergeCell ref="I5:N5"/>
    <mergeCell ref="O5:O6"/>
  </mergeCells>
  <phoneticPr fontId="3" type="noConversion"/>
  <pageMargins left="1.1811023622047245" right="1.1811023622047245" top="1.5748031496062993" bottom="1.5748031496062993" header="0.27559055118110237" footer="0.9055118110236221"/>
  <pageSetup paperSize="9" firstPageNumber="216" orientation="portrait" r:id="rId1"/>
  <headerFooter alignWithMargins="0">
    <oddFooter>&amp;C&amp;"華康中圓體,標準"&amp;11‧&amp;"Times New Roman,標準"&amp;P&amp;"華康中圓體,標準"‧</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48"/>
  <sheetViews>
    <sheetView showGridLines="0" view="pageBreakPreview" zoomScale="85" zoomScaleNormal="120" zoomScaleSheetLayoutView="85" workbookViewId="0">
      <selection activeCell="E24" sqref="E24"/>
    </sheetView>
  </sheetViews>
  <sheetFormatPr defaultRowHeight="12.75"/>
  <cols>
    <col min="1" max="1" width="12.625" style="155" customWidth="1"/>
    <col min="2" max="2" width="9.625" style="155" customWidth="1"/>
    <col min="3" max="3" width="9.125" style="155" customWidth="1"/>
    <col min="4" max="4" width="12.125" style="155" customWidth="1"/>
    <col min="5" max="6" width="10.625" style="155" customWidth="1"/>
    <col min="7" max="7" width="10.125" style="155" customWidth="1"/>
    <col min="8" max="8" width="10.625" style="155" customWidth="1"/>
    <col min="9" max="9" width="11.125" style="155" customWidth="1"/>
    <col min="10" max="14" width="10.625" style="155" customWidth="1"/>
    <col min="15" max="16384" width="9" style="155"/>
  </cols>
  <sheetData>
    <row r="1" spans="1:16" s="78" customFormat="1" ht="18" customHeight="1">
      <c r="A1" s="25" t="s">
        <v>728</v>
      </c>
      <c r="B1" s="25"/>
      <c r="C1" s="25"/>
      <c r="D1" s="25"/>
      <c r="E1" s="25"/>
      <c r="F1" s="25"/>
      <c r="G1" s="25"/>
      <c r="H1" s="25"/>
      <c r="I1" s="25"/>
      <c r="N1" s="249" t="s">
        <v>0</v>
      </c>
      <c r="P1" s="1"/>
    </row>
    <row r="2" spans="1:16" s="427" customFormat="1" ht="24.95" customHeight="1">
      <c r="A2" s="441" t="s">
        <v>842</v>
      </c>
      <c r="B2" s="441"/>
      <c r="C2" s="441"/>
      <c r="D2" s="441"/>
      <c r="E2" s="441"/>
      <c r="F2" s="441"/>
      <c r="G2" s="441"/>
      <c r="H2" s="441" t="s">
        <v>402</v>
      </c>
      <c r="I2" s="441"/>
      <c r="J2" s="441"/>
      <c r="K2" s="441"/>
      <c r="L2" s="441"/>
      <c r="M2" s="441"/>
      <c r="N2" s="441"/>
    </row>
    <row r="3" spans="1:16" s="428" customFormat="1" ht="20.100000000000001" customHeight="1">
      <c r="A3" s="440" t="s">
        <v>401</v>
      </c>
      <c r="B3" s="440"/>
      <c r="C3" s="440"/>
      <c r="D3" s="440"/>
      <c r="E3" s="440"/>
      <c r="F3" s="440"/>
      <c r="G3" s="440"/>
      <c r="H3" s="440" t="s">
        <v>400</v>
      </c>
      <c r="I3" s="440"/>
      <c r="J3" s="440"/>
      <c r="K3" s="440"/>
      <c r="L3" s="440"/>
      <c r="M3" s="440"/>
      <c r="N3" s="440"/>
    </row>
    <row r="4" spans="1:16" s="253" customFormat="1" ht="15" customHeight="1" thickBot="1">
      <c r="A4" s="256"/>
      <c r="B4" s="255"/>
      <c r="C4" s="255"/>
      <c r="D4" s="255"/>
      <c r="E4" s="255"/>
      <c r="F4" s="255"/>
      <c r="G4" s="255" t="s">
        <v>843</v>
      </c>
      <c r="H4" s="255"/>
      <c r="I4" s="255"/>
      <c r="J4" s="255"/>
      <c r="K4" s="255"/>
      <c r="L4" s="254"/>
      <c r="M4" s="254"/>
      <c r="N4" s="254" t="s">
        <v>384</v>
      </c>
    </row>
    <row r="5" spans="1:16" s="78" customFormat="1" ht="20.100000000000001" customHeight="1">
      <c r="A5" s="500" t="s">
        <v>419</v>
      </c>
      <c r="B5" s="493" t="s">
        <v>500</v>
      </c>
      <c r="C5" s="502" t="s">
        <v>793</v>
      </c>
      <c r="D5" s="503"/>
      <c r="E5" s="503"/>
      <c r="F5" s="503"/>
      <c r="G5" s="503"/>
      <c r="H5" s="503" t="s">
        <v>399</v>
      </c>
      <c r="I5" s="503"/>
      <c r="J5" s="503"/>
      <c r="K5" s="503"/>
      <c r="L5" s="503"/>
      <c r="M5" s="503"/>
      <c r="N5" s="503"/>
    </row>
    <row r="6" spans="1:16" s="78" customFormat="1" ht="32.1" customHeight="1">
      <c r="A6" s="501"/>
      <c r="B6" s="494"/>
      <c r="C6" s="504" t="s">
        <v>807</v>
      </c>
      <c r="D6" s="505"/>
      <c r="E6" s="505"/>
      <c r="F6" s="505"/>
      <c r="G6" s="506"/>
      <c r="H6" s="505" t="s">
        <v>398</v>
      </c>
      <c r="I6" s="507"/>
      <c r="J6" s="507"/>
      <c r="K6" s="508"/>
      <c r="L6" s="509" t="s">
        <v>844</v>
      </c>
      <c r="M6" s="509"/>
      <c r="N6" s="509"/>
    </row>
    <row r="7" spans="1:16" s="78" customFormat="1" ht="24" customHeight="1">
      <c r="A7" s="510" t="s">
        <v>397</v>
      </c>
      <c r="B7" s="494"/>
      <c r="C7" s="252" t="s">
        <v>809</v>
      </c>
      <c r="D7" s="251" t="s">
        <v>810</v>
      </c>
      <c r="E7" s="251" t="s">
        <v>773</v>
      </c>
      <c r="F7" s="251" t="s">
        <v>774</v>
      </c>
      <c r="G7" s="247" t="s">
        <v>240</v>
      </c>
      <c r="H7" s="152" t="s">
        <v>809</v>
      </c>
      <c r="I7" s="9" t="s">
        <v>239</v>
      </c>
      <c r="J7" s="9" t="s">
        <v>775</v>
      </c>
      <c r="K7" s="229" t="s">
        <v>238</v>
      </c>
      <c r="L7" s="247" t="s">
        <v>396</v>
      </c>
      <c r="M7" s="251" t="s">
        <v>237</v>
      </c>
      <c r="N7" s="251" t="s">
        <v>776</v>
      </c>
    </row>
    <row r="8" spans="1:16" s="166" customFormat="1" ht="42" customHeight="1" thickBot="1">
      <c r="A8" s="511"/>
      <c r="B8" s="245" t="s">
        <v>8</v>
      </c>
      <c r="C8" s="244" t="s">
        <v>9</v>
      </c>
      <c r="D8" s="244" t="s">
        <v>236</v>
      </c>
      <c r="E8" s="244" t="s">
        <v>282</v>
      </c>
      <c r="F8" s="244" t="s">
        <v>281</v>
      </c>
      <c r="G8" s="243" t="s">
        <v>280</v>
      </c>
      <c r="H8" s="244" t="s">
        <v>9</v>
      </c>
      <c r="I8" s="244" t="s">
        <v>279</v>
      </c>
      <c r="J8" s="244" t="s">
        <v>278</v>
      </c>
      <c r="K8" s="244" t="s">
        <v>395</v>
      </c>
      <c r="L8" s="243" t="s">
        <v>9</v>
      </c>
      <c r="M8" s="244" t="s">
        <v>276</v>
      </c>
      <c r="N8" s="244" t="s">
        <v>275</v>
      </c>
    </row>
    <row r="9" spans="1:16" s="78" customFormat="1" ht="20.45" customHeight="1">
      <c r="A9" s="241" t="s">
        <v>496</v>
      </c>
      <c r="B9" s="240">
        <v>51954023</v>
      </c>
      <c r="C9" s="69">
        <v>4155347</v>
      </c>
      <c r="D9" s="69">
        <v>326871</v>
      </c>
      <c r="E9" s="69">
        <v>763614</v>
      </c>
      <c r="F9" s="69">
        <v>2551878</v>
      </c>
      <c r="G9" s="69">
        <v>512984</v>
      </c>
      <c r="H9" s="69">
        <v>18628603</v>
      </c>
      <c r="I9" s="69">
        <v>18224461</v>
      </c>
      <c r="J9" s="69" t="s">
        <v>51</v>
      </c>
      <c r="K9" s="69">
        <v>404141</v>
      </c>
      <c r="L9" s="69">
        <v>3089519</v>
      </c>
      <c r="M9" s="69">
        <v>764330</v>
      </c>
      <c r="N9" s="69">
        <v>78090</v>
      </c>
      <c r="O9" s="237"/>
      <c r="P9" s="237"/>
    </row>
    <row r="10" spans="1:16" s="78" customFormat="1" ht="20.45" customHeight="1">
      <c r="A10" s="241" t="s">
        <v>495</v>
      </c>
      <c r="B10" s="240">
        <v>49213421</v>
      </c>
      <c r="C10" s="69">
        <v>4368543</v>
      </c>
      <c r="D10" s="69">
        <v>299928</v>
      </c>
      <c r="E10" s="69">
        <v>707732</v>
      </c>
      <c r="F10" s="69">
        <v>2891696</v>
      </c>
      <c r="G10" s="69">
        <v>469188</v>
      </c>
      <c r="H10" s="69">
        <v>19823347</v>
      </c>
      <c r="I10" s="69">
        <v>19610546</v>
      </c>
      <c r="J10" s="69" t="s">
        <v>51</v>
      </c>
      <c r="K10" s="69">
        <v>212800</v>
      </c>
      <c r="L10" s="69">
        <v>2460918</v>
      </c>
      <c r="M10" s="69">
        <v>652901</v>
      </c>
      <c r="N10" s="69">
        <v>47266</v>
      </c>
      <c r="O10" s="237"/>
      <c r="P10" s="237"/>
    </row>
    <row r="11" spans="1:16" s="78" customFormat="1" ht="20.45" customHeight="1">
      <c r="A11" s="241" t="s">
        <v>494</v>
      </c>
      <c r="B11" s="240">
        <v>49652939</v>
      </c>
      <c r="C11" s="69">
        <v>4744013</v>
      </c>
      <c r="D11" s="69">
        <v>302945</v>
      </c>
      <c r="E11" s="69">
        <v>915662</v>
      </c>
      <c r="F11" s="69">
        <v>2554101</v>
      </c>
      <c r="G11" s="69">
        <v>971305</v>
      </c>
      <c r="H11" s="69">
        <v>18428156</v>
      </c>
      <c r="I11" s="69">
        <v>18185761</v>
      </c>
      <c r="J11" s="69" t="s">
        <v>51</v>
      </c>
      <c r="K11" s="69">
        <v>242396</v>
      </c>
      <c r="L11" s="69">
        <v>3278673</v>
      </c>
      <c r="M11" s="69">
        <v>964707</v>
      </c>
      <c r="N11" s="69">
        <v>61892</v>
      </c>
      <c r="O11" s="237"/>
      <c r="P11" s="237"/>
    </row>
    <row r="12" spans="1:16" s="78" customFormat="1" ht="20.45" customHeight="1">
      <c r="A12" s="241" t="s">
        <v>493</v>
      </c>
      <c r="B12" s="240">
        <v>83793900</v>
      </c>
      <c r="C12" s="69">
        <v>4532922</v>
      </c>
      <c r="D12" s="69">
        <v>300047</v>
      </c>
      <c r="E12" s="69">
        <v>740969</v>
      </c>
      <c r="F12" s="69">
        <v>3023241</v>
      </c>
      <c r="G12" s="69">
        <v>468665</v>
      </c>
      <c r="H12" s="69">
        <v>21956444</v>
      </c>
      <c r="I12" s="69">
        <v>20817027</v>
      </c>
      <c r="J12" s="69" t="s">
        <v>51</v>
      </c>
      <c r="K12" s="69">
        <v>1139417</v>
      </c>
      <c r="L12" s="69">
        <v>3635339</v>
      </c>
      <c r="M12" s="69">
        <v>938976</v>
      </c>
      <c r="N12" s="69">
        <v>73695</v>
      </c>
      <c r="O12" s="237"/>
      <c r="P12" s="237"/>
    </row>
    <row r="13" spans="1:16" s="78" customFormat="1" ht="20.45" customHeight="1">
      <c r="A13" s="241" t="s">
        <v>492</v>
      </c>
      <c r="B13" s="240">
        <v>104769461</v>
      </c>
      <c r="C13" s="69">
        <v>5113754</v>
      </c>
      <c r="D13" s="69">
        <v>331640</v>
      </c>
      <c r="E13" s="69">
        <v>796677</v>
      </c>
      <c r="F13" s="69">
        <v>3009775</v>
      </c>
      <c r="G13" s="69">
        <v>975662</v>
      </c>
      <c r="H13" s="69">
        <v>21493245</v>
      </c>
      <c r="I13" s="69">
        <v>21219330</v>
      </c>
      <c r="J13" s="69" t="s">
        <v>51</v>
      </c>
      <c r="K13" s="69">
        <v>273915</v>
      </c>
      <c r="L13" s="69">
        <v>3680093</v>
      </c>
      <c r="M13" s="69">
        <v>1164095</v>
      </c>
      <c r="N13" s="69">
        <v>83945</v>
      </c>
      <c r="O13" s="237"/>
      <c r="P13" s="237"/>
    </row>
    <row r="14" spans="1:16" s="78" customFormat="1" ht="20.45" customHeight="1">
      <c r="A14" s="241" t="s">
        <v>491</v>
      </c>
      <c r="B14" s="240">
        <v>124076423</v>
      </c>
      <c r="C14" s="69">
        <v>4763092</v>
      </c>
      <c r="D14" s="69">
        <v>537636</v>
      </c>
      <c r="E14" s="69">
        <v>487569</v>
      </c>
      <c r="F14" s="69">
        <v>3201031</v>
      </c>
      <c r="G14" s="69">
        <v>536855</v>
      </c>
      <c r="H14" s="69">
        <v>22195666</v>
      </c>
      <c r="I14" s="69">
        <v>21736673</v>
      </c>
      <c r="J14" s="69" t="s">
        <v>51</v>
      </c>
      <c r="K14" s="69">
        <v>458994</v>
      </c>
      <c r="L14" s="69">
        <v>5590197</v>
      </c>
      <c r="M14" s="69">
        <v>2625685</v>
      </c>
      <c r="N14" s="69">
        <v>169885</v>
      </c>
      <c r="O14" s="237"/>
      <c r="P14" s="237"/>
    </row>
    <row r="15" spans="1:16" s="78" customFormat="1" ht="20.45" customHeight="1">
      <c r="A15" s="241" t="s">
        <v>490</v>
      </c>
      <c r="B15" s="240">
        <v>122597417</v>
      </c>
      <c r="C15" s="69">
        <v>4697661</v>
      </c>
      <c r="D15" s="69">
        <v>547101</v>
      </c>
      <c r="E15" s="69">
        <v>501705</v>
      </c>
      <c r="F15" s="69">
        <v>3107924</v>
      </c>
      <c r="G15" s="69">
        <v>540933</v>
      </c>
      <c r="H15" s="69">
        <v>23431413</v>
      </c>
      <c r="I15" s="69">
        <v>22879291</v>
      </c>
      <c r="J15" s="69" t="s">
        <v>51</v>
      </c>
      <c r="K15" s="69">
        <v>552125</v>
      </c>
      <c r="L15" s="69">
        <v>4789629</v>
      </c>
      <c r="M15" s="69">
        <v>1392370</v>
      </c>
      <c r="N15" s="69">
        <v>262416</v>
      </c>
      <c r="O15" s="237"/>
      <c r="P15" s="237"/>
    </row>
    <row r="16" spans="1:16" s="78" customFormat="1" ht="20.45" customHeight="1">
      <c r="A16" s="241" t="s">
        <v>489</v>
      </c>
      <c r="B16" s="240">
        <v>124805484</v>
      </c>
      <c r="C16" s="69">
        <v>4951510</v>
      </c>
      <c r="D16" s="69">
        <v>551794</v>
      </c>
      <c r="E16" s="69">
        <v>572071</v>
      </c>
      <c r="F16" s="69">
        <v>3246194</v>
      </c>
      <c r="G16" s="69">
        <v>581450</v>
      </c>
      <c r="H16" s="69">
        <v>24235836</v>
      </c>
      <c r="I16" s="69">
        <v>23263211</v>
      </c>
      <c r="J16" s="69" t="s">
        <v>51</v>
      </c>
      <c r="K16" s="69">
        <v>972626</v>
      </c>
      <c r="L16" s="69">
        <v>5518399</v>
      </c>
      <c r="M16" s="69">
        <v>1279503</v>
      </c>
      <c r="N16" s="69">
        <v>247900</v>
      </c>
      <c r="O16" s="237"/>
      <c r="P16" s="237"/>
    </row>
    <row r="17" spans="1:16" s="78" customFormat="1" ht="20.45" customHeight="1">
      <c r="A17" s="241" t="s">
        <v>838</v>
      </c>
      <c r="B17" s="240">
        <v>122870281</v>
      </c>
      <c r="C17" s="69">
        <v>5529354</v>
      </c>
      <c r="D17" s="69">
        <v>558801</v>
      </c>
      <c r="E17" s="69">
        <v>586923</v>
      </c>
      <c r="F17" s="69">
        <v>3753008</v>
      </c>
      <c r="G17" s="69">
        <v>630622</v>
      </c>
      <c r="H17" s="69">
        <v>27027455</v>
      </c>
      <c r="I17" s="69">
        <v>25871193</v>
      </c>
      <c r="J17" s="69" t="s">
        <v>51</v>
      </c>
      <c r="K17" s="69">
        <v>1156261</v>
      </c>
      <c r="L17" s="69">
        <v>4231486</v>
      </c>
      <c r="M17" s="69">
        <v>1772170</v>
      </c>
      <c r="N17" s="69">
        <v>244436</v>
      </c>
      <c r="O17" s="237"/>
      <c r="P17" s="237"/>
    </row>
    <row r="18" spans="1:16" s="78" customFormat="1" ht="20.45" customHeight="1">
      <c r="A18" s="241" t="s">
        <v>839</v>
      </c>
      <c r="B18" s="240">
        <v>155752697</v>
      </c>
      <c r="C18" s="69">
        <f t="shared" ref="C18:I18" si="0">SUM(C19:C30)</f>
        <v>8251118.665000001</v>
      </c>
      <c r="D18" s="69">
        <f t="shared" si="0"/>
        <v>579784.87399999995</v>
      </c>
      <c r="E18" s="69">
        <f t="shared" si="0"/>
        <v>808528.63699999999</v>
      </c>
      <c r="F18" s="69">
        <f t="shared" si="0"/>
        <v>6173787.5479999995</v>
      </c>
      <c r="G18" s="69">
        <f t="shared" si="0"/>
        <v>689017.60600000003</v>
      </c>
      <c r="H18" s="69">
        <f t="shared" si="0"/>
        <v>29325731.98</v>
      </c>
      <c r="I18" s="69">
        <f t="shared" si="0"/>
        <v>27639539.635999996</v>
      </c>
      <c r="J18" s="69" t="s">
        <v>100</v>
      </c>
      <c r="K18" s="69">
        <f>SUM(K19:K30)</f>
        <v>1686192.344</v>
      </c>
      <c r="L18" s="69">
        <f>SUM(L19:L30)</f>
        <v>9426384.5440000016</v>
      </c>
      <c r="M18" s="69">
        <f>SUM(M19:M30)</f>
        <v>1986055.9749999996</v>
      </c>
      <c r="N18" s="69">
        <f>SUM(N19:N30)</f>
        <v>2540009.091</v>
      </c>
      <c r="O18" s="237"/>
      <c r="P18" s="237"/>
    </row>
    <row r="19" spans="1:16" s="78" customFormat="1" ht="20.45" customHeight="1">
      <c r="A19" s="200" t="s">
        <v>394</v>
      </c>
      <c r="B19" s="240">
        <v>22478259</v>
      </c>
      <c r="C19" s="69">
        <f t="shared" ref="C19:C30" si="1">SUM(D19:G19)</f>
        <v>576313.89</v>
      </c>
      <c r="D19" s="69">
        <v>41487.212</v>
      </c>
      <c r="E19" s="69">
        <v>40021.491999999998</v>
      </c>
      <c r="F19" s="69">
        <v>434853.37699999998</v>
      </c>
      <c r="G19" s="69">
        <v>59951.809000000001</v>
      </c>
      <c r="H19" s="69">
        <f t="shared" ref="H19:H30" si="2">SUM(I19:K19)</f>
        <v>7941461.3460000008</v>
      </c>
      <c r="I19" s="69">
        <v>7903929.0080000004</v>
      </c>
      <c r="J19" s="69" t="s">
        <v>51</v>
      </c>
      <c r="K19" s="69">
        <v>37532.338000000003</v>
      </c>
      <c r="L19" s="69">
        <f>SUM(M19:N19,'6-8續2'!B19:C19)</f>
        <v>76357.811000000002</v>
      </c>
      <c r="M19" s="69">
        <v>23928.332999999999</v>
      </c>
      <c r="N19" s="69">
        <v>20351.208999999999</v>
      </c>
    </row>
    <row r="20" spans="1:16" s="78" customFormat="1" ht="20.45" customHeight="1">
      <c r="A20" s="200" t="s">
        <v>393</v>
      </c>
      <c r="B20" s="240">
        <f>SUM(C20,H20,L20,'6-8續2'!D20,'6-8續2'!J20,'6-8續2'!M20,'6-8續3完'!B20,'6-8續3完'!C20,'6-8續3完'!F20,'6-8續3完'!J20,'6-8續3完'!M20:O20)</f>
        <v>7565094.9390000002</v>
      </c>
      <c r="C20" s="69">
        <f t="shared" si="1"/>
        <v>992699.03199999989</v>
      </c>
      <c r="D20" s="69">
        <v>75729.319000000003</v>
      </c>
      <c r="E20" s="69">
        <v>79251.100999999995</v>
      </c>
      <c r="F20" s="69">
        <v>731313.90899999999</v>
      </c>
      <c r="G20" s="69">
        <v>106404.70299999999</v>
      </c>
      <c r="H20" s="69">
        <f t="shared" si="2"/>
        <v>92668.606</v>
      </c>
      <c r="I20" s="69">
        <v>19335.121999999999</v>
      </c>
      <c r="J20" s="69" t="s">
        <v>51</v>
      </c>
      <c r="K20" s="69">
        <v>73333.483999999997</v>
      </c>
      <c r="L20" s="69">
        <f>SUM(M20:N20,'6-8續2'!B20:C20)</f>
        <v>235182.49399999998</v>
      </c>
      <c r="M20" s="69">
        <v>76189.3</v>
      </c>
      <c r="N20" s="69">
        <v>78191.233999999997</v>
      </c>
    </row>
    <row r="21" spans="1:16" s="78" customFormat="1" ht="20.45" customHeight="1">
      <c r="A21" s="200" t="s">
        <v>404</v>
      </c>
      <c r="B21" s="240">
        <v>5786141</v>
      </c>
      <c r="C21" s="69">
        <f t="shared" si="1"/>
        <v>578105.34199999995</v>
      </c>
      <c r="D21" s="69">
        <v>42150.139000000003</v>
      </c>
      <c r="E21" s="69">
        <v>40067.436999999998</v>
      </c>
      <c r="F21" s="69">
        <v>446318.38699999999</v>
      </c>
      <c r="G21" s="69">
        <v>49569.379000000001</v>
      </c>
      <c r="H21" s="69">
        <f t="shared" si="2"/>
        <v>965107.30900000012</v>
      </c>
      <c r="I21" s="69">
        <v>817045.13100000005</v>
      </c>
      <c r="J21" s="69" t="s">
        <v>51</v>
      </c>
      <c r="K21" s="69">
        <v>148062.17800000001</v>
      </c>
      <c r="L21" s="69">
        <f>SUM(M21:N21,'6-8續2'!B21:C21)</f>
        <v>509547.25699999998</v>
      </c>
      <c r="M21" s="69">
        <v>362821.60700000002</v>
      </c>
      <c r="N21" s="69">
        <v>73512.024999999994</v>
      </c>
    </row>
    <row r="22" spans="1:16" s="78" customFormat="1" ht="20.45" customHeight="1">
      <c r="A22" s="200" t="s">
        <v>800</v>
      </c>
      <c r="B22" s="240">
        <f>SUM(C22,H22,L22,'6-8續2'!D22,'6-8續2'!J22,'6-8續2'!M22,'6-8續3完'!B22,'6-8續3完'!C22,'6-8續3完'!F22,'6-8續3完'!J22,'6-8續3完'!M22:O22)</f>
        <v>14032382.633000001</v>
      </c>
      <c r="C22" s="69">
        <f t="shared" si="1"/>
        <v>495633.66700000002</v>
      </c>
      <c r="D22" s="69">
        <v>44092.124000000003</v>
      </c>
      <c r="E22" s="69">
        <v>47909.900999999998</v>
      </c>
      <c r="F22" s="69">
        <v>352948.34299999999</v>
      </c>
      <c r="G22" s="69">
        <v>50683.298999999999</v>
      </c>
      <c r="H22" s="69">
        <f t="shared" si="2"/>
        <v>5756467.392</v>
      </c>
      <c r="I22" s="69">
        <v>5680206.2369999997</v>
      </c>
      <c r="J22" s="69" t="s">
        <v>51</v>
      </c>
      <c r="K22" s="69">
        <v>76261.154999999999</v>
      </c>
      <c r="L22" s="69">
        <f>SUM(M22:N22,'6-8續2'!B22:C22)</f>
        <v>255111.65999999997</v>
      </c>
      <c r="M22" s="69">
        <v>129953.55499999999</v>
      </c>
      <c r="N22" s="69">
        <v>83940.796000000002</v>
      </c>
    </row>
    <row r="23" spans="1:16" s="78" customFormat="1" ht="20.45" customHeight="1">
      <c r="A23" s="200" t="s">
        <v>392</v>
      </c>
      <c r="B23" s="240">
        <f>SUM(C23,H23,L23,'6-8續2'!D23,'6-8續2'!J23,'6-8續2'!M23,'6-8續3完'!B23,'6-8續3完'!C23,'6-8續3完'!F23,'6-8續3完'!J23,'6-8續3完'!M23:O23)</f>
        <v>11976544.321</v>
      </c>
      <c r="C23" s="69">
        <f t="shared" si="1"/>
        <v>507086.65800000005</v>
      </c>
      <c r="D23" s="69">
        <v>44610.03</v>
      </c>
      <c r="E23" s="69">
        <v>51369.858999999997</v>
      </c>
      <c r="F23" s="69">
        <v>360907.79300000001</v>
      </c>
      <c r="G23" s="69">
        <v>50198.976000000002</v>
      </c>
      <c r="H23" s="69">
        <f t="shared" si="2"/>
        <v>160421.541</v>
      </c>
      <c r="I23" s="69">
        <v>78981.135999999999</v>
      </c>
      <c r="J23" s="69" t="s">
        <v>51</v>
      </c>
      <c r="K23" s="69">
        <v>81440.404999999999</v>
      </c>
      <c r="L23" s="69">
        <f>SUM(M23:N23,'6-8續2'!B23:C23)</f>
        <v>489179.87200000003</v>
      </c>
      <c r="M23" s="69">
        <v>93681.172999999995</v>
      </c>
      <c r="N23" s="69">
        <v>75808.175000000003</v>
      </c>
    </row>
    <row r="24" spans="1:16" s="78" customFormat="1" ht="20.45" customHeight="1">
      <c r="A24" s="200" t="s">
        <v>421</v>
      </c>
      <c r="B24" s="240">
        <v>13594954</v>
      </c>
      <c r="C24" s="69">
        <f t="shared" si="1"/>
        <v>539122.46799999999</v>
      </c>
      <c r="D24" s="69">
        <v>40073.788999999997</v>
      </c>
      <c r="E24" s="69">
        <v>47738.243999999999</v>
      </c>
      <c r="F24" s="69">
        <v>394106.63900000002</v>
      </c>
      <c r="G24" s="69">
        <v>57203.796000000002</v>
      </c>
      <c r="H24" s="69">
        <f t="shared" si="2"/>
        <v>187083.95500000002</v>
      </c>
      <c r="I24" s="69">
        <v>77287.891000000003</v>
      </c>
      <c r="J24" s="69" t="s">
        <v>51</v>
      </c>
      <c r="K24" s="69">
        <v>109796.064</v>
      </c>
      <c r="L24" s="69">
        <f>SUM(M24:N24,'6-8續2'!B24:C24)</f>
        <v>941973.09600000002</v>
      </c>
      <c r="M24" s="69">
        <v>104442.917</v>
      </c>
      <c r="N24" s="69">
        <v>95291.956000000006</v>
      </c>
    </row>
    <row r="25" spans="1:16" s="78" customFormat="1" ht="20.45" customHeight="1">
      <c r="A25" s="200" t="s">
        <v>391</v>
      </c>
      <c r="B25" s="240">
        <v>18449930</v>
      </c>
      <c r="C25" s="69">
        <f t="shared" si="1"/>
        <v>794844.72100000002</v>
      </c>
      <c r="D25" s="69">
        <v>55234.62</v>
      </c>
      <c r="E25" s="69">
        <v>74511.115000000005</v>
      </c>
      <c r="F25" s="69">
        <v>608134.95400000003</v>
      </c>
      <c r="G25" s="69">
        <v>56964.031999999999</v>
      </c>
      <c r="H25" s="69">
        <f t="shared" si="2"/>
        <v>6236536.6230000006</v>
      </c>
      <c r="I25" s="69">
        <v>6126525.9840000002</v>
      </c>
      <c r="J25" s="69" t="s">
        <v>51</v>
      </c>
      <c r="K25" s="69">
        <v>110010.639</v>
      </c>
      <c r="L25" s="69">
        <f>SUM(M25:N25,'6-8續2'!B25:C25)</f>
        <v>574336.86800000002</v>
      </c>
      <c r="M25" s="69">
        <v>102849.731</v>
      </c>
      <c r="N25" s="69">
        <v>119300.973</v>
      </c>
    </row>
    <row r="26" spans="1:16" s="78" customFormat="1" ht="20.45" customHeight="1">
      <c r="A26" s="200" t="s">
        <v>390</v>
      </c>
      <c r="B26" s="240">
        <v>7694483</v>
      </c>
      <c r="C26" s="69">
        <f t="shared" si="1"/>
        <v>543923.99699999997</v>
      </c>
      <c r="D26" s="69">
        <v>41886.428999999996</v>
      </c>
      <c r="E26" s="69">
        <v>45168.942000000003</v>
      </c>
      <c r="F26" s="69">
        <v>406267.45</v>
      </c>
      <c r="G26" s="69">
        <v>50601.175999999999</v>
      </c>
      <c r="H26" s="69">
        <f t="shared" si="2"/>
        <v>277850.924</v>
      </c>
      <c r="I26" s="69">
        <v>161957.64300000001</v>
      </c>
      <c r="J26" s="69" t="s">
        <v>51</v>
      </c>
      <c r="K26" s="69">
        <v>115893.281</v>
      </c>
      <c r="L26" s="69">
        <f>SUM(M26:N26,'6-8續2'!B26:C26)</f>
        <v>813089.76300000004</v>
      </c>
      <c r="M26" s="69">
        <v>72754.904999999999</v>
      </c>
      <c r="N26" s="69">
        <v>403057.80099999998</v>
      </c>
    </row>
    <row r="27" spans="1:16" s="78" customFormat="1" ht="20.45" customHeight="1">
      <c r="A27" s="200" t="s">
        <v>389</v>
      </c>
      <c r="B27" s="240">
        <f>SUM(C27,H27,L27,'6-8續2'!D27,'6-8續2'!J27,'6-8續2'!M27,'6-8續3完'!B27,'6-8續3完'!C27,'6-8續3完'!F27,'6-8續3完'!J27,'6-8續3完'!M27:O27)</f>
        <v>7724043.807</v>
      </c>
      <c r="C27" s="69">
        <f t="shared" si="1"/>
        <v>592623.13299999991</v>
      </c>
      <c r="D27" s="69">
        <v>35872.932999999997</v>
      </c>
      <c r="E27" s="69">
        <v>43884.917999999998</v>
      </c>
      <c r="F27" s="69">
        <v>465304.22899999999</v>
      </c>
      <c r="G27" s="69">
        <v>47561.053</v>
      </c>
      <c r="H27" s="69">
        <f t="shared" si="2"/>
        <v>404005.61600000004</v>
      </c>
      <c r="I27" s="69">
        <v>287022.68300000002</v>
      </c>
      <c r="J27" s="69" t="s">
        <v>51</v>
      </c>
      <c r="K27" s="69">
        <v>116982.933</v>
      </c>
      <c r="L27" s="69">
        <f>SUM(M27:N27,'6-8續2'!B27:C27)</f>
        <v>557056.29200000002</v>
      </c>
      <c r="M27" s="69">
        <v>88036.486999999994</v>
      </c>
      <c r="N27" s="69">
        <v>190547.15900000001</v>
      </c>
    </row>
    <row r="28" spans="1:16" s="78" customFormat="1" ht="20.45" customHeight="1">
      <c r="A28" s="200" t="s">
        <v>388</v>
      </c>
      <c r="B28" s="240">
        <f>SUM(C28,H28,L28,'6-8續2'!D28,'6-8續2'!J28,'6-8續2'!M28,'6-8續3完'!B28,'6-8續3完'!C28,'6-8續3完'!F28,'6-8續3完'!J28,'6-8續3完'!M28:O28)</f>
        <v>15630883.930999998</v>
      </c>
      <c r="C28" s="69">
        <f t="shared" si="1"/>
        <v>657501.25800000003</v>
      </c>
      <c r="D28" s="69">
        <v>45207.084000000003</v>
      </c>
      <c r="E28" s="69">
        <v>106963.11199999999</v>
      </c>
      <c r="F28" s="69">
        <v>458035.71899999998</v>
      </c>
      <c r="G28" s="69">
        <v>47295.343000000001</v>
      </c>
      <c r="H28" s="69">
        <f t="shared" si="2"/>
        <v>6169928.1749999998</v>
      </c>
      <c r="I28" s="69">
        <v>6044120.648</v>
      </c>
      <c r="J28" s="69" t="s">
        <v>51</v>
      </c>
      <c r="K28" s="69">
        <v>125807.527</v>
      </c>
      <c r="L28" s="69">
        <f>SUM(M28:N28,'6-8續2'!B28:C28)</f>
        <v>819770.45199999993</v>
      </c>
      <c r="M28" s="69">
        <v>120939.48699999999</v>
      </c>
      <c r="N28" s="69">
        <v>309521.15500000003</v>
      </c>
    </row>
    <row r="29" spans="1:16" s="78" customFormat="1" ht="20.45" customHeight="1">
      <c r="A29" s="200" t="s">
        <v>403</v>
      </c>
      <c r="B29" s="240">
        <f>SUM(C29,H29,L29,'6-8續2'!D29,'6-8續2'!J29,'6-8續2'!M29,'6-8續3完'!B29,'6-8續3完'!C29,'6-8續3完'!F29,'6-8續3完'!J29,'6-8續3完'!M29:O29)</f>
        <v>12832771.844000001</v>
      </c>
      <c r="C29" s="69">
        <f t="shared" si="1"/>
        <v>665449.70700000005</v>
      </c>
      <c r="D29" s="69">
        <v>41356.735000000001</v>
      </c>
      <c r="E29" s="69">
        <v>108064.518</v>
      </c>
      <c r="F29" s="69">
        <v>463885.5</v>
      </c>
      <c r="G29" s="69">
        <v>52142.953999999998</v>
      </c>
      <c r="H29" s="69">
        <f t="shared" si="2"/>
        <v>191199.52399999998</v>
      </c>
      <c r="I29" s="69">
        <v>42065.144999999997</v>
      </c>
      <c r="J29" s="69" t="s">
        <v>51</v>
      </c>
      <c r="K29" s="69">
        <v>149134.37899999999</v>
      </c>
      <c r="L29" s="69">
        <f>SUM(M29:N29,'6-8續2'!B29:C29)</f>
        <v>921600.46300000011</v>
      </c>
      <c r="M29" s="69">
        <v>182910.24100000001</v>
      </c>
      <c r="N29" s="69">
        <v>282592.48100000003</v>
      </c>
    </row>
    <row r="30" spans="1:16" s="78" customFormat="1" ht="20.45" customHeight="1" thickBot="1">
      <c r="A30" s="239" t="s">
        <v>387</v>
      </c>
      <c r="B30" s="238">
        <v>17987207</v>
      </c>
      <c r="C30" s="74">
        <f t="shared" si="1"/>
        <v>1307814.7919999999</v>
      </c>
      <c r="D30" s="74">
        <v>72084.460000000006</v>
      </c>
      <c r="E30" s="74">
        <v>123577.99800000001</v>
      </c>
      <c r="F30" s="74">
        <v>1051711.2479999999</v>
      </c>
      <c r="G30" s="74">
        <v>60441.086000000003</v>
      </c>
      <c r="H30" s="74">
        <f t="shared" si="2"/>
        <v>943000.96900000004</v>
      </c>
      <c r="I30" s="74">
        <v>401063.00799999997</v>
      </c>
      <c r="J30" s="74" t="s">
        <v>51</v>
      </c>
      <c r="K30" s="74">
        <v>541937.96100000001</v>
      </c>
      <c r="L30" s="74">
        <f>SUM(M30:N30,'6-8續2'!B30:C30)</f>
        <v>3233178.5160000003</v>
      </c>
      <c r="M30" s="74">
        <v>627548.23899999994</v>
      </c>
      <c r="N30" s="74">
        <v>807894.12699999998</v>
      </c>
    </row>
    <row r="31" spans="1:16" ht="14.1" customHeight="1">
      <c r="B31" s="250"/>
    </row>
    <row r="32" spans="1:16" ht="14.1" customHeight="1">
      <c r="C32" s="250"/>
      <c r="D32" s="250"/>
      <c r="G32" s="250"/>
      <c r="H32" s="250"/>
      <c r="L32" s="250"/>
      <c r="M32" s="250"/>
    </row>
    <row r="33" spans="3:13" ht="14.1" customHeight="1">
      <c r="C33" s="250"/>
      <c r="D33" s="250"/>
      <c r="G33" s="250"/>
      <c r="H33" s="250"/>
      <c r="L33" s="250"/>
      <c r="M33" s="250"/>
    </row>
    <row r="34" spans="3:13" ht="14.1" customHeight="1">
      <c r="C34" s="250"/>
      <c r="D34" s="250"/>
      <c r="G34" s="250"/>
      <c r="H34" s="250"/>
      <c r="L34" s="250"/>
      <c r="M34" s="250"/>
    </row>
    <row r="35" spans="3:13">
      <c r="C35" s="250"/>
      <c r="D35" s="250"/>
      <c r="G35" s="250"/>
      <c r="H35" s="250"/>
      <c r="L35" s="250"/>
      <c r="M35" s="250"/>
    </row>
    <row r="36" spans="3:13">
      <c r="C36" s="250"/>
      <c r="D36" s="250"/>
      <c r="G36" s="250"/>
      <c r="H36" s="250"/>
      <c r="L36" s="250"/>
      <c r="M36" s="250"/>
    </row>
    <row r="37" spans="3:13">
      <c r="C37" s="250"/>
      <c r="D37" s="250"/>
      <c r="G37" s="250"/>
      <c r="H37" s="250"/>
      <c r="L37" s="250"/>
      <c r="M37" s="250"/>
    </row>
    <row r="38" spans="3:13">
      <c r="C38" s="250"/>
      <c r="D38" s="250"/>
      <c r="G38" s="250"/>
      <c r="H38" s="250"/>
      <c r="L38" s="250"/>
      <c r="M38" s="250"/>
    </row>
    <row r="39" spans="3:13">
      <c r="C39" s="250"/>
      <c r="D39" s="250"/>
      <c r="G39" s="250"/>
      <c r="H39" s="250"/>
      <c r="L39" s="250"/>
      <c r="M39" s="250"/>
    </row>
    <row r="40" spans="3:13">
      <c r="C40" s="250"/>
      <c r="D40" s="250"/>
      <c r="G40" s="250"/>
      <c r="H40" s="250"/>
      <c r="L40" s="250"/>
      <c r="M40" s="250"/>
    </row>
    <row r="41" spans="3:13">
      <c r="C41" s="250"/>
      <c r="D41" s="250"/>
      <c r="G41" s="250"/>
      <c r="H41" s="250"/>
      <c r="L41" s="250"/>
      <c r="M41" s="250"/>
    </row>
    <row r="42" spans="3:13">
      <c r="C42" s="250"/>
      <c r="D42" s="250"/>
      <c r="G42" s="250"/>
      <c r="H42" s="250"/>
      <c r="L42" s="250"/>
      <c r="M42" s="250"/>
    </row>
    <row r="43" spans="3:13">
      <c r="C43" s="250"/>
      <c r="D43" s="250"/>
      <c r="G43" s="250"/>
      <c r="H43" s="250"/>
      <c r="L43" s="250"/>
      <c r="M43" s="250"/>
    </row>
    <row r="44" spans="3:13">
      <c r="C44" s="250"/>
      <c r="D44" s="250"/>
      <c r="H44" s="250"/>
      <c r="L44" s="250"/>
    </row>
    <row r="45" spans="3:13">
      <c r="C45" s="250"/>
      <c r="D45" s="250"/>
      <c r="L45" s="250"/>
    </row>
    <row r="46" spans="3:13">
      <c r="C46" s="250"/>
      <c r="D46" s="250"/>
      <c r="L46" s="250"/>
    </row>
    <row r="47" spans="3:13">
      <c r="C47" s="250"/>
      <c r="D47" s="250"/>
    </row>
    <row r="48" spans="3:13">
      <c r="D48" s="250"/>
    </row>
  </sheetData>
  <mergeCells count="12">
    <mergeCell ref="A2:G2"/>
    <mergeCell ref="H2:N2"/>
    <mergeCell ref="A3:G3"/>
    <mergeCell ref="H3:N3"/>
    <mergeCell ref="A5:A6"/>
    <mergeCell ref="B5:B7"/>
    <mergeCell ref="C5:G5"/>
    <mergeCell ref="H5:N5"/>
    <mergeCell ref="C6:G6"/>
    <mergeCell ref="H6:K6"/>
    <mergeCell ref="L6:N6"/>
    <mergeCell ref="A7:A8"/>
  </mergeCells>
  <phoneticPr fontId="3" type="noConversion"/>
  <pageMargins left="1.1811023622047245" right="1.1811023622047245" top="1.5748031496062993" bottom="1.5748031496062993" header="0.27559055118110237" footer="0.9055118110236221"/>
  <pageSetup paperSize="9" firstPageNumber="218" orientation="portrait" r:id="rId1"/>
  <headerFooter alignWithMargins="0">
    <oddFooter>&amp;C&amp;"華康中圓體,標準"&amp;11‧&amp;"Times New Roman,標準"&amp;P&amp;"華康中圓體,標準"‧</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44"/>
  <sheetViews>
    <sheetView showGridLines="0" view="pageBreakPreview" zoomScaleNormal="120" zoomScaleSheetLayoutView="100" workbookViewId="0">
      <selection activeCell="J1" sqref="J1:J1048576"/>
    </sheetView>
  </sheetViews>
  <sheetFormatPr defaultRowHeight="12.75"/>
  <cols>
    <col min="1" max="1" width="11.375" style="155" customWidth="1"/>
    <col min="2" max="2" width="11.125" style="155" customWidth="1"/>
    <col min="3" max="3" width="9.625" style="155" customWidth="1"/>
    <col min="4" max="4" width="7.625" style="155" customWidth="1"/>
    <col min="5" max="6" width="8.875" style="155" customWidth="1"/>
    <col min="7" max="7" width="8.125" style="155" customWidth="1"/>
    <col min="8" max="8" width="9.375" style="155" customWidth="1"/>
    <col min="9" max="9" width="11.125" style="155" customWidth="1"/>
    <col min="10" max="10" width="8.125" style="155" customWidth="1"/>
    <col min="11" max="12" width="11.125" style="155" customWidth="1"/>
    <col min="13" max="13" width="8.125" style="155" customWidth="1"/>
    <col min="14" max="14" width="10.625" style="155" customWidth="1"/>
    <col min="15" max="15" width="14.625" style="155" customWidth="1"/>
    <col min="16" max="16384" width="9" style="155"/>
  </cols>
  <sheetData>
    <row r="1" spans="1:16" s="78" customFormat="1" ht="18" customHeight="1">
      <c r="A1" s="25" t="s">
        <v>728</v>
      </c>
      <c r="B1" s="25"/>
      <c r="C1" s="25"/>
      <c r="D1" s="25"/>
      <c r="E1" s="25"/>
      <c r="F1" s="25"/>
      <c r="G1" s="25"/>
      <c r="H1" s="25"/>
      <c r="O1" s="249" t="s">
        <v>0</v>
      </c>
      <c r="P1" s="1"/>
    </row>
    <row r="2" spans="1:16" s="427" customFormat="1" ht="24.95" customHeight="1">
      <c r="A2" s="441" t="s">
        <v>840</v>
      </c>
      <c r="B2" s="441"/>
      <c r="C2" s="441"/>
      <c r="D2" s="441"/>
      <c r="E2" s="441"/>
      <c r="F2" s="441"/>
      <c r="G2" s="441"/>
      <c r="H2" s="441"/>
      <c r="I2" s="441" t="s">
        <v>420</v>
      </c>
      <c r="J2" s="441"/>
      <c r="K2" s="441"/>
      <c r="L2" s="441"/>
      <c r="M2" s="441"/>
      <c r="N2" s="441"/>
      <c r="O2" s="441"/>
    </row>
    <row r="3" spans="1:16" s="428" customFormat="1" ht="20.100000000000001" customHeight="1">
      <c r="A3" s="440" t="s">
        <v>401</v>
      </c>
      <c r="B3" s="440"/>
      <c r="C3" s="440"/>
      <c r="D3" s="440"/>
      <c r="E3" s="440"/>
      <c r="F3" s="440"/>
      <c r="G3" s="440"/>
      <c r="H3" s="440"/>
      <c r="L3" s="428" t="s">
        <v>400</v>
      </c>
    </row>
    <row r="4" spans="1:16" s="78" customFormat="1" ht="15" customHeight="1" thickBot="1">
      <c r="A4" s="248"/>
      <c r="B4" s="13"/>
      <c r="C4" s="13"/>
      <c r="D4" s="13"/>
      <c r="E4" s="13"/>
      <c r="F4" s="13"/>
      <c r="G4" s="13"/>
      <c r="H4" s="163" t="s">
        <v>770</v>
      </c>
      <c r="I4" s="13"/>
      <c r="J4" s="13"/>
      <c r="K4" s="163"/>
      <c r="L4" s="164"/>
      <c r="M4" s="164"/>
      <c r="N4" s="164"/>
      <c r="O4" s="163" t="s">
        <v>2</v>
      </c>
    </row>
    <row r="5" spans="1:16" s="78" customFormat="1" ht="20.100000000000001" customHeight="1">
      <c r="A5" s="500" t="s">
        <v>419</v>
      </c>
      <c r="B5" s="514" t="s">
        <v>793</v>
      </c>
      <c r="C5" s="503"/>
      <c r="D5" s="503"/>
      <c r="E5" s="503"/>
      <c r="F5" s="503"/>
      <c r="G5" s="503"/>
      <c r="H5" s="503"/>
      <c r="I5" s="503" t="s">
        <v>418</v>
      </c>
      <c r="J5" s="503"/>
      <c r="K5" s="503"/>
      <c r="L5" s="503"/>
      <c r="M5" s="503"/>
      <c r="N5" s="503"/>
      <c r="O5" s="503"/>
    </row>
    <row r="6" spans="1:16" s="78" customFormat="1" ht="42" customHeight="1">
      <c r="A6" s="501"/>
      <c r="B6" s="515" t="s">
        <v>417</v>
      </c>
      <c r="C6" s="505"/>
      <c r="D6" s="504" t="s">
        <v>416</v>
      </c>
      <c r="E6" s="505"/>
      <c r="F6" s="505"/>
      <c r="G6" s="505"/>
      <c r="H6" s="505"/>
      <c r="I6" s="260"/>
      <c r="J6" s="504" t="s">
        <v>803</v>
      </c>
      <c r="K6" s="505"/>
      <c r="L6" s="505"/>
      <c r="M6" s="504" t="s">
        <v>507</v>
      </c>
      <c r="N6" s="505"/>
      <c r="O6" s="506"/>
    </row>
    <row r="7" spans="1:16" s="78" customFormat="1" ht="27.95" customHeight="1">
      <c r="A7" s="512" t="s">
        <v>415</v>
      </c>
      <c r="B7" s="252" t="s">
        <v>414</v>
      </c>
      <c r="C7" s="251" t="s">
        <v>778</v>
      </c>
      <c r="D7" s="251" t="s">
        <v>409</v>
      </c>
      <c r="E7" s="251" t="s">
        <v>413</v>
      </c>
      <c r="F7" s="251" t="s">
        <v>412</v>
      </c>
      <c r="G7" s="247" t="s">
        <v>411</v>
      </c>
      <c r="H7" s="247" t="s">
        <v>265</v>
      </c>
      <c r="I7" s="251" t="s">
        <v>410</v>
      </c>
      <c r="J7" s="229" t="s">
        <v>409</v>
      </c>
      <c r="K7" s="229" t="s">
        <v>264</v>
      </c>
      <c r="L7" s="9" t="s">
        <v>841</v>
      </c>
      <c r="M7" s="29" t="s">
        <v>503</v>
      </c>
      <c r="N7" s="229" t="s">
        <v>263</v>
      </c>
      <c r="O7" s="229" t="s">
        <v>804</v>
      </c>
    </row>
    <row r="8" spans="1:16" s="166" customFormat="1" ht="39" customHeight="1" thickBot="1">
      <c r="A8" s="513"/>
      <c r="B8" s="195" t="s">
        <v>274</v>
      </c>
      <c r="C8" s="195" t="s">
        <v>273</v>
      </c>
      <c r="D8" s="195" t="s">
        <v>407</v>
      </c>
      <c r="E8" s="195" t="s">
        <v>272</v>
      </c>
      <c r="F8" s="195" t="s">
        <v>1025</v>
      </c>
      <c r="G8" s="195" t="s">
        <v>297</v>
      </c>
      <c r="H8" s="195" t="s">
        <v>296</v>
      </c>
      <c r="I8" s="195" t="s">
        <v>295</v>
      </c>
      <c r="J8" s="195" t="s">
        <v>407</v>
      </c>
      <c r="K8" s="194" t="s">
        <v>294</v>
      </c>
      <c r="L8" s="195" t="s">
        <v>293</v>
      </c>
      <c r="M8" s="195" t="s">
        <v>407</v>
      </c>
      <c r="N8" s="194" t="s">
        <v>292</v>
      </c>
      <c r="O8" s="194" t="s">
        <v>406</v>
      </c>
    </row>
    <row r="9" spans="1:16" s="78" customFormat="1" ht="20.100000000000001" customHeight="1">
      <c r="A9" s="241" t="s">
        <v>496</v>
      </c>
      <c r="B9" s="259">
        <v>1565650</v>
      </c>
      <c r="C9" s="259">
        <v>681447</v>
      </c>
      <c r="D9" s="69">
        <v>3225177</v>
      </c>
      <c r="E9" s="69">
        <v>154105</v>
      </c>
      <c r="F9" s="69">
        <v>307105</v>
      </c>
      <c r="G9" s="69">
        <v>2263665</v>
      </c>
      <c r="H9" s="69" t="s">
        <v>51</v>
      </c>
      <c r="I9" s="69">
        <v>500305</v>
      </c>
      <c r="J9" s="69">
        <v>1081819</v>
      </c>
      <c r="K9" s="69">
        <v>47928</v>
      </c>
      <c r="L9" s="69">
        <v>1033891</v>
      </c>
      <c r="M9" s="69">
        <v>3839449</v>
      </c>
      <c r="N9" s="69">
        <v>3839449</v>
      </c>
      <c r="O9" s="69" t="s">
        <v>51</v>
      </c>
    </row>
    <row r="10" spans="1:16" s="78" customFormat="1" ht="20.100000000000001" customHeight="1">
      <c r="A10" s="241" t="s">
        <v>495</v>
      </c>
      <c r="B10" s="69">
        <v>1216119</v>
      </c>
      <c r="C10" s="69">
        <v>544632</v>
      </c>
      <c r="D10" s="69">
        <v>3461761</v>
      </c>
      <c r="E10" s="69">
        <v>146929</v>
      </c>
      <c r="F10" s="69">
        <v>316755</v>
      </c>
      <c r="G10" s="69">
        <v>2583424</v>
      </c>
      <c r="H10" s="69" t="s">
        <v>51</v>
      </c>
      <c r="I10" s="69">
        <v>414653</v>
      </c>
      <c r="J10" s="69">
        <v>920293</v>
      </c>
      <c r="K10" s="69">
        <v>7202</v>
      </c>
      <c r="L10" s="69">
        <v>913091</v>
      </c>
      <c r="M10" s="69">
        <v>3833295</v>
      </c>
      <c r="N10" s="69">
        <v>3833295</v>
      </c>
      <c r="O10" s="69" t="s">
        <v>51</v>
      </c>
    </row>
    <row r="11" spans="1:16" s="78" customFormat="1" ht="20.100000000000001" customHeight="1">
      <c r="A11" s="241" t="s">
        <v>494</v>
      </c>
      <c r="B11" s="69">
        <v>1839485</v>
      </c>
      <c r="C11" s="69">
        <v>412588</v>
      </c>
      <c r="D11" s="69">
        <v>4340802</v>
      </c>
      <c r="E11" s="69">
        <v>157502</v>
      </c>
      <c r="F11" s="69">
        <v>372222</v>
      </c>
      <c r="G11" s="69">
        <v>3381628</v>
      </c>
      <c r="H11" s="69" t="s">
        <v>51</v>
      </c>
      <c r="I11" s="69">
        <v>429450</v>
      </c>
      <c r="J11" s="69">
        <v>1077345</v>
      </c>
      <c r="K11" s="69">
        <v>19293</v>
      </c>
      <c r="L11" s="69">
        <v>1058052</v>
      </c>
      <c r="M11" s="69">
        <v>4001371</v>
      </c>
      <c r="N11" s="69">
        <v>4001371</v>
      </c>
      <c r="O11" s="69" t="s">
        <v>51</v>
      </c>
    </row>
    <row r="12" spans="1:16" s="78" customFormat="1" ht="20.100000000000001" customHeight="1">
      <c r="A12" s="241" t="s">
        <v>493</v>
      </c>
      <c r="B12" s="69">
        <v>1932353</v>
      </c>
      <c r="C12" s="69">
        <v>690316</v>
      </c>
      <c r="D12" s="69">
        <v>4490951</v>
      </c>
      <c r="E12" s="69">
        <v>157748</v>
      </c>
      <c r="F12" s="69">
        <v>551027</v>
      </c>
      <c r="G12" s="69">
        <v>3256284</v>
      </c>
      <c r="H12" s="69" t="s">
        <v>51</v>
      </c>
      <c r="I12" s="69">
        <v>525891</v>
      </c>
      <c r="J12" s="69">
        <v>1080774</v>
      </c>
      <c r="K12" s="69">
        <v>52954</v>
      </c>
      <c r="L12" s="69">
        <v>1027820</v>
      </c>
      <c r="M12" s="69">
        <v>4387676</v>
      </c>
      <c r="N12" s="69">
        <v>4387676</v>
      </c>
      <c r="O12" s="69" t="s">
        <v>51</v>
      </c>
    </row>
    <row r="13" spans="1:16" s="78" customFormat="1" ht="20.100000000000001" customHeight="1">
      <c r="A13" s="241" t="s">
        <v>492</v>
      </c>
      <c r="B13" s="69">
        <v>1796571</v>
      </c>
      <c r="C13" s="69">
        <v>635483</v>
      </c>
      <c r="D13" s="69">
        <v>4595288</v>
      </c>
      <c r="E13" s="69">
        <v>165448</v>
      </c>
      <c r="F13" s="69">
        <v>538233</v>
      </c>
      <c r="G13" s="69">
        <v>3435622</v>
      </c>
      <c r="H13" s="69" t="s">
        <v>51</v>
      </c>
      <c r="I13" s="69">
        <v>455985</v>
      </c>
      <c r="J13" s="69">
        <v>1401910</v>
      </c>
      <c r="K13" s="69">
        <v>85402</v>
      </c>
      <c r="L13" s="69">
        <v>1316507</v>
      </c>
      <c r="M13" s="69">
        <v>4608843</v>
      </c>
      <c r="N13" s="69">
        <v>4608843</v>
      </c>
      <c r="O13" s="69" t="s">
        <v>51</v>
      </c>
    </row>
    <row r="14" spans="1:16" s="78" customFormat="1" ht="20.100000000000001" customHeight="1">
      <c r="A14" s="241" t="s">
        <v>491</v>
      </c>
      <c r="B14" s="69">
        <v>2352843</v>
      </c>
      <c r="C14" s="69">
        <v>441785</v>
      </c>
      <c r="D14" s="69">
        <v>10874705</v>
      </c>
      <c r="E14" s="69">
        <v>6245714</v>
      </c>
      <c r="F14" s="69">
        <v>290811</v>
      </c>
      <c r="G14" s="69">
        <v>3800422</v>
      </c>
      <c r="H14" s="69" t="s">
        <v>51</v>
      </c>
      <c r="I14" s="69">
        <v>537759</v>
      </c>
      <c r="J14" s="69">
        <v>1284531</v>
      </c>
      <c r="K14" s="69">
        <v>93799</v>
      </c>
      <c r="L14" s="69">
        <v>1190732</v>
      </c>
      <c r="M14" s="69">
        <v>4782599</v>
      </c>
      <c r="N14" s="69">
        <v>4782599</v>
      </c>
      <c r="O14" s="69" t="s">
        <v>51</v>
      </c>
    </row>
    <row r="15" spans="1:16" s="78" customFormat="1" ht="20.100000000000001" customHeight="1">
      <c r="A15" s="241" t="s">
        <v>490</v>
      </c>
      <c r="B15" s="69">
        <v>2734739</v>
      </c>
      <c r="C15" s="69">
        <v>400104</v>
      </c>
      <c r="D15" s="69">
        <v>9685397</v>
      </c>
      <c r="E15" s="69">
        <v>1998730</v>
      </c>
      <c r="F15" s="69">
        <v>351239</v>
      </c>
      <c r="G15" s="69">
        <v>6763084</v>
      </c>
      <c r="H15" s="69" t="s">
        <v>51</v>
      </c>
      <c r="I15" s="69">
        <v>572344</v>
      </c>
      <c r="J15" s="69">
        <v>1755089</v>
      </c>
      <c r="K15" s="69">
        <v>93555</v>
      </c>
      <c r="L15" s="69">
        <v>1663534</v>
      </c>
      <c r="M15" s="69">
        <v>5004340</v>
      </c>
      <c r="N15" s="69">
        <v>5004340</v>
      </c>
      <c r="O15" s="69" t="s">
        <v>51</v>
      </c>
    </row>
    <row r="16" spans="1:16" s="78" customFormat="1" ht="20.100000000000001" customHeight="1">
      <c r="A16" s="241" t="s">
        <v>489</v>
      </c>
      <c r="B16" s="69">
        <v>3596613</v>
      </c>
      <c r="C16" s="69">
        <v>394383</v>
      </c>
      <c r="D16" s="69">
        <v>6665463</v>
      </c>
      <c r="E16" s="69">
        <v>1134396</v>
      </c>
      <c r="F16" s="69">
        <v>383034</v>
      </c>
      <c r="G16" s="69">
        <v>4534325</v>
      </c>
      <c r="H16" s="69" t="s">
        <v>51</v>
      </c>
      <c r="I16" s="69">
        <v>613707</v>
      </c>
      <c r="J16" s="69">
        <v>1695879</v>
      </c>
      <c r="K16" s="69">
        <v>124675</v>
      </c>
      <c r="L16" s="69">
        <v>1571203</v>
      </c>
      <c r="M16" s="69">
        <v>5149674</v>
      </c>
      <c r="N16" s="69">
        <v>5149674</v>
      </c>
      <c r="O16" s="69" t="s">
        <v>51</v>
      </c>
    </row>
    <row r="17" spans="1:15" s="78" customFormat="1" ht="20.100000000000001" customHeight="1">
      <c r="A17" s="241" t="s">
        <v>838</v>
      </c>
      <c r="B17" s="69">
        <v>1769072</v>
      </c>
      <c r="C17" s="69">
        <v>445807</v>
      </c>
      <c r="D17" s="69">
        <v>7230798</v>
      </c>
      <c r="E17" s="69">
        <v>1125066</v>
      </c>
      <c r="F17" s="69">
        <v>431398</v>
      </c>
      <c r="G17" s="69">
        <v>4776067</v>
      </c>
      <c r="H17" s="69" t="s">
        <v>51</v>
      </c>
      <c r="I17" s="69">
        <v>898267</v>
      </c>
      <c r="J17" s="69">
        <v>1521400</v>
      </c>
      <c r="K17" s="69">
        <v>212307</v>
      </c>
      <c r="L17" s="69">
        <v>1309092</v>
      </c>
      <c r="M17" s="69">
        <v>5308009</v>
      </c>
      <c r="N17" s="69">
        <v>5308009</v>
      </c>
      <c r="O17" s="69" t="s">
        <v>51</v>
      </c>
    </row>
    <row r="18" spans="1:15" s="78" customFormat="1" ht="20.100000000000001" customHeight="1">
      <c r="A18" s="241" t="s">
        <v>839</v>
      </c>
      <c r="B18" s="69">
        <f t="shared" ref="B18:G18" si="0">SUM(B19:B30)</f>
        <v>4369938.8250000002</v>
      </c>
      <c r="C18" s="69">
        <f t="shared" si="0"/>
        <v>530380.65299999993</v>
      </c>
      <c r="D18" s="69">
        <f t="shared" si="0"/>
        <v>11879541.741999999</v>
      </c>
      <c r="E18" s="69">
        <f t="shared" si="0"/>
        <v>1186094.6369999999</v>
      </c>
      <c r="F18" s="69">
        <f t="shared" si="0"/>
        <v>436052.18500000006</v>
      </c>
      <c r="G18" s="69">
        <f t="shared" si="0"/>
        <v>8996932.1950000003</v>
      </c>
      <c r="H18" s="69" t="s">
        <v>405</v>
      </c>
      <c r="I18" s="69">
        <f t="shared" ref="I18:N18" si="1">SUM(I19:I30)</f>
        <v>1260462.7250000001</v>
      </c>
      <c r="J18" s="69">
        <f t="shared" si="1"/>
        <v>5169799.0389999999</v>
      </c>
      <c r="K18" s="69">
        <f t="shared" si="1"/>
        <v>1771403.7489999998</v>
      </c>
      <c r="L18" s="69">
        <f t="shared" si="1"/>
        <v>3398395.2899999996</v>
      </c>
      <c r="M18" s="69">
        <f t="shared" si="1"/>
        <v>5379757.7179999994</v>
      </c>
      <c r="N18" s="69">
        <f t="shared" si="1"/>
        <v>5379757.7179999994</v>
      </c>
      <c r="O18" s="69" t="s">
        <v>405</v>
      </c>
    </row>
    <row r="19" spans="1:15" s="78" customFormat="1" ht="20.100000000000001" customHeight="1">
      <c r="A19" s="258" t="s">
        <v>394</v>
      </c>
      <c r="B19" s="69">
        <v>8201.6830000000009</v>
      </c>
      <c r="C19" s="69">
        <v>23876.585999999999</v>
      </c>
      <c r="D19" s="69">
        <f t="shared" ref="D19:D30" si="2">SUM(E19:I19)</f>
        <v>782477.21799999999</v>
      </c>
      <c r="E19" s="69">
        <v>3872.6060000000002</v>
      </c>
      <c r="F19" s="69">
        <v>103064.178</v>
      </c>
      <c r="G19" s="69">
        <v>625630.04500000004</v>
      </c>
      <c r="H19" s="69" t="s">
        <v>51</v>
      </c>
      <c r="I19" s="69">
        <v>49910.389000000003</v>
      </c>
      <c r="J19" s="69">
        <f t="shared" ref="J19:J30" si="3">SUM(K19:L19)</f>
        <v>191498.478</v>
      </c>
      <c r="K19" s="69">
        <v>7377.768</v>
      </c>
      <c r="L19" s="69">
        <v>184120.71</v>
      </c>
      <c r="M19" s="69">
        <f t="shared" ref="M19:M30" si="4">SUM(N19:O19)</f>
        <v>1777630.2390000001</v>
      </c>
      <c r="N19" s="69">
        <v>1777630.2390000001</v>
      </c>
      <c r="O19" s="69" t="s">
        <v>51</v>
      </c>
    </row>
    <row r="20" spans="1:15" s="78" customFormat="1" ht="20.100000000000001" customHeight="1">
      <c r="A20" s="258" t="s">
        <v>393</v>
      </c>
      <c r="B20" s="69">
        <v>40109.084999999999</v>
      </c>
      <c r="C20" s="69">
        <v>40692.875</v>
      </c>
      <c r="D20" s="69">
        <f t="shared" si="2"/>
        <v>377511.571</v>
      </c>
      <c r="E20" s="69">
        <v>66046.909</v>
      </c>
      <c r="F20" s="69">
        <v>8233.41</v>
      </c>
      <c r="G20" s="69">
        <v>212447.11199999999</v>
      </c>
      <c r="H20" s="69" t="s">
        <v>51</v>
      </c>
      <c r="I20" s="69">
        <v>90784.14</v>
      </c>
      <c r="J20" s="69">
        <f t="shared" si="3"/>
        <v>502870.41600000003</v>
      </c>
      <c r="K20" s="69">
        <v>32644.600999999999</v>
      </c>
      <c r="L20" s="69">
        <v>470225.815</v>
      </c>
      <c r="M20" s="69">
        <f t="shared" si="4"/>
        <v>22558.758000000002</v>
      </c>
      <c r="N20" s="69">
        <v>22558.758000000002</v>
      </c>
      <c r="O20" s="69" t="s">
        <v>51</v>
      </c>
    </row>
    <row r="21" spans="1:15" s="78" customFormat="1" ht="20.100000000000001" customHeight="1">
      <c r="A21" s="258" t="s">
        <v>404</v>
      </c>
      <c r="B21" s="69">
        <v>14697.429</v>
      </c>
      <c r="C21" s="69">
        <v>58516.196000000004</v>
      </c>
      <c r="D21" s="69">
        <f t="shared" si="2"/>
        <v>801571.97</v>
      </c>
      <c r="E21" s="69">
        <v>78111.081000000006</v>
      </c>
      <c r="F21" s="69">
        <v>24452.06</v>
      </c>
      <c r="G21" s="69">
        <v>511775.049</v>
      </c>
      <c r="H21" s="69" t="s">
        <v>51</v>
      </c>
      <c r="I21" s="69">
        <v>187233.78</v>
      </c>
      <c r="J21" s="69">
        <f t="shared" si="3"/>
        <v>266115.88699999999</v>
      </c>
      <c r="K21" s="69">
        <v>38026.983999999997</v>
      </c>
      <c r="L21" s="69">
        <v>228088.90299999999</v>
      </c>
      <c r="M21" s="69">
        <f t="shared" si="4"/>
        <v>10488.97</v>
      </c>
      <c r="N21" s="69">
        <v>10488.97</v>
      </c>
      <c r="O21" s="69" t="s">
        <v>51</v>
      </c>
    </row>
    <row r="22" spans="1:15" s="78" customFormat="1" ht="20.100000000000001" customHeight="1">
      <c r="A22" s="258" t="s">
        <v>800</v>
      </c>
      <c r="B22" s="69">
        <v>12866.517</v>
      </c>
      <c r="C22" s="69">
        <v>28350.792000000001</v>
      </c>
      <c r="D22" s="69">
        <f t="shared" si="2"/>
        <v>741034.23899999994</v>
      </c>
      <c r="E22" s="69">
        <v>94749.528999999995</v>
      </c>
      <c r="F22" s="69">
        <v>10060.02</v>
      </c>
      <c r="G22" s="69">
        <v>555270.91899999999</v>
      </c>
      <c r="H22" s="69" t="s">
        <v>51</v>
      </c>
      <c r="I22" s="69">
        <v>80953.770999999993</v>
      </c>
      <c r="J22" s="69">
        <f t="shared" si="3"/>
        <v>196463.90100000001</v>
      </c>
      <c r="K22" s="69">
        <v>18706.611000000001</v>
      </c>
      <c r="L22" s="69">
        <v>177757.29</v>
      </c>
      <c r="M22" s="69">
        <f t="shared" si="4"/>
        <v>8790.0059999999994</v>
      </c>
      <c r="N22" s="69">
        <v>8790.0059999999994</v>
      </c>
      <c r="O22" s="69" t="s">
        <v>51</v>
      </c>
    </row>
    <row r="23" spans="1:15" s="78" customFormat="1" ht="20.100000000000001" customHeight="1">
      <c r="A23" s="258" t="s">
        <v>392</v>
      </c>
      <c r="B23" s="69">
        <v>299497.55800000002</v>
      </c>
      <c r="C23" s="69">
        <v>20192.966</v>
      </c>
      <c r="D23" s="69">
        <f t="shared" si="2"/>
        <v>1172283.6880000001</v>
      </c>
      <c r="E23" s="69">
        <v>66044.278999999995</v>
      </c>
      <c r="F23" s="69">
        <v>41412.773999999998</v>
      </c>
      <c r="G23" s="69">
        <v>1012680.588</v>
      </c>
      <c r="H23" s="69" t="s">
        <v>51</v>
      </c>
      <c r="I23" s="69">
        <v>52146.046999999999</v>
      </c>
      <c r="J23" s="69">
        <f t="shared" si="3"/>
        <v>405854.60599999997</v>
      </c>
      <c r="K23" s="69">
        <v>19103.848000000002</v>
      </c>
      <c r="L23" s="69">
        <v>386750.75799999997</v>
      </c>
      <c r="M23" s="69">
        <f t="shared" si="4"/>
        <v>5944.777</v>
      </c>
      <c r="N23" s="69">
        <v>5944.777</v>
      </c>
      <c r="O23" s="69" t="s">
        <v>51</v>
      </c>
    </row>
    <row r="24" spans="1:15" s="78" customFormat="1" ht="20.100000000000001" customHeight="1">
      <c r="A24" s="258" t="s">
        <v>421</v>
      </c>
      <c r="B24" s="69">
        <v>716815.37199999997</v>
      </c>
      <c r="C24" s="69">
        <v>25422.850999999999</v>
      </c>
      <c r="D24" s="69">
        <f t="shared" si="2"/>
        <v>1155929.71</v>
      </c>
      <c r="E24" s="69">
        <v>175229.052</v>
      </c>
      <c r="F24" s="69">
        <v>25103.258999999998</v>
      </c>
      <c r="G24" s="69">
        <v>848119.85400000005</v>
      </c>
      <c r="H24" s="69" t="s">
        <v>51</v>
      </c>
      <c r="I24" s="69">
        <v>107477.545</v>
      </c>
      <c r="J24" s="69">
        <f t="shared" si="3"/>
        <v>205241.49100000001</v>
      </c>
      <c r="K24" s="69">
        <v>32355.956999999999</v>
      </c>
      <c r="L24" s="69">
        <v>172885.53400000001</v>
      </c>
      <c r="M24" s="69">
        <f t="shared" si="4"/>
        <v>1811714.1869999999</v>
      </c>
      <c r="N24" s="69">
        <v>1811714.1869999999</v>
      </c>
      <c r="O24" s="69" t="s">
        <v>51</v>
      </c>
    </row>
    <row r="25" spans="1:15" s="78" customFormat="1" ht="20.100000000000001" customHeight="1">
      <c r="A25" s="258" t="s">
        <v>391</v>
      </c>
      <c r="B25" s="69">
        <v>322071.32500000001</v>
      </c>
      <c r="C25" s="69">
        <v>30114.839</v>
      </c>
      <c r="D25" s="69">
        <f t="shared" si="2"/>
        <v>938543.19</v>
      </c>
      <c r="E25" s="69">
        <v>138767.57199999999</v>
      </c>
      <c r="F25" s="69">
        <v>43318.125</v>
      </c>
      <c r="G25" s="69">
        <v>677192.973</v>
      </c>
      <c r="H25" s="69" t="s">
        <v>51</v>
      </c>
      <c r="I25" s="69">
        <v>79264.52</v>
      </c>
      <c r="J25" s="69">
        <f t="shared" si="3"/>
        <v>364620.61499999999</v>
      </c>
      <c r="K25" s="69">
        <v>16952.281999999999</v>
      </c>
      <c r="L25" s="69">
        <v>347668.33299999998</v>
      </c>
      <c r="M25" s="69">
        <f t="shared" si="4"/>
        <v>1878090.21</v>
      </c>
      <c r="N25" s="69">
        <v>1878090.21</v>
      </c>
      <c r="O25" s="69" t="s">
        <v>51</v>
      </c>
    </row>
    <row r="26" spans="1:15" s="78" customFormat="1" ht="20.100000000000001" customHeight="1">
      <c r="A26" s="258" t="s">
        <v>390</v>
      </c>
      <c r="B26" s="69">
        <v>313559.49800000002</v>
      </c>
      <c r="C26" s="69">
        <v>23717.559000000001</v>
      </c>
      <c r="D26" s="69">
        <f t="shared" si="2"/>
        <v>1043204.6</v>
      </c>
      <c r="E26" s="69">
        <v>64496.226999999999</v>
      </c>
      <c r="F26" s="69">
        <v>2546.5070000000001</v>
      </c>
      <c r="G26" s="69">
        <v>878123.77599999995</v>
      </c>
      <c r="H26" s="69" t="s">
        <v>51</v>
      </c>
      <c r="I26" s="69">
        <v>98038.09</v>
      </c>
      <c r="J26" s="69">
        <f t="shared" si="3"/>
        <v>726307.36400000006</v>
      </c>
      <c r="K26" s="69">
        <v>517337.07</v>
      </c>
      <c r="L26" s="69">
        <v>208970.29399999999</v>
      </c>
      <c r="M26" s="69">
        <f t="shared" si="4"/>
        <v>30806.639999999999</v>
      </c>
      <c r="N26" s="69">
        <v>30806.639999999999</v>
      </c>
      <c r="O26" s="69" t="s">
        <v>51</v>
      </c>
    </row>
    <row r="27" spans="1:15" s="78" customFormat="1" ht="20.100000000000001" customHeight="1">
      <c r="A27" s="258" t="s">
        <v>389</v>
      </c>
      <c r="B27" s="69">
        <v>244950.046</v>
      </c>
      <c r="C27" s="69">
        <v>33522.6</v>
      </c>
      <c r="D27" s="69">
        <f t="shared" si="2"/>
        <v>1346052.3319999999</v>
      </c>
      <c r="E27" s="69">
        <v>81677.224000000002</v>
      </c>
      <c r="F27" s="69">
        <v>14634.829</v>
      </c>
      <c r="G27" s="69">
        <v>1168252.1299999999</v>
      </c>
      <c r="H27" s="69" t="s">
        <v>51</v>
      </c>
      <c r="I27" s="69">
        <v>81488.149000000005</v>
      </c>
      <c r="J27" s="69">
        <f t="shared" si="3"/>
        <v>190223.58100000001</v>
      </c>
      <c r="K27" s="69">
        <v>21101.542000000001</v>
      </c>
      <c r="L27" s="69">
        <v>169122.03899999999</v>
      </c>
      <c r="M27" s="69">
        <f t="shared" si="4"/>
        <v>5546.0609999999997</v>
      </c>
      <c r="N27" s="69">
        <v>5546.0609999999997</v>
      </c>
      <c r="O27" s="69" t="s">
        <v>51</v>
      </c>
    </row>
    <row r="28" spans="1:15" s="78" customFormat="1" ht="20.100000000000001" customHeight="1">
      <c r="A28" s="258" t="s">
        <v>388</v>
      </c>
      <c r="B28" s="69">
        <v>351293.80800000002</v>
      </c>
      <c r="C28" s="69">
        <v>38016.002</v>
      </c>
      <c r="D28" s="69">
        <f t="shared" si="2"/>
        <v>875889.77899999998</v>
      </c>
      <c r="E28" s="69">
        <v>71826.894</v>
      </c>
      <c r="F28" s="69">
        <v>67486.248999999996</v>
      </c>
      <c r="G28" s="69">
        <v>654159.69200000004</v>
      </c>
      <c r="H28" s="69" t="s">
        <v>51</v>
      </c>
      <c r="I28" s="69">
        <v>82416.944000000003</v>
      </c>
      <c r="J28" s="69">
        <f t="shared" si="3"/>
        <v>387237.55300000001</v>
      </c>
      <c r="K28" s="69">
        <v>18915.314999999999</v>
      </c>
      <c r="L28" s="69">
        <v>368322.23800000001</v>
      </c>
      <c r="M28" s="69">
        <f t="shared" si="4"/>
        <v>8194.8060000000005</v>
      </c>
      <c r="N28" s="69">
        <v>8194.8060000000005</v>
      </c>
      <c r="O28" s="69" t="s">
        <v>51</v>
      </c>
    </row>
    <row r="29" spans="1:15" s="78" customFormat="1" ht="20.100000000000001" customHeight="1">
      <c r="A29" s="258" t="s">
        <v>403</v>
      </c>
      <c r="B29" s="69">
        <v>392307.39199999999</v>
      </c>
      <c r="C29" s="69">
        <v>63790.349000000002</v>
      </c>
      <c r="D29" s="69">
        <f t="shared" si="2"/>
        <v>939817.375</v>
      </c>
      <c r="E29" s="69">
        <v>85722.028000000006</v>
      </c>
      <c r="F29" s="69">
        <v>29692.938999999998</v>
      </c>
      <c r="G29" s="69">
        <v>726306.973</v>
      </c>
      <c r="H29" s="69" t="s">
        <v>51</v>
      </c>
      <c r="I29" s="69">
        <v>98095.434999999998</v>
      </c>
      <c r="J29" s="69">
        <f t="shared" si="3"/>
        <v>1273488.9180000001</v>
      </c>
      <c r="K29" s="69">
        <v>1021126.101</v>
      </c>
      <c r="L29" s="69">
        <v>252362.81700000001</v>
      </c>
      <c r="M29" s="69">
        <f t="shared" si="4"/>
        <v>3537.29</v>
      </c>
      <c r="N29" s="69">
        <v>3537.29</v>
      </c>
      <c r="O29" s="69" t="s">
        <v>51</v>
      </c>
    </row>
    <row r="30" spans="1:15" s="78" customFormat="1" ht="20.100000000000001" customHeight="1" thickBot="1">
      <c r="A30" s="257" t="s">
        <v>387</v>
      </c>
      <c r="B30" s="74">
        <v>1653569.112</v>
      </c>
      <c r="C30" s="74">
        <v>144167.038</v>
      </c>
      <c r="D30" s="74">
        <f t="shared" si="2"/>
        <v>1705226.07</v>
      </c>
      <c r="E30" s="74">
        <v>259551.236</v>
      </c>
      <c r="F30" s="74">
        <v>66047.835000000006</v>
      </c>
      <c r="G30" s="74">
        <v>1126973.084</v>
      </c>
      <c r="H30" s="74" t="s">
        <v>51</v>
      </c>
      <c r="I30" s="74">
        <v>252653.91500000001</v>
      </c>
      <c r="J30" s="74">
        <f t="shared" si="3"/>
        <v>459876.22899999999</v>
      </c>
      <c r="K30" s="74">
        <v>27755.67</v>
      </c>
      <c r="L30" s="74">
        <v>432120.55900000001</v>
      </c>
      <c r="M30" s="74">
        <f t="shared" si="4"/>
        <v>-183544.226</v>
      </c>
      <c r="N30" s="74">
        <v>-183544.226</v>
      </c>
      <c r="O30" s="74" t="s">
        <v>51</v>
      </c>
    </row>
    <row r="31" spans="1:15" ht="14.1" customHeight="1"/>
    <row r="32" spans="1:15" ht="14.1" customHeight="1">
      <c r="C32" s="250"/>
      <c r="D32" s="250"/>
      <c r="I32" s="250"/>
      <c r="J32" s="250"/>
    </row>
    <row r="33" spans="3:10" ht="14.1" customHeight="1">
      <c r="C33" s="250"/>
      <c r="D33" s="250"/>
      <c r="I33" s="250"/>
      <c r="J33" s="250"/>
    </row>
    <row r="34" spans="3:10" ht="14.1" customHeight="1">
      <c r="C34" s="250"/>
      <c r="D34" s="250"/>
      <c r="I34" s="250"/>
      <c r="J34" s="250"/>
    </row>
    <row r="35" spans="3:10">
      <c r="C35" s="250"/>
      <c r="D35" s="250"/>
      <c r="I35" s="250"/>
      <c r="J35" s="250"/>
    </row>
    <row r="36" spans="3:10">
      <c r="C36" s="250"/>
      <c r="D36" s="250"/>
      <c r="I36" s="250"/>
      <c r="J36" s="250"/>
    </row>
    <row r="37" spans="3:10">
      <c r="C37" s="250"/>
      <c r="D37" s="250"/>
      <c r="I37" s="250"/>
      <c r="J37" s="250"/>
    </row>
    <row r="38" spans="3:10">
      <c r="C38" s="250"/>
      <c r="D38" s="250"/>
      <c r="I38" s="250"/>
      <c r="J38" s="250"/>
    </row>
    <row r="39" spans="3:10">
      <c r="C39" s="250"/>
      <c r="D39" s="250"/>
      <c r="I39" s="250"/>
      <c r="J39" s="250"/>
    </row>
    <row r="40" spans="3:10">
      <c r="C40" s="250"/>
      <c r="D40" s="250"/>
      <c r="I40" s="250"/>
      <c r="J40" s="250"/>
    </row>
    <row r="41" spans="3:10">
      <c r="C41" s="250"/>
      <c r="D41" s="250"/>
      <c r="I41" s="250"/>
      <c r="J41" s="250"/>
    </row>
    <row r="42" spans="3:10">
      <c r="C42" s="250"/>
      <c r="D42" s="250"/>
      <c r="I42" s="250"/>
      <c r="J42" s="250"/>
    </row>
    <row r="43" spans="3:10">
      <c r="C43" s="250"/>
      <c r="D43" s="250"/>
      <c r="I43" s="250"/>
      <c r="J43" s="250"/>
    </row>
    <row r="44" spans="3:10">
      <c r="D44" s="250"/>
      <c r="I44" s="250"/>
      <c r="J44" s="250"/>
    </row>
  </sheetData>
  <mergeCells count="11">
    <mergeCell ref="M6:O6"/>
    <mergeCell ref="A7:A8"/>
    <mergeCell ref="A2:H2"/>
    <mergeCell ref="I2:O2"/>
    <mergeCell ref="A3:H3"/>
    <mergeCell ref="A5:A6"/>
    <mergeCell ref="B5:H5"/>
    <mergeCell ref="I5:O5"/>
    <mergeCell ref="B6:C6"/>
    <mergeCell ref="D6:H6"/>
    <mergeCell ref="J6:L6"/>
  </mergeCells>
  <phoneticPr fontId="3" type="noConversion"/>
  <pageMargins left="1.1811023622047245" right="1.1811023622047245" top="1.5748031496062993" bottom="1.5748031496062993" header="0.27559055118110237" footer="0.9055118110236221"/>
  <pageSetup paperSize="9" firstPageNumber="220" orientation="portrait" r:id="rId1"/>
  <headerFooter alignWithMargins="0">
    <oddFooter>&amp;C&amp;"華康中圓體,標準"&amp;11‧&amp;"Times New Roman,標準"&amp;P&amp;"華康中圓體,標準"‧</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34"/>
  <sheetViews>
    <sheetView showGridLines="0" view="pageBreakPreview" zoomScale="85" zoomScaleNormal="120" zoomScaleSheetLayoutView="85" workbookViewId="0">
      <selection activeCell="E24" sqref="E24"/>
    </sheetView>
  </sheetViews>
  <sheetFormatPr defaultRowHeight="12.75"/>
  <cols>
    <col min="1" max="1" width="12.125" style="155" customWidth="1"/>
    <col min="2" max="2" width="9.625" style="155" customWidth="1"/>
    <col min="3" max="3" width="7.625" style="155" customWidth="1"/>
    <col min="4" max="4" width="8.125" style="155" customWidth="1"/>
    <col min="5" max="5" width="9.125" style="155" customWidth="1"/>
    <col min="6" max="6" width="7.125" style="155" customWidth="1"/>
    <col min="7" max="7" width="8.625" style="155" customWidth="1"/>
    <col min="8" max="9" width="12.625" style="155" customWidth="1"/>
    <col min="10" max="10" width="8.125" style="155" customWidth="1"/>
    <col min="11" max="11" width="9.625" style="155" customWidth="1"/>
    <col min="12" max="12" width="8.125" style="155" customWidth="1"/>
    <col min="13" max="13" width="10.125" style="155" customWidth="1"/>
    <col min="14" max="15" width="9.125" style="155" customWidth="1"/>
    <col min="16" max="16" width="8.125" style="155" customWidth="1"/>
    <col min="17" max="16384" width="9" style="155"/>
  </cols>
  <sheetData>
    <row r="1" spans="1:17" s="78" customFormat="1" ht="18" customHeight="1">
      <c r="A1" s="25" t="s">
        <v>728</v>
      </c>
      <c r="B1" s="25"/>
      <c r="C1" s="25"/>
      <c r="D1" s="25"/>
      <c r="E1" s="25"/>
      <c r="F1" s="25"/>
      <c r="G1" s="25"/>
      <c r="P1" s="249" t="s">
        <v>437</v>
      </c>
    </row>
    <row r="2" spans="1:17" s="427" customFormat="1" ht="24.95" customHeight="1">
      <c r="A2" s="441" t="s">
        <v>833</v>
      </c>
      <c r="B2" s="441"/>
      <c r="C2" s="441"/>
      <c r="D2" s="441"/>
      <c r="E2" s="441"/>
      <c r="F2" s="441"/>
      <c r="G2" s="441"/>
      <c r="H2" s="441"/>
      <c r="I2" s="441" t="s">
        <v>436</v>
      </c>
      <c r="J2" s="441"/>
      <c r="K2" s="441"/>
      <c r="L2" s="441"/>
      <c r="M2" s="441"/>
      <c r="N2" s="441"/>
      <c r="O2" s="441"/>
      <c r="P2" s="441"/>
    </row>
    <row r="3" spans="1:17" s="428" customFormat="1" ht="20.100000000000001" customHeight="1">
      <c r="A3" s="440" t="s">
        <v>401</v>
      </c>
      <c r="B3" s="440"/>
      <c r="C3" s="440"/>
      <c r="D3" s="440"/>
      <c r="E3" s="440"/>
      <c r="F3" s="440"/>
      <c r="G3" s="440"/>
      <c r="H3" s="440"/>
      <c r="I3" s="440" t="s">
        <v>435</v>
      </c>
      <c r="J3" s="440"/>
      <c r="K3" s="440"/>
      <c r="L3" s="440"/>
      <c r="M3" s="440"/>
      <c r="N3" s="440"/>
      <c r="O3" s="440"/>
      <c r="P3" s="440"/>
    </row>
    <row r="4" spans="1:17" s="78" customFormat="1" ht="15" customHeight="1" thickBot="1">
      <c r="A4" s="248"/>
      <c r="B4" s="13"/>
      <c r="C4" s="13"/>
      <c r="D4" s="13"/>
      <c r="E4" s="13"/>
      <c r="F4" s="13"/>
      <c r="H4" s="163" t="s">
        <v>770</v>
      </c>
      <c r="I4" s="13"/>
      <c r="K4" s="164"/>
      <c r="L4" s="164"/>
      <c r="M4" s="164"/>
      <c r="N4" s="164"/>
      <c r="O4" s="164"/>
      <c r="P4" s="163" t="s">
        <v>384</v>
      </c>
    </row>
    <row r="5" spans="1:17" s="78" customFormat="1" ht="20.100000000000001" customHeight="1">
      <c r="A5" s="500" t="s">
        <v>419</v>
      </c>
      <c r="B5" s="521" t="s">
        <v>793</v>
      </c>
      <c r="C5" s="497"/>
      <c r="D5" s="497"/>
      <c r="E5" s="497"/>
      <c r="F5" s="497"/>
      <c r="G5" s="497"/>
      <c r="H5" s="265"/>
      <c r="I5" s="497" t="s">
        <v>434</v>
      </c>
      <c r="J5" s="497"/>
      <c r="K5" s="497"/>
      <c r="L5" s="522"/>
      <c r="M5" s="461" t="s">
        <v>433</v>
      </c>
      <c r="N5" s="461" t="s">
        <v>834</v>
      </c>
      <c r="O5" s="523" t="s">
        <v>794</v>
      </c>
      <c r="P5" s="524" t="s">
        <v>432</v>
      </c>
    </row>
    <row r="6" spans="1:17" s="78" customFormat="1" ht="27.95" customHeight="1">
      <c r="A6" s="501"/>
      <c r="B6" s="525" t="s">
        <v>835</v>
      </c>
      <c r="C6" s="504" t="s">
        <v>796</v>
      </c>
      <c r="D6" s="505"/>
      <c r="E6" s="506"/>
      <c r="F6" s="504" t="s">
        <v>836</v>
      </c>
      <c r="G6" s="505"/>
      <c r="H6" s="505"/>
      <c r="I6" s="264" t="s">
        <v>727</v>
      </c>
      <c r="J6" s="504" t="s">
        <v>517</v>
      </c>
      <c r="K6" s="505"/>
      <c r="L6" s="505"/>
      <c r="M6" s="462"/>
      <c r="N6" s="462"/>
      <c r="O6" s="517"/>
      <c r="P6" s="519"/>
    </row>
    <row r="7" spans="1:17" s="78" customFormat="1" ht="27.95" customHeight="1">
      <c r="A7" s="528" t="s">
        <v>431</v>
      </c>
      <c r="B7" s="526"/>
      <c r="C7" s="251" t="s">
        <v>6</v>
      </c>
      <c r="D7" s="251" t="s">
        <v>261</v>
      </c>
      <c r="E7" s="251" t="s">
        <v>260</v>
      </c>
      <c r="F7" s="252" t="s">
        <v>6</v>
      </c>
      <c r="G7" s="247" t="s">
        <v>430</v>
      </c>
      <c r="H7" s="247" t="s">
        <v>259</v>
      </c>
      <c r="I7" s="251" t="s">
        <v>429</v>
      </c>
      <c r="J7" s="229" t="s">
        <v>6</v>
      </c>
      <c r="K7" s="9" t="s">
        <v>837</v>
      </c>
      <c r="L7" s="164" t="s">
        <v>514</v>
      </c>
      <c r="M7" s="462" t="s">
        <v>428</v>
      </c>
      <c r="N7" s="462" t="s">
        <v>427</v>
      </c>
      <c r="O7" s="517" t="s">
        <v>426</v>
      </c>
      <c r="P7" s="519" t="s">
        <v>425</v>
      </c>
    </row>
    <row r="8" spans="1:17" s="166" customFormat="1" ht="42" customHeight="1" thickBot="1">
      <c r="A8" s="529"/>
      <c r="B8" s="527"/>
      <c r="C8" s="168" t="s">
        <v>370</v>
      </c>
      <c r="D8" s="168" t="s">
        <v>424</v>
      </c>
      <c r="E8" s="168" t="s">
        <v>423</v>
      </c>
      <c r="F8" s="168" t="s">
        <v>370</v>
      </c>
      <c r="G8" s="168" t="s">
        <v>285</v>
      </c>
      <c r="H8" s="168" t="s">
        <v>422</v>
      </c>
      <c r="I8" s="168" t="s">
        <v>286</v>
      </c>
      <c r="J8" s="261" t="s">
        <v>370</v>
      </c>
      <c r="K8" s="168" t="s">
        <v>284</v>
      </c>
      <c r="L8" s="262" t="s">
        <v>191</v>
      </c>
      <c r="M8" s="516"/>
      <c r="N8" s="516"/>
      <c r="O8" s="518"/>
      <c r="P8" s="520"/>
    </row>
    <row r="9" spans="1:17" s="78" customFormat="1" ht="20.45" customHeight="1">
      <c r="A9" s="241" t="s">
        <v>496</v>
      </c>
      <c r="B9" s="69">
        <v>4522443</v>
      </c>
      <c r="C9" s="69">
        <v>400000</v>
      </c>
      <c r="D9" s="69">
        <v>400000</v>
      </c>
      <c r="E9" s="69" t="s">
        <v>51</v>
      </c>
      <c r="F9" s="69" t="s">
        <v>51</v>
      </c>
      <c r="G9" s="69" t="s">
        <v>51</v>
      </c>
      <c r="H9" s="69" t="s">
        <v>51</v>
      </c>
      <c r="I9" s="69" t="s">
        <v>51</v>
      </c>
      <c r="J9" s="69">
        <v>344707</v>
      </c>
      <c r="K9" s="69" t="s">
        <v>51</v>
      </c>
      <c r="L9" s="69">
        <v>344707</v>
      </c>
      <c r="M9" s="69">
        <v>4302181</v>
      </c>
      <c r="N9" s="69">
        <v>8195497</v>
      </c>
      <c r="O9" s="69">
        <v>169281</v>
      </c>
      <c r="P9" s="69">
        <v>435738</v>
      </c>
      <c r="Q9" s="237"/>
    </row>
    <row r="10" spans="1:17" s="78" customFormat="1" ht="20.45" customHeight="1">
      <c r="A10" s="241" t="s">
        <v>495</v>
      </c>
      <c r="B10" s="69">
        <v>4682446</v>
      </c>
      <c r="C10" s="69">
        <v>500000</v>
      </c>
      <c r="D10" s="69">
        <v>500000</v>
      </c>
      <c r="E10" s="69" t="s">
        <v>51</v>
      </c>
      <c r="F10" s="69" t="s">
        <v>51</v>
      </c>
      <c r="G10" s="69" t="s">
        <v>51</v>
      </c>
      <c r="H10" s="69" t="s">
        <v>51</v>
      </c>
      <c r="I10" s="69" t="s">
        <v>51</v>
      </c>
      <c r="J10" s="69">
        <v>388533</v>
      </c>
      <c r="K10" s="69" t="s">
        <v>51</v>
      </c>
      <c r="L10" s="69">
        <v>388533</v>
      </c>
      <c r="M10" s="69">
        <v>3001963</v>
      </c>
      <c r="N10" s="69">
        <v>5772321</v>
      </c>
      <c r="O10" s="69" t="s">
        <v>51</v>
      </c>
      <c r="P10" s="69">
        <v>504888</v>
      </c>
      <c r="Q10" s="237"/>
    </row>
    <row r="11" spans="1:17" s="78" customFormat="1" ht="20.45" customHeight="1">
      <c r="A11" s="241" t="s">
        <v>494</v>
      </c>
      <c r="B11" s="69">
        <v>4881047</v>
      </c>
      <c r="C11" s="69">
        <v>780000</v>
      </c>
      <c r="D11" s="69">
        <v>780000</v>
      </c>
      <c r="E11" s="69" t="s">
        <v>51</v>
      </c>
      <c r="F11" s="69" t="s">
        <v>51</v>
      </c>
      <c r="G11" s="69" t="s">
        <v>51</v>
      </c>
      <c r="H11" s="69" t="s">
        <v>51</v>
      </c>
      <c r="I11" s="69" t="s">
        <v>51</v>
      </c>
      <c r="J11" s="69">
        <v>370040</v>
      </c>
      <c r="K11" s="69" t="s">
        <v>51</v>
      </c>
      <c r="L11" s="69">
        <v>370040</v>
      </c>
      <c r="M11" s="69">
        <v>2298886</v>
      </c>
      <c r="N11" s="69">
        <v>5452605</v>
      </c>
      <c r="O11" s="69" t="s">
        <v>51</v>
      </c>
      <c r="P11" s="69">
        <v>244087</v>
      </c>
      <c r="Q11" s="237"/>
    </row>
    <row r="12" spans="1:17" s="78" customFormat="1" ht="20.45" customHeight="1">
      <c r="A12" s="241" t="s">
        <v>493</v>
      </c>
      <c r="B12" s="69">
        <v>5052598</v>
      </c>
      <c r="C12" s="69">
        <v>689700</v>
      </c>
      <c r="D12" s="69">
        <v>689700</v>
      </c>
      <c r="E12" s="69" t="s">
        <v>51</v>
      </c>
      <c r="F12" s="69" t="s">
        <v>51</v>
      </c>
      <c r="G12" s="69" t="s">
        <v>51</v>
      </c>
      <c r="H12" s="69" t="s">
        <v>51</v>
      </c>
      <c r="I12" s="69" t="s">
        <v>51</v>
      </c>
      <c r="J12" s="69">
        <v>430495</v>
      </c>
      <c r="K12" s="69" t="s">
        <v>51</v>
      </c>
      <c r="L12" s="69">
        <v>430495</v>
      </c>
      <c r="M12" s="69">
        <v>3015056</v>
      </c>
      <c r="N12" s="69">
        <v>34440170</v>
      </c>
      <c r="O12" s="69">
        <v>81776</v>
      </c>
      <c r="P12" s="69">
        <v>13286504</v>
      </c>
      <c r="Q12" s="237"/>
    </row>
    <row r="13" spans="1:17" s="78" customFormat="1" ht="20.45" customHeight="1">
      <c r="A13" s="241" t="s">
        <v>492</v>
      </c>
      <c r="B13" s="69">
        <v>5111957</v>
      </c>
      <c r="C13" s="69">
        <v>481686</v>
      </c>
      <c r="D13" s="69">
        <v>481686</v>
      </c>
      <c r="E13" s="69" t="s">
        <v>51</v>
      </c>
      <c r="F13" s="69" t="s">
        <v>51</v>
      </c>
      <c r="G13" s="69" t="s">
        <v>51</v>
      </c>
      <c r="H13" s="69" t="s">
        <v>51</v>
      </c>
      <c r="I13" s="69" t="s">
        <v>51</v>
      </c>
      <c r="J13" s="69">
        <v>384889</v>
      </c>
      <c r="K13" s="69" t="s">
        <v>51</v>
      </c>
      <c r="L13" s="69">
        <v>384889</v>
      </c>
      <c r="M13" s="69">
        <v>2256746</v>
      </c>
      <c r="N13" s="69">
        <v>55641050</v>
      </c>
      <c r="O13" s="69" t="s">
        <v>51</v>
      </c>
      <c r="P13" s="69">
        <v>13090719</v>
      </c>
      <c r="Q13" s="237"/>
    </row>
    <row r="14" spans="1:17" s="78" customFormat="1" ht="20.45" customHeight="1">
      <c r="A14" s="241" t="s">
        <v>491</v>
      </c>
      <c r="B14" s="69">
        <v>5282604</v>
      </c>
      <c r="C14" s="69">
        <v>340442</v>
      </c>
      <c r="D14" s="69">
        <v>340442</v>
      </c>
      <c r="E14" s="69" t="s">
        <v>51</v>
      </c>
      <c r="F14" s="69" t="s">
        <v>51</v>
      </c>
      <c r="G14" s="69" t="s">
        <v>51</v>
      </c>
      <c r="H14" s="69" t="s">
        <v>51</v>
      </c>
      <c r="I14" s="69" t="s">
        <v>51</v>
      </c>
      <c r="J14" s="69">
        <v>419042</v>
      </c>
      <c r="K14" s="69" t="s">
        <v>51</v>
      </c>
      <c r="L14" s="69">
        <v>419042</v>
      </c>
      <c r="M14" s="69">
        <v>1364115</v>
      </c>
      <c r="N14" s="69">
        <v>67179428</v>
      </c>
      <c r="O14" s="69" t="s">
        <v>51</v>
      </c>
      <c r="P14" s="69">
        <v>30242742</v>
      </c>
      <c r="Q14" s="237"/>
    </row>
    <row r="15" spans="1:17" s="78" customFormat="1" ht="20.45" customHeight="1">
      <c r="A15" s="241" t="s">
        <v>490</v>
      </c>
      <c r="B15" s="69">
        <v>5427751</v>
      </c>
      <c r="C15" s="69">
        <v>372637</v>
      </c>
      <c r="D15" s="69">
        <v>372637</v>
      </c>
      <c r="E15" s="69" t="s">
        <v>51</v>
      </c>
      <c r="F15" s="69" t="s">
        <v>51</v>
      </c>
      <c r="G15" s="69" t="s">
        <v>51</v>
      </c>
      <c r="H15" s="69" t="s">
        <v>51</v>
      </c>
      <c r="I15" s="69" t="s">
        <v>51</v>
      </c>
      <c r="J15" s="69">
        <v>516429</v>
      </c>
      <c r="K15" s="69" t="s">
        <v>51</v>
      </c>
      <c r="L15" s="69">
        <v>516429</v>
      </c>
      <c r="M15" s="69">
        <v>1355752</v>
      </c>
      <c r="N15" s="69">
        <v>65561318</v>
      </c>
      <c r="O15" s="69" t="s">
        <v>51</v>
      </c>
      <c r="P15" s="69">
        <v>17974590</v>
      </c>
      <c r="Q15" s="237"/>
    </row>
    <row r="16" spans="1:17" s="78" customFormat="1" ht="20.45" customHeight="1">
      <c r="A16" s="241" t="s">
        <v>489</v>
      </c>
      <c r="B16" s="69">
        <v>5434269</v>
      </c>
      <c r="C16" s="69">
        <v>321598</v>
      </c>
      <c r="D16" s="69">
        <v>321598</v>
      </c>
      <c r="E16" s="69" t="s">
        <v>51</v>
      </c>
      <c r="F16" s="69" t="s">
        <v>51</v>
      </c>
      <c r="G16" s="69" t="s">
        <v>51</v>
      </c>
      <c r="H16" s="69" t="s">
        <v>51</v>
      </c>
      <c r="I16" s="69" t="s">
        <v>51</v>
      </c>
      <c r="J16" s="69">
        <v>523685</v>
      </c>
      <c r="K16" s="69" t="s">
        <v>51</v>
      </c>
      <c r="L16" s="69">
        <v>523685</v>
      </c>
      <c r="M16" s="69">
        <v>2058234</v>
      </c>
      <c r="N16" s="69">
        <v>68250938</v>
      </c>
      <c r="O16" s="69" t="s">
        <v>51</v>
      </c>
      <c r="P16" s="69">
        <v>20013483</v>
      </c>
      <c r="Q16" s="237"/>
    </row>
    <row r="17" spans="1:17" s="78" customFormat="1" ht="20.45" customHeight="1">
      <c r="A17" s="241" t="s">
        <v>838</v>
      </c>
      <c r="B17" s="69">
        <v>5704610</v>
      </c>
      <c r="C17" s="69">
        <v>252996</v>
      </c>
      <c r="D17" s="69">
        <v>252996</v>
      </c>
      <c r="E17" s="69" t="s">
        <v>51</v>
      </c>
      <c r="F17" s="69" t="s">
        <v>51</v>
      </c>
      <c r="G17" s="69" t="s">
        <v>51</v>
      </c>
      <c r="H17" s="69" t="s">
        <v>51</v>
      </c>
      <c r="I17" s="69" t="s">
        <v>51</v>
      </c>
      <c r="J17" s="69">
        <v>676446</v>
      </c>
      <c r="K17" s="69" t="s">
        <v>51</v>
      </c>
      <c r="L17" s="69">
        <v>676446</v>
      </c>
      <c r="M17" s="69">
        <v>2613015</v>
      </c>
      <c r="N17" s="69">
        <v>62774713</v>
      </c>
      <c r="O17" s="69" t="s">
        <v>51</v>
      </c>
      <c r="P17" s="69">
        <v>20387804</v>
      </c>
      <c r="Q17" s="237"/>
    </row>
    <row r="18" spans="1:17" s="78" customFormat="1" ht="20.45" customHeight="1">
      <c r="A18" s="241" t="s">
        <v>839</v>
      </c>
      <c r="B18" s="69">
        <f>SUM(B19:B30)</f>
        <v>5873232.5049999999</v>
      </c>
      <c r="C18" s="69">
        <f>SUM(C19:C30)</f>
        <v>228708.38</v>
      </c>
      <c r="D18" s="69">
        <f>SUM(D19:D30)</f>
        <v>228708.38</v>
      </c>
      <c r="E18" s="69" t="s">
        <v>166</v>
      </c>
      <c r="F18" s="69">
        <f>SUM(F19:F30)</f>
        <v>421000</v>
      </c>
      <c r="G18" s="69" t="s">
        <v>166</v>
      </c>
      <c r="H18" s="69" t="s">
        <v>166</v>
      </c>
      <c r="I18" s="69">
        <f>SUM(I19:I30)</f>
        <v>421000</v>
      </c>
      <c r="J18" s="69">
        <f>SUM(J19:J30)</f>
        <v>662396.06700000004</v>
      </c>
      <c r="K18" s="69" t="s">
        <v>166</v>
      </c>
      <c r="L18" s="69">
        <f>SUM(L19:L30)</f>
        <v>662396.06700000004</v>
      </c>
      <c r="M18" s="69">
        <v>9009183</v>
      </c>
      <c r="N18" s="69">
        <f>SUM(N19:N30)</f>
        <v>70125844</v>
      </c>
      <c r="O18" s="69" t="s">
        <v>166</v>
      </c>
      <c r="P18" s="69">
        <v>23053096</v>
      </c>
      <c r="Q18" s="237"/>
    </row>
    <row r="19" spans="1:17" s="78" customFormat="1" ht="20.45" customHeight="1">
      <c r="A19" s="258" t="s">
        <v>394</v>
      </c>
      <c r="B19" s="69">
        <v>472244.02600000001</v>
      </c>
      <c r="C19" s="69">
        <f t="shared" ref="C19:C25" si="0">SUM(D19:E19)</f>
        <v>31836.914000000001</v>
      </c>
      <c r="D19" s="69">
        <v>31836.914000000001</v>
      </c>
      <c r="E19" s="69" t="s">
        <v>51</v>
      </c>
      <c r="F19" s="69" t="s">
        <v>166</v>
      </c>
      <c r="G19" s="69" t="s">
        <v>51</v>
      </c>
      <c r="H19" s="69" t="s">
        <v>51</v>
      </c>
      <c r="I19" s="69" t="s">
        <v>51</v>
      </c>
      <c r="J19" s="69">
        <f t="shared" ref="J19:J30" si="1">SUM(K19:L19)</f>
        <v>7232.59</v>
      </c>
      <c r="K19" s="69" t="s">
        <v>51</v>
      </c>
      <c r="L19" s="69">
        <v>7232.59</v>
      </c>
      <c r="M19" s="69" t="s">
        <v>166</v>
      </c>
      <c r="N19" s="69">
        <v>10621207</v>
      </c>
      <c r="O19" s="69" t="s">
        <v>166</v>
      </c>
      <c r="P19" s="69">
        <v>25563587</v>
      </c>
      <c r="Q19" s="237"/>
    </row>
    <row r="20" spans="1:17" s="78" customFormat="1" ht="20.45" customHeight="1">
      <c r="A20" s="258" t="s">
        <v>393</v>
      </c>
      <c r="B20" s="69">
        <v>969401.14</v>
      </c>
      <c r="C20" s="69">
        <f t="shared" si="0"/>
        <v>77.796000000000006</v>
      </c>
      <c r="D20" s="69">
        <v>77.796000000000006</v>
      </c>
      <c r="E20" s="69" t="s">
        <v>51</v>
      </c>
      <c r="F20" s="69" t="s">
        <v>166</v>
      </c>
      <c r="G20" s="69" t="s">
        <v>51</v>
      </c>
      <c r="H20" s="69" t="s">
        <v>51</v>
      </c>
      <c r="I20" s="69" t="s">
        <v>51</v>
      </c>
      <c r="J20" s="69">
        <f t="shared" si="1"/>
        <v>11547.126</v>
      </c>
      <c r="K20" s="69" t="s">
        <v>51</v>
      </c>
      <c r="L20" s="69">
        <v>11547.126</v>
      </c>
      <c r="M20" s="69">
        <v>377485</v>
      </c>
      <c r="N20" s="69">
        <v>3983093</v>
      </c>
      <c r="O20" s="69" t="s">
        <v>166</v>
      </c>
      <c r="P20" s="69">
        <v>22148553</v>
      </c>
    </row>
    <row r="21" spans="1:17" s="78" customFormat="1" ht="20.45" customHeight="1">
      <c r="A21" s="258" t="s">
        <v>404</v>
      </c>
      <c r="B21" s="69">
        <v>387039.66</v>
      </c>
      <c r="C21" s="69">
        <f t="shared" si="0"/>
        <v>541.35</v>
      </c>
      <c r="D21" s="69">
        <v>541.35</v>
      </c>
      <c r="E21" s="69" t="s">
        <v>51</v>
      </c>
      <c r="F21" s="69" t="s">
        <v>166</v>
      </c>
      <c r="G21" s="69" t="s">
        <v>51</v>
      </c>
      <c r="H21" s="69" t="s">
        <v>51</v>
      </c>
      <c r="I21" s="69" t="s">
        <v>51</v>
      </c>
      <c r="J21" s="69">
        <f t="shared" si="1"/>
        <v>50416.392</v>
      </c>
      <c r="K21" s="69" t="s">
        <v>51</v>
      </c>
      <c r="L21" s="69">
        <v>50416.392</v>
      </c>
      <c r="M21" s="69">
        <v>543358</v>
      </c>
      <c r="N21" s="69">
        <v>1673848</v>
      </c>
      <c r="O21" s="69" t="s">
        <v>166</v>
      </c>
      <c r="P21" s="69">
        <v>20944220</v>
      </c>
    </row>
    <row r="22" spans="1:17" s="78" customFormat="1" ht="20.45" customHeight="1">
      <c r="A22" s="258" t="s">
        <v>800</v>
      </c>
      <c r="B22" s="69">
        <v>388851.54700000002</v>
      </c>
      <c r="C22" s="69">
        <f t="shared" si="0"/>
        <v>110</v>
      </c>
      <c r="D22" s="69">
        <v>110</v>
      </c>
      <c r="E22" s="69" t="s">
        <v>51</v>
      </c>
      <c r="F22" s="69" t="s">
        <v>166</v>
      </c>
      <c r="G22" s="69" t="s">
        <v>51</v>
      </c>
      <c r="H22" s="69" t="s">
        <v>51</v>
      </c>
      <c r="I22" s="69" t="s">
        <v>51</v>
      </c>
      <c r="J22" s="69">
        <f t="shared" si="1"/>
        <v>118344.22100000001</v>
      </c>
      <c r="K22" s="69" t="s">
        <v>51</v>
      </c>
      <c r="L22" s="69">
        <v>118344.22100000001</v>
      </c>
      <c r="M22" s="69">
        <v>742027</v>
      </c>
      <c r="N22" s="69">
        <v>5329549</v>
      </c>
      <c r="O22" s="69" t="s">
        <v>166</v>
      </c>
      <c r="P22" s="69">
        <v>22678384</v>
      </c>
    </row>
    <row r="23" spans="1:17" s="78" customFormat="1" ht="20.45" customHeight="1">
      <c r="A23" s="258" t="s">
        <v>392</v>
      </c>
      <c r="B23" s="69">
        <v>425136.75900000002</v>
      </c>
      <c r="C23" s="69">
        <f t="shared" si="0"/>
        <v>24237.739000000001</v>
      </c>
      <c r="D23" s="69">
        <v>24237.739000000001</v>
      </c>
      <c r="E23" s="69" t="s">
        <v>51</v>
      </c>
      <c r="F23" s="69" t="s">
        <v>166</v>
      </c>
      <c r="G23" s="69" t="s">
        <v>51</v>
      </c>
      <c r="H23" s="69" t="s">
        <v>51</v>
      </c>
      <c r="I23" s="69" t="s">
        <v>51</v>
      </c>
      <c r="J23" s="69">
        <f t="shared" si="1"/>
        <v>14937.681</v>
      </c>
      <c r="K23" s="69" t="s">
        <v>51</v>
      </c>
      <c r="L23" s="69">
        <v>14937.681</v>
      </c>
      <c r="M23" s="69">
        <v>672527</v>
      </c>
      <c r="N23" s="69">
        <v>8098934</v>
      </c>
      <c r="O23" s="69" t="s">
        <v>166</v>
      </c>
      <c r="P23" s="69">
        <v>20399774</v>
      </c>
    </row>
    <row r="24" spans="1:17" s="78" customFormat="1" ht="20.45" customHeight="1">
      <c r="A24" s="258" t="s">
        <v>421</v>
      </c>
      <c r="B24" s="69">
        <v>398376.26799999998</v>
      </c>
      <c r="C24" s="69">
        <f t="shared" si="0"/>
        <v>20501.596000000001</v>
      </c>
      <c r="D24" s="69">
        <v>20501.596000000001</v>
      </c>
      <c r="E24" s="69" t="s">
        <v>51</v>
      </c>
      <c r="F24" s="69">
        <f>SUM(G24:I24)</f>
        <v>210500</v>
      </c>
      <c r="G24" s="69" t="s">
        <v>51</v>
      </c>
      <c r="H24" s="69" t="s">
        <v>51</v>
      </c>
      <c r="I24" s="69">
        <v>210500</v>
      </c>
      <c r="J24" s="69">
        <f t="shared" si="1"/>
        <v>36791.800000000003</v>
      </c>
      <c r="K24" s="69" t="s">
        <v>51</v>
      </c>
      <c r="L24" s="69">
        <v>36791.800000000003</v>
      </c>
      <c r="M24" s="69">
        <v>1216542</v>
      </c>
      <c r="N24" s="69">
        <v>6871178</v>
      </c>
      <c r="O24" s="69" t="s">
        <v>166</v>
      </c>
      <c r="P24" s="69">
        <v>18459193</v>
      </c>
    </row>
    <row r="25" spans="1:17" s="78" customFormat="1" ht="20.45" customHeight="1">
      <c r="A25" s="258" t="s">
        <v>391</v>
      </c>
      <c r="B25" s="69">
        <v>415676.136</v>
      </c>
      <c r="C25" s="69">
        <f t="shared" si="0"/>
        <v>295.71300000000002</v>
      </c>
      <c r="D25" s="69">
        <v>295.71300000000002</v>
      </c>
      <c r="E25" s="69" t="s">
        <v>51</v>
      </c>
      <c r="F25" s="69" t="s">
        <v>166</v>
      </c>
      <c r="G25" s="69" t="s">
        <v>51</v>
      </c>
      <c r="H25" s="69" t="s">
        <v>51</v>
      </c>
      <c r="I25" s="69" t="s">
        <v>51</v>
      </c>
      <c r="J25" s="69">
        <f t="shared" si="1"/>
        <v>20121.082999999999</v>
      </c>
      <c r="K25" s="69" t="s">
        <v>51</v>
      </c>
      <c r="L25" s="69">
        <v>20121.082999999999</v>
      </c>
      <c r="M25" s="69">
        <v>826710</v>
      </c>
      <c r="N25" s="69">
        <v>6400156</v>
      </c>
      <c r="O25" s="69" t="s">
        <v>166</v>
      </c>
      <c r="P25" s="69">
        <v>24566330</v>
      </c>
    </row>
    <row r="26" spans="1:17" s="78" customFormat="1" ht="20.45" customHeight="1">
      <c r="A26" s="258" t="s">
        <v>390</v>
      </c>
      <c r="B26" s="69">
        <v>404375.3</v>
      </c>
      <c r="C26" s="69" t="s">
        <v>166</v>
      </c>
      <c r="D26" s="69" t="s">
        <v>166</v>
      </c>
      <c r="E26" s="69" t="s">
        <v>51</v>
      </c>
      <c r="F26" s="69" t="s">
        <v>166</v>
      </c>
      <c r="G26" s="69" t="s">
        <v>51</v>
      </c>
      <c r="H26" s="69" t="s">
        <v>51</v>
      </c>
      <c r="I26" s="69" t="s">
        <v>51</v>
      </c>
      <c r="J26" s="69">
        <f t="shared" si="1"/>
        <v>23919.932000000001</v>
      </c>
      <c r="K26" s="69" t="s">
        <v>51</v>
      </c>
      <c r="L26" s="69">
        <v>23919.932000000001</v>
      </c>
      <c r="M26" s="69">
        <v>663704</v>
      </c>
      <c r="N26" s="69">
        <v>3167301</v>
      </c>
      <c r="O26" s="69" t="s">
        <v>166</v>
      </c>
      <c r="P26" s="69">
        <v>23062555</v>
      </c>
    </row>
    <row r="27" spans="1:17" s="78" customFormat="1" ht="20.45" customHeight="1">
      <c r="A27" s="258" t="s">
        <v>389</v>
      </c>
      <c r="B27" s="69">
        <v>414643.56800000003</v>
      </c>
      <c r="C27" s="69">
        <f>SUM(D27:E27)</f>
        <v>31970.343000000001</v>
      </c>
      <c r="D27" s="69">
        <v>31970.343000000001</v>
      </c>
      <c r="E27" s="69" t="s">
        <v>51</v>
      </c>
      <c r="F27" s="69">
        <f>SUM(G27:I27)</f>
        <v>105250</v>
      </c>
      <c r="G27" s="69" t="s">
        <v>166</v>
      </c>
      <c r="H27" s="69" t="s">
        <v>51</v>
      </c>
      <c r="I27" s="69">
        <v>105250</v>
      </c>
      <c r="J27" s="69">
        <f t="shared" si="1"/>
        <v>32147.881000000001</v>
      </c>
      <c r="K27" s="69" t="s">
        <v>51</v>
      </c>
      <c r="L27" s="69">
        <v>32147.881000000001</v>
      </c>
      <c r="M27" s="69">
        <v>1132609</v>
      </c>
      <c r="N27" s="69">
        <v>2911916</v>
      </c>
      <c r="O27" s="69" t="s">
        <v>166</v>
      </c>
      <c r="P27" s="69">
        <v>22632578</v>
      </c>
    </row>
    <row r="28" spans="1:17" s="78" customFormat="1" ht="20.45" customHeight="1">
      <c r="A28" s="258" t="s">
        <v>388</v>
      </c>
      <c r="B28" s="69">
        <v>413914.9</v>
      </c>
      <c r="C28" s="69" t="s">
        <v>166</v>
      </c>
      <c r="D28" s="69" t="s">
        <v>166</v>
      </c>
      <c r="E28" s="69" t="s">
        <v>51</v>
      </c>
      <c r="F28" s="69" t="s">
        <v>166</v>
      </c>
      <c r="G28" s="69" t="s">
        <v>51</v>
      </c>
      <c r="H28" s="69" t="s">
        <v>51</v>
      </c>
      <c r="I28" s="69" t="s">
        <v>51</v>
      </c>
      <c r="J28" s="69">
        <f t="shared" si="1"/>
        <v>140152.008</v>
      </c>
      <c r="K28" s="69" t="s">
        <v>51</v>
      </c>
      <c r="L28" s="69">
        <v>140152.008</v>
      </c>
      <c r="M28" s="69">
        <v>716044</v>
      </c>
      <c r="N28" s="69">
        <v>5442251</v>
      </c>
      <c r="O28" s="69" t="s">
        <v>166</v>
      </c>
      <c r="P28" s="69">
        <v>25972849</v>
      </c>
    </row>
    <row r="29" spans="1:17" s="78" customFormat="1" ht="20.45" customHeight="1">
      <c r="A29" s="258" t="s">
        <v>403</v>
      </c>
      <c r="B29" s="69">
        <v>506974.48700000002</v>
      </c>
      <c r="C29" s="69">
        <f>SUM(D29:E29)</f>
        <v>28438.357</v>
      </c>
      <c r="D29" s="69">
        <v>28438.357</v>
      </c>
      <c r="E29" s="69" t="s">
        <v>51</v>
      </c>
      <c r="F29" s="69" t="s">
        <v>166</v>
      </c>
      <c r="G29" s="69" t="s">
        <v>51</v>
      </c>
      <c r="H29" s="69" t="s">
        <v>51</v>
      </c>
      <c r="I29" s="69" t="s">
        <v>51</v>
      </c>
      <c r="J29" s="69">
        <f t="shared" si="1"/>
        <v>95399.722999999998</v>
      </c>
      <c r="K29" s="69" t="s">
        <v>51</v>
      </c>
      <c r="L29" s="69">
        <v>95399.722999999998</v>
      </c>
      <c r="M29" s="69">
        <v>469561</v>
      </c>
      <c r="N29" s="69">
        <v>7737305</v>
      </c>
      <c r="O29" s="69" t="s">
        <v>166</v>
      </c>
      <c r="P29" s="69">
        <v>25220406</v>
      </c>
    </row>
    <row r="30" spans="1:17" s="78" customFormat="1" ht="20.45" customHeight="1" thickBot="1">
      <c r="A30" s="257" t="s">
        <v>387</v>
      </c>
      <c r="B30" s="74">
        <v>676598.71400000004</v>
      </c>
      <c r="C30" s="74">
        <f>SUM(D30:E30)</f>
        <v>90698.572</v>
      </c>
      <c r="D30" s="74">
        <v>90698.572</v>
      </c>
      <c r="E30" s="74" t="s">
        <v>51</v>
      </c>
      <c r="F30" s="74">
        <f>SUM(G30:I30)</f>
        <v>105250</v>
      </c>
      <c r="G30" s="74" t="s">
        <v>51</v>
      </c>
      <c r="H30" s="74" t="s">
        <v>51</v>
      </c>
      <c r="I30" s="74">
        <v>105250</v>
      </c>
      <c r="J30" s="74">
        <f t="shared" si="1"/>
        <v>111385.63</v>
      </c>
      <c r="K30" s="74" t="s">
        <v>51</v>
      </c>
      <c r="L30" s="74">
        <v>111385.63</v>
      </c>
      <c r="M30" s="74">
        <v>1648617</v>
      </c>
      <c r="N30" s="74">
        <v>7889106</v>
      </c>
      <c r="O30" s="74" t="s">
        <v>166</v>
      </c>
      <c r="P30" s="74">
        <v>23053096</v>
      </c>
    </row>
    <row r="31" spans="1:17" ht="14.1" customHeight="1"/>
    <row r="32" spans="1:17" ht="14.1" customHeight="1">
      <c r="B32" s="250"/>
      <c r="J32" s="250"/>
      <c r="M32" s="250"/>
      <c r="N32" s="250"/>
    </row>
    <row r="33" ht="14.1" customHeight="1"/>
    <row r="34" ht="14.1" customHeight="1"/>
  </sheetData>
  <mergeCells count="20">
    <mergeCell ref="F6:H6"/>
    <mergeCell ref="J6:L6"/>
    <mergeCell ref="A7:A8"/>
    <mergeCell ref="M7:M8"/>
    <mergeCell ref="N7:N8"/>
    <mergeCell ref="O7:O8"/>
    <mergeCell ref="P7:P8"/>
    <mergeCell ref="A2:H2"/>
    <mergeCell ref="I2:P2"/>
    <mergeCell ref="A3:H3"/>
    <mergeCell ref="I3:P3"/>
    <mergeCell ref="A5:A6"/>
    <mergeCell ref="B5:G5"/>
    <mergeCell ref="I5:L5"/>
    <mergeCell ref="M5:M6"/>
    <mergeCell ref="N5:N6"/>
    <mergeCell ref="O5:O6"/>
    <mergeCell ref="P5:P6"/>
    <mergeCell ref="B6:B8"/>
    <mergeCell ref="C6:E6"/>
  </mergeCells>
  <phoneticPr fontId="3" type="noConversion"/>
  <pageMargins left="1.1811023622047245" right="1.1811023622047245" top="1.5748031496062993" bottom="1.5748031496062993" header="0.27559055118110237" footer="0.9055118110236221"/>
  <pageSetup paperSize="9" firstPageNumber="222" orientation="portrait" r:id="rId1"/>
  <headerFooter alignWithMargins="0">
    <oddFooter>&amp;C&amp;"華康中圓體,標準"&amp;11‧&amp;"Times New Roman,標準"&amp;P&amp;"華康中圓體,標準"‧</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V49"/>
  <sheetViews>
    <sheetView showGridLines="0" view="pageBreakPreview" zoomScaleNormal="220" zoomScaleSheetLayoutView="100" workbookViewId="0">
      <selection activeCell="J26" sqref="J26"/>
    </sheetView>
  </sheetViews>
  <sheetFormatPr defaultRowHeight="12.75"/>
  <cols>
    <col min="1" max="1" width="12.125" style="26" customWidth="1"/>
    <col min="2" max="3" width="8.125" style="26" customWidth="1"/>
    <col min="4" max="4" width="7.625" style="26" customWidth="1"/>
    <col min="5" max="6" width="8.375" style="26" customWidth="1"/>
    <col min="7" max="7" width="6.875" style="26" customWidth="1"/>
    <col min="8" max="8" width="8.375" style="26" customWidth="1"/>
    <col min="9" max="9" width="7" style="26" customWidth="1"/>
    <col min="10" max="10" width="7.375" style="26" customWidth="1"/>
    <col min="11" max="11" width="10.125" style="26" customWidth="1"/>
    <col min="12" max="12" width="7.625" style="26" customWidth="1"/>
    <col min="13" max="13" width="7.75" style="26" customWidth="1"/>
    <col min="14" max="14" width="7.125" style="26" customWidth="1"/>
    <col min="15" max="15" width="6.875" style="26" customWidth="1"/>
    <col min="16" max="16" width="6.625" style="26" customWidth="1"/>
    <col min="17" max="17" width="7.875" style="26" customWidth="1"/>
    <col min="18" max="19" width="6.875" style="26" customWidth="1"/>
    <col min="20" max="16384" width="9" style="26"/>
  </cols>
  <sheetData>
    <row r="1" spans="1:22" s="2" customFormat="1" ht="18" customHeight="1">
      <c r="A1" s="1" t="s">
        <v>728</v>
      </c>
      <c r="B1" s="1"/>
      <c r="C1" s="1"/>
      <c r="D1" s="1"/>
      <c r="E1" s="1"/>
      <c r="P1" s="1"/>
      <c r="S1" s="3" t="s">
        <v>0</v>
      </c>
    </row>
    <row r="2" spans="1:22" s="423" customFormat="1" ht="24.95" customHeight="1">
      <c r="A2" s="430" t="s">
        <v>811</v>
      </c>
      <c r="B2" s="430"/>
      <c r="C2" s="430"/>
      <c r="D2" s="430"/>
      <c r="E2" s="430"/>
      <c r="F2" s="430"/>
      <c r="G2" s="430"/>
      <c r="H2" s="430"/>
      <c r="I2" s="430"/>
      <c r="J2" s="430" t="s">
        <v>487</v>
      </c>
      <c r="K2" s="430"/>
      <c r="L2" s="430"/>
      <c r="M2" s="430"/>
      <c r="N2" s="430"/>
      <c r="O2" s="430"/>
      <c r="P2" s="430"/>
      <c r="Q2" s="430"/>
      <c r="R2" s="430"/>
      <c r="S2" s="430"/>
    </row>
    <row r="3" spans="1:22" s="425" customFormat="1" ht="18" customHeight="1">
      <c r="A3" s="444" t="s">
        <v>812</v>
      </c>
      <c r="B3" s="444"/>
      <c r="C3" s="444"/>
      <c r="D3" s="444"/>
      <c r="E3" s="444"/>
      <c r="F3" s="444"/>
      <c r="G3" s="444"/>
      <c r="H3" s="444"/>
      <c r="I3" s="444"/>
      <c r="J3" s="444" t="s">
        <v>486</v>
      </c>
      <c r="K3" s="444"/>
      <c r="L3" s="444"/>
      <c r="M3" s="444"/>
      <c r="N3" s="444"/>
      <c r="O3" s="444"/>
      <c r="P3" s="444"/>
      <c r="Q3" s="444"/>
      <c r="R3" s="444"/>
      <c r="S3" s="444"/>
    </row>
    <row r="4" spans="1:22" s="107" customFormat="1" ht="15" customHeight="1" thickBot="1">
      <c r="A4" s="111"/>
      <c r="B4" s="110"/>
      <c r="C4" s="110"/>
      <c r="D4" s="110"/>
      <c r="E4" s="110"/>
      <c r="F4" s="110"/>
      <c r="G4" s="110"/>
      <c r="I4" s="292" t="s">
        <v>783</v>
      </c>
      <c r="J4" s="291"/>
      <c r="K4" s="291"/>
      <c r="L4" s="291"/>
      <c r="M4" s="291"/>
      <c r="N4" s="291"/>
      <c r="O4" s="290"/>
      <c r="S4" s="108" t="s">
        <v>2</v>
      </c>
    </row>
    <row r="5" spans="1:22" s="2" customFormat="1" ht="18" customHeight="1">
      <c r="A5" s="534" t="s">
        <v>485</v>
      </c>
      <c r="B5" s="537" t="s">
        <v>484</v>
      </c>
      <c r="C5" s="539" t="s">
        <v>482</v>
      </c>
      <c r="D5" s="540"/>
      <c r="E5" s="540"/>
      <c r="F5" s="540"/>
      <c r="G5" s="540"/>
      <c r="H5" s="540"/>
      <c r="I5" s="540" t="s">
        <v>481</v>
      </c>
      <c r="J5" s="540"/>
      <c r="K5" s="540"/>
      <c r="L5" s="540"/>
      <c r="M5" s="540"/>
      <c r="N5" s="540"/>
      <c r="O5" s="540"/>
      <c r="P5" s="541"/>
      <c r="Q5" s="530" t="s">
        <v>813</v>
      </c>
      <c r="R5" s="530" t="s">
        <v>814</v>
      </c>
      <c r="S5" s="532" t="s">
        <v>480</v>
      </c>
    </row>
    <row r="6" spans="1:22" s="2" customFormat="1" ht="26.1" customHeight="1">
      <c r="A6" s="535"/>
      <c r="B6" s="538"/>
      <c r="C6" s="289" t="s">
        <v>479</v>
      </c>
      <c r="D6" s="289" t="s">
        <v>478</v>
      </c>
      <c r="E6" s="288" t="s">
        <v>815</v>
      </c>
      <c r="F6" s="288" t="s">
        <v>476</v>
      </c>
      <c r="G6" s="283" t="s">
        <v>816</v>
      </c>
      <c r="H6" s="287" t="s">
        <v>475</v>
      </c>
      <c r="I6" s="286" t="s">
        <v>817</v>
      </c>
      <c r="J6" s="285" t="s">
        <v>473</v>
      </c>
      <c r="K6" s="284" t="s">
        <v>818</v>
      </c>
      <c r="L6" s="284" t="s">
        <v>471</v>
      </c>
      <c r="M6" s="284" t="s">
        <v>470</v>
      </c>
      <c r="N6" s="284" t="s">
        <v>819</v>
      </c>
      <c r="O6" s="283" t="s">
        <v>469</v>
      </c>
      <c r="P6" s="283" t="s">
        <v>820</v>
      </c>
      <c r="Q6" s="531"/>
      <c r="R6" s="531"/>
      <c r="S6" s="533"/>
    </row>
    <row r="7" spans="1:22" s="11" customFormat="1" ht="65.099999999999994" customHeight="1" thickBot="1">
      <c r="A7" s="536"/>
      <c r="B7" s="282" t="s">
        <v>8</v>
      </c>
      <c r="C7" s="281" t="s">
        <v>9</v>
      </c>
      <c r="D7" s="281" t="s">
        <v>200</v>
      </c>
      <c r="E7" s="281" t="s">
        <v>175</v>
      </c>
      <c r="F7" s="281" t="s">
        <v>198</v>
      </c>
      <c r="G7" s="278" t="s">
        <v>197</v>
      </c>
      <c r="H7" s="278" t="s">
        <v>196</v>
      </c>
      <c r="I7" s="280" t="s">
        <v>821</v>
      </c>
      <c r="J7" s="279" t="s">
        <v>467</v>
      </c>
      <c r="K7" s="278" t="s">
        <v>194</v>
      </c>
      <c r="L7" s="278" t="s">
        <v>193</v>
      </c>
      <c r="M7" s="278" t="s">
        <v>192</v>
      </c>
      <c r="N7" s="278" t="s">
        <v>466</v>
      </c>
      <c r="O7" s="278" t="s">
        <v>465</v>
      </c>
      <c r="P7" s="278" t="s">
        <v>167</v>
      </c>
      <c r="Q7" s="278" t="s">
        <v>464</v>
      </c>
      <c r="R7" s="277" t="s">
        <v>463</v>
      </c>
      <c r="S7" s="277" t="s">
        <v>462</v>
      </c>
    </row>
    <row r="8" spans="1:22" s="2" customFormat="1" ht="17.45" customHeight="1">
      <c r="A8" s="276" t="s">
        <v>461</v>
      </c>
      <c r="B8" s="273">
        <v>14887972</v>
      </c>
      <c r="C8" s="48">
        <f>SUM(D8:P8)</f>
        <v>13104416</v>
      </c>
      <c r="D8" s="48">
        <v>8453115</v>
      </c>
      <c r="E8" s="48">
        <v>17706</v>
      </c>
      <c r="F8" s="48">
        <v>26963</v>
      </c>
      <c r="G8" s="48">
        <v>529398</v>
      </c>
      <c r="H8" s="48">
        <v>6382</v>
      </c>
      <c r="I8" s="48">
        <v>291273</v>
      </c>
      <c r="J8" s="48">
        <v>24492</v>
      </c>
      <c r="K8" s="48">
        <v>9400</v>
      </c>
      <c r="L8" s="48">
        <v>2736165</v>
      </c>
      <c r="M8" s="48">
        <v>298475</v>
      </c>
      <c r="N8" s="48" t="s">
        <v>51</v>
      </c>
      <c r="O8" s="48">
        <v>125000</v>
      </c>
      <c r="P8" s="48">
        <v>586047</v>
      </c>
      <c r="Q8" s="48">
        <v>1031030</v>
      </c>
      <c r="R8" s="48">
        <v>744473</v>
      </c>
      <c r="S8" s="48">
        <v>8054</v>
      </c>
      <c r="T8" s="65"/>
      <c r="U8" s="65"/>
    </row>
    <row r="9" spans="1:22" s="2" customFormat="1" ht="17.45" customHeight="1">
      <c r="A9" s="276" t="s">
        <v>460</v>
      </c>
      <c r="B9" s="273">
        <v>15588178</v>
      </c>
      <c r="C9" s="48">
        <v>13538858</v>
      </c>
      <c r="D9" s="48">
        <v>8841813</v>
      </c>
      <c r="E9" s="48">
        <v>40820</v>
      </c>
      <c r="F9" s="48">
        <v>37327</v>
      </c>
      <c r="G9" s="48">
        <v>519656</v>
      </c>
      <c r="H9" s="48">
        <v>6560</v>
      </c>
      <c r="I9" s="48">
        <v>297819</v>
      </c>
      <c r="J9" s="48">
        <v>17013</v>
      </c>
      <c r="K9" s="48">
        <v>3000</v>
      </c>
      <c r="L9" s="48">
        <v>2620107</v>
      </c>
      <c r="M9" s="48">
        <v>254050</v>
      </c>
      <c r="N9" s="48" t="s">
        <v>51</v>
      </c>
      <c r="O9" s="48">
        <v>161000</v>
      </c>
      <c r="P9" s="48">
        <v>739694</v>
      </c>
      <c r="Q9" s="48">
        <v>1015665</v>
      </c>
      <c r="R9" s="48">
        <v>1029687</v>
      </c>
      <c r="S9" s="48">
        <v>3967</v>
      </c>
      <c r="T9" s="65"/>
      <c r="U9" s="65"/>
    </row>
    <row r="10" spans="1:22" s="2" customFormat="1" ht="17.45" customHeight="1">
      <c r="A10" s="276" t="s">
        <v>459</v>
      </c>
      <c r="B10" s="273">
        <v>14071046</v>
      </c>
      <c r="C10" s="48">
        <v>13423971</v>
      </c>
      <c r="D10" s="48">
        <v>9086321</v>
      </c>
      <c r="E10" s="48">
        <v>11895</v>
      </c>
      <c r="F10" s="48">
        <v>39280</v>
      </c>
      <c r="G10" s="48">
        <v>611891</v>
      </c>
      <c r="H10" s="48">
        <v>7493</v>
      </c>
      <c r="I10" s="48">
        <v>297036</v>
      </c>
      <c r="J10" s="48">
        <v>51352</v>
      </c>
      <c r="K10" s="48">
        <v>3325</v>
      </c>
      <c r="L10" s="48">
        <v>2531548</v>
      </c>
      <c r="M10" s="48">
        <v>297668</v>
      </c>
      <c r="N10" s="48" t="s">
        <v>51</v>
      </c>
      <c r="O10" s="48">
        <v>65000</v>
      </c>
      <c r="P10" s="48">
        <v>421161</v>
      </c>
      <c r="Q10" s="48">
        <v>886685</v>
      </c>
      <c r="R10" s="48">
        <v>-239638</v>
      </c>
      <c r="S10" s="48">
        <v>28</v>
      </c>
      <c r="T10" s="65"/>
      <c r="U10" s="65"/>
    </row>
    <row r="11" spans="1:22" s="2" customFormat="1" ht="17.45" customHeight="1">
      <c r="A11" s="276" t="s">
        <v>458</v>
      </c>
      <c r="B11" s="273">
        <v>14911399</v>
      </c>
      <c r="C11" s="48">
        <v>13663729</v>
      </c>
      <c r="D11" s="48">
        <v>8985513</v>
      </c>
      <c r="E11" s="48">
        <v>13270</v>
      </c>
      <c r="F11" s="48">
        <v>28328</v>
      </c>
      <c r="G11" s="48">
        <v>616373</v>
      </c>
      <c r="H11" s="48">
        <v>10392</v>
      </c>
      <c r="I11" s="48">
        <v>325456</v>
      </c>
      <c r="J11" s="48">
        <v>111352</v>
      </c>
      <c r="K11" s="48" t="s">
        <v>51</v>
      </c>
      <c r="L11" s="48">
        <v>2657512</v>
      </c>
      <c r="M11" s="48">
        <v>353962</v>
      </c>
      <c r="N11" s="48" t="s">
        <v>51</v>
      </c>
      <c r="O11" s="48">
        <v>129902</v>
      </c>
      <c r="P11" s="48">
        <v>431671</v>
      </c>
      <c r="Q11" s="48">
        <v>890361</v>
      </c>
      <c r="R11" s="48">
        <v>357283</v>
      </c>
      <c r="S11" s="48">
        <v>25</v>
      </c>
      <c r="T11" s="65"/>
      <c r="U11" s="65"/>
    </row>
    <row r="12" spans="1:22" s="2" customFormat="1" ht="17.45" customHeight="1">
      <c r="A12" s="276" t="s">
        <v>457</v>
      </c>
      <c r="B12" s="273">
        <v>15711650</v>
      </c>
      <c r="C12" s="48">
        <v>15024035</v>
      </c>
      <c r="D12" s="48">
        <v>9338573</v>
      </c>
      <c r="E12" s="48">
        <v>6664</v>
      </c>
      <c r="F12" s="48">
        <v>48368</v>
      </c>
      <c r="G12" s="48">
        <v>599136</v>
      </c>
      <c r="H12" s="48">
        <v>10628</v>
      </c>
      <c r="I12" s="48">
        <v>289310</v>
      </c>
      <c r="J12" s="48">
        <v>189248</v>
      </c>
      <c r="K12" s="48" t="s">
        <v>51</v>
      </c>
      <c r="L12" s="48">
        <v>3231138</v>
      </c>
      <c r="M12" s="48">
        <v>370225</v>
      </c>
      <c r="N12" s="48" t="s">
        <v>51</v>
      </c>
      <c r="O12" s="48">
        <v>45000</v>
      </c>
      <c r="P12" s="48">
        <v>895746</v>
      </c>
      <c r="Q12" s="48">
        <v>1010173</v>
      </c>
      <c r="R12" s="48">
        <v>-322565</v>
      </c>
      <c r="S12" s="48">
        <v>6</v>
      </c>
      <c r="T12" s="65"/>
      <c r="U12" s="65"/>
    </row>
    <row r="13" spans="1:22" s="2" customFormat="1" ht="17.45" customHeight="1">
      <c r="A13" s="276" t="s">
        <v>456</v>
      </c>
      <c r="B13" s="273">
        <f>SUM(C13,Q13,R13,S13)</f>
        <v>16911085</v>
      </c>
      <c r="C13" s="48">
        <v>15839199</v>
      </c>
      <c r="D13" s="48">
        <v>10023388</v>
      </c>
      <c r="E13" s="48">
        <v>2233</v>
      </c>
      <c r="F13" s="48">
        <v>36005</v>
      </c>
      <c r="G13" s="48">
        <v>605878</v>
      </c>
      <c r="H13" s="48">
        <v>12237</v>
      </c>
      <c r="I13" s="48">
        <v>293205</v>
      </c>
      <c r="J13" s="48">
        <v>84562</v>
      </c>
      <c r="K13" s="48" t="s">
        <v>51</v>
      </c>
      <c r="L13" s="48">
        <v>3833085</v>
      </c>
      <c r="M13" s="48">
        <v>363389</v>
      </c>
      <c r="N13" s="48" t="s">
        <v>51</v>
      </c>
      <c r="O13" s="48">
        <v>65000</v>
      </c>
      <c r="P13" s="48">
        <v>520217</v>
      </c>
      <c r="Q13" s="48">
        <v>785152</v>
      </c>
      <c r="R13" s="48">
        <v>286734</v>
      </c>
      <c r="S13" s="48" t="s">
        <v>100</v>
      </c>
      <c r="T13" s="65"/>
      <c r="U13" s="65"/>
      <c r="V13" s="65"/>
    </row>
    <row r="14" spans="1:22" s="2" customFormat="1" ht="17.45" customHeight="1">
      <c r="A14" s="276" t="s">
        <v>455</v>
      </c>
      <c r="B14" s="273">
        <v>17596201</v>
      </c>
      <c r="C14" s="48">
        <v>16632362</v>
      </c>
      <c r="D14" s="48">
        <v>10662269</v>
      </c>
      <c r="E14" s="48">
        <v>1583</v>
      </c>
      <c r="F14" s="48">
        <v>55997</v>
      </c>
      <c r="G14" s="48">
        <v>711827</v>
      </c>
      <c r="H14" s="48">
        <v>14036</v>
      </c>
      <c r="I14" s="48">
        <v>316435</v>
      </c>
      <c r="J14" s="48">
        <v>183850</v>
      </c>
      <c r="K14" s="48" t="s">
        <v>51</v>
      </c>
      <c r="L14" s="48">
        <v>3855286</v>
      </c>
      <c r="M14" s="48">
        <v>255485</v>
      </c>
      <c r="N14" s="48" t="s">
        <v>51</v>
      </c>
      <c r="O14" s="48">
        <v>90000</v>
      </c>
      <c r="P14" s="48">
        <v>485585</v>
      </c>
      <c r="Q14" s="48">
        <v>751757</v>
      </c>
      <c r="R14" s="48">
        <v>212082</v>
      </c>
      <c r="S14" s="48" t="s">
        <v>100</v>
      </c>
      <c r="T14" s="65"/>
      <c r="U14" s="65"/>
    </row>
    <row r="15" spans="1:22" s="2" customFormat="1" ht="17.45" customHeight="1">
      <c r="A15" s="276" t="s">
        <v>454</v>
      </c>
      <c r="B15" s="273">
        <v>18107752</v>
      </c>
      <c r="C15" s="48">
        <v>17229871</v>
      </c>
      <c r="D15" s="48">
        <v>11233083</v>
      </c>
      <c r="E15" s="48">
        <v>863</v>
      </c>
      <c r="F15" s="48">
        <v>31137</v>
      </c>
      <c r="G15" s="48">
        <v>652716</v>
      </c>
      <c r="H15" s="48">
        <v>8182</v>
      </c>
      <c r="I15" s="48">
        <v>356293</v>
      </c>
      <c r="J15" s="48">
        <v>256924</v>
      </c>
      <c r="K15" s="48" t="s">
        <v>51</v>
      </c>
      <c r="L15" s="48">
        <v>4021475</v>
      </c>
      <c r="M15" s="48">
        <v>164351</v>
      </c>
      <c r="N15" s="48" t="s">
        <v>51</v>
      </c>
      <c r="O15" s="48" t="s">
        <v>51</v>
      </c>
      <c r="P15" s="48">
        <v>504849</v>
      </c>
      <c r="Q15" s="48">
        <v>762730</v>
      </c>
      <c r="R15" s="48">
        <v>115152</v>
      </c>
      <c r="S15" s="48" t="s">
        <v>100</v>
      </c>
      <c r="T15" s="65"/>
      <c r="U15" s="65"/>
    </row>
    <row r="16" spans="1:22" s="2" customFormat="1" ht="17.45" customHeight="1">
      <c r="A16" s="276" t="s">
        <v>453</v>
      </c>
      <c r="B16" s="273">
        <v>16163488</v>
      </c>
      <c r="C16" s="48">
        <v>15727266</v>
      </c>
      <c r="D16" s="48">
        <v>11856330</v>
      </c>
      <c r="E16" s="48">
        <v>205</v>
      </c>
      <c r="F16" s="48">
        <v>42320</v>
      </c>
      <c r="G16" s="48">
        <v>692276</v>
      </c>
      <c r="H16" s="48">
        <v>11025</v>
      </c>
      <c r="I16" s="48">
        <v>364255</v>
      </c>
      <c r="J16" s="48">
        <v>100255</v>
      </c>
      <c r="K16" s="48" t="s">
        <v>51</v>
      </c>
      <c r="L16" s="48">
        <v>2057139</v>
      </c>
      <c r="M16" s="48">
        <v>141760</v>
      </c>
      <c r="N16" s="48" t="s">
        <v>51</v>
      </c>
      <c r="O16" s="48" t="s">
        <v>51</v>
      </c>
      <c r="P16" s="48">
        <v>461701</v>
      </c>
      <c r="Q16" s="48">
        <v>755110</v>
      </c>
      <c r="R16" s="48">
        <v>-318888</v>
      </c>
      <c r="S16" s="48" t="s">
        <v>51</v>
      </c>
      <c r="T16" s="65"/>
      <c r="U16" s="65"/>
    </row>
    <row r="17" spans="1:21" s="2" customFormat="1" ht="17.45" customHeight="1">
      <c r="A17" s="276" t="s">
        <v>452</v>
      </c>
      <c r="B17" s="273">
        <v>16899520</v>
      </c>
      <c r="C17" s="48">
        <f>SUM(D17:P17)</f>
        <v>16009651</v>
      </c>
      <c r="D17" s="48">
        <v>12383505</v>
      </c>
      <c r="E17" s="48">
        <v>43</v>
      </c>
      <c r="F17" s="48">
        <v>64309</v>
      </c>
      <c r="G17" s="48">
        <v>705396</v>
      </c>
      <c r="H17" s="48">
        <v>8048</v>
      </c>
      <c r="I17" s="48">
        <v>383746</v>
      </c>
      <c r="J17" s="48">
        <v>47315</v>
      </c>
      <c r="K17" s="48" t="s">
        <v>51</v>
      </c>
      <c r="L17" s="48">
        <v>1737207</v>
      </c>
      <c r="M17" s="48">
        <v>180083</v>
      </c>
      <c r="N17" s="48" t="s">
        <v>51</v>
      </c>
      <c r="O17" s="48" t="s">
        <v>51</v>
      </c>
      <c r="P17" s="48">
        <v>499999</v>
      </c>
      <c r="Q17" s="48">
        <v>881153</v>
      </c>
      <c r="R17" s="48">
        <v>8718</v>
      </c>
      <c r="S17" s="48" t="s">
        <v>51</v>
      </c>
      <c r="T17" s="65"/>
      <c r="U17" s="65"/>
    </row>
    <row r="18" spans="1:21" s="2" customFormat="1" ht="17.45" customHeight="1">
      <c r="A18" s="212" t="s">
        <v>451</v>
      </c>
      <c r="B18" s="273">
        <v>1378098</v>
      </c>
      <c r="C18" s="48">
        <f>SUM(D18:P18)</f>
        <v>1236346</v>
      </c>
      <c r="D18" s="48">
        <v>956991</v>
      </c>
      <c r="E18" s="48" t="s">
        <v>51</v>
      </c>
      <c r="F18" s="48">
        <v>2809</v>
      </c>
      <c r="G18" s="48">
        <v>52595</v>
      </c>
      <c r="H18" s="48">
        <v>267</v>
      </c>
      <c r="I18" s="48">
        <v>61523</v>
      </c>
      <c r="J18" s="48">
        <v>1664</v>
      </c>
      <c r="K18" s="48" t="s">
        <v>51</v>
      </c>
      <c r="L18" s="48">
        <v>84132</v>
      </c>
      <c r="M18" s="48">
        <v>39733</v>
      </c>
      <c r="N18" s="48" t="s">
        <v>51</v>
      </c>
      <c r="O18" s="48" t="s">
        <v>51</v>
      </c>
      <c r="P18" s="274">
        <v>36632</v>
      </c>
      <c r="Q18" s="48">
        <v>157142</v>
      </c>
      <c r="R18" s="48">
        <v>-15389</v>
      </c>
      <c r="S18" s="48" t="s">
        <v>51</v>
      </c>
      <c r="T18" s="65"/>
    </row>
    <row r="19" spans="1:21" s="2" customFormat="1" ht="17.45" customHeight="1">
      <c r="A19" s="212" t="s">
        <v>450</v>
      </c>
      <c r="B19" s="273">
        <v>855560</v>
      </c>
      <c r="C19" s="48">
        <v>732980</v>
      </c>
      <c r="D19" s="48">
        <v>482513</v>
      </c>
      <c r="E19" s="48" t="s">
        <v>51</v>
      </c>
      <c r="F19" s="48">
        <v>1543</v>
      </c>
      <c r="G19" s="48">
        <v>54271</v>
      </c>
      <c r="H19" s="48" t="s">
        <v>51</v>
      </c>
      <c r="I19" s="48">
        <v>18763</v>
      </c>
      <c r="J19" s="48">
        <v>87</v>
      </c>
      <c r="K19" s="48" t="s">
        <v>51</v>
      </c>
      <c r="L19" s="48">
        <v>122748</v>
      </c>
      <c r="M19" s="275">
        <v>6251</v>
      </c>
      <c r="N19" s="48" t="s">
        <v>51</v>
      </c>
      <c r="O19" s="48" t="s">
        <v>51</v>
      </c>
      <c r="P19" s="274">
        <v>46805</v>
      </c>
      <c r="Q19" s="48">
        <v>82586</v>
      </c>
      <c r="R19" s="48">
        <v>39994</v>
      </c>
      <c r="S19" s="48" t="s">
        <v>51</v>
      </c>
    </row>
    <row r="20" spans="1:21" s="2" customFormat="1" ht="17.45" customHeight="1">
      <c r="A20" s="212" t="s">
        <v>822</v>
      </c>
      <c r="B20" s="273">
        <f>C20+Q20+R20</f>
        <v>618577</v>
      </c>
      <c r="C20" s="48">
        <f>SUM(D20:P20)</f>
        <v>612463</v>
      </c>
      <c r="D20" s="48">
        <v>387292</v>
      </c>
      <c r="E20" s="48">
        <v>20</v>
      </c>
      <c r="F20" s="48">
        <v>1957</v>
      </c>
      <c r="G20" s="48">
        <v>59138</v>
      </c>
      <c r="H20" s="48" t="s">
        <v>51</v>
      </c>
      <c r="I20" s="48">
        <v>16019</v>
      </c>
      <c r="J20" s="48">
        <v>4463</v>
      </c>
      <c r="K20" s="48" t="s">
        <v>51</v>
      </c>
      <c r="L20" s="48">
        <v>55789</v>
      </c>
      <c r="M20" s="49">
        <v>33478</v>
      </c>
      <c r="N20" s="48" t="s">
        <v>51</v>
      </c>
      <c r="O20" s="48" t="s">
        <v>51</v>
      </c>
      <c r="P20" s="274">
        <v>54307</v>
      </c>
      <c r="Q20" s="48">
        <v>19396</v>
      </c>
      <c r="R20" s="48">
        <v>-13282</v>
      </c>
      <c r="S20" s="48" t="s">
        <v>51</v>
      </c>
    </row>
    <row r="21" spans="1:21" s="2" customFormat="1" ht="17.45" customHeight="1">
      <c r="A21" s="212" t="s">
        <v>823</v>
      </c>
      <c r="B21" s="273">
        <v>1338622</v>
      </c>
      <c r="C21" s="48">
        <f>SUM(D21:P21)</f>
        <v>1354256</v>
      </c>
      <c r="D21" s="48">
        <v>1055554</v>
      </c>
      <c r="E21" s="48">
        <v>5</v>
      </c>
      <c r="F21" s="48">
        <v>3057</v>
      </c>
      <c r="G21" s="48">
        <v>61872</v>
      </c>
      <c r="H21" s="48" t="s">
        <v>51</v>
      </c>
      <c r="I21" s="48">
        <v>62406</v>
      </c>
      <c r="J21" s="48">
        <v>6013</v>
      </c>
      <c r="K21" s="48" t="s">
        <v>51</v>
      </c>
      <c r="L21" s="48">
        <v>104066</v>
      </c>
      <c r="M21" s="48">
        <v>20018</v>
      </c>
      <c r="N21" s="48" t="s">
        <v>51</v>
      </c>
      <c r="O21" s="48" t="s">
        <v>51</v>
      </c>
      <c r="P21" s="274">
        <v>41265</v>
      </c>
      <c r="Q21" s="48">
        <v>34382</v>
      </c>
      <c r="R21" s="48">
        <v>-50015</v>
      </c>
      <c r="S21" s="48" t="s">
        <v>51</v>
      </c>
    </row>
    <row r="22" spans="1:21" s="2" customFormat="1" ht="17.45" customHeight="1">
      <c r="A22" s="212" t="s">
        <v>449</v>
      </c>
      <c r="B22" s="273">
        <f>C22+Q22+R22</f>
        <v>1884966</v>
      </c>
      <c r="C22" s="48">
        <f>SUM(D22:P22)</f>
        <v>1853627</v>
      </c>
      <c r="D22" s="48">
        <v>1380821</v>
      </c>
      <c r="E22" s="48">
        <v>1</v>
      </c>
      <c r="F22" s="48">
        <v>7282</v>
      </c>
      <c r="G22" s="48">
        <v>63510</v>
      </c>
      <c r="H22" s="48">
        <v>2186</v>
      </c>
      <c r="I22" s="48">
        <v>18129</v>
      </c>
      <c r="J22" s="275">
        <v>4509</v>
      </c>
      <c r="K22" s="48" t="s">
        <v>51</v>
      </c>
      <c r="L22" s="48">
        <v>310825</v>
      </c>
      <c r="M22" s="48">
        <v>26433</v>
      </c>
      <c r="N22" s="48" t="s">
        <v>51</v>
      </c>
      <c r="O22" s="48" t="s">
        <v>51</v>
      </c>
      <c r="P22" s="274">
        <v>39931</v>
      </c>
      <c r="Q22" s="48">
        <v>5952</v>
      </c>
      <c r="R22" s="48">
        <v>25387</v>
      </c>
      <c r="S22" s="48" t="s">
        <v>51</v>
      </c>
    </row>
    <row r="23" spans="1:21" s="2" customFormat="1" ht="17.45" customHeight="1">
      <c r="A23" s="212" t="s">
        <v>448</v>
      </c>
      <c r="B23" s="273">
        <v>2434786</v>
      </c>
      <c r="C23" s="48">
        <v>2413114</v>
      </c>
      <c r="D23" s="48">
        <v>2201207</v>
      </c>
      <c r="E23" s="48" t="s">
        <v>51</v>
      </c>
      <c r="F23" s="48">
        <v>2618</v>
      </c>
      <c r="G23" s="48">
        <v>54099</v>
      </c>
      <c r="H23" s="48">
        <v>257</v>
      </c>
      <c r="I23" s="48">
        <v>21462</v>
      </c>
      <c r="J23" s="48">
        <v>1861</v>
      </c>
      <c r="K23" s="48" t="s">
        <v>51</v>
      </c>
      <c r="L23" s="48">
        <v>99699</v>
      </c>
      <c r="M23" s="48">
        <v>256</v>
      </c>
      <c r="N23" s="48" t="s">
        <v>51</v>
      </c>
      <c r="O23" s="48" t="s">
        <v>51</v>
      </c>
      <c r="P23" s="274">
        <v>31654</v>
      </c>
      <c r="Q23" s="48">
        <v>15884</v>
      </c>
      <c r="R23" s="48">
        <v>5789</v>
      </c>
      <c r="S23" s="48" t="s">
        <v>51</v>
      </c>
    </row>
    <row r="24" spans="1:21" s="2" customFormat="1" ht="17.45" customHeight="1">
      <c r="A24" s="212" t="s">
        <v>447</v>
      </c>
      <c r="B24" s="273">
        <v>1356903</v>
      </c>
      <c r="C24" s="48">
        <v>1274767</v>
      </c>
      <c r="D24" s="48">
        <v>1007778</v>
      </c>
      <c r="E24" s="48">
        <v>1</v>
      </c>
      <c r="F24" s="48">
        <v>6287</v>
      </c>
      <c r="G24" s="48">
        <v>69357</v>
      </c>
      <c r="H24" s="48">
        <v>17</v>
      </c>
      <c r="I24" s="48">
        <v>32682</v>
      </c>
      <c r="J24" s="48">
        <v>6221</v>
      </c>
      <c r="K24" s="48" t="s">
        <v>51</v>
      </c>
      <c r="L24" s="48">
        <v>80071</v>
      </c>
      <c r="M24" s="48">
        <v>2250</v>
      </c>
      <c r="N24" s="48" t="s">
        <v>51</v>
      </c>
      <c r="O24" s="48" t="s">
        <v>51</v>
      </c>
      <c r="P24" s="275">
        <v>70102</v>
      </c>
      <c r="Q24" s="48">
        <v>74199</v>
      </c>
      <c r="R24" s="48">
        <v>7938</v>
      </c>
      <c r="S24" s="48" t="s">
        <v>51</v>
      </c>
    </row>
    <row r="25" spans="1:21" s="2" customFormat="1" ht="17.45" customHeight="1">
      <c r="A25" s="212" t="s">
        <v>446</v>
      </c>
      <c r="B25" s="273">
        <v>638009</v>
      </c>
      <c r="C25" s="48">
        <f>SUM(D25:P25)</f>
        <v>639462</v>
      </c>
      <c r="D25" s="48">
        <v>441438</v>
      </c>
      <c r="E25" s="48" t="s">
        <v>51</v>
      </c>
      <c r="F25" s="48">
        <v>3301</v>
      </c>
      <c r="G25" s="48">
        <v>55574</v>
      </c>
      <c r="H25" s="48" t="s">
        <v>51</v>
      </c>
      <c r="I25" s="48">
        <v>14829</v>
      </c>
      <c r="J25" s="48">
        <v>1311</v>
      </c>
      <c r="K25" s="48" t="s">
        <v>51</v>
      </c>
      <c r="L25" s="48">
        <v>94599</v>
      </c>
      <c r="M25" s="48">
        <v>369</v>
      </c>
      <c r="N25" s="48" t="s">
        <v>51</v>
      </c>
      <c r="O25" s="48" t="s">
        <v>51</v>
      </c>
      <c r="P25" s="274">
        <v>28041</v>
      </c>
      <c r="Q25" s="48">
        <v>23452</v>
      </c>
      <c r="R25" s="48">
        <v>-24906</v>
      </c>
      <c r="S25" s="48" t="s">
        <v>51</v>
      </c>
    </row>
    <row r="26" spans="1:21" s="2" customFormat="1" ht="17.45" customHeight="1">
      <c r="A26" s="212" t="s">
        <v>445</v>
      </c>
      <c r="B26" s="273">
        <v>662154</v>
      </c>
      <c r="C26" s="48">
        <v>655960</v>
      </c>
      <c r="D26" s="48">
        <v>400365</v>
      </c>
      <c r="E26" s="48">
        <v>4</v>
      </c>
      <c r="F26" s="48">
        <v>5997</v>
      </c>
      <c r="G26" s="48">
        <v>63582</v>
      </c>
      <c r="H26" s="48" t="s">
        <v>51</v>
      </c>
      <c r="I26" s="48">
        <v>26208</v>
      </c>
      <c r="J26" s="48">
        <v>2818</v>
      </c>
      <c r="K26" s="48" t="s">
        <v>51</v>
      </c>
      <c r="L26" s="48">
        <v>111383</v>
      </c>
      <c r="M26" s="48">
        <v>6240</v>
      </c>
      <c r="N26" s="48" t="s">
        <v>51</v>
      </c>
      <c r="O26" s="48" t="s">
        <v>51</v>
      </c>
      <c r="P26" s="274">
        <v>39364</v>
      </c>
      <c r="Q26" s="48">
        <v>2580</v>
      </c>
      <c r="R26" s="48">
        <v>3615</v>
      </c>
      <c r="S26" s="48" t="s">
        <v>51</v>
      </c>
    </row>
    <row r="27" spans="1:21" s="2" customFormat="1" ht="17.45" customHeight="1">
      <c r="A27" s="212" t="s">
        <v>824</v>
      </c>
      <c r="B27" s="273">
        <v>1386093</v>
      </c>
      <c r="C27" s="48">
        <v>1284245</v>
      </c>
      <c r="D27" s="48">
        <v>1037614</v>
      </c>
      <c r="E27" s="48">
        <v>1</v>
      </c>
      <c r="F27" s="48">
        <v>5355</v>
      </c>
      <c r="G27" s="48">
        <v>57184</v>
      </c>
      <c r="H27" s="48" t="s">
        <v>51</v>
      </c>
      <c r="I27" s="48">
        <v>24680</v>
      </c>
      <c r="J27" s="48">
        <v>4453</v>
      </c>
      <c r="K27" s="48" t="s">
        <v>51</v>
      </c>
      <c r="L27" s="48">
        <v>33757</v>
      </c>
      <c r="M27" s="48">
        <v>38302</v>
      </c>
      <c r="N27" s="48" t="s">
        <v>51</v>
      </c>
      <c r="O27" s="48" t="s">
        <v>51</v>
      </c>
      <c r="P27" s="274">
        <v>82898</v>
      </c>
      <c r="Q27" s="48">
        <v>38405</v>
      </c>
      <c r="R27" s="48">
        <v>63443</v>
      </c>
      <c r="S27" s="48" t="s">
        <v>51</v>
      </c>
    </row>
    <row r="28" spans="1:21" s="2" customFormat="1" ht="17.45" customHeight="1">
      <c r="A28" s="212" t="s">
        <v>825</v>
      </c>
      <c r="B28" s="273">
        <v>1231965</v>
      </c>
      <c r="C28" s="48">
        <f>SUM(D28:P28)</f>
        <v>1249916</v>
      </c>
      <c r="D28" s="48">
        <v>860562</v>
      </c>
      <c r="E28" s="48">
        <v>10</v>
      </c>
      <c r="F28" s="48">
        <v>3381</v>
      </c>
      <c r="G28" s="48">
        <v>50586</v>
      </c>
      <c r="H28" s="48">
        <v>1688</v>
      </c>
      <c r="I28" s="48">
        <v>15662</v>
      </c>
      <c r="J28" s="48">
        <v>433</v>
      </c>
      <c r="K28" s="48" t="s">
        <v>51</v>
      </c>
      <c r="L28" s="48">
        <v>278926</v>
      </c>
      <c r="M28" s="48">
        <v>22107</v>
      </c>
      <c r="N28" s="48" t="s">
        <v>51</v>
      </c>
      <c r="O28" s="48" t="s">
        <v>51</v>
      </c>
      <c r="P28" s="48">
        <v>16561</v>
      </c>
      <c r="Q28" s="48">
        <v>664</v>
      </c>
      <c r="R28" s="69">
        <v>-18614</v>
      </c>
      <c r="S28" s="48" t="s">
        <v>51</v>
      </c>
    </row>
    <row r="29" spans="1:21" s="2" customFormat="1" ht="17.45" customHeight="1" thickBot="1">
      <c r="A29" s="272" t="s">
        <v>826</v>
      </c>
      <c r="B29" s="271">
        <v>3113786</v>
      </c>
      <c r="C29" s="269">
        <v>2702515</v>
      </c>
      <c r="D29" s="269">
        <v>2171369</v>
      </c>
      <c r="E29" s="269" t="s">
        <v>51</v>
      </c>
      <c r="F29" s="269">
        <v>20723</v>
      </c>
      <c r="G29" s="269">
        <v>63628</v>
      </c>
      <c r="H29" s="269">
        <v>3635</v>
      </c>
      <c r="I29" s="269">
        <v>71382</v>
      </c>
      <c r="J29" s="269">
        <v>13482</v>
      </c>
      <c r="K29" s="269" t="s">
        <v>51</v>
      </c>
      <c r="L29" s="269">
        <v>361210</v>
      </c>
      <c r="M29" s="269">
        <v>-15353</v>
      </c>
      <c r="N29" s="269" t="s">
        <v>51</v>
      </c>
      <c r="O29" s="269" t="s">
        <v>51</v>
      </c>
      <c r="P29" s="270">
        <v>12440</v>
      </c>
      <c r="Q29" s="269">
        <v>426511</v>
      </c>
      <c r="R29" s="269">
        <v>-15241</v>
      </c>
      <c r="S29" s="269" t="s">
        <v>51</v>
      </c>
    </row>
    <row r="30" spans="1:21" s="1" customFormat="1" ht="12.95" customHeight="1">
      <c r="A30" s="212" t="s">
        <v>827</v>
      </c>
      <c r="B30" s="268"/>
      <c r="C30" s="268"/>
      <c r="D30" s="268"/>
      <c r="E30" s="268"/>
      <c r="F30" s="268"/>
      <c r="G30" s="268"/>
      <c r="H30" s="268"/>
      <c r="I30" s="267"/>
      <c r="J30" s="267" t="s">
        <v>444</v>
      </c>
      <c r="K30" s="267"/>
      <c r="L30" s="267"/>
      <c r="M30" s="267"/>
      <c r="N30" s="267"/>
      <c r="O30" s="267"/>
      <c r="P30" s="267"/>
      <c r="Q30" s="267"/>
      <c r="R30" s="267"/>
      <c r="S30" s="267"/>
    </row>
    <row r="31" spans="1:21" s="2" customFormat="1" ht="12.95" customHeight="1">
      <c r="A31" s="267" t="s">
        <v>828</v>
      </c>
      <c r="B31" s="267"/>
      <c r="C31" s="267"/>
      <c r="D31" s="267"/>
      <c r="E31" s="267"/>
      <c r="F31" s="267"/>
      <c r="G31" s="267"/>
      <c r="H31" s="267"/>
      <c r="I31" s="267"/>
      <c r="J31" s="267" t="s">
        <v>443</v>
      </c>
      <c r="K31" s="267"/>
      <c r="L31" s="267"/>
      <c r="M31" s="267"/>
      <c r="N31" s="267"/>
      <c r="O31" s="267"/>
      <c r="P31" s="267"/>
      <c r="Q31" s="267"/>
      <c r="R31" s="267"/>
      <c r="S31" s="267"/>
    </row>
    <row r="32" spans="1:21" s="2" customFormat="1" ht="12.95" customHeight="1">
      <c r="A32" s="267" t="s">
        <v>829</v>
      </c>
      <c r="B32" s="267"/>
      <c r="C32" s="267"/>
      <c r="D32" s="267"/>
      <c r="E32" s="267"/>
      <c r="F32" s="267"/>
      <c r="G32" s="267"/>
      <c r="H32" s="267"/>
      <c r="I32" s="267"/>
      <c r="J32" s="267" t="s">
        <v>442</v>
      </c>
      <c r="K32" s="267"/>
      <c r="L32" s="267"/>
      <c r="M32" s="267"/>
      <c r="N32" s="267"/>
      <c r="O32" s="267"/>
      <c r="P32" s="267"/>
      <c r="Q32" s="267"/>
      <c r="R32" s="267"/>
      <c r="S32" s="267"/>
    </row>
    <row r="33" spans="1:19" s="2" customFormat="1" ht="12.95" customHeight="1">
      <c r="A33" s="267" t="s">
        <v>830</v>
      </c>
      <c r="B33" s="267"/>
      <c r="C33" s="267"/>
      <c r="D33" s="267"/>
      <c r="E33" s="267"/>
      <c r="F33" s="267"/>
      <c r="G33" s="267"/>
      <c r="H33" s="267"/>
      <c r="I33" s="267"/>
      <c r="J33" s="267" t="s">
        <v>441</v>
      </c>
      <c r="K33" s="267"/>
      <c r="L33" s="267"/>
      <c r="M33" s="267"/>
      <c r="N33" s="267"/>
      <c r="O33" s="267"/>
      <c r="P33" s="267"/>
      <c r="Q33" s="267"/>
      <c r="R33" s="267"/>
      <c r="S33" s="267"/>
    </row>
    <row r="34" spans="1:19" s="2" customFormat="1" ht="12.95" customHeight="1">
      <c r="A34" s="267" t="s">
        <v>831</v>
      </c>
      <c r="B34" s="267"/>
      <c r="C34" s="267"/>
      <c r="D34" s="267"/>
      <c r="E34" s="267"/>
      <c r="F34" s="267"/>
      <c r="G34" s="267"/>
      <c r="H34" s="267"/>
      <c r="I34" s="267"/>
      <c r="J34" s="267" t="s">
        <v>440</v>
      </c>
      <c r="K34" s="267"/>
      <c r="L34" s="267"/>
      <c r="M34" s="267"/>
      <c r="N34" s="267"/>
      <c r="O34" s="267"/>
      <c r="P34" s="267"/>
      <c r="Q34" s="267"/>
      <c r="R34" s="267"/>
      <c r="S34" s="267"/>
    </row>
    <row r="35" spans="1:19">
      <c r="A35" s="267" t="s">
        <v>832</v>
      </c>
      <c r="J35" s="266" t="s">
        <v>439</v>
      </c>
    </row>
    <row r="36" spans="1:19">
      <c r="A36" s="267" t="s">
        <v>438</v>
      </c>
      <c r="B36" s="60"/>
      <c r="C36" s="60"/>
      <c r="D36" s="60"/>
      <c r="J36" s="266"/>
    </row>
    <row r="37" spans="1:19">
      <c r="B37" s="60"/>
      <c r="C37" s="60"/>
      <c r="D37" s="60"/>
      <c r="E37" s="60"/>
      <c r="F37" s="60"/>
      <c r="G37" s="60"/>
      <c r="H37" s="60"/>
      <c r="I37" s="60"/>
      <c r="J37" s="60"/>
      <c r="K37" s="60"/>
      <c r="L37" s="60"/>
      <c r="M37" s="60"/>
      <c r="N37" s="60"/>
      <c r="O37" s="60"/>
      <c r="P37" s="60"/>
      <c r="Q37" s="60"/>
      <c r="R37" s="60"/>
    </row>
    <row r="38" spans="1:19">
      <c r="B38" s="60"/>
      <c r="C38" s="60"/>
      <c r="D38" s="60"/>
      <c r="E38" s="60"/>
      <c r="F38" s="60"/>
      <c r="G38" s="60"/>
      <c r="H38" s="60"/>
      <c r="I38" s="60"/>
      <c r="J38" s="60"/>
      <c r="K38" s="60"/>
      <c r="L38" s="60"/>
      <c r="M38" s="60"/>
      <c r="N38" s="60"/>
      <c r="O38" s="60"/>
      <c r="P38" s="60"/>
      <c r="Q38" s="60"/>
      <c r="R38" s="60"/>
    </row>
    <row r="39" spans="1:19">
      <c r="B39" s="60"/>
      <c r="C39" s="60"/>
      <c r="D39" s="60"/>
    </row>
    <row r="40" spans="1:19">
      <c r="B40" s="60"/>
      <c r="C40" s="60"/>
      <c r="D40" s="60"/>
    </row>
    <row r="41" spans="1:19">
      <c r="B41" s="60"/>
      <c r="C41" s="60"/>
      <c r="D41" s="60"/>
    </row>
    <row r="42" spans="1:19" ht="13.5">
      <c r="B42" s="60"/>
      <c r="C42" s="60"/>
      <c r="D42" s="60"/>
      <c r="K42" s="113"/>
    </row>
    <row r="43" spans="1:19">
      <c r="B43" s="60"/>
      <c r="C43" s="60"/>
      <c r="D43" s="60"/>
    </row>
    <row r="44" spans="1:19">
      <c r="B44" s="60"/>
      <c r="C44" s="60"/>
      <c r="D44" s="60"/>
    </row>
    <row r="45" spans="1:19" ht="13.5">
      <c r="B45" s="60"/>
      <c r="C45" s="60"/>
      <c r="D45" s="60"/>
      <c r="K45" s="1"/>
      <c r="L45" s="2"/>
      <c r="M45" s="2"/>
      <c r="N45" s="2"/>
      <c r="O45" s="2"/>
      <c r="P45" s="50"/>
    </row>
    <row r="46" spans="1:19" ht="13.5">
      <c r="B46" s="60"/>
      <c r="C46" s="60"/>
      <c r="D46" s="60"/>
      <c r="K46" s="50"/>
      <c r="L46" s="50"/>
      <c r="M46" s="50"/>
      <c r="N46" s="50"/>
      <c r="O46" s="50"/>
      <c r="P46" s="2"/>
    </row>
    <row r="47" spans="1:19" ht="13.5">
      <c r="B47" s="60"/>
      <c r="C47" s="60"/>
      <c r="D47" s="60"/>
      <c r="K47" s="50"/>
    </row>
    <row r="48" spans="1:19">
      <c r="C48" s="60"/>
    </row>
    <row r="49" spans="3:3">
      <c r="C49" s="60"/>
    </row>
  </sheetData>
  <mergeCells count="11">
    <mergeCell ref="R5:R6"/>
    <mergeCell ref="S5:S6"/>
    <mergeCell ref="A2:I2"/>
    <mergeCell ref="J2:S2"/>
    <mergeCell ref="A3:I3"/>
    <mergeCell ref="J3:S3"/>
    <mergeCell ref="A5:A7"/>
    <mergeCell ref="B5:B6"/>
    <mergeCell ref="C5:H5"/>
    <mergeCell ref="I5:P5"/>
    <mergeCell ref="Q5:Q6"/>
  </mergeCells>
  <phoneticPr fontId="3" type="noConversion"/>
  <pageMargins left="1.1811023622047245" right="1.1811023622047245" top="1.5748031496062993" bottom="1.5748031496062993" header="0.27559055118110237" footer="0.9055118110236221"/>
  <pageSetup paperSize="9" firstPageNumber="224" orientation="portrait" r:id="rId1"/>
  <headerFooter alignWithMargins="0">
    <oddFooter>&amp;C&amp;"華康中圓體,標準"&amp;11‧&amp;"Times New Roman,標準"&amp;P&amp;"華康中圓體,標準"‧</oddFoot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P44"/>
  <sheetViews>
    <sheetView showGridLines="0" view="pageBreakPreview" zoomScale="85" zoomScaleNormal="120" zoomScaleSheetLayoutView="85" workbookViewId="0">
      <selection activeCell="E24" sqref="E24"/>
    </sheetView>
  </sheetViews>
  <sheetFormatPr defaultRowHeight="12.75"/>
  <cols>
    <col min="1" max="1" width="12.625" style="155" customWidth="1"/>
    <col min="2" max="3" width="9.625" style="155" customWidth="1"/>
    <col min="4" max="4" width="11.125" style="155" customWidth="1"/>
    <col min="5" max="7" width="10.625" style="155" customWidth="1"/>
    <col min="8" max="8" width="9.125" style="155" customWidth="1"/>
    <col min="9" max="9" width="11.625" style="155" customWidth="1"/>
    <col min="10" max="11" width="11.125" style="155" customWidth="1"/>
    <col min="12" max="12" width="9.125" style="155" customWidth="1"/>
    <col min="13" max="13" width="11.625" style="155" customWidth="1"/>
    <col min="14" max="14" width="11.125" style="155" customWidth="1"/>
    <col min="15" max="16384" width="9" style="155"/>
  </cols>
  <sheetData>
    <row r="1" spans="1:16" s="78" customFormat="1" ht="18" customHeight="1">
      <c r="A1" s="1" t="s">
        <v>728</v>
      </c>
      <c r="B1" s="25"/>
      <c r="C1" s="25"/>
      <c r="D1" s="25"/>
      <c r="E1" s="25"/>
      <c r="F1" s="25"/>
      <c r="G1" s="25"/>
      <c r="H1" s="25"/>
      <c r="I1" s="25"/>
      <c r="N1" s="3" t="s">
        <v>0</v>
      </c>
      <c r="P1" s="1"/>
    </row>
    <row r="2" spans="1:16" s="427" customFormat="1" ht="33" customHeight="1">
      <c r="A2" s="441" t="s">
        <v>805</v>
      </c>
      <c r="B2" s="430"/>
      <c r="C2" s="430"/>
      <c r="D2" s="430"/>
      <c r="E2" s="430"/>
      <c r="F2" s="430"/>
      <c r="G2" s="430"/>
      <c r="H2" s="452" t="s">
        <v>501</v>
      </c>
      <c r="I2" s="430"/>
      <c r="J2" s="430"/>
      <c r="K2" s="430"/>
      <c r="L2" s="430"/>
      <c r="M2" s="430"/>
      <c r="N2" s="430"/>
    </row>
    <row r="3" spans="1:16" s="427" customFormat="1" ht="20.100000000000001" customHeight="1">
      <c r="A3" s="441" t="s">
        <v>806</v>
      </c>
      <c r="B3" s="430"/>
      <c r="C3" s="430"/>
      <c r="D3" s="430"/>
      <c r="E3" s="430"/>
      <c r="F3" s="430"/>
      <c r="G3" s="430"/>
      <c r="H3" s="441" t="s">
        <v>400</v>
      </c>
      <c r="I3" s="430"/>
      <c r="J3" s="430"/>
      <c r="K3" s="430"/>
      <c r="L3" s="430"/>
      <c r="M3" s="430"/>
      <c r="N3" s="430"/>
    </row>
    <row r="4" spans="1:16" s="78" customFormat="1" ht="15" customHeight="1" thickBot="1">
      <c r="A4" s="248"/>
      <c r="B4" s="13"/>
      <c r="C4" s="13"/>
      <c r="D4" s="13"/>
      <c r="E4" s="13"/>
      <c r="F4" s="13"/>
      <c r="G4" s="13" t="s">
        <v>730</v>
      </c>
      <c r="H4" s="13"/>
      <c r="I4" s="13"/>
      <c r="J4" s="13"/>
      <c r="K4" s="13"/>
      <c r="L4" s="163"/>
      <c r="M4" s="163"/>
      <c r="N4" s="163" t="s">
        <v>2</v>
      </c>
    </row>
    <row r="5" spans="1:16" s="78" customFormat="1" ht="21.95" customHeight="1">
      <c r="A5" s="500" t="s">
        <v>419</v>
      </c>
      <c r="B5" s="493" t="s">
        <v>500</v>
      </c>
      <c r="C5" s="502" t="s">
        <v>793</v>
      </c>
      <c r="D5" s="436"/>
      <c r="E5" s="436"/>
      <c r="F5" s="436"/>
      <c r="G5" s="436"/>
      <c r="H5" s="503" t="s">
        <v>418</v>
      </c>
      <c r="I5" s="436"/>
      <c r="J5" s="436"/>
      <c r="K5" s="436"/>
      <c r="L5" s="436"/>
      <c r="M5" s="436"/>
      <c r="N5" s="436"/>
    </row>
    <row r="6" spans="1:16" s="78" customFormat="1" ht="30" customHeight="1">
      <c r="A6" s="542"/>
      <c r="B6" s="494"/>
      <c r="C6" s="504" t="s">
        <v>807</v>
      </c>
      <c r="D6" s="543"/>
      <c r="E6" s="543"/>
      <c r="F6" s="543"/>
      <c r="G6" s="544"/>
      <c r="H6" s="543" t="s">
        <v>499</v>
      </c>
      <c r="I6" s="545"/>
      <c r="J6" s="545"/>
      <c r="K6" s="546"/>
      <c r="L6" s="509" t="s">
        <v>808</v>
      </c>
      <c r="M6" s="509"/>
      <c r="N6" s="547"/>
    </row>
    <row r="7" spans="1:16" s="78" customFormat="1" ht="24.95" customHeight="1">
      <c r="A7" s="528" t="s">
        <v>397</v>
      </c>
      <c r="B7" s="494"/>
      <c r="C7" s="252" t="s">
        <v>809</v>
      </c>
      <c r="D7" s="251" t="s">
        <v>810</v>
      </c>
      <c r="E7" s="251" t="s">
        <v>773</v>
      </c>
      <c r="F7" s="251" t="s">
        <v>774</v>
      </c>
      <c r="G7" s="247" t="s">
        <v>240</v>
      </c>
      <c r="H7" s="152" t="s">
        <v>809</v>
      </c>
      <c r="I7" s="9" t="s">
        <v>239</v>
      </c>
      <c r="J7" s="9" t="s">
        <v>775</v>
      </c>
      <c r="K7" s="229" t="s">
        <v>238</v>
      </c>
      <c r="L7" s="247" t="s">
        <v>396</v>
      </c>
      <c r="M7" s="251" t="s">
        <v>237</v>
      </c>
      <c r="N7" s="251" t="s">
        <v>776</v>
      </c>
    </row>
    <row r="8" spans="1:16" s="166" customFormat="1" ht="42" customHeight="1" thickBot="1">
      <c r="A8" s="529"/>
      <c r="B8" s="263" t="s">
        <v>8</v>
      </c>
      <c r="C8" s="168" t="s">
        <v>9</v>
      </c>
      <c r="D8" s="168" t="s">
        <v>236</v>
      </c>
      <c r="E8" s="168" t="s">
        <v>282</v>
      </c>
      <c r="F8" s="168" t="s">
        <v>281</v>
      </c>
      <c r="G8" s="261" t="s">
        <v>280</v>
      </c>
      <c r="H8" s="168" t="s">
        <v>498</v>
      </c>
      <c r="I8" s="168" t="s">
        <v>279</v>
      </c>
      <c r="J8" s="168" t="s">
        <v>278</v>
      </c>
      <c r="K8" s="168" t="s">
        <v>395</v>
      </c>
      <c r="L8" s="261" t="s">
        <v>498</v>
      </c>
      <c r="M8" s="168" t="s">
        <v>276</v>
      </c>
      <c r="N8" s="168" t="s">
        <v>275</v>
      </c>
    </row>
    <row r="9" spans="1:16" s="78" customFormat="1" ht="20.100000000000001" customHeight="1">
      <c r="A9" s="241" t="s">
        <v>497</v>
      </c>
      <c r="B9" s="240">
        <v>15288912</v>
      </c>
      <c r="C9" s="69">
        <v>2654307</v>
      </c>
      <c r="D9" s="69">
        <v>349956</v>
      </c>
      <c r="E9" s="69">
        <v>1287774</v>
      </c>
      <c r="F9" s="69">
        <v>967770</v>
      </c>
      <c r="G9" s="69">
        <v>48809</v>
      </c>
      <c r="H9" s="69">
        <v>728362</v>
      </c>
      <c r="I9" s="69">
        <v>605971</v>
      </c>
      <c r="J9" s="69" t="s">
        <v>100</v>
      </c>
      <c r="K9" s="69">
        <v>122391</v>
      </c>
      <c r="L9" s="69">
        <v>3273240</v>
      </c>
      <c r="M9" s="69">
        <v>377156</v>
      </c>
      <c r="N9" s="69">
        <v>305630</v>
      </c>
      <c r="O9" s="237"/>
      <c r="P9" s="237"/>
    </row>
    <row r="10" spans="1:16" s="78" customFormat="1" ht="20.100000000000001" customHeight="1">
      <c r="A10" s="241" t="s">
        <v>496</v>
      </c>
      <c r="B10" s="240">
        <v>14712863</v>
      </c>
      <c r="C10" s="69">
        <v>2760437</v>
      </c>
      <c r="D10" s="69">
        <v>349117</v>
      </c>
      <c r="E10" s="69">
        <v>1289033</v>
      </c>
      <c r="F10" s="69">
        <v>1073858</v>
      </c>
      <c r="G10" s="69">
        <v>48430</v>
      </c>
      <c r="H10" s="69">
        <v>661203</v>
      </c>
      <c r="I10" s="69">
        <v>518066</v>
      </c>
      <c r="J10" s="69" t="s">
        <v>100</v>
      </c>
      <c r="K10" s="69">
        <v>143137</v>
      </c>
      <c r="L10" s="69">
        <v>2348745</v>
      </c>
      <c r="M10" s="69">
        <v>278833</v>
      </c>
      <c r="N10" s="69">
        <v>243782</v>
      </c>
      <c r="O10" s="237"/>
      <c r="P10" s="237"/>
    </row>
    <row r="11" spans="1:16" s="78" customFormat="1" ht="20.100000000000001" customHeight="1">
      <c r="A11" s="241" t="s">
        <v>495</v>
      </c>
      <c r="B11" s="240">
        <v>13278756</v>
      </c>
      <c r="C11" s="69">
        <v>2763635</v>
      </c>
      <c r="D11" s="69">
        <v>356291</v>
      </c>
      <c r="E11" s="69">
        <v>1336776</v>
      </c>
      <c r="F11" s="69">
        <v>1019617</v>
      </c>
      <c r="G11" s="69">
        <v>50951</v>
      </c>
      <c r="H11" s="69">
        <v>682921</v>
      </c>
      <c r="I11" s="69">
        <v>493707</v>
      </c>
      <c r="J11" s="69" t="s">
        <v>100</v>
      </c>
      <c r="K11" s="69">
        <v>189214</v>
      </c>
      <c r="L11" s="69">
        <v>2605315</v>
      </c>
      <c r="M11" s="69">
        <v>325950</v>
      </c>
      <c r="N11" s="69">
        <v>271484</v>
      </c>
      <c r="O11" s="237"/>
      <c r="P11" s="237"/>
    </row>
    <row r="12" spans="1:16" s="78" customFormat="1" ht="20.100000000000001" customHeight="1">
      <c r="A12" s="241" t="s">
        <v>494</v>
      </c>
      <c r="B12" s="240">
        <v>15160182</v>
      </c>
      <c r="C12" s="69">
        <v>2920083</v>
      </c>
      <c r="D12" s="69">
        <v>365592</v>
      </c>
      <c r="E12" s="69">
        <v>1407372</v>
      </c>
      <c r="F12" s="69">
        <v>1086979</v>
      </c>
      <c r="G12" s="69">
        <v>60139</v>
      </c>
      <c r="H12" s="69">
        <v>814092</v>
      </c>
      <c r="I12" s="69">
        <v>573025</v>
      </c>
      <c r="J12" s="69" t="s">
        <v>100</v>
      </c>
      <c r="K12" s="69">
        <v>241068</v>
      </c>
      <c r="L12" s="69">
        <v>3065349</v>
      </c>
      <c r="M12" s="69">
        <v>302151</v>
      </c>
      <c r="N12" s="69">
        <v>207597</v>
      </c>
      <c r="O12" s="237"/>
      <c r="P12" s="237"/>
    </row>
    <row r="13" spans="1:16" s="78" customFormat="1" ht="20.100000000000001" customHeight="1">
      <c r="A13" s="241" t="s">
        <v>493</v>
      </c>
      <c r="B13" s="240">
        <v>16572121</v>
      </c>
      <c r="C13" s="69">
        <v>2990301</v>
      </c>
      <c r="D13" s="69">
        <v>366283</v>
      </c>
      <c r="E13" s="69">
        <v>1442647</v>
      </c>
      <c r="F13" s="69">
        <v>1135813</v>
      </c>
      <c r="G13" s="69">
        <v>45559</v>
      </c>
      <c r="H13" s="69">
        <v>883036</v>
      </c>
      <c r="I13" s="69">
        <v>599875</v>
      </c>
      <c r="J13" s="69" t="s">
        <v>100</v>
      </c>
      <c r="K13" s="69">
        <v>283158</v>
      </c>
      <c r="L13" s="69">
        <v>4361732</v>
      </c>
      <c r="M13" s="69">
        <v>314992</v>
      </c>
      <c r="N13" s="69">
        <v>218598</v>
      </c>
      <c r="O13" s="237"/>
      <c r="P13" s="237"/>
    </row>
    <row r="14" spans="1:16" s="78" customFormat="1" ht="20.100000000000001" customHeight="1">
      <c r="A14" s="241" t="s">
        <v>492</v>
      </c>
      <c r="B14" s="240">
        <v>15545604</v>
      </c>
      <c r="C14" s="69">
        <v>3139090</v>
      </c>
      <c r="D14" s="69">
        <v>364484</v>
      </c>
      <c r="E14" s="69">
        <v>1449054</v>
      </c>
      <c r="F14" s="69">
        <v>1281821</v>
      </c>
      <c r="G14" s="69">
        <v>43730</v>
      </c>
      <c r="H14" s="69">
        <v>816110</v>
      </c>
      <c r="I14" s="69">
        <v>548898</v>
      </c>
      <c r="J14" s="69" t="s">
        <v>100</v>
      </c>
      <c r="K14" s="69">
        <v>267211</v>
      </c>
      <c r="L14" s="69">
        <v>3204202</v>
      </c>
      <c r="M14" s="69">
        <v>233156</v>
      </c>
      <c r="N14" s="69">
        <v>244358</v>
      </c>
      <c r="O14" s="237"/>
      <c r="P14" s="237"/>
    </row>
    <row r="15" spans="1:16" s="78" customFormat="1" ht="20.100000000000001" customHeight="1">
      <c r="A15" s="241" t="s">
        <v>491</v>
      </c>
      <c r="B15" s="240">
        <v>15607322</v>
      </c>
      <c r="C15" s="69">
        <v>3126693</v>
      </c>
      <c r="D15" s="69">
        <v>374201</v>
      </c>
      <c r="E15" s="69">
        <v>1494882</v>
      </c>
      <c r="F15" s="69">
        <v>1214083</v>
      </c>
      <c r="G15" s="69">
        <v>43530</v>
      </c>
      <c r="H15" s="69">
        <v>859550</v>
      </c>
      <c r="I15" s="69">
        <v>564314</v>
      </c>
      <c r="J15" s="69" t="s">
        <v>100</v>
      </c>
      <c r="K15" s="69">
        <v>295236</v>
      </c>
      <c r="L15" s="69">
        <v>2858475</v>
      </c>
      <c r="M15" s="69">
        <v>250707</v>
      </c>
      <c r="N15" s="69">
        <v>276431</v>
      </c>
      <c r="O15" s="237"/>
      <c r="P15" s="237"/>
    </row>
    <row r="16" spans="1:16" s="78" customFormat="1" ht="20.100000000000001" customHeight="1">
      <c r="A16" s="241" t="s">
        <v>490</v>
      </c>
      <c r="B16" s="240">
        <v>15901995</v>
      </c>
      <c r="C16" s="69">
        <v>3138992</v>
      </c>
      <c r="D16" s="69">
        <v>385691</v>
      </c>
      <c r="E16" s="69">
        <v>1462318</v>
      </c>
      <c r="F16" s="69">
        <v>1244596</v>
      </c>
      <c r="G16" s="69">
        <v>46386</v>
      </c>
      <c r="H16" s="69">
        <v>859956</v>
      </c>
      <c r="I16" s="69">
        <v>585355</v>
      </c>
      <c r="J16" s="69" t="s">
        <v>100</v>
      </c>
      <c r="K16" s="69">
        <v>274600</v>
      </c>
      <c r="L16" s="69">
        <v>2742676</v>
      </c>
      <c r="M16" s="69">
        <v>271998</v>
      </c>
      <c r="N16" s="69">
        <v>292389</v>
      </c>
      <c r="O16" s="237"/>
      <c r="P16" s="237"/>
    </row>
    <row r="17" spans="1:16" s="78" customFormat="1" ht="20.100000000000001" customHeight="1">
      <c r="A17" s="241" t="s">
        <v>489</v>
      </c>
      <c r="B17" s="240">
        <v>13829200</v>
      </c>
      <c r="C17" s="69">
        <v>3217173</v>
      </c>
      <c r="D17" s="69">
        <v>377364</v>
      </c>
      <c r="E17" s="69">
        <v>1475437</v>
      </c>
      <c r="F17" s="69">
        <v>1315084</v>
      </c>
      <c r="G17" s="69">
        <v>49289</v>
      </c>
      <c r="H17" s="69">
        <v>1263967</v>
      </c>
      <c r="I17" s="69">
        <v>949673</v>
      </c>
      <c r="J17" s="69" t="s">
        <v>51</v>
      </c>
      <c r="K17" s="69">
        <v>314294</v>
      </c>
      <c r="L17" s="69">
        <v>3162431</v>
      </c>
      <c r="M17" s="69">
        <v>313028</v>
      </c>
      <c r="N17" s="69">
        <v>295154</v>
      </c>
      <c r="O17" s="237"/>
      <c r="P17" s="237"/>
    </row>
    <row r="18" spans="1:16" s="78" customFormat="1" ht="20.100000000000001" customHeight="1">
      <c r="A18" s="241" t="s">
        <v>488</v>
      </c>
      <c r="B18" s="240">
        <v>17009071</v>
      </c>
      <c r="C18" s="69">
        <v>3597377</v>
      </c>
      <c r="D18" s="69">
        <v>368172</v>
      </c>
      <c r="E18" s="69">
        <v>1574638</v>
      </c>
      <c r="F18" s="69">
        <v>1607767</v>
      </c>
      <c r="G18" s="69">
        <v>46799</v>
      </c>
      <c r="H18" s="69">
        <v>1571027</v>
      </c>
      <c r="I18" s="69">
        <v>1152783</v>
      </c>
      <c r="J18" s="69" t="s">
        <v>51</v>
      </c>
      <c r="K18" s="69">
        <v>418244</v>
      </c>
      <c r="L18" s="69">
        <v>3433221</v>
      </c>
      <c r="M18" s="69">
        <v>353177</v>
      </c>
      <c r="N18" s="69">
        <v>311893</v>
      </c>
      <c r="O18" s="237"/>
      <c r="P18" s="237"/>
    </row>
    <row r="19" spans="1:16" s="78" customFormat="1" ht="20.100000000000001" customHeight="1">
      <c r="A19" s="200" t="s">
        <v>394</v>
      </c>
      <c r="B19" s="240">
        <v>1133142</v>
      </c>
      <c r="C19" s="69">
        <v>423445</v>
      </c>
      <c r="D19" s="69">
        <v>136953</v>
      </c>
      <c r="E19" s="69">
        <v>228973</v>
      </c>
      <c r="F19" s="69">
        <v>55681</v>
      </c>
      <c r="G19" s="69">
        <v>1837</v>
      </c>
      <c r="H19" s="69">
        <v>71400</v>
      </c>
      <c r="I19" s="69">
        <v>56474</v>
      </c>
      <c r="J19" s="295" t="s">
        <v>51</v>
      </c>
      <c r="K19" s="69">
        <v>14927</v>
      </c>
      <c r="L19" s="69">
        <v>82741</v>
      </c>
      <c r="M19" s="69">
        <v>15805</v>
      </c>
      <c r="N19" s="69">
        <v>3314</v>
      </c>
    </row>
    <row r="20" spans="1:16" s="78" customFormat="1" ht="20.100000000000001" customHeight="1">
      <c r="A20" s="200" t="s">
        <v>393</v>
      </c>
      <c r="B20" s="240">
        <v>624117</v>
      </c>
      <c r="C20" s="69">
        <v>139727</v>
      </c>
      <c r="D20" s="69">
        <v>29372</v>
      </c>
      <c r="E20" s="69">
        <v>65666</v>
      </c>
      <c r="F20" s="69">
        <v>44136</v>
      </c>
      <c r="G20" s="69">
        <v>552</v>
      </c>
      <c r="H20" s="69">
        <v>34751</v>
      </c>
      <c r="I20" s="69">
        <v>26766</v>
      </c>
      <c r="J20" s="294" t="s">
        <v>51</v>
      </c>
      <c r="K20" s="69">
        <v>7985</v>
      </c>
      <c r="L20" s="69">
        <v>65728</v>
      </c>
      <c r="M20" s="69">
        <v>3809</v>
      </c>
      <c r="N20" s="69">
        <v>21562</v>
      </c>
    </row>
    <row r="21" spans="1:16" s="78" customFormat="1" ht="20.100000000000001" customHeight="1">
      <c r="A21" s="200" t="s">
        <v>404</v>
      </c>
      <c r="B21" s="240">
        <v>1077775</v>
      </c>
      <c r="C21" s="69">
        <v>286468</v>
      </c>
      <c r="D21" s="69">
        <v>20259</v>
      </c>
      <c r="E21" s="69">
        <v>161802</v>
      </c>
      <c r="F21" s="69">
        <v>103101</v>
      </c>
      <c r="G21" s="69">
        <v>1305</v>
      </c>
      <c r="H21" s="69">
        <v>84129</v>
      </c>
      <c r="I21" s="69">
        <v>58272</v>
      </c>
      <c r="J21" s="294" t="s">
        <v>51</v>
      </c>
      <c r="K21" s="69">
        <v>25857</v>
      </c>
      <c r="L21" s="69">
        <v>153305</v>
      </c>
      <c r="M21" s="69">
        <v>13534</v>
      </c>
      <c r="N21" s="69">
        <v>15335</v>
      </c>
    </row>
    <row r="22" spans="1:16" s="78" customFormat="1" ht="20.100000000000001" customHeight="1">
      <c r="A22" s="200" t="s">
        <v>800</v>
      </c>
      <c r="B22" s="240">
        <v>1043027</v>
      </c>
      <c r="C22" s="69">
        <v>226960</v>
      </c>
      <c r="D22" s="69">
        <v>40969</v>
      </c>
      <c r="E22" s="69">
        <v>110239</v>
      </c>
      <c r="F22" s="69">
        <v>73884</v>
      </c>
      <c r="G22" s="69">
        <v>1869</v>
      </c>
      <c r="H22" s="69">
        <v>92181</v>
      </c>
      <c r="I22" s="69">
        <v>73915</v>
      </c>
      <c r="J22" s="294" t="s">
        <v>51</v>
      </c>
      <c r="K22" s="69">
        <v>18267</v>
      </c>
      <c r="L22" s="69">
        <v>115223</v>
      </c>
      <c r="M22" s="69">
        <v>8905</v>
      </c>
      <c r="N22" s="69">
        <v>23414</v>
      </c>
    </row>
    <row r="23" spans="1:16" s="78" customFormat="1" ht="20.100000000000001" customHeight="1">
      <c r="A23" s="200" t="s">
        <v>392</v>
      </c>
      <c r="B23" s="240">
        <v>1107196</v>
      </c>
      <c r="C23" s="69">
        <v>226120</v>
      </c>
      <c r="D23" s="69">
        <v>23134</v>
      </c>
      <c r="E23" s="69">
        <v>108065</v>
      </c>
      <c r="F23" s="69">
        <v>84155</v>
      </c>
      <c r="G23" s="69">
        <v>10768</v>
      </c>
      <c r="H23" s="69">
        <v>99614</v>
      </c>
      <c r="I23" s="69">
        <v>83264</v>
      </c>
      <c r="J23" s="294" t="s">
        <v>51</v>
      </c>
      <c r="K23" s="69">
        <v>16350</v>
      </c>
      <c r="L23" s="69">
        <v>121829</v>
      </c>
      <c r="M23" s="69">
        <v>30419</v>
      </c>
      <c r="N23" s="69">
        <v>15886</v>
      </c>
    </row>
    <row r="24" spans="1:16" s="78" customFormat="1" ht="20.100000000000001" customHeight="1">
      <c r="A24" s="200" t="s">
        <v>421</v>
      </c>
      <c r="B24" s="240">
        <v>1089532</v>
      </c>
      <c r="C24" s="69">
        <v>245663</v>
      </c>
      <c r="D24" s="69">
        <v>17282</v>
      </c>
      <c r="E24" s="69">
        <v>99780</v>
      </c>
      <c r="F24" s="69">
        <v>125721</v>
      </c>
      <c r="G24" s="69">
        <v>2879</v>
      </c>
      <c r="H24" s="69">
        <v>83731</v>
      </c>
      <c r="I24" s="69">
        <v>69262</v>
      </c>
      <c r="J24" s="294" t="s">
        <v>51</v>
      </c>
      <c r="K24" s="69">
        <v>14469</v>
      </c>
      <c r="L24" s="69">
        <v>161222</v>
      </c>
      <c r="M24" s="69">
        <v>27323</v>
      </c>
      <c r="N24" s="69">
        <v>33097</v>
      </c>
    </row>
    <row r="25" spans="1:16" s="78" customFormat="1" ht="20.100000000000001" customHeight="1">
      <c r="A25" s="200" t="s">
        <v>391</v>
      </c>
      <c r="B25" s="240">
        <v>1270459</v>
      </c>
      <c r="C25" s="69">
        <v>368882</v>
      </c>
      <c r="D25" s="69">
        <v>46503</v>
      </c>
      <c r="E25" s="69">
        <v>108282</v>
      </c>
      <c r="F25" s="69">
        <v>211100</v>
      </c>
      <c r="G25" s="69">
        <v>2997</v>
      </c>
      <c r="H25" s="69">
        <v>101889</v>
      </c>
      <c r="I25" s="69">
        <v>82304</v>
      </c>
      <c r="J25" s="294" t="s">
        <v>51</v>
      </c>
      <c r="K25" s="69">
        <v>19585</v>
      </c>
      <c r="L25" s="69">
        <v>174570</v>
      </c>
      <c r="M25" s="69">
        <v>26666</v>
      </c>
      <c r="N25" s="69">
        <v>20143</v>
      </c>
    </row>
    <row r="26" spans="1:16" s="78" customFormat="1" ht="20.100000000000001" customHeight="1">
      <c r="A26" s="200" t="s">
        <v>390</v>
      </c>
      <c r="B26" s="240">
        <v>1116548</v>
      </c>
      <c r="C26" s="69">
        <v>224769</v>
      </c>
      <c r="D26" s="69">
        <v>19077</v>
      </c>
      <c r="E26" s="69">
        <v>113024</v>
      </c>
      <c r="F26" s="69">
        <v>91077</v>
      </c>
      <c r="G26" s="69">
        <v>1591</v>
      </c>
      <c r="H26" s="69">
        <v>102684</v>
      </c>
      <c r="I26" s="69">
        <v>68213</v>
      </c>
      <c r="J26" s="294" t="s">
        <v>51</v>
      </c>
      <c r="K26" s="69">
        <v>34472</v>
      </c>
      <c r="L26" s="69">
        <v>188275</v>
      </c>
      <c r="M26" s="69">
        <v>24382</v>
      </c>
      <c r="N26" s="69">
        <v>35208</v>
      </c>
    </row>
    <row r="27" spans="1:16" s="78" customFormat="1" ht="20.100000000000001" customHeight="1">
      <c r="A27" s="200" t="s">
        <v>389</v>
      </c>
      <c r="B27" s="240">
        <v>1447670</v>
      </c>
      <c r="C27" s="69">
        <v>229580</v>
      </c>
      <c r="D27" s="69">
        <v>13425</v>
      </c>
      <c r="E27" s="69">
        <v>114294</v>
      </c>
      <c r="F27" s="69">
        <v>100188</v>
      </c>
      <c r="G27" s="69">
        <v>1673</v>
      </c>
      <c r="H27" s="69">
        <v>100971</v>
      </c>
      <c r="I27" s="69">
        <v>70310</v>
      </c>
      <c r="J27" s="294" t="s">
        <v>51</v>
      </c>
      <c r="K27" s="69">
        <v>30660</v>
      </c>
      <c r="L27" s="69">
        <v>253243</v>
      </c>
      <c r="M27" s="69">
        <v>30575</v>
      </c>
      <c r="N27" s="69">
        <v>16763</v>
      </c>
    </row>
    <row r="28" spans="1:16" s="78" customFormat="1" ht="20.100000000000001" customHeight="1">
      <c r="A28" s="200" t="s">
        <v>388</v>
      </c>
      <c r="B28" s="240">
        <v>1544841</v>
      </c>
      <c r="C28" s="69">
        <v>265268</v>
      </c>
      <c r="D28" s="69">
        <v>34789</v>
      </c>
      <c r="E28" s="69">
        <v>122840</v>
      </c>
      <c r="F28" s="69">
        <v>105730</v>
      </c>
      <c r="G28" s="69">
        <v>1909</v>
      </c>
      <c r="H28" s="69">
        <v>138759</v>
      </c>
      <c r="I28" s="69">
        <v>90285</v>
      </c>
      <c r="J28" s="294" t="s">
        <v>51</v>
      </c>
      <c r="K28" s="69">
        <v>48473</v>
      </c>
      <c r="L28" s="69">
        <v>383319</v>
      </c>
      <c r="M28" s="69">
        <v>27290</v>
      </c>
      <c r="N28" s="69">
        <v>33687</v>
      </c>
    </row>
    <row r="29" spans="1:16" s="78" customFormat="1" ht="20.100000000000001" customHeight="1">
      <c r="A29" s="200" t="s">
        <v>403</v>
      </c>
      <c r="B29" s="240">
        <v>1687405</v>
      </c>
      <c r="C29" s="69">
        <v>251873</v>
      </c>
      <c r="D29" s="69">
        <v>18932</v>
      </c>
      <c r="E29" s="69">
        <v>109992</v>
      </c>
      <c r="F29" s="69">
        <v>117672</v>
      </c>
      <c r="G29" s="69">
        <v>5276</v>
      </c>
      <c r="H29" s="69">
        <v>146952</v>
      </c>
      <c r="I29" s="69">
        <v>110836</v>
      </c>
      <c r="J29" s="294" t="s">
        <v>51</v>
      </c>
      <c r="K29" s="69">
        <v>36116</v>
      </c>
      <c r="L29" s="69">
        <v>394214</v>
      </c>
      <c r="M29" s="69">
        <v>38133</v>
      </c>
      <c r="N29" s="69">
        <v>9768</v>
      </c>
    </row>
    <row r="30" spans="1:16" s="78" customFormat="1" ht="20.100000000000001" customHeight="1" thickBot="1">
      <c r="A30" s="239" t="s">
        <v>387</v>
      </c>
      <c r="B30" s="238">
        <v>3867359</v>
      </c>
      <c r="C30" s="74">
        <v>708620</v>
      </c>
      <c r="D30" s="74">
        <v>-32523</v>
      </c>
      <c r="E30" s="74">
        <v>231681</v>
      </c>
      <c r="F30" s="74">
        <v>495321</v>
      </c>
      <c r="G30" s="74">
        <v>14141</v>
      </c>
      <c r="H30" s="74">
        <v>513964</v>
      </c>
      <c r="I30" s="74">
        <v>362882</v>
      </c>
      <c r="J30" s="293" t="s">
        <v>51</v>
      </c>
      <c r="K30" s="74">
        <v>151083</v>
      </c>
      <c r="L30" s="74">
        <v>1339552</v>
      </c>
      <c r="M30" s="74">
        <v>106337</v>
      </c>
      <c r="N30" s="74">
        <v>83717</v>
      </c>
    </row>
    <row r="31" spans="1:16" ht="14.1" customHeight="1"/>
    <row r="32" spans="1:16" ht="14.1" customHeight="1">
      <c r="C32" s="250"/>
      <c r="D32" s="250"/>
      <c r="E32" s="250"/>
      <c r="F32" s="250"/>
      <c r="G32" s="250"/>
      <c r="H32" s="250"/>
      <c r="I32" s="250"/>
      <c r="J32" s="250"/>
      <c r="K32" s="250"/>
      <c r="L32" s="250"/>
      <c r="M32" s="250"/>
      <c r="N32" s="250"/>
    </row>
    <row r="33" spans="3:14" ht="14.1" customHeight="1">
      <c r="C33" s="250"/>
      <c r="D33" s="250"/>
      <c r="E33" s="250"/>
      <c r="F33" s="250"/>
      <c r="G33" s="250"/>
      <c r="H33" s="250"/>
      <c r="I33" s="250"/>
      <c r="J33" s="250"/>
      <c r="K33" s="250"/>
      <c r="L33" s="250"/>
      <c r="M33" s="250"/>
      <c r="N33" s="250"/>
    </row>
    <row r="34" spans="3:14" ht="14.1" customHeight="1">
      <c r="C34" s="250"/>
      <c r="D34" s="250"/>
      <c r="G34" s="250"/>
      <c r="H34" s="250"/>
      <c r="L34" s="250"/>
      <c r="M34" s="250"/>
    </row>
    <row r="35" spans="3:14">
      <c r="C35" s="250"/>
      <c r="D35" s="250"/>
      <c r="G35" s="250"/>
      <c r="H35" s="250"/>
      <c r="L35" s="250"/>
      <c r="M35" s="250"/>
    </row>
    <row r="36" spans="3:14">
      <c r="C36" s="250"/>
      <c r="D36" s="250"/>
      <c r="G36" s="250"/>
      <c r="H36" s="250"/>
      <c r="L36" s="250"/>
      <c r="M36" s="250"/>
    </row>
    <row r="37" spans="3:14">
      <c r="C37" s="250"/>
      <c r="D37" s="250"/>
      <c r="G37" s="250"/>
      <c r="H37" s="250"/>
      <c r="L37" s="250"/>
      <c r="M37" s="250"/>
    </row>
    <row r="38" spans="3:14">
      <c r="C38" s="250"/>
      <c r="D38" s="250"/>
      <c r="G38" s="250"/>
      <c r="H38" s="250"/>
      <c r="L38" s="250"/>
      <c r="M38" s="250"/>
    </row>
    <row r="39" spans="3:14">
      <c r="C39" s="250"/>
      <c r="D39" s="250"/>
      <c r="G39" s="250"/>
      <c r="H39" s="250"/>
      <c r="L39" s="250"/>
      <c r="M39" s="250"/>
    </row>
    <row r="40" spans="3:14">
      <c r="C40" s="250"/>
      <c r="D40" s="250"/>
      <c r="G40" s="250"/>
      <c r="H40" s="250"/>
      <c r="L40" s="250"/>
      <c r="M40" s="250"/>
    </row>
    <row r="41" spans="3:14">
      <c r="C41" s="250"/>
      <c r="D41" s="250"/>
      <c r="G41" s="250"/>
      <c r="H41" s="250"/>
      <c r="L41" s="250"/>
      <c r="M41" s="250"/>
    </row>
    <row r="42" spans="3:14">
      <c r="C42" s="250"/>
      <c r="D42" s="250"/>
      <c r="G42" s="250"/>
      <c r="H42" s="250"/>
      <c r="L42" s="250"/>
      <c r="M42" s="250"/>
    </row>
    <row r="43" spans="3:14">
      <c r="C43" s="250"/>
      <c r="D43" s="250"/>
      <c r="G43" s="250"/>
      <c r="H43" s="250"/>
      <c r="L43" s="250"/>
      <c r="M43" s="250"/>
    </row>
    <row r="44" spans="3:14">
      <c r="C44" s="250"/>
      <c r="H44" s="250"/>
    </row>
  </sheetData>
  <mergeCells count="12">
    <mergeCell ref="A2:G2"/>
    <mergeCell ref="H2:N2"/>
    <mergeCell ref="A3:G3"/>
    <mergeCell ref="H3:N3"/>
    <mergeCell ref="A5:A6"/>
    <mergeCell ref="B5:B7"/>
    <mergeCell ref="C5:G5"/>
    <mergeCell ref="H5:N5"/>
    <mergeCell ref="C6:G6"/>
    <mergeCell ref="H6:K6"/>
    <mergeCell ref="L6:N6"/>
    <mergeCell ref="A7:A8"/>
  </mergeCells>
  <phoneticPr fontId="3" type="noConversion"/>
  <pageMargins left="1.1811023622047245" right="1.1811023622047245" top="1.5748031496062993" bottom="1.5748031496062993" header="0.27559055118110237" footer="0.9055118110236221"/>
  <pageSetup paperSize="9" firstPageNumber="226" orientation="portrait" r:id="rId1"/>
  <headerFooter alignWithMargins="0">
    <oddFooter>&amp;C&amp;"華康中圓體,標準"&amp;11‧&amp;"Times New Roman,標準"&amp;P&amp;"華康中圓體,標準"‧</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P45"/>
  <sheetViews>
    <sheetView showGridLines="0" view="pageBreakPreview" zoomScale="85" zoomScaleNormal="120" zoomScaleSheetLayoutView="85" workbookViewId="0">
      <selection activeCell="K18" sqref="K18"/>
    </sheetView>
  </sheetViews>
  <sheetFormatPr defaultRowHeight="12.75"/>
  <cols>
    <col min="1" max="1" width="11.375" style="155" customWidth="1"/>
    <col min="2" max="2" width="11.125" style="155" customWidth="1"/>
    <col min="3" max="3" width="9.625" style="155" customWidth="1"/>
    <col min="4" max="5" width="8.125" style="155" customWidth="1"/>
    <col min="6" max="6" width="9.375" style="155" customWidth="1"/>
    <col min="7" max="7" width="8.125" style="155" customWidth="1"/>
    <col min="8" max="8" width="9.125" style="155" customWidth="1"/>
    <col min="9" max="9" width="10.375" style="155" customWidth="1"/>
    <col min="10" max="10" width="8.625" style="155" customWidth="1"/>
    <col min="11" max="12" width="10.875" style="155" customWidth="1"/>
    <col min="13" max="13" width="8.125" style="155" customWidth="1"/>
    <col min="14" max="14" width="11.125" style="155" customWidth="1"/>
    <col min="15" max="15" width="14.625" style="155" customWidth="1"/>
    <col min="16" max="16384" width="9" style="155"/>
  </cols>
  <sheetData>
    <row r="1" spans="1:16" s="78" customFormat="1" ht="18" customHeight="1">
      <c r="A1" s="1" t="s">
        <v>728</v>
      </c>
      <c r="B1" s="25"/>
      <c r="C1" s="25"/>
      <c r="D1" s="25"/>
      <c r="E1" s="25"/>
      <c r="F1" s="25"/>
      <c r="G1" s="25"/>
      <c r="H1" s="25"/>
      <c r="O1" s="3" t="s">
        <v>0</v>
      </c>
      <c r="P1" s="1"/>
    </row>
    <row r="2" spans="1:16" s="427" customFormat="1" ht="33" customHeight="1">
      <c r="A2" s="441" t="s">
        <v>801</v>
      </c>
      <c r="B2" s="430"/>
      <c r="C2" s="430"/>
      <c r="D2" s="430"/>
      <c r="E2" s="430"/>
      <c r="F2" s="430"/>
      <c r="G2" s="430"/>
      <c r="H2" s="430"/>
      <c r="I2" s="452" t="s">
        <v>508</v>
      </c>
      <c r="J2" s="430"/>
      <c r="K2" s="430"/>
      <c r="L2" s="430"/>
      <c r="M2" s="430"/>
      <c r="N2" s="430"/>
      <c r="O2" s="430"/>
    </row>
    <row r="3" spans="1:16" s="428" customFormat="1" ht="20.100000000000001" customHeight="1">
      <c r="A3" s="440" t="s">
        <v>401</v>
      </c>
      <c r="B3" s="444"/>
      <c r="C3" s="444"/>
      <c r="D3" s="444"/>
      <c r="E3" s="444"/>
      <c r="F3" s="444"/>
      <c r="G3" s="444"/>
      <c r="H3" s="444"/>
      <c r="L3" s="428" t="s">
        <v>400</v>
      </c>
    </row>
    <row r="4" spans="1:16" s="253" customFormat="1" ht="15" customHeight="1" thickBot="1">
      <c r="A4" s="256"/>
      <c r="B4" s="255"/>
      <c r="C4" s="255"/>
      <c r="D4" s="255"/>
      <c r="E4" s="255"/>
      <c r="F4" s="255"/>
      <c r="G4" s="255"/>
      <c r="H4" s="254" t="s">
        <v>783</v>
      </c>
      <c r="I4" s="255"/>
      <c r="J4" s="255"/>
      <c r="K4" s="254"/>
      <c r="L4" s="297"/>
      <c r="M4" s="297"/>
      <c r="N4" s="297"/>
      <c r="O4" s="254" t="s">
        <v>2</v>
      </c>
    </row>
    <row r="5" spans="1:16" s="78" customFormat="1" ht="21.95" customHeight="1">
      <c r="A5" s="500" t="s">
        <v>419</v>
      </c>
      <c r="B5" s="514" t="s">
        <v>793</v>
      </c>
      <c r="C5" s="436"/>
      <c r="D5" s="436"/>
      <c r="E5" s="436"/>
      <c r="F5" s="436"/>
      <c r="G5" s="436"/>
      <c r="H5" s="436"/>
      <c r="I5" s="503" t="s">
        <v>418</v>
      </c>
      <c r="J5" s="436"/>
      <c r="K5" s="436"/>
      <c r="L5" s="436"/>
      <c r="M5" s="436"/>
      <c r="N5" s="436"/>
      <c r="O5" s="436"/>
    </row>
    <row r="6" spans="1:16" s="78" customFormat="1" ht="41.1" customHeight="1">
      <c r="A6" s="542"/>
      <c r="B6" s="515" t="s">
        <v>802</v>
      </c>
      <c r="C6" s="543"/>
      <c r="D6" s="548" t="s">
        <v>416</v>
      </c>
      <c r="E6" s="543"/>
      <c r="F6" s="543"/>
      <c r="G6" s="543"/>
      <c r="H6" s="543"/>
      <c r="I6" s="296"/>
      <c r="J6" s="548" t="s">
        <v>803</v>
      </c>
      <c r="K6" s="543"/>
      <c r="L6" s="543"/>
      <c r="M6" s="548" t="s">
        <v>507</v>
      </c>
      <c r="N6" s="543"/>
      <c r="O6" s="544"/>
    </row>
    <row r="7" spans="1:16" s="78" customFormat="1" ht="26.1" customHeight="1">
      <c r="A7" s="510" t="s">
        <v>397</v>
      </c>
      <c r="B7" s="252" t="s">
        <v>414</v>
      </c>
      <c r="C7" s="251" t="s">
        <v>778</v>
      </c>
      <c r="D7" s="251" t="s">
        <v>409</v>
      </c>
      <c r="E7" s="251" t="s">
        <v>413</v>
      </c>
      <c r="F7" s="251" t="s">
        <v>412</v>
      </c>
      <c r="G7" s="247" t="s">
        <v>411</v>
      </c>
      <c r="H7" s="247" t="s">
        <v>265</v>
      </c>
      <c r="I7" s="251" t="s">
        <v>506</v>
      </c>
      <c r="J7" s="229" t="s">
        <v>409</v>
      </c>
      <c r="K7" s="229" t="s">
        <v>505</v>
      </c>
      <c r="L7" s="9" t="s">
        <v>504</v>
      </c>
      <c r="M7" s="29" t="s">
        <v>503</v>
      </c>
      <c r="N7" s="229" t="s">
        <v>263</v>
      </c>
      <c r="O7" s="229" t="s">
        <v>804</v>
      </c>
    </row>
    <row r="8" spans="1:16" s="166" customFormat="1" ht="41.1" customHeight="1" thickBot="1">
      <c r="A8" s="511"/>
      <c r="B8" s="195" t="s">
        <v>274</v>
      </c>
      <c r="C8" s="195" t="s">
        <v>273</v>
      </c>
      <c r="D8" s="195" t="s">
        <v>9</v>
      </c>
      <c r="E8" s="195" t="s">
        <v>272</v>
      </c>
      <c r="F8" s="195" t="s">
        <v>408</v>
      </c>
      <c r="G8" s="195" t="s">
        <v>297</v>
      </c>
      <c r="H8" s="195" t="s">
        <v>296</v>
      </c>
      <c r="I8" s="195" t="s">
        <v>295</v>
      </c>
      <c r="J8" s="195" t="s">
        <v>9</v>
      </c>
      <c r="K8" s="194" t="s">
        <v>294</v>
      </c>
      <c r="L8" s="195" t="s">
        <v>293</v>
      </c>
      <c r="M8" s="195" t="s">
        <v>9</v>
      </c>
      <c r="N8" s="194" t="s">
        <v>292</v>
      </c>
      <c r="O8" s="194" t="s">
        <v>502</v>
      </c>
    </row>
    <row r="9" spans="1:16" s="78" customFormat="1" ht="19.5" customHeight="1">
      <c r="A9" s="241" t="s">
        <v>497</v>
      </c>
      <c r="B9" s="69">
        <v>2164140</v>
      </c>
      <c r="C9" s="69">
        <v>426314</v>
      </c>
      <c r="D9" s="69">
        <v>2408819</v>
      </c>
      <c r="E9" s="69">
        <v>763</v>
      </c>
      <c r="F9" s="69">
        <v>563381</v>
      </c>
      <c r="G9" s="69">
        <v>1844675</v>
      </c>
      <c r="H9" s="69" t="s">
        <v>51</v>
      </c>
      <c r="I9" s="69" t="s">
        <v>51</v>
      </c>
      <c r="J9" s="69">
        <v>2079416</v>
      </c>
      <c r="K9" s="69">
        <v>109059</v>
      </c>
      <c r="L9" s="69">
        <v>1970357</v>
      </c>
      <c r="M9" s="69">
        <v>268109</v>
      </c>
      <c r="N9" s="69">
        <v>268109</v>
      </c>
      <c r="O9" s="69" t="s">
        <v>100</v>
      </c>
    </row>
    <row r="10" spans="1:16" s="78" customFormat="1" ht="19.5" customHeight="1">
      <c r="A10" s="241" t="s">
        <v>496</v>
      </c>
      <c r="B10" s="69">
        <v>1307899</v>
      </c>
      <c r="C10" s="69">
        <v>518232</v>
      </c>
      <c r="D10" s="69">
        <v>2395509</v>
      </c>
      <c r="E10" s="69">
        <v>703</v>
      </c>
      <c r="F10" s="69">
        <v>509111</v>
      </c>
      <c r="G10" s="69">
        <v>1885695</v>
      </c>
      <c r="H10" s="69" t="s">
        <v>100</v>
      </c>
      <c r="I10" s="69" t="s">
        <v>100</v>
      </c>
      <c r="J10" s="69">
        <v>2018537</v>
      </c>
      <c r="K10" s="69">
        <v>85225</v>
      </c>
      <c r="L10" s="69">
        <v>1933312</v>
      </c>
      <c r="M10" s="69">
        <v>262733</v>
      </c>
      <c r="N10" s="69">
        <v>262733</v>
      </c>
      <c r="O10" s="69" t="s">
        <v>100</v>
      </c>
    </row>
    <row r="11" spans="1:16" s="78" customFormat="1" ht="19.5" customHeight="1">
      <c r="A11" s="241" t="s">
        <v>495</v>
      </c>
      <c r="B11" s="69">
        <v>1535543</v>
      </c>
      <c r="C11" s="69">
        <v>472337</v>
      </c>
      <c r="D11" s="69">
        <v>2567313</v>
      </c>
      <c r="E11" s="69">
        <v>627</v>
      </c>
      <c r="F11" s="69">
        <v>556781</v>
      </c>
      <c r="G11" s="69">
        <v>2009905</v>
      </c>
      <c r="H11" s="69" t="s">
        <v>51</v>
      </c>
      <c r="I11" s="69" t="s">
        <v>51</v>
      </c>
      <c r="J11" s="69">
        <v>1990755</v>
      </c>
      <c r="K11" s="69">
        <v>74188</v>
      </c>
      <c r="L11" s="69">
        <v>1916566</v>
      </c>
      <c r="M11" s="69">
        <v>297964</v>
      </c>
      <c r="N11" s="69">
        <v>297964</v>
      </c>
      <c r="O11" s="69" t="s">
        <v>100</v>
      </c>
    </row>
    <row r="12" spans="1:16" s="78" customFormat="1" ht="19.5" customHeight="1">
      <c r="A12" s="241" t="s">
        <v>494</v>
      </c>
      <c r="B12" s="69">
        <v>1846300</v>
      </c>
      <c r="C12" s="69">
        <v>709300</v>
      </c>
      <c r="D12" s="69">
        <v>2660378</v>
      </c>
      <c r="E12" s="69">
        <v>595</v>
      </c>
      <c r="F12" s="69">
        <v>630182</v>
      </c>
      <c r="G12" s="69">
        <v>2029601</v>
      </c>
      <c r="H12" s="69" t="s">
        <v>100</v>
      </c>
      <c r="I12" s="69" t="s">
        <v>100</v>
      </c>
      <c r="J12" s="69">
        <v>2110729</v>
      </c>
      <c r="K12" s="69">
        <v>102855</v>
      </c>
      <c r="L12" s="69">
        <v>2007874</v>
      </c>
      <c r="M12" s="69">
        <v>304803</v>
      </c>
      <c r="N12" s="69">
        <v>304803</v>
      </c>
      <c r="O12" s="69" t="s">
        <v>100</v>
      </c>
    </row>
    <row r="13" spans="1:16" s="78" customFormat="1" ht="19.5" customHeight="1">
      <c r="A13" s="241" t="s">
        <v>493</v>
      </c>
      <c r="B13" s="69">
        <v>2907252</v>
      </c>
      <c r="C13" s="69">
        <v>920888</v>
      </c>
      <c r="D13" s="69">
        <v>2872337</v>
      </c>
      <c r="E13" s="69">
        <v>393</v>
      </c>
      <c r="F13" s="69">
        <v>698745</v>
      </c>
      <c r="G13" s="69">
        <v>2173200</v>
      </c>
      <c r="H13" s="69" t="s">
        <v>100</v>
      </c>
      <c r="I13" s="69" t="s">
        <v>100</v>
      </c>
      <c r="J13" s="69">
        <v>2219579</v>
      </c>
      <c r="K13" s="69">
        <v>111323</v>
      </c>
      <c r="L13" s="69">
        <v>2108256</v>
      </c>
      <c r="M13" s="69">
        <v>301597</v>
      </c>
      <c r="N13" s="69">
        <v>301597</v>
      </c>
      <c r="O13" s="69" t="s">
        <v>100</v>
      </c>
    </row>
    <row r="14" spans="1:16" s="78" customFormat="1" ht="19.5" customHeight="1">
      <c r="A14" s="241" t="s">
        <v>492</v>
      </c>
      <c r="B14" s="69">
        <v>1925653</v>
      </c>
      <c r="C14" s="69">
        <v>801032</v>
      </c>
      <c r="D14" s="69">
        <v>2949122</v>
      </c>
      <c r="E14" s="69">
        <v>409</v>
      </c>
      <c r="F14" s="69">
        <v>723628</v>
      </c>
      <c r="G14" s="69">
        <v>2225085</v>
      </c>
      <c r="H14" s="69" t="s">
        <v>100</v>
      </c>
      <c r="I14" s="69" t="s">
        <v>100</v>
      </c>
      <c r="J14" s="69">
        <v>2306141</v>
      </c>
      <c r="K14" s="69">
        <v>137161</v>
      </c>
      <c r="L14" s="69">
        <v>2168978</v>
      </c>
      <c r="M14" s="69">
        <v>316997</v>
      </c>
      <c r="N14" s="69">
        <v>316997</v>
      </c>
      <c r="O14" s="69" t="s">
        <v>100</v>
      </c>
    </row>
    <row r="15" spans="1:16" s="78" customFormat="1" ht="19.5" customHeight="1">
      <c r="A15" s="241" t="s">
        <v>491</v>
      </c>
      <c r="B15" s="69">
        <v>1312780</v>
      </c>
      <c r="C15" s="69">
        <v>1018558</v>
      </c>
      <c r="D15" s="69">
        <v>3324145</v>
      </c>
      <c r="E15" s="69">
        <v>804</v>
      </c>
      <c r="F15" s="69">
        <v>801565</v>
      </c>
      <c r="G15" s="69">
        <v>2521777</v>
      </c>
      <c r="H15" s="69" t="s">
        <v>100</v>
      </c>
      <c r="I15" s="69" t="s">
        <v>100</v>
      </c>
      <c r="J15" s="69">
        <v>2329994</v>
      </c>
      <c r="K15" s="69">
        <v>115778</v>
      </c>
      <c r="L15" s="69">
        <v>2214217</v>
      </c>
      <c r="M15" s="69">
        <v>339410</v>
      </c>
      <c r="N15" s="69">
        <v>339410</v>
      </c>
      <c r="O15" s="69" t="s">
        <v>100</v>
      </c>
    </row>
    <row r="16" spans="1:16" s="78" customFormat="1" ht="19.5" customHeight="1">
      <c r="A16" s="241" t="s">
        <v>490</v>
      </c>
      <c r="B16" s="69">
        <v>1196354</v>
      </c>
      <c r="C16" s="69">
        <v>981935</v>
      </c>
      <c r="D16" s="69">
        <v>3634992</v>
      </c>
      <c r="E16" s="69">
        <v>930</v>
      </c>
      <c r="F16" s="69">
        <v>937647</v>
      </c>
      <c r="G16" s="69">
        <v>2696413</v>
      </c>
      <c r="H16" s="69" t="s">
        <v>100</v>
      </c>
      <c r="I16" s="69" t="s">
        <v>100</v>
      </c>
      <c r="J16" s="69">
        <v>2288548</v>
      </c>
      <c r="K16" s="69">
        <v>127219</v>
      </c>
      <c r="L16" s="69">
        <v>2161329</v>
      </c>
      <c r="M16" s="69">
        <v>352543</v>
      </c>
      <c r="N16" s="69">
        <v>352543</v>
      </c>
      <c r="O16" s="69" t="s">
        <v>100</v>
      </c>
    </row>
    <row r="17" spans="1:15" s="78" customFormat="1" ht="19.5" customHeight="1">
      <c r="A17" s="241" t="s">
        <v>489</v>
      </c>
      <c r="B17" s="69">
        <v>1635591</v>
      </c>
      <c r="C17" s="69">
        <v>918658</v>
      </c>
      <c r="D17" s="69">
        <v>1056797</v>
      </c>
      <c r="E17" s="69">
        <v>880</v>
      </c>
      <c r="F17" s="69">
        <v>146593</v>
      </c>
      <c r="G17" s="69">
        <v>909322</v>
      </c>
      <c r="H17" s="69" t="s">
        <v>51</v>
      </c>
      <c r="I17" s="69" t="s">
        <v>51</v>
      </c>
      <c r="J17" s="69">
        <v>2358859</v>
      </c>
      <c r="K17" s="69">
        <v>123254</v>
      </c>
      <c r="L17" s="69">
        <v>2235604</v>
      </c>
      <c r="M17" s="69">
        <v>351146</v>
      </c>
      <c r="N17" s="69">
        <v>351146</v>
      </c>
      <c r="O17" s="69" t="s">
        <v>51</v>
      </c>
    </row>
    <row r="18" spans="1:15" s="78" customFormat="1" ht="19.5" customHeight="1">
      <c r="A18" s="241" t="s">
        <v>488</v>
      </c>
      <c r="B18" s="69">
        <v>1529915</v>
      </c>
      <c r="C18" s="69">
        <v>1238236</v>
      </c>
      <c r="D18" s="69">
        <v>1005174</v>
      </c>
      <c r="E18" s="69">
        <v>902</v>
      </c>
      <c r="F18" s="69">
        <v>151385</v>
      </c>
      <c r="G18" s="69">
        <v>852887</v>
      </c>
      <c r="H18" s="69" t="s">
        <v>51</v>
      </c>
      <c r="I18" s="69" t="s">
        <v>51</v>
      </c>
      <c r="J18" s="69">
        <v>2589406</v>
      </c>
      <c r="K18" s="69">
        <v>200692</v>
      </c>
      <c r="L18" s="69">
        <v>2388714</v>
      </c>
      <c r="M18" s="69">
        <v>418552</v>
      </c>
      <c r="N18" s="69">
        <v>418552</v>
      </c>
      <c r="O18" s="69" t="s">
        <v>51</v>
      </c>
    </row>
    <row r="19" spans="1:15" s="78" customFormat="1" ht="19.5" customHeight="1">
      <c r="A19" s="258" t="s">
        <v>394</v>
      </c>
      <c r="B19" s="69">
        <v>36737</v>
      </c>
      <c r="C19" s="69">
        <v>26886</v>
      </c>
      <c r="D19" s="69">
        <v>35939</v>
      </c>
      <c r="E19" s="69">
        <v>116</v>
      </c>
      <c r="F19" s="69">
        <v>9754</v>
      </c>
      <c r="G19" s="69">
        <v>26069</v>
      </c>
      <c r="H19" s="69" t="s">
        <v>51</v>
      </c>
      <c r="I19" s="69" t="s">
        <v>51</v>
      </c>
      <c r="J19" s="69">
        <v>357694</v>
      </c>
      <c r="K19" s="69">
        <v>7313</v>
      </c>
      <c r="L19" s="69">
        <v>350381</v>
      </c>
      <c r="M19" s="69">
        <v>112314</v>
      </c>
      <c r="N19" s="69">
        <v>112314</v>
      </c>
      <c r="O19" s="69" t="s">
        <v>51</v>
      </c>
    </row>
    <row r="20" spans="1:15" s="78" customFormat="1" ht="19.5" customHeight="1">
      <c r="A20" s="258" t="s">
        <v>393</v>
      </c>
      <c r="B20" s="69">
        <v>9989</v>
      </c>
      <c r="C20" s="69">
        <v>30368</v>
      </c>
      <c r="D20" s="69">
        <v>38153</v>
      </c>
      <c r="E20" s="69">
        <v>54</v>
      </c>
      <c r="F20" s="69">
        <v>7525</v>
      </c>
      <c r="G20" s="69">
        <v>30574</v>
      </c>
      <c r="H20" s="69" t="s">
        <v>51</v>
      </c>
      <c r="I20" s="69" t="s">
        <v>51</v>
      </c>
      <c r="J20" s="69">
        <v>116898</v>
      </c>
      <c r="K20" s="69">
        <v>1854</v>
      </c>
      <c r="L20" s="69">
        <v>115044</v>
      </c>
      <c r="M20" s="69">
        <v>67004</v>
      </c>
      <c r="N20" s="69">
        <v>67004</v>
      </c>
      <c r="O20" s="69" t="s">
        <v>51</v>
      </c>
    </row>
    <row r="21" spans="1:15" s="78" customFormat="1" ht="19.5" customHeight="1">
      <c r="A21" s="258" t="s">
        <v>404</v>
      </c>
      <c r="B21" s="69">
        <v>80279</v>
      </c>
      <c r="C21" s="69">
        <v>44158</v>
      </c>
      <c r="D21" s="69">
        <v>53167</v>
      </c>
      <c r="E21" s="69">
        <v>59</v>
      </c>
      <c r="F21" s="69">
        <v>10340</v>
      </c>
      <c r="G21" s="69">
        <v>42768</v>
      </c>
      <c r="H21" s="69" t="s">
        <v>51</v>
      </c>
      <c r="I21" s="69" t="s">
        <v>51</v>
      </c>
      <c r="J21" s="69">
        <v>204904</v>
      </c>
      <c r="K21" s="69">
        <v>5039</v>
      </c>
      <c r="L21" s="69">
        <v>199865</v>
      </c>
      <c r="M21" s="69">
        <v>28004</v>
      </c>
      <c r="N21" s="69">
        <v>28004</v>
      </c>
      <c r="O21" s="69" t="s">
        <v>51</v>
      </c>
    </row>
    <row r="22" spans="1:15" s="78" customFormat="1" ht="19.5" customHeight="1">
      <c r="A22" s="258" t="s">
        <v>800</v>
      </c>
      <c r="B22" s="69">
        <v>32819</v>
      </c>
      <c r="C22" s="69">
        <v>50084</v>
      </c>
      <c r="D22" s="69">
        <v>52667</v>
      </c>
      <c r="E22" s="69">
        <v>62</v>
      </c>
      <c r="F22" s="69">
        <v>11215</v>
      </c>
      <c r="G22" s="69">
        <v>41390</v>
      </c>
      <c r="H22" s="69" t="s">
        <v>51</v>
      </c>
      <c r="I22" s="69" t="s">
        <v>51</v>
      </c>
      <c r="J22" s="69">
        <v>154014</v>
      </c>
      <c r="K22" s="69">
        <v>5073</v>
      </c>
      <c r="L22" s="69">
        <v>148941</v>
      </c>
      <c r="M22" s="69">
        <v>8637</v>
      </c>
      <c r="N22" s="69">
        <v>8637</v>
      </c>
      <c r="O22" s="69" t="s">
        <v>51</v>
      </c>
    </row>
    <row r="23" spans="1:15" s="78" customFormat="1" ht="19.5" customHeight="1">
      <c r="A23" s="258" t="s">
        <v>392</v>
      </c>
      <c r="B23" s="69">
        <v>30788</v>
      </c>
      <c r="C23" s="69">
        <v>44737</v>
      </c>
      <c r="D23" s="69">
        <v>61540</v>
      </c>
      <c r="E23" s="69">
        <v>124</v>
      </c>
      <c r="F23" s="69">
        <v>10412</v>
      </c>
      <c r="G23" s="69">
        <v>51004</v>
      </c>
      <c r="H23" s="69" t="s">
        <v>51</v>
      </c>
      <c r="I23" s="69" t="s">
        <v>51</v>
      </c>
      <c r="J23" s="69">
        <v>153102</v>
      </c>
      <c r="K23" s="69">
        <v>7558</v>
      </c>
      <c r="L23" s="69">
        <v>145544</v>
      </c>
      <c r="M23" s="69">
        <v>6598</v>
      </c>
      <c r="N23" s="69">
        <v>6598</v>
      </c>
      <c r="O23" s="69" t="s">
        <v>51</v>
      </c>
    </row>
    <row r="24" spans="1:15" s="78" customFormat="1" ht="19.5" customHeight="1">
      <c r="A24" s="258" t="s">
        <v>421</v>
      </c>
      <c r="B24" s="69">
        <v>62915</v>
      </c>
      <c r="C24" s="69">
        <v>37885</v>
      </c>
      <c r="D24" s="69">
        <v>60702</v>
      </c>
      <c r="E24" s="69">
        <v>66</v>
      </c>
      <c r="F24" s="69">
        <v>9320</v>
      </c>
      <c r="G24" s="69">
        <v>51315</v>
      </c>
      <c r="H24" s="69" t="s">
        <v>51</v>
      </c>
      <c r="I24" s="69" t="s">
        <v>51</v>
      </c>
      <c r="J24" s="69">
        <v>159495</v>
      </c>
      <c r="K24" s="69">
        <v>6844</v>
      </c>
      <c r="L24" s="69">
        <v>152651</v>
      </c>
      <c r="M24" s="69">
        <v>7731</v>
      </c>
      <c r="N24" s="69">
        <v>7731</v>
      </c>
      <c r="O24" s="69" t="s">
        <v>51</v>
      </c>
    </row>
    <row r="25" spans="1:15" s="78" customFormat="1" ht="19.5" customHeight="1">
      <c r="A25" s="258" t="s">
        <v>391</v>
      </c>
      <c r="B25" s="69">
        <v>54492</v>
      </c>
      <c r="C25" s="69">
        <v>73269</v>
      </c>
      <c r="D25" s="69">
        <v>66801</v>
      </c>
      <c r="E25" s="69">
        <v>59</v>
      </c>
      <c r="F25" s="69">
        <v>11217</v>
      </c>
      <c r="G25" s="69">
        <v>55526</v>
      </c>
      <c r="H25" s="69" t="s">
        <v>51</v>
      </c>
      <c r="I25" s="69" t="s">
        <v>51</v>
      </c>
      <c r="J25" s="69">
        <v>176969</v>
      </c>
      <c r="K25" s="69">
        <v>10061</v>
      </c>
      <c r="L25" s="69">
        <v>166908</v>
      </c>
      <c r="M25" s="69">
        <v>119781</v>
      </c>
      <c r="N25" s="69">
        <v>119781</v>
      </c>
      <c r="O25" s="69" t="s">
        <v>51</v>
      </c>
    </row>
    <row r="26" spans="1:15" s="78" customFormat="1" ht="19.5" customHeight="1">
      <c r="A26" s="258" t="s">
        <v>390</v>
      </c>
      <c r="B26" s="69">
        <v>48708</v>
      </c>
      <c r="C26" s="69">
        <v>79978</v>
      </c>
      <c r="D26" s="69">
        <v>94257</v>
      </c>
      <c r="E26" s="69">
        <v>70</v>
      </c>
      <c r="F26" s="69">
        <v>10774</v>
      </c>
      <c r="G26" s="69">
        <v>83412</v>
      </c>
      <c r="H26" s="69" t="s">
        <v>51</v>
      </c>
      <c r="I26" s="69" t="s">
        <v>51</v>
      </c>
      <c r="J26" s="69">
        <v>176010</v>
      </c>
      <c r="K26" s="69">
        <v>9454</v>
      </c>
      <c r="L26" s="69">
        <v>166557</v>
      </c>
      <c r="M26" s="69">
        <v>5066</v>
      </c>
      <c r="N26" s="69">
        <v>5066</v>
      </c>
      <c r="O26" s="69" t="s">
        <v>51</v>
      </c>
    </row>
    <row r="27" spans="1:15" s="78" customFormat="1" ht="19.5" customHeight="1">
      <c r="A27" s="258" t="s">
        <v>389</v>
      </c>
      <c r="B27" s="69">
        <v>84905</v>
      </c>
      <c r="C27" s="69">
        <v>121000</v>
      </c>
      <c r="D27" s="69">
        <v>223626</v>
      </c>
      <c r="E27" s="69">
        <v>59</v>
      </c>
      <c r="F27" s="69">
        <v>19467</v>
      </c>
      <c r="G27" s="69">
        <v>204100</v>
      </c>
      <c r="H27" s="69" t="s">
        <v>51</v>
      </c>
      <c r="I27" s="69" t="s">
        <v>51</v>
      </c>
      <c r="J27" s="69">
        <v>169936</v>
      </c>
      <c r="K27" s="69">
        <v>11288</v>
      </c>
      <c r="L27" s="69">
        <v>158649</v>
      </c>
      <c r="M27" s="69">
        <v>7131</v>
      </c>
      <c r="N27" s="69">
        <v>7131</v>
      </c>
      <c r="O27" s="69" t="s">
        <v>51</v>
      </c>
    </row>
    <row r="28" spans="1:15" s="78" customFormat="1" ht="19.5" customHeight="1">
      <c r="A28" s="258" t="s">
        <v>388</v>
      </c>
      <c r="B28" s="69">
        <v>214319</v>
      </c>
      <c r="C28" s="69">
        <v>108023</v>
      </c>
      <c r="D28" s="69">
        <v>88769</v>
      </c>
      <c r="E28" s="69">
        <v>61</v>
      </c>
      <c r="F28" s="69">
        <v>11620</v>
      </c>
      <c r="G28" s="69">
        <v>77088</v>
      </c>
      <c r="H28" s="69" t="s">
        <v>51</v>
      </c>
      <c r="I28" s="69" t="s">
        <v>51</v>
      </c>
      <c r="J28" s="69">
        <v>202141</v>
      </c>
      <c r="K28" s="69">
        <v>15738</v>
      </c>
      <c r="L28" s="69">
        <v>186404</v>
      </c>
      <c r="M28" s="69">
        <v>3084</v>
      </c>
      <c r="N28" s="69">
        <v>3084</v>
      </c>
      <c r="O28" s="69" t="s">
        <v>51</v>
      </c>
    </row>
    <row r="29" spans="1:15" s="78" customFormat="1" ht="19.5" customHeight="1">
      <c r="A29" s="258" t="s">
        <v>403</v>
      </c>
      <c r="B29" s="69">
        <v>201645</v>
      </c>
      <c r="C29" s="69">
        <v>144668</v>
      </c>
      <c r="D29" s="69">
        <v>98769</v>
      </c>
      <c r="E29" s="69">
        <v>59</v>
      </c>
      <c r="F29" s="69">
        <v>12064</v>
      </c>
      <c r="G29" s="69">
        <v>86646</v>
      </c>
      <c r="H29" s="69" t="s">
        <v>51</v>
      </c>
      <c r="I29" s="69" t="s">
        <v>51</v>
      </c>
      <c r="J29" s="69">
        <v>218460</v>
      </c>
      <c r="K29" s="69">
        <v>28467</v>
      </c>
      <c r="L29" s="69">
        <v>189993</v>
      </c>
      <c r="M29" s="69">
        <v>3267</v>
      </c>
      <c r="N29" s="69">
        <v>3267</v>
      </c>
      <c r="O29" s="69" t="s">
        <v>51</v>
      </c>
    </row>
    <row r="30" spans="1:15" s="78" customFormat="1" ht="19.5" customHeight="1" thickBot="1">
      <c r="A30" s="257" t="s">
        <v>387</v>
      </c>
      <c r="B30" s="74">
        <v>672319</v>
      </c>
      <c r="C30" s="74">
        <v>477178</v>
      </c>
      <c r="D30" s="74">
        <v>130782</v>
      </c>
      <c r="E30" s="74">
        <v>112</v>
      </c>
      <c r="F30" s="74">
        <v>27675</v>
      </c>
      <c r="G30" s="74">
        <v>102995</v>
      </c>
      <c r="H30" s="74" t="s">
        <v>51</v>
      </c>
      <c r="I30" s="74" t="s">
        <v>51</v>
      </c>
      <c r="J30" s="74">
        <v>499782</v>
      </c>
      <c r="K30" s="74">
        <v>92003</v>
      </c>
      <c r="L30" s="74">
        <v>407779</v>
      </c>
      <c r="M30" s="74">
        <v>49935</v>
      </c>
      <c r="N30" s="74">
        <v>49935</v>
      </c>
      <c r="O30" s="74" t="s">
        <v>51</v>
      </c>
    </row>
    <row r="31" spans="1:15" ht="14.1" customHeight="1"/>
    <row r="32" spans="1:15" ht="14.1" customHeight="1">
      <c r="B32" s="250"/>
      <c r="C32" s="250"/>
      <c r="D32" s="250"/>
      <c r="E32" s="250"/>
      <c r="F32" s="250"/>
      <c r="G32" s="250"/>
      <c r="H32" s="250"/>
      <c r="I32" s="250"/>
      <c r="J32" s="250"/>
      <c r="K32" s="250"/>
      <c r="L32" s="250"/>
      <c r="M32" s="250"/>
      <c r="N32" s="250"/>
      <c r="O32" s="250"/>
    </row>
    <row r="33" spans="2:15" ht="14.1" customHeight="1">
      <c r="B33" s="250"/>
      <c r="C33" s="250"/>
      <c r="D33" s="250"/>
      <c r="E33" s="250"/>
      <c r="F33" s="250"/>
      <c r="G33" s="250"/>
      <c r="H33" s="250"/>
      <c r="I33" s="250"/>
      <c r="J33" s="250"/>
      <c r="K33" s="250"/>
      <c r="L33" s="250"/>
      <c r="M33" s="250"/>
      <c r="N33" s="250"/>
      <c r="O33" s="250"/>
    </row>
    <row r="34" spans="2:15" ht="14.1" customHeight="1">
      <c r="D34" s="250"/>
      <c r="E34" s="250"/>
      <c r="K34" s="250"/>
      <c r="L34" s="250"/>
    </row>
    <row r="35" spans="2:15">
      <c r="D35" s="250"/>
      <c r="E35" s="250"/>
      <c r="K35" s="250"/>
      <c r="L35" s="250"/>
    </row>
    <row r="36" spans="2:15">
      <c r="D36" s="250"/>
      <c r="E36" s="250"/>
      <c r="K36" s="250"/>
      <c r="L36" s="250"/>
    </row>
    <row r="37" spans="2:15">
      <c r="D37" s="250"/>
      <c r="E37" s="250"/>
      <c r="K37" s="250"/>
      <c r="L37" s="250"/>
    </row>
    <row r="38" spans="2:15">
      <c r="D38" s="250"/>
      <c r="E38" s="250"/>
      <c r="K38" s="250"/>
      <c r="L38" s="250"/>
    </row>
    <row r="39" spans="2:15">
      <c r="D39" s="250"/>
      <c r="E39" s="250"/>
      <c r="K39" s="250"/>
      <c r="L39" s="250"/>
    </row>
    <row r="40" spans="2:15">
      <c r="D40" s="250"/>
      <c r="E40" s="250"/>
      <c r="K40" s="250"/>
      <c r="L40" s="250"/>
    </row>
    <row r="41" spans="2:15">
      <c r="D41" s="250"/>
      <c r="E41" s="250"/>
      <c r="K41" s="250"/>
      <c r="L41" s="250"/>
    </row>
    <row r="42" spans="2:15">
      <c r="D42" s="250"/>
      <c r="E42" s="250"/>
      <c r="K42" s="250"/>
      <c r="L42" s="250"/>
    </row>
    <row r="43" spans="2:15">
      <c r="D43" s="250"/>
      <c r="E43" s="250"/>
      <c r="K43" s="250"/>
      <c r="L43" s="250"/>
    </row>
    <row r="44" spans="2:15">
      <c r="D44" s="250"/>
      <c r="E44" s="250"/>
      <c r="K44" s="250"/>
      <c r="L44" s="250"/>
    </row>
    <row r="45" spans="2:15">
      <c r="K45" s="250"/>
    </row>
  </sheetData>
  <mergeCells count="11">
    <mergeCell ref="M6:O6"/>
    <mergeCell ref="A7:A8"/>
    <mergeCell ref="A2:H2"/>
    <mergeCell ref="I2:O2"/>
    <mergeCell ref="A3:H3"/>
    <mergeCell ref="A5:A6"/>
    <mergeCell ref="B5:H5"/>
    <mergeCell ref="I5:O5"/>
    <mergeCell ref="B6:C6"/>
    <mergeCell ref="D6:H6"/>
    <mergeCell ref="J6:L6"/>
  </mergeCells>
  <phoneticPr fontId="3" type="noConversion"/>
  <pageMargins left="1.1811023622047245" right="1.1811023622047245" top="1.5748031496062993" bottom="1.5748031496062993" header="0.27559055118110237" footer="0.9055118110236221"/>
  <pageSetup paperSize="9" firstPageNumber="228" orientation="portrait" r:id="rId1"/>
  <headerFooter alignWithMargins="0">
    <oddFooter>&amp;C&amp;"華康中圓體,標準"&amp;11‧&amp;"Times New Roman,標準"&amp;P&amp;"華康中圓體,標準"‧</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0"/>
  <sheetViews>
    <sheetView showGridLines="0" view="pageBreakPreview" zoomScale="85" zoomScaleNormal="130" zoomScaleSheetLayoutView="85" workbookViewId="0">
      <pane xSplit="1" ySplit="6" topLeftCell="B7" activePane="bottomRight" state="frozen"/>
      <selection activeCell="E24" sqref="E24"/>
      <selection pane="topRight" activeCell="E24" sqref="E24"/>
      <selection pane="bottomLeft" activeCell="E24" sqref="E24"/>
      <selection pane="bottomRight" activeCell="E24" sqref="E24"/>
    </sheetView>
  </sheetViews>
  <sheetFormatPr defaultRowHeight="12.75"/>
  <cols>
    <col min="1" max="1" width="18.625" style="26" customWidth="1"/>
    <col min="2" max="2" width="6.625" style="26" customWidth="1"/>
    <col min="3" max="3" width="7.625" style="26" customWidth="1"/>
    <col min="4" max="4" width="8.875" style="26" customWidth="1"/>
    <col min="5" max="5" width="8.125" style="26" customWidth="1"/>
    <col min="6" max="6" width="9.5" style="26" customWidth="1"/>
    <col min="7" max="7" width="8.125" style="26" customWidth="1"/>
    <col min="8" max="8" width="7.625" style="26" customWidth="1"/>
    <col min="9" max="9" width="10.625" style="26" customWidth="1"/>
    <col min="10" max="10" width="11.125" style="26" customWidth="1"/>
    <col min="11" max="11" width="12.625" style="26" customWidth="1"/>
    <col min="12" max="12" width="13.125" style="26" customWidth="1"/>
    <col min="13" max="13" width="14.625" style="26" customWidth="1"/>
    <col min="14" max="14" width="12.625" style="26" customWidth="1"/>
    <col min="15" max="16384" width="9" style="26"/>
  </cols>
  <sheetData>
    <row r="1" spans="1:16" s="2" customFormat="1" ht="18" customHeight="1">
      <c r="A1" s="1" t="s">
        <v>728</v>
      </c>
      <c r="B1" s="1"/>
      <c r="N1" s="3" t="s">
        <v>0</v>
      </c>
      <c r="P1" s="1"/>
    </row>
    <row r="2" spans="1:16" s="423" customFormat="1" ht="24.95" customHeight="1">
      <c r="A2" s="434" t="s">
        <v>971</v>
      </c>
      <c r="B2" s="434"/>
      <c r="C2" s="434"/>
      <c r="D2" s="434"/>
      <c r="E2" s="434"/>
      <c r="F2" s="434"/>
      <c r="G2" s="434"/>
      <c r="H2" s="434"/>
      <c r="I2" s="434" t="s">
        <v>158</v>
      </c>
      <c r="J2" s="430"/>
      <c r="K2" s="430"/>
      <c r="L2" s="430"/>
      <c r="M2" s="430"/>
      <c r="N2" s="430"/>
    </row>
    <row r="3" spans="1:16" s="2" customFormat="1" ht="15" customHeight="1" thickBot="1">
      <c r="A3" s="4"/>
      <c r="B3" s="4"/>
      <c r="C3" s="37"/>
      <c r="D3" s="37"/>
      <c r="E3" s="5"/>
      <c r="F3" s="5"/>
      <c r="G3" s="5"/>
      <c r="H3" s="154" t="s">
        <v>972</v>
      </c>
      <c r="I3" s="154"/>
      <c r="J3" s="37"/>
      <c r="K3" s="37"/>
      <c r="N3" s="42" t="s">
        <v>157</v>
      </c>
    </row>
    <row r="4" spans="1:16" s="2" customFormat="1" ht="26.1" customHeight="1">
      <c r="A4" s="431" t="s">
        <v>156</v>
      </c>
      <c r="B4" s="435" t="s">
        <v>155</v>
      </c>
      <c r="C4" s="436"/>
      <c r="D4" s="436"/>
      <c r="E4" s="436"/>
      <c r="F4" s="436"/>
      <c r="G4" s="436"/>
      <c r="H4" s="437"/>
      <c r="I4" s="436" t="s">
        <v>973</v>
      </c>
      <c r="J4" s="436"/>
      <c r="K4" s="436"/>
      <c r="L4" s="436"/>
      <c r="M4" s="436"/>
      <c r="N4" s="436"/>
    </row>
    <row r="5" spans="1:16" s="2" customFormat="1" ht="27.95" customHeight="1">
      <c r="A5" s="433"/>
      <c r="B5" s="153" t="s">
        <v>6</v>
      </c>
      <c r="C5" s="43" t="s">
        <v>135</v>
      </c>
      <c r="D5" s="247" t="s">
        <v>974</v>
      </c>
      <c r="E5" s="247" t="s">
        <v>134</v>
      </c>
      <c r="F5" s="247" t="s">
        <v>975</v>
      </c>
      <c r="G5" s="247" t="s">
        <v>154</v>
      </c>
      <c r="H5" s="247" t="s">
        <v>976</v>
      </c>
      <c r="I5" s="152" t="s">
        <v>6</v>
      </c>
      <c r="J5" s="152" t="s">
        <v>135</v>
      </c>
      <c r="K5" s="247" t="s">
        <v>974</v>
      </c>
      <c r="L5" s="247" t="s">
        <v>134</v>
      </c>
      <c r="M5" s="246" t="s">
        <v>977</v>
      </c>
      <c r="N5" s="246" t="s">
        <v>153</v>
      </c>
    </row>
    <row r="6" spans="1:16" s="2" customFormat="1" ht="42.95" customHeight="1" thickBot="1">
      <c r="A6" s="432"/>
      <c r="B6" s="151" t="s">
        <v>9</v>
      </c>
      <c r="C6" s="298" t="s">
        <v>128</v>
      </c>
      <c r="D6" s="298" t="s">
        <v>152</v>
      </c>
      <c r="E6" s="298" t="s">
        <v>126</v>
      </c>
      <c r="F6" s="298" t="s">
        <v>151</v>
      </c>
      <c r="G6" s="298" t="s">
        <v>150</v>
      </c>
      <c r="H6" s="298" t="s">
        <v>149</v>
      </c>
      <c r="I6" s="150" t="s">
        <v>9</v>
      </c>
      <c r="J6" s="150" t="s">
        <v>128</v>
      </c>
      <c r="K6" s="298" t="s">
        <v>148</v>
      </c>
      <c r="L6" s="298" t="s">
        <v>147</v>
      </c>
      <c r="M6" s="149" t="s">
        <v>146</v>
      </c>
      <c r="N6" s="149" t="s">
        <v>145</v>
      </c>
    </row>
    <row r="7" spans="1:16" s="145" customFormat="1" ht="15" customHeight="1">
      <c r="A7" s="134" t="s">
        <v>978</v>
      </c>
      <c r="B7" s="148"/>
      <c r="C7" s="137"/>
      <c r="D7" s="137"/>
      <c r="E7" s="5"/>
      <c r="F7" s="5"/>
      <c r="G7" s="137"/>
      <c r="H7" s="137"/>
      <c r="I7" s="137"/>
      <c r="J7" s="118"/>
      <c r="K7" s="118"/>
      <c r="L7" s="5"/>
      <c r="M7" s="118"/>
      <c r="N7" s="118"/>
    </row>
    <row r="8" spans="1:16" s="145" customFormat="1" ht="15" customHeight="1">
      <c r="A8" s="129" t="s">
        <v>979</v>
      </c>
      <c r="B8" s="128">
        <v>14825</v>
      </c>
      <c r="C8" s="137">
        <v>11333</v>
      </c>
      <c r="D8" s="137">
        <v>147</v>
      </c>
      <c r="E8" s="5">
        <v>76</v>
      </c>
      <c r="F8" s="5" t="s">
        <v>51</v>
      </c>
      <c r="G8" s="137">
        <v>185</v>
      </c>
      <c r="H8" s="137">
        <v>3084</v>
      </c>
      <c r="I8" s="137">
        <v>9698</v>
      </c>
      <c r="J8" s="118">
        <v>9494</v>
      </c>
      <c r="K8" s="118">
        <v>94</v>
      </c>
      <c r="L8" s="5">
        <v>31</v>
      </c>
      <c r="M8" s="147" t="s">
        <v>51</v>
      </c>
      <c r="N8" s="118">
        <v>79</v>
      </c>
    </row>
    <row r="9" spans="1:16" s="145" customFormat="1" ht="15" customHeight="1">
      <c r="A9" s="136" t="s">
        <v>980</v>
      </c>
      <c r="B9" s="128">
        <v>15270</v>
      </c>
      <c r="C9" s="125">
        <v>11729</v>
      </c>
      <c r="D9" s="125">
        <v>152</v>
      </c>
      <c r="E9" s="5">
        <v>77</v>
      </c>
      <c r="F9" s="5" t="s">
        <v>51</v>
      </c>
      <c r="G9" s="125">
        <v>184</v>
      </c>
      <c r="H9" s="125">
        <v>3128</v>
      </c>
      <c r="I9" s="125">
        <v>9942</v>
      </c>
      <c r="J9" s="125">
        <v>9736</v>
      </c>
      <c r="K9" s="34">
        <v>97</v>
      </c>
      <c r="L9" s="5">
        <v>31</v>
      </c>
      <c r="M9" s="5" t="s">
        <v>51</v>
      </c>
      <c r="N9" s="34">
        <v>79</v>
      </c>
    </row>
    <row r="10" spans="1:16" s="145" customFormat="1" ht="15" customHeight="1">
      <c r="A10" s="134" t="s">
        <v>981</v>
      </c>
      <c r="B10" s="128"/>
      <c r="C10" s="137"/>
      <c r="D10" s="137"/>
      <c r="E10" s="5"/>
      <c r="F10" s="5"/>
      <c r="G10" s="137"/>
      <c r="H10" s="137"/>
      <c r="I10" s="137"/>
      <c r="J10" s="118"/>
      <c r="K10" s="118"/>
      <c r="L10" s="5"/>
      <c r="M10" s="147"/>
      <c r="N10" s="118"/>
    </row>
    <row r="11" spans="1:16" s="145" customFormat="1" ht="15" customHeight="1">
      <c r="A11" s="129" t="s">
        <v>979</v>
      </c>
      <c r="B11" s="128">
        <v>15261</v>
      </c>
      <c r="C11" s="137">
        <v>11686</v>
      </c>
      <c r="D11" s="137">
        <v>150</v>
      </c>
      <c r="E11" s="5">
        <v>42</v>
      </c>
      <c r="F11" s="5" t="s">
        <v>51</v>
      </c>
      <c r="G11" s="137">
        <v>183</v>
      </c>
      <c r="H11" s="137">
        <v>3200</v>
      </c>
      <c r="I11" s="137">
        <v>10290</v>
      </c>
      <c r="J11" s="118">
        <v>10089</v>
      </c>
      <c r="K11" s="118">
        <v>98</v>
      </c>
      <c r="L11" s="5">
        <v>18</v>
      </c>
      <c r="M11" s="147" t="s">
        <v>51</v>
      </c>
      <c r="N11" s="118">
        <v>86</v>
      </c>
      <c r="O11" s="118"/>
    </row>
    <row r="12" spans="1:16" s="145" customFormat="1" ht="15" customHeight="1">
      <c r="A12" s="136" t="s">
        <v>980</v>
      </c>
      <c r="B12" s="128">
        <v>15185</v>
      </c>
      <c r="C12" s="125">
        <v>11669</v>
      </c>
      <c r="D12" s="125">
        <v>154</v>
      </c>
      <c r="E12" s="5">
        <v>19</v>
      </c>
      <c r="F12" s="5" t="s">
        <v>51</v>
      </c>
      <c r="G12" s="125">
        <v>174</v>
      </c>
      <c r="H12" s="125">
        <v>3169</v>
      </c>
      <c r="I12" s="125">
        <v>9869</v>
      </c>
      <c r="J12" s="125">
        <v>9664</v>
      </c>
      <c r="K12" s="34">
        <v>111</v>
      </c>
      <c r="L12" s="5">
        <v>1</v>
      </c>
      <c r="M12" s="5" t="s">
        <v>51</v>
      </c>
      <c r="N12" s="34">
        <v>92</v>
      </c>
      <c r="O12" s="118"/>
    </row>
    <row r="13" spans="1:16" s="145" customFormat="1" ht="15" customHeight="1">
      <c r="A13" s="134" t="s">
        <v>982</v>
      </c>
      <c r="B13" s="128"/>
      <c r="C13" s="125"/>
      <c r="D13" s="125"/>
      <c r="E13" s="5"/>
      <c r="F13" s="5"/>
      <c r="G13" s="125"/>
      <c r="H13" s="125"/>
      <c r="I13" s="125"/>
      <c r="J13" s="125"/>
      <c r="K13" s="34"/>
      <c r="L13" s="5"/>
      <c r="M13" s="5"/>
      <c r="N13" s="34"/>
      <c r="O13" s="118"/>
    </row>
    <row r="14" spans="1:16" s="145" customFormat="1" ht="15" customHeight="1">
      <c r="A14" s="129" t="s">
        <v>979</v>
      </c>
      <c r="B14" s="128">
        <v>15252</v>
      </c>
      <c r="C14" s="125">
        <v>11625</v>
      </c>
      <c r="D14" s="125">
        <v>197</v>
      </c>
      <c r="E14" s="5">
        <v>16</v>
      </c>
      <c r="F14" s="5" t="s">
        <v>51</v>
      </c>
      <c r="G14" s="126">
        <v>171</v>
      </c>
      <c r="H14" s="125">
        <v>3243</v>
      </c>
      <c r="I14" s="125">
        <v>10063</v>
      </c>
      <c r="J14" s="125">
        <v>9824</v>
      </c>
      <c r="K14" s="34">
        <v>151</v>
      </c>
      <c r="L14" s="5">
        <v>1</v>
      </c>
      <c r="M14" s="5" t="s">
        <v>51</v>
      </c>
      <c r="N14" s="35">
        <v>87</v>
      </c>
      <c r="O14" s="118"/>
    </row>
    <row r="15" spans="1:16" s="14" customFormat="1" ht="15" customHeight="1">
      <c r="A15" s="136" t="s">
        <v>980</v>
      </c>
      <c r="B15" s="128">
        <v>16360</v>
      </c>
      <c r="C15" s="125">
        <v>12605</v>
      </c>
      <c r="D15" s="125">
        <v>195</v>
      </c>
      <c r="E15" s="5" t="s">
        <v>51</v>
      </c>
      <c r="F15" s="5" t="s">
        <v>51</v>
      </c>
      <c r="G15" s="126">
        <v>170</v>
      </c>
      <c r="H15" s="125">
        <v>3390</v>
      </c>
      <c r="I15" s="125">
        <v>10497</v>
      </c>
      <c r="J15" s="125">
        <v>10238</v>
      </c>
      <c r="K15" s="34">
        <v>174</v>
      </c>
      <c r="L15" s="5" t="s">
        <v>51</v>
      </c>
      <c r="M15" s="5" t="s">
        <v>51</v>
      </c>
      <c r="N15" s="35">
        <v>84</v>
      </c>
      <c r="O15" s="118"/>
    </row>
    <row r="16" spans="1:16" s="145" customFormat="1" ht="15" customHeight="1">
      <c r="A16" s="134" t="s">
        <v>983</v>
      </c>
      <c r="B16" s="146"/>
      <c r="C16" s="125"/>
      <c r="D16" s="125"/>
      <c r="E16" s="5"/>
      <c r="F16" s="5"/>
      <c r="G16" s="125"/>
      <c r="H16" s="125"/>
      <c r="I16" s="125"/>
      <c r="J16" s="125"/>
      <c r="K16" s="34"/>
      <c r="L16" s="5"/>
      <c r="M16" s="5"/>
      <c r="N16" s="34"/>
      <c r="O16" s="118"/>
    </row>
    <row r="17" spans="1:15" s="145" customFormat="1" ht="15" customHeight="1">
      <c r="A17" s="129" t="s">
        <v>979</v>
      </c>
      <c r="B17" s="138">
        <v>16624</v>
      </c>
      <c r="C17" s="125">
        <v>12769</v>
      </c>
      <c r="D17" s="125">
        <v>185</v>
      </c>
      <c r="E17" s="5" t="s">
        <v>51</v>
      </c>
      <c r="F17" s="5" t="s">
        <v>51</v>
      </c>
      <c r="G17" s="126">
        <v>169</v>
      </c>
      <c r="H17" s="125">
        <v>3500</v>
      </c>
      <c r="I17" s="125">
        <v>10652</v>
      </c>
      <c r="J17" s="125">
        <v>10396</v>
      </c>
      <c r="K17" s="34">
        <v>168</v>
      </c>
      <c r="L17" s="5" t="s">
        <v>51</v>
      </c>
      <c r="M17" s="5" t="s">
        <v>51</v>
      </c>
      <c r="N17" s="35">
        <v>89</v>
      </c>
      <c r="O17" s="118"/>
    </row>
    <row r="18" spans="1:15" s="14" customFormat="1" ht="15" customHeight="1">
      <c r="A18" s="136" t="s">
        <v>980</v>
      </c>
      <c r="B18" s="127">
        <v>17312</v>
      </c>
      <c r="C18" s="125">
        <v>13477</v>
      </c>
      <c r="D18" s="125">
        <v>92</v>
      </c>
      <c r="E18" s="5" t="s">
        <v>51</v>
      </c>
      <c r="F18" s="5" t="s">
        <v>51</v>
      </c>
      <c r="G18" s="126">
        <v>174</v>
      </c>
      <c r="H18" s="125">
        <v>3569</v>
      </c>
      <c r="I18" s="125">
        <v>11109</v>
      </c>
      <c r="J18" s="125">
        <v>10895</v>
      </c>
      <c r="K18" s="34">
        <v>125</v>
      </c>
      <c r="L18" s="5" t="s">
        <v>51</v>
      </c>
      <c r="M18" s="5" t="s">
        <v>51</v>
      </c>
      <c r="N18" s="35">
        <v>88</v>
      </c>
      <c r="O18" s="118"/>
    </row>
    <row r="19" spans="1:15" s="14" customFormat="1" ht="15" customHeight="1">
      <c r="A19" s="134" t="s">
        <v>984</v>
      </c>
      <c r="B19" s="143"/>
      <c r="C19" s="125"/>
      <c r="D19" s="125"/>
      <c r="E19" s="5"/>
      <c r="F19" s="5"/>
      <c r="G19" s="126"/>
      <c r="H19" s="125"/>
      <c r="I19" s="125"/>
      <c r="J19" s="125"/>
      <c r="K19" s="34"/>
      <c r="L19" s="5"/>
      <c r="M19" s="5"/>
      <c r="N19" s="35"/>
      <c r="O19" s="118"/>
    </row>
    <row r="20" spans="1:15" s="14" customFormat="1" ht="15" customHeight="1">
      <c r="A20" s="129" t="s">
        <v>979</v>
      </c>
      <c r="B20" s="138">
        <v>17497</v>
      </c>
      <c r="C20" s="125">
        <v>13644</v>
      </c>
      <c r="D20" s="125">
        <v>25</v>
      </c>
      <c r="E20" s="127" t="s">
        <v>51</v>
      </c>
      <c r="F20" s="137" t="s">
        <v>51</v>
      </c>
      <c r="G20" s="126">
        <v>173</v>
      </c>
      <c r="H20" s="125">
        <v>3655</v>
      </c>
      <c r="I20" s="125">
        <v>11564</v>
      </c>
      <c r="J20" s="125">
        <v>11472</v>
      </c>
      <c r="K20" s="34">
        <v>6</v>
      </c>
      <c r="L20" s="5" t="s">
        <v>51</v>
      </c>
      <c r="M20" s="5" t="s">
        <v>51</v>
      </c>
      <c r="N20" s="35">
        <v>85</v>
      </c>
      <c r="O20" s="118"/>
    </row>
    <row r="21" spans="1:15" s="14" customFormat="1" ht="15" customHeight="1">
      <c r="A21" s="136" t="s">
        <v>980</v>
      </c>
      <c r="B21" s="127">
        <v>18587</v>
      </c>
      <c r="C21" s="125">
        <v>14682</v>
      </c>
      <c r="D21" s="125">
        <v>34</v>
      </c>
      <c r="E21" s="127" t="s">
        <v>51</v>
      </c>
      <c r="F21" s="137" t="s">
        <v>51</v>
      </c>
      <c r="G21" s="126">
        <v>176</v>
      </c>
      <c r="H21" s="125">
        <v>3695</v>
      </c>
      <c r="I21" s="125">
        <v>13683</v>
      </c>
      <c r="J21" s="125">
        <v>13578</v>
      </c>
      <c r="K21" s="34">
        <v>16</v>
      </c>
      <c r="L21" s="5" t="s">
        <v>51</v>
      </c>
      <c r="M21" s="5" t="s">
        <v>51</v>
      </c>
      <c r="N21" s="35">
        <v>88</v>
      </c>
      <c r="O21" s="118"/>
    </row>
    <row r="22" spans="1:15" s="14" customFormat="1" ht="15" customHeight="1">
      <c r="A22" s="134" t="s">
        <v>985</v>
      </c>
      <c r="B22" s="143"/>
      <c r="C22" s="125"/>
      <c r="D22" s="125"/>
      <c r="E22" s="125"/>
      <c r="F22" s="137"/>
      <c r="G22" s="126"/>
      <c r="H22" s="125"/>
      <c r="I22" s="125"/>
      <c r="J22" s="125"/>
      <c r="K22" s="34"/>
      <c r="L22" s="34"/>
      <c r="M22" s="5"/>
      <c r="N22" s="35"/>
      <c r="O22" s="118"/>
    </row>
    <row r="23" spans="1:15" s="14" customFormat="1" ht="15" customHeight="1">
      <c r="A23" s="129" t="s">
        <v>979</v>
      </c>
      <c r="B23" s="138">
        <v>19084</v>
      </c>
      <c r="C23" s="127">
        <v>15059</v>
      </c>
      <c r="D23" s="125">
        <v>30</v>
      </c>
      <c r="E23" s="5" t="s">
        <v>51</v>
      </c>
      <c r="F23" s="137" t="s">
        <v>51</v>
      </c>
      <c r="G23" s="144">
        <v>178</v>
      </c>
      <c r="H23" s="125">
        <v>3816</v>
      </c>
      <c r="I23" s="125">
        <v>14181</v>
      </c>
      <c r="J23" s="125">
        <v>14072</v>
      </c>
      <c r="K23" s="34">
        <v>22</v>
      </c>
      <c r="L23" s="5" t="s">
        <v>51</v>
      </c>
      <c r="M23" s="5" t="s">
        <v>51</v>
      </c>
      <c r="N23" s="35">
        <v>87</v>
      </c>
      <c r="O23" s="118"/>
    </row>
    <row r="24" spans="1:15" s="14" customFormat="1" ht="15" customHeight="1">
      <c r="A24" s="129" t="s">
        <v>980</v>
      </c>
      <c r="B24" s="138">
        <v>19751</v>
      </c>
      <c r="C24" s="125">
        <v>15658</v>
      </c>
      <c r="D24" s="125">
        <v>26</v>
      </c>
      <c r="E24" s="5" t="s">
        <v>51</v>
      </c>
      <c r="F24" s="137" t="s">
        <v>51</v>
      </c>
      <c r="G24" s="126">
        <v>178</v>
      </c>
      <c r="H24" s="125">
        <v>3890</v>
      </c>
      <c r="I24" s="125">
        <v>14367</v>
      </c>
      <c r="J24" s="125">
        <v>14256</v>
      </c>
      <c r="K24" s="34">
        <v>19</v>
      </c>
      <c r="L24" s="5" t="s">
        <v>51</v>
      </c>
      <c r="M24" s="5" t="s">
        <v>51</v>
      </c>
      <c r="N24" s="35">
        <v>93</v>
      </c>
      <c r="O24" s="118"/>
    </row>
    <row r="25" spans="1:15" s="14" customFormat="1" ht="15" customHeight="1">
      <c r="A25" s="134" t="s">
        <v>986</v>
      </c>
      <c r="B25" s="143"/>
      <c r="C25" s="141"/>
      <c r="D25" s="140"/>
      <c r="E25" s="140"/>
      <c r="F25" s="137"/>
      <c r="G25" s="142"/>
      <c r="H25" s="140"/>
      <c r="I25" s="140"/>
      <c r="J25" s="140"/>
      <c r="K25" s="141"/>
      <c r="L25" s="140"/>
      <c r="M25" s="139"/>
      <c r="N25" s="64"/>
      <c r="O25" s="118"/>
    </row>
    <row r="26" spans="1:15" s="14" customFormat="1" ht="15" customHeight="1">
      <c r="A26" s="129" t="s">
        <v>979</v>
      </c>
      <c r="B26" s="138">
        <v>20290</v>
      </c>
      <c r="C26" s="125">
        <v>16073</v>
      </c>
      <c r="D26" s="125">
        <v>10</v>
      </c>
      <c r="E26" s="5" t="s">
        <v>51</v>
      </c>
      <c r="F26" s="137" t="s">
        <v>51</v>
      </c>
      <c r="G26" s="126">
        <v>182</v>
      </c>
      <c r="H26" s="125">
        <v>4026</v>
      </c>
      <c r="I26" s="125">
        <v>14607</v>
      </c>
      <c r="J26" s="125">
        <v>14504</v>
      </c>
      <c r="K26" s="34">
        <v>8</v>
      </c>
      <c r="L26" s="5" t="s">
        <v>51</v>
      </c>
      <c r="M26" s="5" t="s">
        <v>51</v>
      </c>
      <c r="N26" s="35">
        <v>94</v>
      </c>
      <c r="O26" s="118"/>
    </row>
    <row r="27" spans="1:15" s="14" customFormat="1" ht="15" customHeight="1">
      <c r="A27" s="136" t="s">
        <v>980</v>
      </c>
      <c r="B27" s="127">
        <v>21030</v>
      </c>
      <c r="C27" s="125">
        <v>16703</v>
      </c>
      <c r="D27" s="125">
        <v>9</v>
      </c>
      <c r="E27" s="5" t="s">
        <v>51</v>
      </c>
      <c r="F27" s="137" t="s">
        <v>51</v>
      </c>
      <c r="G27" s="126">
        <v>185</v>
      </c>
      <c r="H27" s="125">
        <v>4133</v>
      </c>
      <c r="I27" s="125">
        <v>14969</v>
      </c>
      <c r="J27" s="125">
        <v>14862</v>
      </c>
      <c r="K27" s="34">
        <v>10</v>
      </c>
      <c r="L27" s="5" t="s">
        <v>51</v>
      </c>
      <c r="M27" s="5" t="s">
        <v>51</v>
      </c>
      <c r="N27" s="35">
        <v>97</v>
      </c>
      <c r="O27" s="118"/>
    </row>
    <row r="28" spans="1:15" s="14" customFormat="1" ht="15" customHeight="1">
      <c r="A28" s="134" t="s">
        <v>987</v>
      </c>
      <c r="B28" s="143"/>
      <c r="C28" s="141"/>
      <c r="D28" s="140"/>
      <c r="E28" s="140"/>
      <c r="F28" s="137"/>
      <c r="G28" s="142"/>
      <c r="H28" s="140"/>
      <c r="I28" s="140"/>
      <c r="J28" s="140"/>
      <c r="K28" s="141"/>
      <c r="L28" s="140"/>
      <c r="M28" s="139"/>
      <c r="N28" s="64"/>
      <c r="O28" s="118"/>
    </row>
    <row r="29" spans="1:15" s="14" customFormat="1" ht="15" customHeight="1">
      <c r="A29" s="129" t="s">
        <v>979</v>
      </c>
      <c r="B29" s="138">
        <v>21862</v>
      </c>
      <c r="C29" s="125">
        <v>17410</v>
      </c>
      <c r="D29" s="127" t="s">
        <v>51</v>
      </c>
      <c r="E29" s="5" t="s">
        <v>51</v>
      </c>
      <c r="F29" s="137" t="s">
        <v>51</v>
      </c>
      <c r="G29" s="126">
        <v>187</v>
      </c>
      <c r="H29" s="125">
        <v>4265</v>
      </c>
      <c r="I29" s="125">
        <v>15004</v>
      </c>
      <c r="J29" s="125">
        <v>14907</v>
      </c>
      <c r="K29" s="5" t="s">
        <v>51</v>
      </c>
      <c r="L29" s="5" t="s">
        <v>51</v>
      </c>
      <c r="M29" s="5" t="s">
        <v>51</v>
      </c>
      <c r="N29" s="35">
        <v>97</v>
      </c>
      <c r="O29" s="118"/>
    </row>
    <row r="30" spans="1:15" s="14" customFormat="1" ht="15" customHeight="1">
      <c r="A30" s="136" t="s">
        <v>980</v>
      </c>
      <c r="B30" s="127">
        <v>22603</v>
      </c>
      <c r="C30" s="125">
        <v>18081</v>
      </c>
      <c r="D30" s="127" t="s">
        <v>51</v>
      </c>
      <c r="E30" s="5" t="s">
        <v>51</v>
      </c>
      <c r="F30" s="137" t="s">
        <v>51</v>
      </c>
      <c r="G30" s="126">
        <v>185</v>
      </c>
      <c r="H30" s="125">
        <v>4337</v>
      </c>
      <c r="I30" s="125">
        <v>15412</v>
      </c>
      <c r="J30" s="125">
        <v>15312</v>
      </c>
      <c r="K30" s="5" t="s">
        <v>51</v>
      </c>
      <c r="L30" s="5" t="s">
        <v>51</v>
      </c>
      <c r="M30" s="5" t="s">
        <v>51</v>
      </c>
      <c r="N30" s="35">
        <v>99</v>
      </c>
      <c r="O30" s="118"/>
    </row>
    <row r="31" spans="1:15" s="14" customFormat="1" ht="15" customHeight="1">
      <c r="A31" s="134" t="s">
        <v>988</v>
      </c>
      <c r="B31" s="133"/>
      <c r="C31" s="132"/>
      <c r="D31" s="130"/>
      <c r="E31" s="130"/>
      <c r="F31" s="137"/>
      <c r="G31" s="131"/>
      <c r="H31" s="130"/>
      <c r="I31" s="125"/>
      <c r="J31" s="125"/>
      <c r="K31" s="34"/>
      <c r="L31" s="125"/>
      <c r="M31" s="127"/>
      <c r="N31" s="35"/>
      <c r="O31" s="118"/>
    </row>
    <row r="32" spans="1:15" s="14" customFormat="1" ht="15" customHeight="1">
      <c r="A32" s="129" t="s">
        <v>979</v>
      </c>
      <c r="B32" s="138">
        <v>23240</v>
      </c>
      <c r="C32" s="125">
        <v>18581</v>
      </c>
      <c r="D32" s="127" t="s">
        <v>51</v>
      </c>
      <c r="E32" s="5" t="s">
        <v>51</v>
      </c>
      <c r="F32" s="137" t="s">
        <v>51</v>
      </c>
      <c r="G32" s="126">
        <v>181</v>
      </c>
      <c r="H32" s="125">
        <v>4478</v>
      </c>
      <c r="I32" s="125">
        <v>15856</v>
      </c>
      <c r="J32" s="125">
        <v>15758</v>
      </c>
      <c r="K32" s="5" t="s">
        <v>51</v>
      </c>
      <c r="L32" s="5" t="s">
        <v>51</v>
      </c>
      <c r="M32" s="5" t="s">
        <v>51</v>
      </c>
      <c r="N32" s="35">
        <v>98</v>
      </c>
      <c r="O32" s="118"/>
    </row>
    <row r="33" spans="1:15" s="14" customFormat="1" ht="15" customHeight="1">
      <c r="A33" s="136" t="s">
        <v>980</v>
      </c>
      <c r="B33" s="135">
        <v>23886</v>
      </c>
      <c r="C33" s="125">
        <v>19097</v>
      </c>
      <c r="D33" s="127" t="s">
        <v>51</v>
      </c>
      <c r="E33" s="5" t="s">
        <v>51</v>
      </c>
      <c r="F33" s="5" t="s">
        <v>51</v>
      </c>
      <c r="G33" s="126">
        <v>180</v>
      </c>
      <c r="H33" s="125">
        <v>4609</v>
      </c>
      <c r="I33" s="125">
        <v>16379</v>
      </c>
      <c r="J33" s="125">
        <v>16278</v>
      </c>
      <c r="K33" s="5" t="s">
        <v>51</v>
      </c>
      <c r="L33" s="5" t="s">
        <v>51</v>
      </c>
      <c r="M33" s="5" t="s">
        <v>51</v>
      </c>
      <c r="N33" s="35">
        <v>101</v>
      </c>
      <c r="O33" s="118"/>
    </row>
    <row r="34" spans="1:15" s="14" customFormat="1" ht="15" customHeight="1">
      <c r="A34" s="134" t="s">
        <v>144</v>
      </c>
      <c r="B34" s="133"/>
      <c r="C34" s="132"/>
      <c r="D34" s="127"/>
      <c r="E34" s="5"/>
      <c r="F34" s="5"/>
      <c r="G34" s="131"/>
      <c r="H34" s="130"/>
      <c r="I34" s="125"/>
      <c r="J34" s="125"/>
      <c r="K34" s="5"/>
      <c r="L34" s="5"/>
      <c r="M34" s="5"/>
      <c r="N34" s="35"/>
      <c r="O34" s="118"/>
    </row>
    <row r="35" spans="1:15" s="14" customFormat="1" ht="15" customHeight="1">
      <c r="A35" s="129" t="s">
        <v>143</v>
      </c>
      <c r="B35" s="128">
        <v>24273</v>
      </c>
      <c r="C35" s="125">
        <v>19343</v>
      </c>
      <c r="D35" s="127" t="s">
        <v>100</v>
      </c>
      <c r="E35" s="5" t="s">
        <v>51</v>
      </c>
      <c r="F35" s="5" t="s">
        <v>51</v>
      </c>
      <c r="G35" s="126">
        <v>184</v>
      </c>
      <c r="H35" s="125">
        <v>4746.58</v>
      </c>
      <c r="I35" s="126">
        <v>16657</v>
      </c>
      <c r="J35" s="125">
        <v>16556</v>
      </c>
      <c r="K35" s="5" t="s">
        <v>100</v>
      </c>
      <c r="L35" s="5" t="s">
        <v>51</v>
      </c>
      <c r="M35" s="5" t="s">
        <v>51</v>
      </c>
      <c r="N35" s="35">
        <v>102</v>
      </c>
      <c r="O35" s="118"/>
    </row>
    <row r="36" spans="1:15" s="14" customFormat="1" ht="15" customHeight="1" thickBot="1">
      <c r="A36" s="124" t="s">
        <v>142</v>
      </c>
      <c r="B36" s="123">
        <v>24929</v>
      </c>
      <c r="C36" s="120">
        <v>19926</v>
      </c>
      <c r="D36" s="122" t="s">
        <v>100</v>
      </c>
      <c r="E36" s="37" t="s">
        <v>51</v>
      </c>
      <c r="F36" s="37" t="s">
        <v>51</v>
      </c>
      <c r="G36" s="121">
        <v>179</v>
      </c>
      <c r="H36" s="120">
        <v>4823</v>
      </c>
      <c r="I36" s="120">
        <f>SUM(J36:N36)</f>
        <v>17070</v>
      </c>
      <c r="J36" s="120">
        <v>16967</v>
      </c>
      <c r="K36" s="37" t="s">
        <v>100</v>
      </c>
      <c r="L36" s="37" t="s">
        <v>51</v>
      </c>
      <c r="M36" s="37" t="s">
        <v>51</v>
      </c>
      <c r="N36" s="119">
        <v>103</v>
      </c>
      <c r="O36" s="118"/>
    </row>
    <row r="37" spans="1:15" s="14" customFormat="1" ht="14.1" customHeight="1">
      <c r="A37" s="117" t="s">
        <v>989</v>
      </c>
      <c r="B37" s="117"/>
      <c r="C37" s="114"/>
      <c r="D37" s="114"/>
      <c r="E37" s="114"/>
      <c r="F37" s="114"/>
      <c r="G37" s="114"/>
      <c r="H37" s="114"/>
      <c r="I37" s="1" t="s">
        <v>141</v>
      </c>
    </row>
    <row r="38" spans="1:15" s="14" customFormat="1" ht="14.1" customHeight="1">
      <c r="A38" s="116" t="s">
        <v>990</v>
      </c>
      <c r="B38" s="116"/>
      <c r="C38" s="115"/>
      <c r="D38" s="115"/>
      <c r="E38" s="115"/>
      <c r="F38" s="115"/>
      <c r="G38" s="114"/>
      <c r="H38" s="114"/>
      <c r="I38" s="113" t="s">
        <v>140</v>
      </c>
      <c r="N38" s="34"/>
    </row>
    <row r="39" spans="1:15" s="14" customFormat="1" ht="14.1" customHeight="1">
      <c r="A39" s="116" t="s">
        <v>991</v>
      </c>
      <c r="B39" s="116"/>
      <c r="C39" s="115"/>
      <c r="D39" s="115"/>
      <c r="E39" s="115"/>
      <c r="F39" s="115"/>
      <c r="G39" s="114"/>
      <c r="H39" s="114"/>
      <c r="I39" s="113" t="s">
        <v>139</v>
      </c>
      <c r="N39" s="34"/>
    </row>
    <row r="40" spans="1:15" ht="14.1" customHeight="1">
      <c r="A40" s="112"/>
      <c r="B40" s="112"/>
      <c r="C40" s="112"/>
      <c r="D40" s="112"/>
      <c r="E40" s="112"/>
      <c r="F40" s="112"/>
      <c r="G40" s="112"/>
      <c r="H40" s="112"/>
      <c r="I40" s="112"/>
      <c r="J40" s="1"/>
    </row>
  </sheetData>
  <mergeCells count="5">
    <mergeCell ref="A4:A6"/>
    <mergeCell ref="A2:H2"/>
    <mergeCell ref="I2:N2"/>
    <mergeCell ref="B4:H4"/>
    <mergeCell ref="I4:N4"/>
  </mergeCells>
  <phoneticPr fontId="3" type="noConversion"/>
  <pageMargins left="1.1811023622047245" right="1.1811023622047245" top="1.5748031496062993" bottom="1.5748031496062993" header="0.27559055118110237" footer="0.9055118110236221"/>
  <pageSetup paperSize="9" firstPageNumber="194" orientation="portrait" r:id="rId1"/>
  <headerFooter alignWithMargins="0">
    <oddFooter>&amp;C&amp;"華康中圓體,標準"&amp;11‧&amp;"Times New Roman,標準"&amp;P&amp;"華康中圓體,標準"‧</oddFooter>
  </headerFooter>
  <colBreaks count="1" manualBreakCount="1">
    <brk id="8" max="38"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Q34"/>
  <sheetViews>
    <sheetView showGridLines="0" view="pageBreakPreview" zoomScale="85" zoomScaleNormal="120" zoomScaleSheetLayoutView="85" workbookViewId="0">
      <selection activeCell="E24" sqref="E24"/>
    </sheetView>
  </sheetViews>
  <sheetFormatPr defaultRowHeight="12.75"/>
  <cols>
    <col min="1" max="1" width="12.125" style="155" customWidth="1"/>
    <col min="2" max="2" width="8.625" style="155" customWidth="1"/>
    <col min="3" max="4" width="8.125" style="155" customWidth="1"/>
    <col min="5" max="5" width="10.625" style="155" customWidth="1"/>
    <col min="6" max="6" width="7.625" style="155" customWidth="1"/>
    <col min="7" max="7" width="8.625" style="155" customWidth="1"/>
    <col min="8" max="8" width="11.125" style="155" customWidth="1"/>
    <col min="9" max="9" width="12.625" style="155" customWidth="1"/>
    <col min="10" max="10" width="7.625" style="155" customWidth="1"/>
    <col min="11" max="11" width="9.625" style="155" customWidth="1"/>
    <col min="12" max="12" width="7.625" style="155" customWidth="1"/>
    <col min="13" max="15" width="9.625" style="155" customWidth="1"/>
    <col min="16" max="16" width="8.625" style="155" customWidth="1"/>
    <col min="17" max="16384" width="9" style="155"/>
  </cols>
  <sheetData>
    <row r="1" spans="1:17" s="78" customFormat="1" ht="18" customHeight="1">
      <c r="A1" s="1" t="s">
        <v>728</v>
      </c>
      <c r="B1" s="25"/>
      <c r="C1" s="25"/>
      <c r="D1" s="25"/>
      <c r="E1" s="25"/>
      <c r="F1" s="25"/>
      <c r="G1" s="25"/>
      <c r="P1" s="3" t="s">
        <v>0</v>
      </c>
    </row>
    <row r="2" spans="1:17" s="427" customFormat="1" ht="33" customHeight="1">
      <c r="A2" s="441" t="s">
        <v>792</v>
      </c>
      <c r="B2" s="430"/>
      <c r="C2" s="430"/>
      <c r="D2" s="430"/>
      <c r="E2" s="430"/>
      <c r="F2" s="430"/>
      <c r="G2" s="430"/>
      <c r="H2" s="430"/>
      <c r="I2" s="452" t="s">
        <v>520</v>
      </c>
      <c r="J2" s="430"/>
      <c r="K2" s="430"/>
      <c r="L2" s="430"/>
      <c r="M2" s="430"/>
      <c r="N2" s="430"/>
      <c r="O2" s="430"/>
      <c r="P2" s="430"/>
    </row>
    <row r="3" spans="1:17" s="428" customFormat="1" ht="20.100000000000001" customHeight="1">
      <c r="A3" s="440" t="s">
        <v>401</v>
      </c>
      <c r="B3" s="444"/>
      <c r="C3" s="444"/>
      <c r="D3" s="444"/>
      <c r="E3" s="444"/>
      <c r="F3" s="444"/>
      <c r="G3" s="444"/>
      <c r="H3" s="444"/>
      <c r="I3" s="440" t="s">
        <v>400</v>
      </c>
      <c r="J3" s="444"/>
      <c r="K3" s="444"/>
      <c r="L3" s="444"/>
      <c r="M3" s="444"/>
      <c r="N3" s="444"/>
      <c r="O3" s="444"/>
      <c r="P3" s="444"/>
    </row>
    <row r="4" spans="1:17" s="253" customFormat="1" ht="15" customHeight="1" thickBot="1">
      <c r="A4" s="256"/>
      <c r="B4" s="255"/>
      <c r="C4" s="255"/>
      <c r="D4" s="255"/>
      <c r="E4" s="255"/>
      <c r="F4" s="255"/>
      <c r="H4" s="254" t="s">
        <v>783</v>
      </c>
      <c r="I4" s="255"/>
      <c r="K4" s="297"/>
      <c r="L4" s="297"/>
      <c r="M4" s="297"/>
      <c r="N4" s="297"/>
      <c r="O4" s="297"/>
      <c r="P4" s="254" t="s">
        <v>2</v>
      </c>
    </row>
    <row r="5" spans="1:17" s="78" customFormat="1" ht="21.95" customHeight="1">
      <c r="A5" s="500" t="s">
        <v>419</v>
      </c>
      <c r="B5" s="521" t="s">
        <v>793</v>
      </c>
      <c r="C5" s="472"/>
      <c r="D5" s="472"/>
      <c r="E5" s="472"/>
      <c r="F5" s="472"/>
      <c r="G5" s="472"/>
      <c r="H5" s="497" t="s">
        <v>418</v>
      </c>
      <c r="I5" s="472"/>
      <c r="J5" s="472"/>
      <c r="K5" s="472"/>
      <c r="L5" s="472"/>
      <c r="M5" s="459" t="s">
        <v>433</v>
      </c>
      <c r="N5" s="459" t="s">
        <v>519</v>
      </c>
      <c r="O5" s="558" t="s">
        <v>794</v>
      </c>
      <c r="P5" s="556" t="s">
        <v>432</v>
      </c>
    </row>
    <row r="6" spans="1:17" s="78" customFormat="1" ht="29.1" customHeight="1">
      <c r="A6" s="542"/>
      <c r="B6" s="525" t="s">
        <v>795</v>
      </c>
      <c r="C6" s="548" t="s">
        <v>796</v>
      </c>
      <c r="D6" s="543"/>
      <c r="E6" s="544"/>
      <c r="F6" s="549" t="s">
        <v>797</v>
      </c>
      <c r="G6" s="550"/>
      <c r="H6" s="550"/>
      <c r="I6" s="300" t="s">
        <v>518</v>
      </c>
      <c r="J6" s="548" t="s">
        <v>517</v>
      </c>
      <c r="K6" s="543"/>
      <c r="L6" s="543"/>
      <c r="M6" s="460"/>
      <c r="N6" s="460"/>
      <c r="O6" s="559"/>
      <c r="P6" s="557"/>
    </row>
    <row r="7" spans="1:17" s="78" customFormat="1" ht="29.1" customHeight="1">
      <c r="A7" s="510" t="s">
        <v>397</v>
      </c>
      <c r="B7" s="526"/>
      <c r="C7" s="251" t="s">
        <v>6</v>
      </c>
      <c r="D7" s="251" t="s">
        <v>261</v>
      </c>
      <c r="E7" s="251" t="s">
        <v>516</v>
      </c>
      <c r="F7" s="252" t="s">
        <v>6</v>
      </c>
      <c r="G7" s="247" t="s">
        <v>430</v>
      </c>
      <c r="H7" s="247" t="s">
        <v>515</v>
      </c>
      <c r="I7" s="251" t="s">
        <v>798</v>
      </c>
      <c r="J7" s="229" t="s">
        <v>6</v>
      </c>
      <c r="K7" s="9" t="s">
        <v>799</v>
      </c>
      <c r="L7" s="164" t="s">
        <v>514</v>
      </c>
      <c r="M7" s="531" t="s">
        <v>513</v>
      </c>
      <c r="N7" s="531" t="s">
        <v>512</v>
      </c>
      <c r="O7" s="554" t="s">
        <v>511</v>
      </c>
      <c r="P7" s="551" t="s">
        <v>510</v>
      </c>
    </row>
    <row r="8" spans="1:17" s="166" customFormat="1" ht="39.950000000000003" customHeight="1" thickBot="1">
      <c r="A8" s="511"/>
      <c r="B8" s="201" t="s">
        <v>509</v>
      </c>
      <c r="C8" s="244" t="s">
        <v>370</v>
      </c>
      <c r="D8" s="244" t="s">
        <v>424</v>
      </c>
      <c r="E8" s="244" t="s">
        <v>423</v>
      </c>
      <c r="F8" s="244" t="s">
        <v>370</v>
      </c>
      <c r="G8" s="244" t="s">
        <v>285</v>
      </c>
      <c r="H8" s="243" t="s">
        <v>287</v>
      </c>
      <c r="I8" s="244" t="s">
        <v>286</v>
      </c>
      <c r="J8" s="243" t="s">
        <v>370</v>
      </c>
      <c r="K8" s="244" t="s">
        <v>284</v>
      </c>
      <c r="L8" s="299" t="s">
        <v>191</v>
      </c>
      <c r="M8" s="553"/>
      <c r="N8" s="553"/>
      <c r="O8" s="555"/>
      <c r="P8" s="552"/>
    </row>
    <row r="9" spans="1:17" s="78" customFormat="1" ht="20.100000000000001" customHeight="1">
      <c r="A9" s="241" t="s">
        <v>497</v>
      </c>
      <c r="B9" s="69" t="s">
        <v>166</v>
      </c>
      <c r="C9" s="69">
        <v>8720</v>
      </c>
      <c r="D9" s="69">
        <v>8720</v>
      </c>
      <c r="E9" s="69" t="s">
        <v>166</v>
      </c>
      <c r="F9" s="69" t="s">
        <v>166</v>
      </c>
      <c r="G9" s="69" t="s">
        <v>166</v>
      </c>
      <c r="H9" s="69" t="s">
        <v>166</v>
      </c>
      <c r="I9" s="69" t="s">
        <v>166</v>
      </c>
      <c r="J9" s="69">
        <v>126778</v>
      </c>
      <c r="K9" s="69" t="s">
        <v>166</v>
      </c>
      <c r="L9" s="69">
        <v>126778</v>
      </c>
      <c r="M9" s="69">
        <v>3109474</v>
      </c>
      <c r="N9" s="69">
        <v>628364</v>
      </c>
      <c r="O9" s="69">
        <v>3322</v>
      </c>
      <c r="P9" s="69">
        <v>7477220</v>
      </c>
      <c r="Q9" s="237"/>
    </row>
    <row r="10" spans="1:17" s="78" customFormat="1" ht="20.100000000000001" customHeight="1">
      <c r="A10" s="241" t="s">
        <v>496</v>
      </c>
      <c r="B10" s="69" t="s">
        <v>166</v>
      </c>
      <c r="C10" s="69">
        <v>9930</v>
      </c>
      <c r="D10" s="69">
        <v>9930</v>
      </c>
      <c r="E10" s="69" t="s">
        <v>166</v>
      </c>
      <c r="F10" s="69" t="s">
        <v>166</v>
      </c>
      <c r="G10" s="69" t="s">
        <v>166</v>
      </c>
      <c r="H10" s="69" t="s">
        <v>166</v>
      </c>
      <c r="I10" s="69" t="s">
        <v>166</v>
      </c>
      <c r="J10" s="69">
        <v>114286</v>
      </c>
      <c r="K10" s="69" t="s">
        <v>166</v>
      </c>
      <c r="L10" s="69">
        <v>114286</v>
      </c>
      <c r="M10" s="69">
        <v>2444505</v>
      </c>
      <c r="N10" s="69">
        <v>1358422</v>
      </c>
      <c r="O10" s="69">
        <v>338556</v>
      </c>
      <c r="P10" s="69">
        <v>8451425</v>
      </c>
      <c r="Q10" s="237"/>
    </row>
    <row r="11" spans="1:17" s="78" customFormat="1" ht="20.100000000000001" customHeight="1">
      <c r="A11" s="241" t="s">
        <v>495</v>
      </c>
      <c r="B11" s="69" t="s">
        <v>166</v>
      </c>
      <c r="C11" s="69">
        <v>10675</v>
      </c>
      <c r="D11" s="69">
        <v>10675</v>
      </c>
      <c r="E11" s="69" t="s">
        <v>166</v>
      </c>
      <c r="F11" s="69" t="s">
        <v>166</v>
      </c>
      <c r="G11" s="69" t="s">
        <v>166</v>
      </c>
      <c r="H11" s="69" t="s">
        <v>166</v>
      </c>
      <c r="I11" s="69" t="s">
        <v>166</v>
      </c>
      <c r="J11" s="69">
        <v>116784</v>
      </c>
      <c r="K11" s="69" t="s">
        <v>166</v>
      </c>
      <c r="L11" s="69">
        <v>116784</v>
      </c>
      <c r="M11" s="69">
        <v>2239030</v>
      </c>
      <c r="N11" s="69">
        <v>-68978</v>
      </c>
      <c r="O11" s="69">
        <v>73343</v>
      </c>
      <c r="P11" s="69">
        <v>9256055</v>
      </c>
      <c r="Q11" s="237"/>
    </row>
    <row r="12" spans="1:17" s="78" customFormat="1" ht="20.100000000000001" customHeight="1">
      <c r="A12" s="241" t="s">
        <v>494</v>
      </c>
      <c r="B12" s="69" t="s">
        <v>166</v>
      </c>
      <c r="C12" s="69">
        <v>6386</v>
      </c>
      <c r="D12" s="69">
        <v>6386</v>
      </c>
      <c r="E12" s="69" t="s">
        <v>166</v>
      </c>
      <c r="F12" s="69" t="s">
        <v>166</v>
      </c>
      <c r="G12" s="69" t="s">
        <v>166</v>
      </c>
      <c r="H12" s="69" t="s">
        <v>166</v>
      </c>
      <c r="I12" s="69" t="s">
        <v>166</v>
      </c>
      <c r="J12" s="69">
        <v>101850</v>
      </c>
      <c r="K12" s="69" t="s">
        <v>166</v>
      </c>
      <c r="L12" s="69">
        <v>101850</v>
      </c>
      <c r="M12" s="69">
        <v>2232251</v>
      </c>
      <c r="N12" s="69">
        <v>944238</v>
      </c>
      <c r="O12" s="69">
        <v>25</v>
      </c>
      <c r="P12" s="69">
        <v>8923778</v>
      </c>
      <c r="Q12" s="237"/>
    </row>
    <row r="13" spans="1:17" s="78" customFormat="1" ht="20.100000000000001" customHeight="1">
      <c r="A13" s="241" t="s">
        <v>493</v>
      </c>
      <c r="B13" s="69" t="s">
        <v>166</v>
      </c>
      <c r="C13" s="69">
        <v>3192</v>
      </c>
      <c r="D13" s="69">
        <v>3192</v>
      </c>
      <c r="E13" s="69" t="s">
        <v>166</v>
      </c>
      <c r="F13" s="69" t="s">
        <v>166</v>
      </c>
      <c r="G13" s="69" t="s">
        <v>166</v>
      </c>
      <c r="H13" s="69" t="s">
        <v>166</v>
      </c>
      <c r="I13" s="69" t="s">
        <v>166</v>
      </c>
      <c r="J13" s="69">
        <v>96866</v>
      </c>
      <c r="K13" s="69" t="s">
        <v>166</v>
      </c>
      <c r="L13" s="69">
        <v>96866</v>
      </c>
      <c r="M13" s="69">
        <v>2957410</v>
      </c>
      <c r="N13" s="69">
        <v>-423873</v>
      </c>
      <c r="O13" s="69">
        <v>309943</v>
      </c>
      <c r="P13" s="69">
        <v>8038753</v>
      </c>
      <c r="Q13" s="237"/>
    </row>
    <row r="14" spans="1:17" s="78" customFormat="1" ht="20.100000000000001" customHeight="1">
      <c r="A14" s="241" t="s">
        <v>492</v>
      </c>
      <c r="B14" s="69" t="s">
        <v>166</v>
      </c>
      <c r="C14" s="69">
        <v>2145</v>
      </c>
      <c r="D14" s="69">
        <v>2145</v>
      </c>
      <c r="E14" s="69" t="s">
        <v>51</v>
      </c>
      <c r="F14" s="69" t="s">
        <v>51</v>
      </c>
      <c r="G14" s="69" t="s">
        <v>51</v>
      </c>
      <c r="H14" s="69" t="s">
        <v>51</v>
      </c>
      <c r="I14" s="69" t="s">
        <v>51</v>
      </c>
      <c r="J14" s="69">
        <v>96912</v>
      </c>
      <c r="K14" s="69" t="s">
        <v>166</v>
      </c>
      <c r="L14" s="69">
        <v>96912</v>
      </c>
      <c r="M14" s="69">
        <v>2185102</v>
      </c>
      <c r="N14" s="69">
        <v>529784</v>
      </c>
      <c r="O14" s="69" t="s">
        <v>166</v>
      </c>
      <c r="P14" s="69">
        <v>9389887</v>
      </c>
      <c r="Q14" s="237"/>
    </row>
    <row r="15" spans="1:17" s="78" customFormat="1" ht="20.100000000000001" customHeight="1">
      <c r="A15" s="241" t="s">
        <v>491</v>
      </c>
      <c r="B15" s="69" t="s">
        <v>166</v>
      </c>
      <c r="C15" s="69">
        <v>2056</v>
      </c>
      <c r="D15" s="69">
        <v>2056</v>
      </c>
      <c r="E15" s="69" t="s">
        <v>166</v>
      </c>
      <c r="F15" s="69" t="s">
        <v>166</v>
      </c>
      <c r="G15" s="69" t="s">
        <v>166</v>
      </c>
      <c r="H15" s="69" t="s">
        <v>166</v>
      </c>
      <c r="I15" s="69" t="s">
        <v>166</v>
      </c>
      <c r="J15" s="69">
        <v>93744</v>
      </c>
      <c r="K15" s="69" t="s">
        <v>166</v>
      </c>
      <c r="L15" s="69">
        <v>93744</v>
      </c>
      <c r="M15" s="69">
        <v>2284555</v>
      </c>
      <c r="N15" s="69">
        <v>388700</v>
      </c>
      <c r="O15" s="69" t="s">
        <v>166</v>
      </c>
      <c r="P15" s="69">
        <v>11297339</v>
      </c>
      <c r="Q15" s="237"/>
    </row>
    <row r="16" spans="1:17" s="78" customFormat="1" ht="20.100000000000001" customHeight="1">
      <c r="A16" s="241" t="s">
        <v>490</v>
      </c>
      <c r="B16" s="69" t="s">
        <v>166</v>
      </c>
      <c r="C16" s="69">
        <v>1380</v>
      </c>
      <c r="D16" s="69">
        <v>1380</v>
      </c>
      <c r="E16" s="69" t="s">
        <v>166</v>
      </c>
      <c r="F16" s="69" t="s">
        <v>166</v>
      </c>
      <c r="G16" s="69" t="s">
        <v>166</v>
      </c>
      <c r="H16" s="69" t="s">
        <v>166</v>
      </c>
      <c r="I16" s="69" t="s">
        <v>166</v>
      </c>
      <c r="J16" s="69">
        <v>106289</v>
      </c>
      <c r="K16" s="69" t="s">
        <v>166</v>
      </c>
      <c r="L16" s="69">
        <v>106289</v>
      </c>
      <c r="M16" s="69">
        <v>2458238</v>
      </c>
      <c r="N16" s="69">
        <v>318383</v>
      </c>
      <c r="O16" s="69" t="s">
        <v>166</v>
      </c>
      <c r="P16" s="69">
        <v>13508948</v>
      </c>
      <c r="Q16" s="237"/>
    </row>
    <row r="17" spans="1:17" s="78" customFormat="1" ht="20.100000000000001" customHeight="1">
      <c r="A17" s="241" t="s">
        <v>489</v>
      </c>
      <c r="B17" s="69" t="s">
        <v>51</v>
      </c>
      <c r="C17" s="69">
        <v>118</v>
      </c>
      <c r="D17" s="69">
        <v>118</v>
      </c>
      <c r="E17" s="69" t="s">
        <v>51</v>
      </c>
      <c r="F17" s="69" t="s">
        <v>51</v>
      </c>
      <c r="G17" s="69" t="s">
        <v>51</v>
      </c>
      <c r="H17" s="69" t="s">
        <v>51</v>
      </c>
      <c r="I17" s="69" t="s">
        <v>51</v>
      </c>
      <c r="J17" s="69">
        <v>100258</v>
      </c>
      <c r="K17" s="69" t="s">
        <v>51</v>
      </c>
      <c r="L17" s="69">
        <v>100258</v>
      </c>
      <c r="M17" s="69">
        <v>2777595</v>
      </c>
      <c r="N17" s="69">
        <v>-459144</v>
      </c>
      <c r="O17" s="69" t="s">
        <v>51</v>
      </c>
      <c r="P17" s="69">
        <v>15950754</v>
      </c>
      <c r="Q17" s="237"/>
    </row>
    <row r="18" spans="1:17" s="78" customFormat="1" ht="20.100000000000001" customHeight="1">
      <c r="A18" s="241" t="s">
        <v>488</v>
      </c>
      <c r="B18" s="69" t="s">
        <v>51</v>
      </c>
      <c r="C18" s="69" t="s">
        <v>51</v>
      </c>
      <c r="D18" s="69" t="s">
        <v>51</v>
      </c>
      <c r="E18" s="69" t="s">
        <v>51</v>
      </c>
      <c r="F18" s="69" t="s">
        <v>51</v>
      </c>
      <c r="G18" s="69" t="s">
        <v>51</v>
      </c>
      <c r="H18" s="69" t="s">
        <v>51</v>
      </c>
      <c r="I18" s="69" t="s">
        <v>51</v>
      </c>
      <c r="J18" s="69">
        <v>84314</v>
      </c>
      <c r="K18" s="69" t="s">
        <v>51</v>
      </c>
      <c r="L18" s="69">
        <v>84314</v>
      </c>
      <c r="M18" s="69">
        <v>4318047</v>
      </c>
      <c r="N18" s="69">
        <v>-8047</v>
      </c>
      <c r="O18" s="69" t="s">
        <v>51</v>
      </c>
      <c r="P18" s="69">
        <v>15711983</v>
      </c>
      <c r="Q18" s="237"/>
    </row>
    <row r="19" spans="1:17" s="78" customFormat="1" ht="20.100000000000001" customHeight="1">
      <c r="A19" s="258" t="s">
        <v>394</v>
      </c>
      <c r="B19" s="69" t="s">
        <v>51</v>
      </c>
      <c r="C19" s="69" t="s">
        <v>51</v>
      </c>
      <c r="D19" s="69" t="s">
        <v>51</v>
      </c>
      <c r="E19" s="69" t="s">
        <v>51</v>
      </c>
      <c r="F19" s="69" t="s">
        <v>51</v>
      </c>
      <c r="G19" s="69" t="s">
        <v>51</v>
      </c>
      <c r="H19" s="69" t="s">
        <v>51</v>
      </c>
      <c r="I19" s="69" t="s">
        <v>51</v>
      </c>
      <c r="J19" s="69">
        <v>903</v>
      </c>
      <c r="K19" s="69" t="s">
        <v>51</v>
      </c>
      <c r="L19" s="69">
        <v>903</v>
      </c>
      <c r="M19" s="69">
        <v>8401</v>
      </c>
      <c r="N19" s="69">
        <v>40305</v>
      </c>
      <c r="O19" s="69" t="s">
        <v>51</v>
      </c>
      <c r="P19" s="69">
        <v>16041341</v>
      </c>
      <c r="Q19" s="237"/>
    </row>
    <row r="20" spans="1:17" s="78" customFormat="1" ht="20.100000000000001" customHeight="1">
      <c r="A20" s="258" t="s">
        <v>393</v>
      </c>
      <c r="B20" s="69" t="s">
        <v>51</v>
      </c>
      <c r="C20" s="69" t="s">
        <v>51</v>
      </c>
      <c r="D20" s="69" t="s">
        <v>51</v>
      </c>
      <c r="E20" s="69" t="s">
        <v>51</v>
      </c>
      <c r="F20" s="69" t="s">
        <v>51</v>
      </c>
      <c r="G20" s="69" t="s">
        <v>51</v>
      </c>
      <c r="H20" s="69" t="s">
        <v>51</v>
      </c>
      <c r="I20" s="69" t="s">
        <v>51</v>
      </c>
      <c r="J20" s="69">
        <v>2222</v>
      </c>
      <c r="K20" s="69" t="s">
        <v>51</v>
      </c>
      <c r="L20" s="69">
        <v>2222</v>
      </c>
      <c r="M20" s="69">
        <v>198662</v>
      </c>
      <c r="N20" s="69">
        <v>-39029</v>
      </c>
      <c r="O20" s="69" t="s">
        <v>51</v>
      </c>
      <c r="P20" s="69">
        <v>16313348</v>
      </c>
      <c r="Q20" s="237"/>
    </row>
    <row r="21" spans="1:17" s="78" customFormat="1" ht="20.100000000000001" customHeight="1">
      <c r="A21" s="258" t="s">
        <v>404</v>
      </c>
      <c r="B21" s="69" t="s">
        <v>51</v>
      </c>
      <c r="C21" s="69" t="s">
        <v>51</v>
      </c>
      <c r="D21" s="69" t="s">
        <v>51</v>
      </c>
      <c r="E21" s="69" t="s">
        <v>51</v>
      </c>
      <c r="F21" s="69" t="s">
        <v>51</v>
      </c>
      <c r="G21" s="69" t="s">
        <v>51</v>
      </c>
      <c r="H21" s="69" t="s">
        <v>51</v>
      </c>
      <c r="I21" s="69" t="s">
        <v>51</v>
      </c>
      <c r="J21" s="69">
        <v>17916</v>
      </c>
      <c r="K21" s="69" t="s">
        <v>51</v>
      </c>
      <c r="L21" s="69">
        <v>17916</v>
      </c>
      <c r="M21" s="69">
        <v>279071</v>
      </c>
      <c r="N21" s="69">
        <v>-29189</v>
      </c>
      <c r="O21" s="69" t="s">
        <v>51</v>
      </c>
      <c r="P21" s="69">
        <v>15858389</v>
      </c>
      <c r="Q21" s="237"/>
    </row>
    <row r="22" spans="1:17" s="78" customFormat="1" ht="20.100000000000001" customHeight="1">
      <c r="A22" s="258" t="s">
        <v>800</v>
      </c>
      <c r="B22" s="69" t="s">
        <v>51</v>
      </c>
      <c r="C22" s="69" t="s">
        <v>51</v>
      </c>
      <c r="D22" s="69" t="s">
        <v>51</v>
      </c>
      <c r="E22" s="69" t="s">
        <v>51</v>
      </c>
      <c r="F22" s="69" t="s">
        <v>51</v>
      </c>
      <c r="G22" s="69" t="s">
        <v>51</v>
      </c>
      <c r="H22" s="69" t="s">
        <v>51</v>
      </c>
      <c r="I22" s="69" t="s">
        <v>51</v>
      </c>
      <c r="J22" s="69">
        <v>18192</v>
      </c>
      <c r="K22" s="69" t="s">
        <v>51</v>
      </c>
      <c r="L22" s="69">
        <v>18192</v>
      </c>
      <c r="M22" s="69">
        <v>366116</v>
      </c>
      <c r="N22" s="69">
        <v>9037</v>
      </c>
      <c r="O22" s="69" t="s">
        <v>51</v>
      </c>
      <c r="P22" s="69">
        <v>16156531</v>
      </c>
    </row>
    <row r="23" spans="1:17" s="78" customFormat="1" ht="20.100000000000001" customHeight="1">
      <c r="A23" s="258" t="s">
        <v>392</v>
      </c>
      <c r="B23" s="69" t="s">
        <v>51</v>
      </c>
      <c r="C23" s="69" t="s">
        <v>51</v>
      </c>
      <c r="D23" s="69" t="s">
        <v>51</v>
      </c>
      <c r="E23" s="69" t="s">
        <v>51</v>
      </c>
      <c r="F23" s="69" t="s">
        <v>51</v>
      </c>
      <c r="G23" s="69" t="s">
        <v>51</v>
      </c>
      <c r="H23" s="69" t="s">
        <v>51</v>
      </c>
      <c r="I23" s="69" t="s">
        <v>51</v>
      </c>
      <c r="J23" s="69">
        <v>1773</v>
      </c>
      <c r="K23" s="69" t="s">
        <v>51</v>
      </c>
      <c r="L23" s="69">
        <v>1773</v>
      </c>
      <c r="M23" s="69">
        <v>418304</v>
      </c>
      <c r="N23" s="69">
        <v>18313</v>
      </c>
      <c r="O23" s="69" t="s">
        <v>51</v>
      </c>
      <c r="P23" s="69">
        <v>16901885</v>
      </c>
    </row>
    <row r="24" spans="1:17" s="78" customFormat="1" ht="20.100000000000001" customHeight="1">
      <c r="A24" s="258" t="s">
        <v>421</v>
      </c>
      <c r="B24" s="69" t="s">
        <v>51</v>
      </c>
      <c r="C24" s="69" t="s">
        <v>51</v>
      </c>
      <c r="D24" s="69" t="s">
        <v>51</v>
      </c>
      <c r="E24" s="69" t="s">
        <v>51</v>
      </c>
      <c r="F24" s="69" t="s">
        <v>51</v>
      </c>
      <c r="G24" s="69" t="s">
        <v>51</v>
      </c>
      <c r="H24" s="69" t="s">
        <v>51</v>
      </c>
      <c r="I24" s="69" t="s">
        <v>51</v>
      </c>
      <c r="J24" s="69">
        <v>1350</v>
      </c>
      <c r="K24" s="69" t="s">
        <v>51</v>
      </c>
      <c r="L24" s="69">
        <v>1350</v>
      </c>
      <c r="M24" s="69">
        <v>297804</v>
      </c>
      <c r="N24" s="69">
        <v>71833</v>
      </c>
      <c r="O24" s="69" t="s">
        <v>51</v>
      </c>
      <c r="P24" s="69">
        <v>18290493</v>
      </c>
    </row>
    <row r="25" spans="1:17" s="78" customFormat="1" ht="20.100000000000001" customHeight="1">
      <c r="A25" s="258" t="s">
        <v>391</v>
      </c>
      <c r="B25" s="69" t="s">
        <v>51</v>
      </c>
      <c r="C25" s="69" t="s">
        <v>51</v>
      </c>
      <c r="D25" s="69" t="s">
        <v>51</v>
      </c>
      <c r="E25" s="69" t="s">
        <v>51</v>
      </c>
      <c r="F25" s="69" t="s">
        <v>51</v>
      </c>
      <c r="G25" s="69" t="s">
        <v>51</v>
      </c>
      <c r="H25" s="69" t="s">
        <v>51</v>
      </c>
      <c r="I25" s="69" t="s">
        <v>51</v>
      </c>
      <c r="J25" s="69">
        <v>1558</v>
      </c>
      <c r="K25" s="69" t="s">
        <v>51</v>
      </c>
      <c r="L25" s="69">
        <v>1558</v>
      </c>
      <c r="M25" s="69">
        <v>253541</v>
      </c>
      <c r="N25" s="69">
        <v>6469</v>
      </c>
      <c r="O25" s="69" t="s">
        <v>51</v>
      </c>
      <c r="P25" s="69">
        <v>18408834</v>
      </c>
    </row>
    <row r="26" spans="1:17" s="78" customFormat="1" ht="20.100000000000001" customHeight="1">
      <c r="A26" s="258" t="s">
        <v>390</v>
      </c>
      <c r="B26" s="69" t="s">
        <v>51</v>
      </c>
      <c r="C26" s="69" t="s">
        <v>51</v>
      </c>
      <c r="D26" s="69" t="s">
        <v>51</v>
      </c>
      <c r="E26" s="69" t="s">
        <v>51</v>
      </c>
      <c r="F26" s="69" t="s">
        <v>51</v>
      </c>
      <c r="G26" s="69" t="s">
        <v>51</v>
      </c>
      <c r="H26" s="69" t="s">
        <v>51</v>
      </c>
      <c r="I26" s="69" t="s">
        <v>51</v>
      </c>
      <c r="J26" s="69">
        <v>452</v>
      </c>
      <c r="K26" s="69" t="s">
        <v>51</v>
      </c>
      <c r="L26" s="69">
        <v>452</v>
      </c>
      <c r="M26" s="69">
        <v>289910</v>
      </c>
      <c r="N26" s="69">
        <v>35126</v>
      </c>
      <c r="O26" s="69" t="s">
        <v>51</v>
      </c>
      <c r="P26" s="69">
        <v>17910455</v>
      </c>
    </row>
    <row r="27" spans="1:17" s="78" customFormat="1" ht="20.100000000000001" customHeight="1">
      <c r="A27" s="258" t="s">
        <v>389</v>
      </c>
      <c r="B27" s="69" t="s">
        <v>51</v>
      </c>
      <c r="C27" s="69" t="s">
        <v>51</v>
      </c>
      <c r="D27" s="69" t="s">
        <v>51</v>
      </c>
      <c r="E27" s="69" t="s">
        <v>51</v>
      </c>
      <c r="F27" s="69" t="s">
        <v>51</v>
      </c>
      <c r="G27" s="69" t="s">
        <v>51</v>
      </c>
      <c r="H27" s="69" t="s">
        <v>51</v>
      </c>
      <c r="I27" s="69" t="s">
        <v>51</v>
      </c>
      <c r="J27" s="69">
        <v>7512</v>
      </c>
      <c r="K27" s="69" t="s">
        <v>51</v>
      </c>
      <c r="L27" s="69">
        <v>7512</v>
      </c>
      <c r="M27" s="69">
        <v>485301</v>
      </c>
      <c r="N27" s="69">
        <v>-29632</v>
      </c>
      <c r="O27" s="69" t="s">
        <v>51</v>
      </c>
      <c r="P27" s="69">
        <v>17182458</v>
      </c>
    </row>
    <row r="28" spans="1:17" s="78" customFormat="1" ht="20.100000000000001" customHeight="1">
      <c r="A28" s="258" t="s">
        <v>388</v>
      </c>
      <c r="B28" s="69" t="s">
        <v>51</v>
      </c>
      <c r="C28" s="69" t="s">
        <v>51</v>
      </c>
      <c r="D28" s="69" t="s">
        <v>51</v>
      </c>
      <c r="E28" s="69" t="s">
        <v>51</v>
      </c>
      <c r="F28" s="69" t="s">
        <v>51</v>
      </c>
      <c r="G28" s="69" t="s">
        <v>51</v>
      </c>
      <c r="H28" s="69" t="s">
        <v>51</v>
      </c>
      <c r="I28" s="69" t="s">
        <v>51</v>
      </c>
      <c r="J28" s="69">
        <v>15685</v>
      </c>
      <c r="K28" s="69" t="s">
        <v>51</v>
      </c>
      <c r="L28" s="69">
        <v>15685</v>
      </c>
      <c r="M28" s="69">
        <v>389074</v>
      </c>
      <c r="N28" s="69">
        <v>58743</v>
      </c>
      <c r="O28" s="69" t="s">
        <v>51</v>
      </c>
      <c r="P28" s="69">
        <v>17034936</v>
      </c>
    </row>
    <row r="29" spans="1:17" s="78" customFormat="1" ht="20.100000000000001" customHeight="1">
      <c r="A29" s="258" t="s">
        <v>403</v>
      </c>
      <c r="B29" s="69" t="s">
        <v>51</v>
      </c>
      <c r="C29" s="69" t="s">
        <v>51</v>
      </c>
      <c r="D29" s="69" t="s">
        <v>51</v>
      </c>
      <c r="E29" s="69" t="s">
        <v>51</v>
      </c>
      <c r="F29" s="69" t="s">
        <v>51</v>
      </c>
      <c r="G29" s="69" t="s">
        <v>51</v>
      </c>
      <c r="H29" s="69" t="s">
        <v>51</v>
      </c>
      <c r="I29" s="69" t="s">
        <v>51</v>
      </c>
      <c r="J29" s="69">
        <v>12990</v>
      </c>
      <c r="K29" s="69" t="s">
        <v>51</v>
      </c>
      <c r="L29" s="69">
        <v>12990</v>
      </c>
      <c r="M29" s="69">
        <v>560764</v>
      </c>
      <c r="N29" s="69">
        <v>117</v>
      </c>
      <c r="O29" s="69" t="s">
        <v>51</v>
      </c>
      <c r="P29" s="69">
        <v>16515759</v>
      </c>
    </row>
    <row r="30" spans="1:17" s="78" customFormat="1" ht="20.100000000000001" customHeight="1" thickBot="1">
      <c r="A30" s="257" t="s">
        <v>387</v>
      </c>
      <c r="B30" s="238" t="s">
        <v>51</v>
      </c>
      <c r="C30" s="74" t="s">
        <v>51</v>
      </c>
      <c r="D30" s="74" t="s">
        <v>51</v>
      </c>
      <c r="E30" s="74" t="s">
        <v>51</v>
      </c>
      <c r="F30" s="74" t="s">
        <v>51</v>
      </c>
      <c r="G30" s="74" t="s">
        <v>51</v>
      </c>
      <c r="H30" s="74" t="s">
        <v>51</v>
      </c>
      <c r="I30" s="74" t="s">
        <v>51</v>
      </c>
      <c r="J30" s="74">
        <v>3760</v>
      </c>
      <c r="K30" s="74" t="s">
        <v>51</v>
      </c>
      <c r="L30" s="74">
        <v>3760</v>
      </c>
      <c r="M30" s="74">
        <v>771101</v>
      </c>
      <c r="N30" s="74">
        <v>-150139</v>
      </c>
      <c r="O30" s="74" t="s">
        <v>51</v>
      </c>
      <c r="P30" s="74">
        <v>15711983</v>
      </c>
    </row>
    <row r="31" spans="1:17" ht="14.1" customHeight="1"/>
    <row r="32" spans="1:17" ht="14.1" customHeight="1"/>
    <row r="33" spans="13:16" ht="14.1" customHeight="1">
      <c r="M33" s="250"/>
      <c r="N33" s="250"/>
      <c r="O33" s="250"/>
      <c r="P33" s="250"/>
    </row>
    <row r="34" spans="13:16" ht="14.1" customHeight="1"/>
  </sheetData>
  <mergeCells count="20">
    <mergeCell ref="P7:P8"/>
    <mergeCell ref="M7:M8"/>
    <mergeCell ref="N7:N8"/>
    <mergeCell ref="O7:O8"/>
    <mergeCell ref="P5:P6"/>
    <mergeCell ref="O5:O6"/>
    <mergeCell ref="N5:N6"/>
    <mergeCell ref="M5:M6"/>
    <mergeCell ref="A2:H2"/>
    <mergeCell ref="A3:H3"/>
    <mergeCell ref="B5:G5"/>
    <mergeCell ref="A5:A6"/>
    <mergeCell ref="I2:P2"/>
    <mergeCell ref="I3:P3"/>
    <mergeCell ref="A7:A8"/>
    <mergeCell ref="C6:E6"/>
    <mergeCell ref="J6:L6"/>
    <mergeCell ref="F6:H6"/>
    <mergeCell ref="H5:L5"/>
    <mergeCell ref="B6:B7"/>
  </mergeCells>
  <phoneticPr fontId="3" type="noConversion"/>
  <pageMargins left="1.1811023622047245" right="1.1811023622047245" top="1.5748031496062993" bottom="1.5748031496062993" header="0.27559055118110237" footer="0.9055118110236221"/>
  <pageSetup paperSize="9" firstPageNumber="230" orientation="portrait" r:id="rId1"/>
  <headerFooter alignWithMargins="0">
    <oddFooter>&amp;C&amp;"華康中圓體,標準"&amp;11‧&amp;"Times New Roman,標準"&amp;P&amp;"華康中圓體,標準"‧</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P33"/>
  <sheetViews>
    <sheetView showGridLines="0" view="pageBreakPreview" zoomScale="85" zoomScaleNormal="120" zoomScaleSheetLayoutView="85" workbookViewId="0">
      <selection activeCell="E24" sqref="E24"/>
    </sheetView>
  </sheetViews>
  <sheetFormatPr defaultRowHeight="12.75"/>
  <cols>
    <col min="1" max="1" width="6.625" style="26" customWidth="1"/>
    <col min="2" max="2" width="17.625" style="26" customWidth="1"/>
    <col min="3" max="3" width="9.625" style="26" customWidth="1"/>
    <col min="4" max="4" width="8.375" style="26" customWidth="1"/>
    <col min="5" max="5" width="11.625" style="26" customWidth="1"/>
    <col min="6" max="6" width="13.375" style="26" customWidth="1"/>
    <col min="7" max="7" width="7.625" style="26" customWidth="1"/>
    <col min="8" max="9" width="11.625" style="26" customWidth="1"/>
    <col min="10" max="10" width="8.125" style="26" customWidth="1"/>
    <col min="11" max="11" width="13.625" style="26" customWidth="1"/>
    <col min="12" max="12" width="10.125" style="26" customWidth="1"/>
    <col min="13" max="13" width="10.625" style="26" customWidth="1"/>
    <col min="14" max="14" width="9.125" style="26" customWidth="1"/>
    <col min="15" max="16384" width="9" style="26"/>
  </cols>
  <sheetData>
    <row r="1" spans="1:16" s="2" customFormat="1" ht="15.6" customHeight="1">
      <c r="A1" s="1" t="s">
        <v>728</v>
      </c>
      <c r="B1" s="1"/>
      <c r="C1" s="1"/>
      <c r="D1" s="1"/>
      <c r="E1" s="1"/>
      <c r="N1" s="3" t="s">
        <v>0</v>
      </c>
      <c r="P1" s="1"/>
    </row>
    <row r="2" spans="1:16" s="423" customFormat="1" ht="33" customHeight="1">
      <c r="A2" s="430" t="s">
        <v>788</v>
      </c>
      <c r="B2" s="430"/>
      <c r="C2" s="430"/>
      <c r="D2" s="430"/>
      <c r="E2" s="430"/>
      <c r="F2" s="430"/>
      <c r="G2" s="430"/>
      <c r="H2" s="434" t="s">
        <v>548</v>
      </c>
      <c r="I2" s="430"/>
      <c r="J2" s="430"/>
      <c r="K2" s="430"/>
      <c r="L2" s="430"/>
      <c r="M2" s="430"/>
      <c r="N2" s="430"/>
    </row>
    <row r="3" spans="1:16" s="425" customFormat="1" ht="17.100000000000001" customHeight="1">
      <c r="A3" s="444" t="s">
        <v>547</v>
      </c>
      <c r="B3" s="444"/>
      <c r="C3" s="444"/>
      <c r="D3" s="444"/>
      <c r="E3" s="444"/>
      <c r="F3" s="444"/>
      <c r="G3" s="444"/>
      <c r="H3" s="444" t="s">
        <v>546</v>
      </c>
      <c r="I3" s="444"/>
      <c r="J3" s="444"/>
      <c r="K3" s="444"/>
      <c r="L3" s="444"/>
      <c r="M3" s="444"/>
      <c r="N3" s="444"/>
    </row>
    <row r="4" spans="1:16" s="323" customFormat="1" ht="12.95" customHeight="1" thickBot="1">
      <c r="A4" s="327"/>
      <c r="B4" s="325"/>
      <c r="C4" s="326"/>
      <c r="D4" s="326"/>
      <c r="E4" s="326"/>
      <c r="F4" s="326"/>
      <c r="G4" s="324" t="s">
        <v>789</v>
      </c>
      <c r="H4" s="312"/>
      <c r="I4" s="325"/>
      <c r="J4" s="325"/>
      <c r="K4" s="325"/>
      <c r="L4" s="325"/>
      <c r="N4" s="324" t="s">
        <v>545</v>
      </c>
    </row>
    <row r="5" spans="1:16" s="107" customFormat="1" ht="22.5" customHeight="1">
      <c r="A5" s="562" t="s">
        <v>544</v>
      </c>
      <c r="B5" s="563"/>
      <c r="C5" s="322" t="s">
        <v>543</v>
      </c>
      <c r="D5" s="322" t="s">
        <v>790</v>
      </c>
      <c r="E5" s="319" t="s">
        <v>477</v>
      </c>
      <c r="F5" s="319" t="s">
        <v>542</v>
      </c>
      <c r="G5" s="320" t="s">
        <v>791</v>
      </c>
      <c r="H5" s="321" t="s">
        <v>541</v>
      </c>
      <c r="I5" s="319" t="s">
        <v>474</v>
      </c>
      <c r="J5" s="320" t="s">
        <v>540</v>
      </c>
      <c r="K5" s="319" t="s">
        <v>472</v>
      </c>
      <c r="L5" s="319" t="s">
        <v>539</v>
      </c>
      <c r="M5" s="319" t="s">
        <v>538</v>
      </c>
      <c r="N5" s="318" t="s">
        <v>468</v>
      </c>
    </row>
    <row r="6" spans="1:16" s="317" customFormat="1" ht="39.950000000000003" customHeight="1" thickBot="1">
      <c r="A6" s="560" t="s">
        <v>177</v>
      </c>
      <c r="B6" s="561"/>
      <c r="C6" s="195" t="s">
        <v>8</v>
      </c>
      <c r="D6" s="195" t="s">
        <v>200</v>
      </c>
      <c r="E6" s="194" t="s">
        <v>199</v>
      </c>
      <c r="F6" s="194" t="s">
        <v>198</v>
      </c>
      <c r="G6" s="194" t="s">
        <v>197</v>
      </c>
      <c r="H6" s="195" t="s">
        <v>537</v>
      </c>
      <c r="I6" s="194" t="s">
        <v>172</v>
      </c>
      <c r="J6" s="194" t="s">
        <v>195</v>
      </c>
      <c r="K6" s="194" t="s">
        <v>170</v>
      </c>
      <c r="L6" s="194" t="s">
        <v>193</v>
      </c>
      <c r="M6" s="194" t="s">
        <v>168</v>
      </c>
      <c r="N6" s="193" t="s">
        <v>191</v>
      </c>
    </row>
    <row r="7" spans="1:16" s="305" customFormat="1" ht="18.95" customHeight="1">
      <c r="A7" s="312" t="s">
        <v>536</v>
      </c>
      <c r="B7" s="315" t="s">
        <v>528</v>
      </c>
      <c r="C7" s="110">
        <v>12218792</v>
      </c>
      <c r="D7" s="110">
        <v>7523800</v>
      </c>
      <c r="E7" s="110">
        <v>26000</v>
      </c>
      <c r="F7" s="110">
        <v>14466</v>
      </c>
      <c r="G7" s="110">
        <v>185806</v>
      </c>
      <c r="H7" s="255">
        <v>255702</v>
      </c>
      <c r="I7" s="110">
        <v>6025</v>
      </c>
      <c r="J7" s="314">
        <v>545953</v>
      </c>
      <c r="K7" s="314">
        <v>10149</v>
      </c>
      <c r="L7" s="110">
        <v>2940618</v>
      </c>
      <c r="M7" s="314">
        <v>326467</v>
      </c>
      <c r="N7" s="110">
        <v>383806</v>
      </c>
    </row>
    <row r="8" spans="1:16" s="305" customFormat="1" ht="27.95" customHeight="1">
      <c r="A8" s="312">
        <v>2005</v>
      </c>
      <c r="B8" s="315" t="s">
        <v>527</v>
      </c>
      <c r="C8" s="110">
        <v>13538398</v>
      </c>
      <c r="D8" s="110">
        <v>8054173</v>
      </c>
      <c r="E8" s="110">
        <v>26000</v>
      </c>
      <c r="F8" s="110">
        <v>14431</v>
      </c>
      <c r="G8" s="110">
        <v>192212</v>
      </c>
      <c r="H8" s="255">
        <v>275660</v>
      </c>
      <c r="I8" s="110">
        <v>6035</v>
      </c>
      <c r="J8" s="314">
        <v>550241</v>
      </c>
      <c r="K8" s="314">
        <v>9400</v>
      </c>
      <c r="L8" s="110">
        <v>3586429</v>
      </c>
      <c r="M8" s="314">
        <v>400024</v>
      </c>
      <c r="N8" s="110">
        <v>423793</v>
      </c>
    </row>
    <row r="9" spans="1:16" s="305" customFormat="1" ht="18.95" customHeight="1">
      <c r="A9" s="312" t="s">
        <v>535</v>
      </c>
      <c r="B9" s="315" t="s">
        <v>528</v>
      </c>
      <c r="C9" s="110">
        <v>11618727</v>
      </c>
      <c r="D9" s="110">
        <v>7810004</v>
      </c>
      <c r="E9" s="110">
        <v>10000</v>
      </c>
      <c r="F9" s="110">
        <v>11804</v>
      </c>
      <c r="G9" s="110">
        <v>472448</v>
      </c>
      <c r="H9" s="255" t="s">
        <v>51</v>
      </c>
      <c r="I9" s="110">
        <v>6189</v>
      </c>
      <c r="J9" s="314">
        <v>259336</v>
      </c>
      <c r="K9" s="314">
        <v>3000</v>
      </c>
      <c r="L9" s="110">
        <v>2360259</v>
      </c>
      <c r="M9" s="314">
        <v>311290</v>
      </c>
      <c r="N9" s="110">
        <v>374397</v>
      </c>
    </row>
    <row r="10" spans="1:16" s="305" customFormat="1" ht="27.95" customHeight="1">
      <c r="A10" s="312">
        <v>2006</v>
      </c>
      <c r="B10" s="315" t="s">
        <v>527</v>
      </c>
      <c r="C10" s="110">
        <v>12989298</v>
      </c>
      <c r="D10" s="110">
        <v>8278354</v>
      </c>
      <c r="E10" s="110">
        <v>20000</v>
      </c>
      <c r="F10" s="110">
        <v>13849</v>
      </c>
      <c r="G10" s="110">
        <v>473898</v>
      </c>
      <c r="H10" s="255" t="s">
        <v>51</v>
      </c>
      <c r="I10" s="110">
        <v>6188</v>
      </c>
      <c r="J10" s="314">
        <v>265742</v>
      </c>
      <c r="K10" s="314">
        <v>3000</v>
      </c>
      <c r="L10" s="110">
        <v>3182953</v>
      </c>
      <c r="M10" s="314">
        <v>357490</v>
      </c>
      <c r="N10" s="110">
        <v>387824</v>
      </c>
    </row>
    <row r="11" spans="1:16" s="305" customFormat="1" ht="18.95" customHeight="1">
      <c r="A11" s="312" t="s">
        <v>534</v>
      </c>
      <c r="B11" s="315" t="s">
        <v>528</v>
      </c>
      <c r="C11" s="110">
        <v>12548634</v>
      </c>
      <c r="D11" s="110">
        <v>8260688</v>
      </c>
      <c r="E11" s="110">
        <v>10000</v>
      </c>
      <c r="F11" s="110">
        <v>11793</v>
      </c>
      <c r="G11" s="110">
        <v>569931</v>
      </c>
      <c r="H11" s="255" t="s">
        <v>51</v>
      </c>
      <c r="I11" s="110">
        <v>6329</v>
      </c>
      <c r="J11" s="314">
        <v>328780</v>
      </c>
      <c r="K11" s="314">
        <v>3325</v>
      </c>
      <c r="L11" s="110">
        <v>2718957</v>
      </c>
      <c r="M11" s="314">
        <v>348495</v>
      </c>
      <c r="N11" s="110">
        <v>290336</v>
      </c>
    </row>
    <row r="12" spans="1:16" s="305" customFormat="1" ht="27.95" customHeight="1">
      <c r="A12" s="312">
        <v>2007</v>
      </c>
      <c r="B12" s="315" t="s">
        <v>527</v>
      </c>
      <c r="C12" s="110">
        <v>13565164</v>
      </c>
      <c r="D12" s="110">
        <v>8823280</v>
      </c>
      <c r="E12" s="110">
        <v>10000</v>
      </c>
      <c r="F12" s="110">
        <v>13488</v>
      </c>
      <c r="G12" s="110">
        <v>577449</v>
      </c>
      <c r="H12" s="255" t="s">
        <v>51</v>
      </c>
      <c r="I12" s="110">
        <v>7118</v>
      </c>
      <c r="J12" s="314">
        <v>333233</v>
      </c>
      <c r="K12" s="314">
        <v>3325</v>
      </c>
      <c r="L12" s="110">
        <v>3089572</v>
      </c>
      <c r="M12" s="314">
        <v>414005</v>
      </c>
      <c r="N12" s="110">
        <v>293694</v>
      </c>
    </row>
    <row r="13" spans="1:16" s="305" customFormat="1" ht="18.95" customHeight="1">
      <c r="A13" s="312" t="s">
        <v>533</v>
      </c>
      <c r="B13" s="315" t="s">
        <v>528</v>
      </c>
      <c r="C13" s="110">
        <v>12826819</v>
      </c>
      <c r="D13" s="110">
        <v>8647362</v>
      </c>
      <c r="E13" s="110">
        <v>5000</v>
      </c>
      <c r="F13" s="110">
        <v>13234</v>
      </c>
      <c r="G13" s="110">
        <v>593505</v>
      </c>
      <c r="H13" s="255" t="s">
        <v>51</v>
      </c>
      <c r="I13" s="110">
        <v>10530</v>
      </c>
      <c r="J13" s="314">
        <v>372521</v>
      </c>
      <c r="K13" s="314" t="s">
        <v>51</v>
      </c>
      <c r="L13" s="110">
        <v>2431587</v>
      </c>
      <c r="M13" s="314">
        <v>415401</v>
      </c>
      <c r="N13" s="110">
        <v>337679</v>
      </c>
    </row>
    <row r="14" spans="1:16" s="305" customFormat="1" ht="27.95" customHeight="1">
      <c r="A14" s="312">
        <v>2008</v>
      </c>
      <c r="B14" s="315" t="s">
        <v>527</v>
      </c>
      <c r="C14" s="110">
        <v>14359937</v>
      </c>
      <c r="D14" s="110">
        <v>9148141</v>
      </c>
      <c r="E14" s="110">
        <v>15000</v>
      </c>
      <c r="F14" s="110">
        <v>14237</v>
      </c>
      <c r="G14" s="110">
        <v>600469</v>
      </c>
      <c r="H14" s="255" t="s">
        <v>51</v>
      </c>
      <c r="I14" s="110">
        <v>10530</v>
      </c>
      <c r="J14" s="314">
        <v>605068</v>
      </c>
      <c r="K14" s="314" t="s">
        <v>51</v>
      </c>
      <c r="L14" s="110">
        <v>3116728</v>
      </c>
      <c r="M14" s="314">
        <v>476147</v>
      </c>
      <c r="N14" s="110">
        <v>373617</v>
      </c>
    </row>
    <row r="15" spans="1:16" s="305" customFormat="1" ht="18.95" customHeight="1">
      <c r="A15" s="312" t="s">
        <v>532</v>
      </c>
      <c r="B15" s="315" t="s">
        <v>528</v>
      </c>
      <c r="C15" s="110">
        <v>13920708</v>
      </c>
      <c r="D15" s="110">
        <v>9341887</v>
      </c>
      <c r="E15" s="110">
        <v>5000</v>
      </c>
      <c r="F15" s="110">
        <v>14239</v>
      </c>
      <c r="G15" s="110">
        <v>595162</v>
      </c>
      <c r="H15" s="255" t="s">
        <v>51</v>
      </c>
      <c r="I15" s="110">
        <v>11347</v>
      </c>
      <c r="J15" s="314">
        <v>422613</v>
      </c>
      <c r="K15" s="255" t="s">
        <v>51</v>
      </c>
      <c r="L15" s="110">
        <v>2696150</v>
      </c>
      <c r="M15" s="314">
        <v>385753</v>
      </c>
      <c r="N15" s="110">
        <v>448557</v>
      </c>
    </row>
    <row r="16" spans="1:16" s="305" customFormat="1" ht="27.95" customHeight="1">
      <c r="A16" s="312">
        <v>2009</v>
      </c>
      <c r="B16" s="315" t="s">
        <v>527</v>
      </c>
      <c r="C16" s="110">
        <v>15601597</v>
      </c>
      <c r="D16" s="110">
        <v>9407054</v>
      </c>
      <c r="E16" s="110">
        <v>5000</v>
      </c>
      <c r="F16" s="110">
        <v>16680</v>
      </c>
      <c r="G16" s="110">
        <v>602400</v>
      </c>
      <c r="H16" s="255" t="s">
        <v>51</v>
      </c>
      <c r="I16" s="110">
        <v>11350</v>
      </c>
      <c r="J16" s="314">
        <v>420528</v>
      </c>
      <c r="K16" s="255" t="s">
        <v>51</v>
      </c>
      <c r="L16" s="110">
        <v>3929966</v>
      </c>
      <c r="M16" s="314">
        <v>426123</v>
      </c>
      <c r="N16" s="110">
        <v>782496</v>
      </c>
    </row>
    <row r="17" spans="1:15" s="305" customFormat="1" ht="18.95" customHeight="1">
      <c r="A17" s="312" t="s">
        <v>531</v>
      </c>
      <c r="B17" s="315" t="s">
        <v>528</v>
      </c>
      <c r="C17" s="110">
        <v>13997764</v>
      </c>
      <c r="D17" s="110">
        <v>8597638</v>
      </c>
      <c r="E17" s="110">
        <v>4000</v>
      </c>
      <c r="F17" s="110">
        <v>14624</v>
      </c>
      <c r="G17" s="110">
        <v>588505</v>
      </c>
      <c r="H17" s="255" t="s">
        <v>51</v>
      </c>
      <c r="I17" s="110">
        <v>12010</v>
      </c>
      <c r="J17" s="314">
        <v>387013</v>
      </c>
      <c r="K17" s="255" t="s">
        <v>51</v>
      </c>
      <c r="L17" s="110">
        <v>3635317</v>
      </c>
      <c r="M17" s="314">
        <v>426358</v>
      </c>
      <c r="N17" s="110">
        <v>332299</v>
      </c>
    </row>
    <row r="18" spans="1:15" s="305" customFormat="1" ht="27.95" customHeight="1">
      <c r="A18" s="312">
        <v>2010</v>
      </c>
      <c r="B18" s="315" t="s">
        <v>527</v>
      </c>
      <c r="C18" s="310">
        <v>15511723</v>
      </c>
      <c r="D18" s="110">
        <v>8998740</v>
      </c>
      <c r="E18" s="110">
        <v>4000</v>
      </c>
      <c r="F18" s="110">
        <v>22704</v>
      </c>
      <c r="G18" s="110">
        <v>591131</v>
      </c>
      <c r="H18" s="255" t="s">
        <v>51</v>
      </c>
      <c r="I18" s="110">
        <v>12014</v>
      </c>
      <c r="J18" s="314">
        <v>390003</v>
      </c>
      <c r="K18" s="255" t="s">
        <v>51</v>
      </c>
      <c r="L18" s="110">
        <v>4571058</v>
      </c>
      <c r="M18" s="314">
        <v>464062</v>
      </c>
      <c r="N18" s="110">
        <v>458011</v>
      </c>
    </row>
    <row r="19" spans="1:15" s="305" customFormat="1" ht="18.95" customHeight="1">
      <c r="A19" s="312" t="s">
        <v>530</v>
      </c>
      <c r="B19" s="315" t="s">
        <v>528</v>
      </c>
      <c r="C19" s="316">
        <v>15018827</v>
      </c>
      <c r="D19" s="110">
        <v>9039115</v>
      </c>
      <c r="E19" s="110">
        <v>1000</v>
      </c>
      <c r="F19" s="110">
        <v>13685</v>
      </c>
      <c r="G19" s="110">
        <v>624594</v>
      </c>
      <c r="H19" s="255" t="s">
        <v>51</v>
      </c>
      <c r="I19" s="110">
        <v>12443</v>
      </c>
      <c r="J19" s="314">
        <v>357816</v>
      </c>
      <c r="K19" s="255" t="s">
        <v>51</v>
      </c>
      <c r="L19" s="110">
        <v>4272006</v>
      </c>
      <c r="M19" s="314">
        <v>322417</v>
      </c>
      <c r="N19" s="110">
        <v>375751</v>
      </c>
    </row>
    <row r="20" spans="1:15" s="305" customFormat="1" ht="27.95" customHeight="1">
      <c r="A20" s="312">
        <v>2011</v>
      </c>
      <c r="B20" s="315" t="s">
        <v>527</v>
      </c>
      <c r="C20" s="316">
        <v>16164725</v>
      </c>
      <c r="D20" s="110">
        <v>9435649</v>
      </c>
      <c r="E20" s="110">
        <v>1500</v>
      </c>
      <c r="F20" s="110">
        <v>19919</v>
      </c>
      <c r="G20" s="110">
        <v>684750</v>
      </c>
      <c r="H20" s="255" t="s">
        <v>51</v>
      </c>
      <c r="I20" s="110">
        <v>13169</v>
      </c>
      <c r="J20" s="314">
        <v>440194</v>
      </c>
      <c r="K20" s="255" t="s">
        <v>51</v>
      </c>
      <c r="L20" s="110">
        <v>4765355</v>
      </c>
      <c r="M20" s="314">
        <v>425687</v>
      </c>
      <c r="N20" s="110">
        <v>378502</v>
      </c>
    </row>
    <row r="21" spans="1:15" s="305" customFormat="1" ht="18.95" customHeight="1">
      <c r="A21" s="312" t="s">
        <v>529</v>
      </c>
      <c r="B21" s="315" t="s">
        <v>528</v>
      </c>
      <c r="C21" s="316">
        <v>15589330</v>
      </c>
      <c r="D21" s="110">
        <v>9863178</v>
      </c>
      <c r="E21" s="110">
        <v>500</v>
      </c>
      <c r="F21" s="110">
        <v>17325</v>
      </c>
      <c r="G21" s="110">
        <v>601099</v>
      </c>
      <c r="H21" s="255" t="s">
        <v>51</v>
      </c>
      <c r="I21" s="110">
        <v>6165</v>
      </c>
      <c r="J21" s="314">
        <v>342934</v>
      </c>
      <c r="K21" s="255" t="s">
        <v>51</v>
      </c>
      <c r="L21" s="110">
        <v>4200065</v>
      </c>
      <c r="M21" s="314">
        <v>206172</v>
      </c>
      <c r="N21" s="110">
        <v>351892</v>
      </c>
    </row>
    <row r="22" spans="1:15" s="305" customFormat="1" ht="27.95" customHeight="1">
      <c r="A22" s="312">
        <v>2012</v>
      </c>
      <c r="B22" s="315" t="s">
        <v>527</v>
      </c>
      <c r="C22" s="310">
        <v>17052598</v>
      </c>
      <c r="D22" s="110">
        <v>10139025</v>
      </c>
      <c r="E22" s="110">
        <v>500</v>
      </c>
      <c r="F22" s="110">
        <v>17674</v>
      </c>
      <c r="G22" s="110">
        <v>607817</v>
      </c>
      <c r="H22" s="255" t="s">
        <v>51</v>
      </c>
      <c r="I22" s="110">
        <v>6365</v>
      </c>
      <c r="J22" s="314">
        <v>356208</v>
      </c>
      <c r="K22" s="255" t="s">
        <v>51</v>
      </c>
      <c r="L22" s="110">
        <v>5248194</v>
      </c>
      <c r="M22" s="314">
        <v>312446</v>
      </c>
      <c r="N22" s="110">
        <v>364369</v>
      </c>
    </row>
    <row r="23" spans="1:15" s="305" customFormat="1" ht="18.95" customHeight="1">
      <c r="A23" s="312" t="s">
        <v>526</v>
      </c>
      <c r="B23" s="315" t="s">
        <v>525</v>
      </c>
      <c r="C23" s="310">
        <v>14097950</v>
      </c>
      <c r="D23" s="110">
        <v>10343782</v>
      </c>
      <c r="E23" s="110">
        <v>50</v>
      </c>
      <c r="F23" s="110">
        <v>16945</v>
      </c>
      <c r="G23" s="110">
        <v>639831</v>
      </c>
      <c r="H23" s="255" t="s">
        <v>51</v>
      </c>
      <c r="I23" s="110">
        <v>6827</v>
      </c>
      <c r="J23" s="314">
        <v>315278</v>
      </c>
      <c r="K23" s="255" t="s">
        <v>51</v>
      </c>
      <c r="L23" s="110">
        <v>2207575</v>
      </c>
      <c r="M23" s="314">
        <v>212751</v>
      </c>
      <c r="N23" s="110">
        <v>354911</v>
      </c>
    </row>
    <row r="24" spans="1:15" s="305" customFormat="1" ht="27.95" customHeight="1">
      <c r="A24" s="312">
        <v>2013</v>
      </c>
      <c r="B24" s="315" t="s">
        <v>522</v>
      </c>
      <c r="C24" s="310">
        <v>15384836</v>
      </c>
      <c r="D24" s="110">
        <v>10577082</v>
      </c>
      <c r="E24" s="110">
        <v>50</v>
      </c>
      <c r="F24" s="110">
        <v>16945</v>
      </c>
      <c r="G24" s="110">
        <v>643237</v>
      </c>
      <c r="H24" s="255" t="s">
        <v>51</v>
      </c>
      <c r="I24" s="255">
        <v>7288</v>
      </c>
      <c r="J24" s="314">
        <v>320679</v>
      </c>
      <c r="K24" s="255" t="s">
        <v>100</v>
      </c>
      <c r="L24" s="110">
        <v>3180462</v>
      </c>
      <c r="M24" s="314">
        <v>280732</v>
      </c>
      <c r="N24" s="110">
        <v>358361</v>
      </c>
      <c r="O24" s="313"/>
    </row>
    <row r="25" spans="1:15" s="305" customFormat="1" ht="18.95" customHeight="1">
      <c r="A25" s="312" t="s">
        <v>524</v>
      </c>
      <c r="B25" s="311" t="s">
        <v>523</v>
      </c>
      <c r="C25" s="310">
        <v>14384292</v>
      </c>
      <c r="D25" s="110">
        <v>10987241</v>
      </c>
      <c r="E25" s="110">
        <v>35</v>
      </c>
      <c r="F25" s="110">
        <v>17313</v>
      </c>
      <c r="G25" s="110">
        <v>660543</v>
      </c>
      <c r="H25" s="255" t="s">
        <v>100</v>
      </c>
      <c r="I25" s="110">
        <v>7538</v>
      </c>
      <c r="J25" s="110">
        <v>513045</v>
      </c>
      <c r="K25" s="255" t="s">
        <v>100</v>
      </c>
      <c r="L25" s="110">
        <v>1569520</v>
      </c>
      <c r="M25" s="110">
        <v>260350</v>
      </c>
      <c r="N25" s="110">
        <v>368707</v>
      </c>
    </row>
    <row r="26" spans="1:15" s="305" customFormat="1" ht="27.95" customHeight="1" thickBot="1">
      <c r="A26" s="309">
        <v>2014</v>
      </c>
      <c r="B26" s="308" t="s">
        <v>522</v>
      </c>
      <c r="C26" s="307">
        <v>17258288</v>
      </c>
      <c r="D26" s="109">
        <v>11827427</v>
      </c>
      <c r="E26" s="109">
        <v>35</v>
      </c>
      <c r="F26" s="109">
        <v>22657</v>
      </c>
      <c r="G26" s="109">
        <v>639543</v>
      </c>
      <c r="H26" s="306" t="s">
        <v>100</v>
      </c>
      <c r="I26" s="109">
        <v>7627</v>
      </c>
      <c r="J26" s="109">
        <v>384211</v>
      </c>
      <c r="K26" s="306" t="s">
        <v>100</v>
      </c>
      <c r="L26" s="109">
        <v>3593129</v>
      </c>
      <c r="M26" s="109">
        <v>391455</v>
      </c>
      <c r="N26" s="109">
        <v>392204</v>
      </c>
    </row>
    <row r="27" spans="1:15" s="302" customFormat="1" ht="15" customHeight="1">
      <c r="A27" s="267" t="s">
        <v>779</v>
      </c>
      <c r="B27" s="304"/>
      <c r="C27" s="304"/>
      <c r="D27" s="267"/>
      <c r="E27" s="267"/>
      <c r="F27" s="267"/>
      <c r="G27" s="267"/>
      <c r="H27" s="212" t="s">
        <v>219</v>
      </c>
      <c r="I27" s="303"/>
    </row>
    <row r="28" spans="1:15">
      <c r="A28" s="267" t="s">
        <v>780</v>
      </c>
      <c r="B28" s="107"/>
      <c r="C28" s="107"/>
      <c r="D28" s="301"/>
      <c r="E28" s="107"/>
      <c r="F28" s="107"/>
      <c r="G28" s="107"/>
      <c r="H28" s="267" t="s">
        <v>521</v>
      </c>
      <c r="I28" s="107"/>
    </row>
    <row r="29" spans="1:15">
      <c r="A29" s="267"/>
      <c r="B29" s="107"/>
      <c r="C29" s="107"/>
      <c r="D29" s="301"/>
      <c r="E29" s="301"/>
      <c r="F29" s="107"/>
      <c r="G29" s="107"/>
      <c r="H29" s="266"/>
      <c r="I29" s="107"/>
    </row>
    <row r="30" spans="1:15">
      <c r="A30" s="267"/>
      <c r="D30" s="27"/>
    </row>
    <row r="33" spans="8:8">
      <c r="H33" s="112"/>
    </row>
  </sheetData>
  <mergeCells count="6">
    <mergeCell ref="A6:B6"/>
    <mergeCell ref="A2:G2"/>
    <mergeCell ref="H2:N2"/>
    <mergeCell ref="A3:G3"/>
    <mergeCell ref="H3:N3"/>
    <mergeCell ref="A5:B5"/>
  </mergeCells>
  <phoneticPr fontId="3" type="noConversion"/>
  <pageMargins left="1.1811023622047245" right="1.1811023622047245" top="1.5748031496062993" bottom="1.5748031496062993" header="0.27559055118110237" footer="0.9055118110236221"/>
  <pageSetup paperSize="9" firstPageNumber="232" orientation="portrait" r:id="rId1"/>
  <headerFooter alignWithMargins="0">
    <oddFooter>&amp;C&amp;"華康中圓體,標準"&amp;11‧&amp;"Times New Roman,標準"&amp;P&amp;"華康中圓體,標準"‧</oddFooter>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P47"/>
  <sheetViews>
    <sheetView showGridLines="0" view="pageBreakPreview" zoomScale="85" zoomScaleNormal="120" zoomScaleSheetLayoutView="85" workbookViewId="0">
      <selection activeCell="E24" sqref="E24"/>
    </sheetView>
  </sheetViews>
  <sheetFormatPr defaultRowHeight="12.75"/>
  <cols>
    <col min="1" max="1" width="18.625" style="26" customWidth="1"/>
    <col min="2" max="2" width="10.125" style="26" customWidth="1"/>
    <col min="3" max="3" width="9.625" style="26" customWidth="1"/>
    <col min="4" max="4" width="12.625" style="26" customWidth="1"/>
    <col min="5" max="5" width="14.125" style="26" customWidth="1"/>
    <col min="6" max="6" width="9.125" style="26" customWidth="1"/>
    <col min="7" max="7" width="11.875" style="26" customWidth="1"/>
    <col min="8" max="8" width="11.625" style="26" customWidth="1"/>
    <col min="9" max="9" width="9.125" style="26" customWidth="1"/>
    <col min="10" max="10" width="14" style="26" customWidth="1"/>
    <col min="11" max="11" width="9.625" style="26" customWidth="1"/>
    <col min="12" max="12" width="10.125" style="26" customWidth="1"/>
    <col min="13" max="13" width="8.625" style="26" customWidth="1"/>
    <col min="14" max="16384" width="9" style="26"/>
  </cols>
  <sheetData>
    <row r="1" spans="1:16" s="2" customFormat="1" ht="18" customHeight="1">
      <c r="A1" s="1" t="s">
        <v>728</v>
      </c>
      <c r="B1" s="1"/>
      <c r="M1" s="3" t="s">
        <v>0</v>
      </c>
      <c r="P1" s="1"/>
    </row>
    <row r="2" spans="1:16" s="423" customFormat="1" ht="33" customHeight="1">
      <c r="A2" s="430" t="s">
        <v>787</v>
      </c>
      <c r="B2" s="430"/>
      <c r="C2" s="430"/>
      <c r="D2" s="430"/>
      <c r="E2" s="430"/>
      <c r="F2" s="430"/>
      <c r="G2" s="452" t="s">
        <v>587</v>
      </c>
      <c r="H2" s="441"/>
      <c r="I2" s="441"/>
      <c r="J2" s="441"/>
      <c r="K2" s="441"/>
      <c r="L2" s="441"/>
      <c r="M2" s="441"/>
    </row>
    <row r="3" spans="1:16" s="425" customFormat="1" ht="20.100000000000001" customHeight="1">
      <c r="A3" s="444" t="s">
        <v>586</v>
      </c>
      <c r="B3" s="444"/>
      <c r="C3" s="444"/>
      <c r="D3" s="444"/>
      <c r="E3" s="444"/>
      <c r="F3" s="444"/>
      <c r="G3" s="440" t="s">
        <v>585</v>
      </c>
      <c r="H3" s="440"/>
      <c r="I3" s="440"/>
      <c r="J3" s="440"/>
      <c r="K3" s="440"/>
      <c r="L3" s="440"/>
      <c r="M3" s="440"/>
      <c r="N3" s="424"/>
      <c r="O3" s="424"/>
    </row>
    <row r="4" spans="1:16" s="2" customFormat="1" ht="15" customHeight="1" thickBot="1">
      <c r="A4" s="28"/>
      <c r="B4" s="5"/>
      <c r="C4" s="5"/>
      <c r="D4" s="5"/>
      <c r="E4" s="5"/>
      <c r="F4" s="42" t="s">
        <v>770</v>
      </c>
      <c r="H4" s="5"/>
      <c r="I4" s="5"/>
      <c r="J4" s="186"/>
      <c r="K4" s="186"/>
      <c r="L4" s="38"/>
      <c r="M4" s="42" t="s">
        <v>384</v>
      </c>
    </row>
    <row r="5" spans="1:16" s="2" customFormat="1" ht="33" customHeight="1">
      <c r="A5" s="341" t="s">
        <v>584</v>
      </c>
      <c r="B5" s="85" t="s">
        <v>583</v>
      </c>
      <c r="C5" s="190" t="s">
        <v>181</v>
      </c>
      <c r="D5" s="89" t="s">
        <v>582</v>
      </c>
      <c r="E5" s="89" t="s">
        <v>581</v>
      </c>
      <c r="F5" s="185" t="s">
        <v>180</v>
      </c>
      <c r="G5" s="171" t="s">
        <v>580</v>
      </c>
      <c r="H5" s="230" t="s">
        <v>179</v>
      </c>
      <c r="I5" s="185" t="s">
        <v>579</v>
      </c>
      <c r="J5" s="89" t="s">
        <v>578</v>
      </c>
      <c r="K5" s="89" t="s">
        <v>577</v>
      </c>
      <c r="L5" s="89" t="s">
        <v>576</v>
      </c>
      <c r="M5" s="90" t="s">
        <v>575</v>
      </c>
    </row>
    <row r="6" spans="1:16" s="2" customFormat="1" ht="39" customHeight="1" thickBot="1">
      <c r="A6" s="340" t="s">
        <v>574</v>
      </c>
      <c r="B6" s="245" t="s">
        <v>201</v>
      </c>
      <c r="C6" s="244" t="s">
        <v>200</v>
      </c>
      <c r="D6" s="243" t="s">
        <v>199</v>
      </c>
      <c r="E6" s="243" t="s">
        <v>198</v>
      </c>
      <c r="F6" s="243" t="s">
        <v>197</v>
      </c>
      <c r="G6" s="244" t="s">
        <v>573</v>
      </c>
      <c r="H6" s="243" t="s">
        <v>196</v>
      </c>
      <c r="I6" s="243" t="s">
        <v>195</v>
      </c>
      <c r="J6" s="243" t="s">
        <v>194</v>
      </c>
      <c r="K6" s="243" t="s">
        <v>193</v>
      </c>
      <c r="L6" s="243" t="s">
        <v>192</v>
      </c>
      <c r="M6" s="242" t="s">
        <v>191</v>
      </c>
    </row>
    <row r="7" spans="1:16" s="305" customFormat="1" ht="20.100000000000001" customHeight="1">
      <c r="A7" s="189" t="s">
        <v>572</v>
      </c>
      <c r="B7" s="335">
        <v>14358030.73</v>
      </c>
      <c r="C7" s="335">
        <v>8916682</v>
      </c>
      <c r="D7" s="335">
        <v>26706</v>
      </c>
      <c r="E7" s="335">
        <v>29018</v>
      </c>
      <c r="F7" s="335">
        <v>481726</v>
      </c>
      <c r="G7" s="335">
        <v>65377.73</v>
      </c>
      <c r="H7" s="335">
        <v>6385</v>
      </c>
      <c r="I7" s="335">
        <v>662230</v>
      </c>
      <c r="J7" s="335">
        <v>9400</v>
      </c>
      <c r="K7" s="335">
        <v>3174668</v>
      </c>
      <c r="L7" s="335">
        <v>394902</v>
      </c>
      <c r="M7" s="335">
        <v>590936</v>
      </c>
      <c r="N7" s="339"/>
    </row>
    <row r="8" spans="1:16" s="305" customFormat="1" ht="20.100000000000001" customHeight="1">
      <c r="A8" s="189" t="s">
        <v>571</v>
      </c>
      <c r="B8" s="335">
        <v>14345152</v>
      </c>
      <c r="C8" s="335">
        <v>9339995</v>
      </c>
      <c r="D8" s="335">
        <v>40820</v>
      </c>
      <c r="E8" s="335">
        <v>39850</v>
      </c>
      <c r="F8" s="335">
        <v>539556</v>
      </c>
      <c r="G8" s="335" t="s">
        <v>51</v>
      </c>
      <c r="H8" s="335">
        <v>6559</v>
      </c>
      <c r="I8" s="336">
        <v>326420</v>
      </c>
      <c r="J8" s="336">
        <v>3000</v>
      </c>
      <c r="K8" s="335">
        <v>2982041</v>
      </c>
      <c r="L8" s="336">
        <v>321711</v>
      </c>
      <c r="M8" s="335">
        <v>745200</v>
      </c>
    </row>
    <row r="9" spans="1:16" s="305" customFormat="1" ht="20.100000000000001" customHeight="1">
      <c r="A9" s="189" t="s">
        <v>570</v>
      </c>
      <c r="B9" s="335">
        <v>14247649</v>
      </c>
      <c r="C9" s="335">
        <v>9652021</v>
      </c>
      <c r="D9" s="335">
        <v>11896</v>
      </c>
      <c r="E9" s="335">
        <v>46134</v>
      </c>
      <c r="F9" s="335">
        <v>639250</v>
      </c>
      <c r="G9" s="335" t="s">
        <v>51</v>
      </c>
      <c r="H9" s="335">
        <v>7495</v>
      </c>
      <c r="I9" s="336">
        <v>348443</v>
      </c>
      <c r="J9" s="336">
        <v>3325</v>
      </c>
      <c r="K9" s="335">
        <v>2705190</v>
      </c>
      <c r="L9" s="336">
        <v>404549</v>
      </c>
      <c r="M9" s="335">
        <v>429346</v>
      </c>
    </row>
    <row r="10" spans="1:16" s="305" customFormat="1" ht="20.100000000000001" customHeight="1">
      <c r="A10" s="189" t="s">
        <v>569</v>
      </c>
      <c r="B10" s="335">
        <v>14812187</v>
      </c>
      <c r="C10" s="335">
        <v>9487526</v>
      </c>
      <c r="D10" s="335">
        <v>13269</v>
      </c>
      <c r="E10" s="335">
        <v>34275</v>
      </c>
      <c r="F10" s="335">
        <v>635156</v>
      </c>
      <c r="G10" s="335" t="s">
        <v>51</v>
      </c>
      <c r="H10" s="335">
        <v>10789</v>
      </c>
      <c r="I10" s="336">
        <v>662997</v>
      </c>
      <c r="J10" s="336">
        <v>10963</v>
      </c>
      <c r="K10" s="335">
        <v>3054846</v>
      </c>
      <c r="L10" s="336">
        <v>444505</v>
      </c>
      <c r="M10" s="335">
        <v>457861</v>
      </c>
    </row>
    <row r="11" spans="1:16" s="305" customFormat="1" ht="20.100000000000001" customHeight="1">
      <c r="A11" s="189" t="s">
        <v>568</v>
      </c>
      <c r="B11" s="335">
        <v>15900878</v>
      </c>
      <c r="C11" s="335">
        <v>9647773</v>
      </c>
      <c r="D11" s="335">
        <v>6664</v>
      </c>
      <c r="E11" s="335">
        <v>56016</v>
      </c>
      <c r="F11" s="335">
        <v>614940</v>
      </c>
      <c r="G11" s="335" t="s">
        <v>51</v>
      </c>
      <c r="H11" s="335">
        <v>11246</v>
      </c>
      <c r="I11" s="336">
        <v>568578</v>
      </c>
      <c r="J11" s="336" t="s">
        <v>51</v>
      </c>
      <c r="K11" s="335">
        <v>3661782</v>
      </c>
      <c r="L11" s="336">
        <v>432370</v>
      </c>
      <c r="M11" s="335">
        <v>901509</v>
      </c>
    </row>
    <row r="12" spans="1:16" s="305" customFormat="1" ht="20.100000000000001" customHeight="1">
      <c r="A12" s="189" t="s">
        <v>567</v>
      </c>
      <c r="B12" s="337">
        <v>16761544</v>
      </c>
      <c r="C12" s="335">
        <v>10227301</v>
      </c>
      <c r="D12" s="335">
        <v>2233</v>
      </c>
      <c r="E12" s="335">
        <v>41258</v>
      </c>
      <c r="F12" s="335">
        <v>620168</v>
      </c>
      <c r="G12" s="335" t="s">
        <v>51</v>
      </c>
      <c r="H12" s="335">
        <v>13072</v>
      </c>
      <c r="I12" s="336">
        <v>451014</v>
      </c>
      <c r="J12" s="335" t="s">
        <v>51</v>
      </c>
      <c r="K12" s="335">
        <v>4341398</v>
      </c>
      <c r="L12" s="336">
        <v>453422</v>
      </c>
      <c r="M12" s="335">
        <v>611678</v>
      </c>
    </row>
    <row r="13" spans="1:16" s="305" customFormat="1" ht="20.100000000000001" customHeight="1">
      <c r="A13" s="189" t="s">
        <v>566</v>
      </c>
      <c r="B13" s="337">
        <v>17452739</v>
      </c>
      <c r="C13" s="335">
        <v>10823405</v>
      </c>
      <c r="D13" s="335">
        <v>1583</v>
      </c>
      <c r="E13" s="335">
        <v>66734</v>
      </c>
      <c r="F13" s="335">
        <v>725306</v>
      </c>
      <c r="G13" s="335" t="s">
        <v>51</v>
      </c>
      <c r="H13" s="335">
        <v>15239</v>
      </c>
      <c r="I13" s="336">
        <v>531862</v>
      </c>
      <c r="J13" s="335" t="s">
        <v>51</v>
      </c>
      <c r="K13" s="335">
        <v>4393428</v>
      </c>
      <c r="L13" s="336">
        <v>407752</v>
      </c>
      <c r="M13" s="335">
        <v>487430</v>
      </c>
    </row>
    <row r="14" spans="1:16" s="305" customFormat="1" ht="20.100000000000001" customHeight="1">
      <c r="A14" s="102" t="s">
        <v>565</v>
      </c>
      <c r="B14" s="337">
        <v>18114652</v>
      </c>
      <c r="C14" s="335">
        <v>11352135</v>
      </c>
      <c r="D14" s="335">
        <v>863</v>
      </c>
      <c r="E14" s="335">
        <v>53205</v>
      </c>
      <c r="F14" s="335">
        <v>674324</v>
      </c>
      <c r="G14" s="335" t="s">
        <v>51</v>
      </c>
      <c r="H14" s="335">
        <v>8542</v>
      </c>
      <c r="I14" s="336">
        <v>621629</v>
      </c>
      <c r="J14" s="335" t="s">
        <v>51</v>
      </c>
      <c r="K14" s="335">
        <v>4574940</v>
      </c>
      <c r="L14" s="336">
        <v>308926</v>
      </c>
      <c r="M14" s="335">
        <v>520088</v>
      </c>
    </row>
    <row r="15" spans="1:16" s="305" customFormat="1" ht="20.100000000000001" customHeight="1">
      <c r="A15" s="102" t="s">
        <v>564</v>
      </c>
      <c r="B15" s="337">
        <v>16794656</v>
      </c>
      <c r="C15" s="335">
        <v>12055176</v>
      </c>
      <c r="D15" s="335">
        <v>205</v>
      </c>
      <c r="E15" s="335">
        <v>54626</v>
      </c>
      <c r="F15" s="335">
        <v>711259</v>
      </c>
      <c r="G15" s="335" t="s">
        <v>51</v>
      </c>
      <c r="H15" s="335">
        <v>11025</v>
      </c>
      <c r="I15" s="336">
        <v>464526</v>
      </c>
      <c r="J15" s="335" t="s">
        <v>51</v>
      </c>
      <c r="K15" s="335">
        <v>2748457</v>
      </c>
      <c r="L15" s="336">
        <v>284160</v>
      </c>
      <c r="M15" s="335">
        <v>465221</v>
      </c>
    </row>
    <row r="16" spans="1:16" s="305" customFormat="1" ht="20.100000000000001" customHeight="1">
      <c r="A16" s="102" t="s">
        <v>563</v>
      </c>
      <c r="B16" s="337">
        <v>17897636.456</v>
      </c>
      <c r="C16" s="335">
        <v>12759047.575999999</v>
      </c>
      <c r="D16" s="335">
        <v>42.662999999999997</v>
      </c>
      <c r="E16" s="335">
        <v>69040.997000000003</v>
      </c>
      <c r="F16" s="335">
        <v>709068.527</v>
      </c>
      <c r="G16" s="335" t="s">
        <v>51</v>
      </c>
      <c r="H16" s="335">
        <v>8156.4629999999997</v>
      </c>
      <c r="I16" s="336">
        <v>431064.16</v>
      </c>
      <c r="J16" s="335" t="s">
        <v>51</v>
      </c>
      <c r="K16" s="335">
        <v>3067792.3309999998</v>
      </c>
      <c r="L16" s="336">
        <v>349192.19900000002</v>
      </c>
      <c r="M16" s="335">
        <v>504231.54</v>
      </c>
    </row>
    <row r="17" spans="1:13" s="305" customFormat="1" ht="20.100000000000001" customHeight="1">
      <c r="A17" s="102" t="s">
        <v>562</v>
      </c>
      <c r="B17" s="337">
        <v>3049788.3459999999</v>
      </c>
      <c r="C17" s="335">
        <v>2444630.5150000001</v>
      </c>
      <c r="D17" s="335" t="s">
        <v>51</v>
      </c>
      <c r="E17" s="335">
        <v>21221.667000000001</v>
      </c>
      <c r="F17" s="335">
        <v>183706.701</v>
      </c>
      <c r="G17" s="335" t="s">
        <v>51</v>
      </c>
      <c r="H17" s="335">
        <v>345.01299999999998</v>
      </c>
      <c r="I17" s="335">
        <v>73289.282000000007</v>
      </c>
      <c r="J17" s="335" t="s">
        <v>51</v>
      </c>
      <c r="K17" s="335">
        <v>221807.08499999999</v>
      </c>
      <c r="L17" s="335">
        <v>1063.77</v>
      </c>
      <c r="M17" s="335">
        <v>103724.31299999999</v>
      </c>
    </row>
    <row r="18" spans="1:13" s="305" customFormat="1" ht="20.100000000000001" customHeight="1">
      <c r="A18" s="102" t="s">
        <v>561</v>
      </c>
      <c r="B18" s="337">
        <v>2805315.9079999998</v>
      </c>
      <c r="C18" s="335">
        <v>1835735.3570000001</v>
      </c>
      <c r="D18" s="335" t="s">
        <v>51</v>
      </c>
      <c r="E18" s="335">
        <v>13371.962</v>
      </c>
      <c r="F18" s="335">
        <v>109733.038</v>
      </c>
      <c r="G18" s="335" t="s">
        <v>51</v>
      </c>
      <c r="H18" s="335">
        <v>602.6</v>
      </c>
      <c r="I18" s="336">
        <v>151679.223</v>
      </c>
      <c r="J18" s="335" t="s">
        <v>51</v>
      </c>
      <c r="K18" s="335">
        <v>536336.63800000004</v>
      </c>
      <c r="L18" s="335">
        <v>41933.453000000001</v>
      </c>
      <c r="M18" s="335">
        <v>115923.637</v>
      </c>
    </row>
    <row r="19" spans="1:13" s="305" customFormat="1" ht="20.100000000000001" customHeight="1">
      <c r="A19" s="102" t="s">
        <v>560</v>
      </c>
      <c r="B19" s="337">
        <v>800439.68900000001</v>
      </c>
      <c r="C19" s="335">
        <v>557923.76599999995</v>
      </c>
      <c r="D19" s="335" t="s">
        <v>51</v>
      </c>
      <c r="E19" s="335">
        <v>6247.0069999999996</v>
      </c>
      <c r="F19" s="335">
        <v>26374.903999999999</v>
      </c>
      <c r="G19" s="335" t="s">
        <v>51</v>
      </c>
      <c r="H19" s="335">
        <v>407.14499999999998</v>
      </c>
      <c r="I19" s="336">
        <v>17464.184000000001</v>
      </c>
      <c r="J19" s="335" t="s">
        <v>51</v>
      </c>
      <c r="K19" s="335">
        <v>159894.01300000001</v>
      </c>
      <c r="L19" s="336" t="s">
        <v>51</v>
      </c>
      <c r="M19" s="335">
        <v>32128.67</v>
      </c>
    </row>
    <row r="20" spans="1:13" s="305" customFormat="1" ht="20.100000000000001" customHeight="1">
      <c r="A20" s="102" t="s">
        <v>559</v>
      </c>
      <c r="B20" s="337">
        <v>1434045.243</v>
      </c>
      <c r="C20" s="335">
        <v>1059414.9210000001</v>
      </c>
      <c r="D20" s="335" t="s">
        <v>51</v>
      </c>
      <c r="E20" s="335">
        <v>2329.6869999999999</v>
      </c>
      <c r="F20" s="335">
        <v>36738.928999999996</v>
      </c>
      <c r="G20" s="335" t="s">
        <v>51</v>
      </c>
      <c r="H20" s="335">
        <v>977.14700000000005</v>
      </c>
      <c r="I20" s="336">
        <v>8741.6149999999998</v>
      </c>
      <c r="J20" s="335" t="s">
        <v>51</v>
      </c>
      <c r="K20" s="335">
        <v>283850.89500000002</v>
      </c>
      <c r="L20" s="336" t="s">
        <v>51</v>
      </c>
      <c r="M20" s="335">
        <v>41992.048999999999</v>
      </c>
    </row>
    <row r="21" spans="1:13" s="305" customFormat="1" ht="20.100000000000001" customHeight="1">
      <c r="A21" s="102" t="s">
        <v>558</v>
      </c>
      <c r="B21" s="337">
        <v>1429554.0419999999</v>
      </c>
      <c r="C21" s="335">
        <v>1080122.8899999999</v>
      </c>
      <c r="D21" s="335">
        <v>43</v>
      </c>
      <c r="E21" s="335">
        <v>7433.9539999999997</v>
      </c>
      <c r="F21" s="335">
        <v>100655.19899999999</v>
      </c>
      <c r="G21" s="335" t="s">
        <v>51</v>
      </c>
      <c r="H21" s="335">
        <v>1639.2560000000001</v>
      </c>
      <c r="I21" s="336">
        <v>23146.760999999999</v>
      </c>
      <c r="J21" s="335" t="s">
        <v>51</v>
      </c>
      <c r="K21" s="335">
        <v>165473.49400000001</v>
      </c>
      <c r="L21" s="336">
        <v>27985.811000000002</v>
      </c>
      <c r="M21" s="335">
        <v>23054.013999999999</v>
      </c>
    </row>
    <row r="22" spans="1:13" s="305" customFormat="1" ht="20.100000000000001" customHeight="1">
      <c r="A22" s="102" t="s">
        <v>557</v>
      </c>
      <c r="B22" s="337">
        <v>1462294.7579999999</v>
      </c>
      <c r="C22" s="335">
        <v>652852.13199999998</v>
      </c>
      <c r="D22" s="335" t="s">
        <v>51</v>
      </c>
      <c r="E22" s="335">
        <v>4421.99</v>
      </c>
      <c r="F22" s="335">
        <v>28228.892</v>
      </c>
      <c r="G22" s="335" t="s">
        <v>51</v>
      </c>
      <c r="H22" s="335">
        <v>772.351</v>
      </c>
      <c r="I22" s="336">
        <v>6672.3469999999998</v>
      </c>
      <c r="J22" s="335" t="s">
        <v>51</v>
      </c>
      <c r="K22" s="335">
        <v>720489.22100000002</v>
      </c>
      <c r="L22" s="336">
        <v>21900</v>
      </c>
      <c r="M22" s="335">
        <v>26957.825000000001</v>
      </c>
    </row>
    <row r="23" spans="1:13" s="305" customFormat="1" ht="20.100000000000001" customHeight="1">
      <c r="A23" s="102" t="s">
        <v>556</v>
      </c>
      <c r="B23" s="337">
        <v>1294124.6059999999</v>
      </c>
      <c r="C23" s="335">
        <v>940419.71200000006</v>
      </c>
      <c r="D23" s="335" t="s">
        <v>51</v>
      </c>
      <c r="E23" s="335">
        <v>1295.567</v>
      </c>
      <c r="F23" s="335">
        <v>39499.188000000002</v>
      </c>
      <c r="G23" s="335" t="s">
        <v>51</v>
      </c>
      <c r="H23" s="335">
        <v>351.74</v>
      </c>
      <c r="I23" s="336">
        <v>70659.017999999996</v>
      </c>
      <c r="J23" s="335" t="s">
        <v>51</v>
      </c>
      <c r="K23" s="335">
        <v>189192.622</v>
      </c>
      <c r="L23" s="336">
        <v>32820.008000000002</v>
      </c>
      <c r="M23" s="335">
        <v>19886.751</v>
      </c>
    </row>
    <row r="24" spans="1:13" s="305" customFormat="1" ht="20.100000000000001" customHeight="1">
      <c r="A24" s="102" t="s">
        <v>555</v>
      </c>
      <c r="B24" s="337">
        <v>1066475.48</v>
      </c>
      <c r="C24" s="335">
        <v>894072.424</v>
      </c>
      <c r="D24" s="335" t="s">
        <v>51</v>
      </c>
      <c r="E24" s="335">
        <v>3724.5990000000002</v>
      </c>
      <c r="F24" s="338">
        <v>47948.22</v>
      </c>
      <c r="G24" s="335" t="s">
        <v>51</v>
      </c>
      <c r="H24" s="335">
        <v>314.16399999999999</v>
      </c>
      <c r="I24" s="336">
        <v>32173.86</v>
      </c>
      <c r="J24" s="335" t="s">
        <v>51</v>
      </c>
      <c r="K24" s="335">
        <v>74986.048999999999</v>
      </c>
      <c r="L24" s="336" t="s">
        <v>51</v>
      </c>
      <c r="M24" s="335">
        <v>13256.164000000001</v>
      </c>
    </row>
    <row r="25" spans="1:13" s="305" customFormat="1" ht="20.100000000000001" customHeight="1">
      <c r="A25" s="102" t="s">
        <v>554</v>
      </c>
      <c r="B25" s="337">
        <v>1127227.2690000001</v>
      </c>
      <c r="C25" s="335">
        <v>721795.80599999998</v>
      </c>
      <c r="D25" s="335" t="s">
        <v>51</v>
      </c>
      <c r="E25" s="335">
        <v>1065.3710000000001</v>
      </c>
      <c r="F25" s="335">
        <v>65171.19</v>
      </c>
      <c r="G25" s="335" t="s">
        <v>51</v>
      </c>
      <c r="H25" s="335">
        <v>657.51</v>
      </c>
      <c r="I25" s="336">
        <v>9771.8389999999999</v>
      </c>
      <c r="J25" s="335" t="s">
        <v>51</v>
      </c>
      <c r="K25" s="335">
        <v>276429.45500000002</v>
      </c>
      <c r="L25" s="336">
        <v>20620.917000000001</v>
      </c>
      <c r="M25" s="335">
        <v>31715.181</v>
      </c>
    </row>
    <row r="26" spans="1:13" s="305" customFormat="1" ht="20.100000000000001" customHeight="1">
      <c r="A26" s="102" t="s">
        <v>553</v>
      </c>
      <c r="B26" s="337">
        <v>1434291.048</v>
      </c>
      <c r="C26" s="335">
        <v>1156451.4280000001</v>
      </c>
      <c r="D26" s="335" t="s">
        <v>51</v>
      </c>
      <c r="E26" s="335">
        <v>1848.6569999999999</v>
      </c>
      <c r="F26" s="335">
        <v>37736.345000000001</v>
      </c>
      <c r="G26" s="335" t="s">
        <v>51</v>
      </c>
      <c r="H26" s="335">
        <v>509.33199999999999</v>
      </c>
      <c r="I26" s="336">
        <v>23691.888999999999</v>
      </c>
      <c r="J26" s="335" t="s">
        <v>51</v>
      </c>
      <c r="K26" s="335">
        <v>157681.454</v>
      </c>
      <c r="L26" s="336" t="s">
        <v>51</v>
      </c>
      <c r="M26" s="335">
        <v>56371.942999999999</v>
      </c>
    </row>
    <row r="27" spans="1:13" s="305" customFormat="1" ht="20.100000000000001" customHeight="1">
      <c r="A27" s="102" t="s">
        <v>552</v>
      </c>
      <c r="B27" s="337">
        <v>563666.12399999995</v>
      </c>
      <c r="C27" s="335">
        <v>412129.11900000001</v>
      </c>
      <c r="D27" s="335" t="s">
        <v>51</v>
      </c>
      <c r="E27" s="335">
        <v>911.37699999999995</v>
      </c>
      <c r="F27" s="335">
        <v>14334.743</v>
      </c>
      <c r="G27" s="335" t="s">
        <v>51</v>
      </c>
      <c r="H27" s="335">
        <v>798.04200000000003</v>
      </c>
      <c r="I27" s="336">
        <v>5464.0820000000003</v>
      </c>
      <c r="J27" s="335" t="s">
        <v>51</v>
      </c>
      <c r="K27" s="335">
        <v>59417.523999999998</v>
      </c>
      <c r="L27" s="336">
        <v>65045.652999999998</v>
      </c>
      <c r="M27" s="335">
        <v>5565.5839999999998</v>
      </c>
    </row>
    <row r="28" spans="1:13" s="305" customFormat="1" ht="20.100000000000001" customHeight="1">
      <c r="A28" s="102" t="s">
        <v>551</v>
      </c>
      <c r="B28" s="337">
        <v>794845.29799999995</v>
      </c>
      <c r="C28" s="335">
        <v>522866.05200000003</v>
      </c>
      <c r="D28" s="335" t="s">
        <v>51</v>
      </c>
      <c r="E28" s="335">
        <v>4977.1819999999998</v>
      </c>
      <c r="F28" s="335">
        <v>12227.681</v>
      </c>
      <c r="G28" s="335" t="s">
        <v>51</v>
      </c>
      <c r="H28" s="335">
        <v>660.31</v>
      </c>
      <c r="I28" s="336">
        <v>5212.835</v>
      </c>
      <c r="J28" s="335" t="s">
        <v>51</v>
      </c>
      <c r="K28" s="335">
        <v>96585.394</v>
      </c>
      <c r="L28" s="336">
        <v>137822.587</v>
      </c>
      <c r="M28" s="335">
        <v>14493.257</v>
      </c>
    </row>
    <row r="29" spans="1:13" s="305" customFormat="1" ht="20.100000000000001" customHeight="1" thickBot="1">
      <c r="A29" s="188" t="s">
        <v>550</v>
      </c>
      <c r="B29" s="334">
        <v>635568.64500000002</v>
      </c>
      <c r="C29" s="332">
        <v>480633.45400000003</v>
      </c>
      <c r="D29" s="332" t="s">
        <v>51</v>
      </c>
      <c r="E29" s="332">
        <v>191.977</v>
      </c>
      <c r="F29" s="332">
        <v>6713.4970000000003</v>
      </c>
      <c r="G29" s="332" t="s">
        <v>51</v>
      </c>
      <c r="H29" s="332">
        <v>121.85299999999999</v>
      </c>
      <c r="I29" s="333">
        <v>3097.2249999999999</v>
      </c>
      <c r="J29" s="332" t="s">
        <v>51</v>
      </c>
      <c r="K29" s="332">
        <v>125648.48699999999</v>
      </c>
      <c r="L29" s="333" t="s">
        <v>51</v>
      </c>
      <c r="M29" s="332">
        <v>19162.151999999998</v>
      </c>
    </row>
    <row r="30" spans="1:13" s="38" customFormat="1" ht="15" customHeight="1">
      <c r="A30" s="267" t="s">
        <v>779</v>
      </c>
      <c r="B30" s="331"/>
      <c r="C30" s="303"/>
      <c r="D30" s="303"/>
      <c r="E30" s="303"/>
      <c r="F30" s="303"/>
      <c r="G30" s="267" t="s">
        <v>161</v>
      </c>
    </row>
    <row r="31" spans="1:13" ht="13.5">
      <c r="A31" s="267" t="s">
        <v>780</v>
      </c>
      <c r="B31" s="107"/>
      <c r="C31" s="330"/>
      <c r="D31" s="330"/>
      <c r="E31" s="330"/>
      <c r="F31" s="330"/>
      <c r="G31" s="267" t="s">
        <v>549</v>
      </c>
      <c r="H31" s="329"/>
      <c r="I31" s="329"/>
      <c r="J31" s="328"/>
      <c r="K31" s="328"/>
      <c r="L31" s="328"/>
      <c r="M31" s="328"/>
    </row>
    <row r="32" spans="1:13" ht="13.5">
      <c r="A32" s="1"/>
      <c r="B32" s="2"/>
      <c r="C32" s="329"/>
      <c r="D32" s="329"/>
      <c r="E32" s="329"/>
      <c r="F32" s="329"/>
      <c r="G32" s="232"/>
      <c r="H32" s="329"/>
      <c r="I32" s="329"/>
      <c r="J32" s="328"/>
      <c r="K32" s="328"/>
      <c r="L32" s="328"/>
      <c r="M32" s="328"/>
    </row>
    <row r="33" spans="1:9" ht="13.5">
      <c r="A33" s="2"/>
      <c r="B33" s="2"/>
      <c r="C33" s="329"/>
      <c r="D33" s="329"/>
      <c r="E33" s="2"/>
      <c r="F33" s="2"/>
      <c r="G33" s="2"/>
      <c r="H33" s="2"/>
      <c r="I33" s="2"/>
    </row>
    <row r="34" spans="1:9">
      <c r="C34" s="328"/>
      <c r="D34" s="328"/>
    </row>
    <row r="35" spans="1:9">
      <c r="C35" s="328"/>
      <c r="D35" s="328"/>
    </row>
    <row r="36" spans="1:9">
      <c r="C36" s="328"/>
      <c r="D36" s="328"/>
    </row>
    <row r="37" spans="1:9">
      <c r="C37" s="328"/>
      <c r="D37" s="328"/>
    </row>
    <row r="38" spans="1:9">
      <c r="C38" s="328"/>
      <c r="D38" s="328"/>
    </row>
    <row r="39" spans="1:9">
      <c r="C39" s="328"/>
      <c r="D39" s="328"/>
    </row>
    <row r="40" spans="1:9">
      <c r="C40" s="328"/>
      <c r="D40" s="328"/>
    </row>
    <row r="41" spans="1:9">
      <c r="C41" s="328"/>
      <c r="D41" s="328"/>
    </row>
    <row r="42" spans="1:9">
      <c r="C42" s="328"/>
      <c r="D42" s="328"/>
    </row>
    <row r="43" spans="1:9">
      <c r="C43" s="328"/>
      <c r="D43" s="328"/>
    </row>
    <row r="44" spans="1:9">
      <c r="C44" s="328"/>
    </row>
    <row r="45" spans="1:9">
      <c r="C45" s="328"/>
    </row>
    <row r="46" spans="1:9">
      <c r="C46" s="328"/>
    </row>
    <row r="47" spans="1:9">
      <c r="C47" s="328"/>
    </row>
  </sheetData>
  <mergeCells count="4">
    <mergeCell ref="A2:F2"/>
    <mergeCell ref="G2:M2"/>
    <mergeCell ref="A3:F3"/>
    <mergeCell ref="G3:M3"/>
  </mergeCells>
  <phoneticPr fontId="3" type="noConversion"/>
  <pageMargins left="1.1811023622047245" right="1.1811023622047245" top="1.5748031496062993" bottom="1.5748031496062993" header="0.27559055118110237" footer="0.9055118110236221"/>
  <pageSetup paperSize="9" firstPageNumber="234" orientation="portrait" r:id="rId1"/>
  <headerFooter alignWithMargins="0">
    <oddFooter>&amp;C&amp;"華康中圓體,標準"&amp;11‧&amp;"Times New Roman,標準"&amp;P&amp;"華康中圓體,標準"‧</oddFoot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P32"/>
  <sheetViews>
    <sheetView showGridLines="0" view="pageBreakPreview" zoomScale="85" zoomScaleNormal="120" zoomScaleSheetLayoutView="85" workbookViewId="0">
      <selection activeCell="E24" sqref="E24"/>
    </sheetView>
  </sheetViews>
  <sheetFormatPr defaultRowHeight="12.75"/>
  <cols>
    <col min="1" max="1" width="6.125" style="26" customWidth="1"/>
    <col min="2" max="2" width="17.625" style="26" customWidth="1"/>
    <col min="3" max="3" width="7.625" style="26" customWidth="1"/>
    <col min="4" max="4" width="10.625" style="26" customWidth="1"/>
    <col min="5" max="5" width="8.625" style="26" customWidth="1"/>
    <col min="6" max="8" width="8.125" style="26" customWidth="1"/>
    <col min="9" max="9" width="7.625" style="26" customWidth="1"/>
    <col min="10" max="10" width="8.125" style="26" customWidth="1"/>
    <col min="11" max="11" width="8.625" style="26" customWidth="1"/>
    <col min="12" max="12" width="8.125" style="26" customWidth="1"/>
    <col min="13" max="13" width="11.125" style="26" customWidth="1"/>
    <col min="14" max="14" width="10.125" style="26" customWidth="1"/>
    <col min="15" max="15" width="11.125" style="26" customWidth="1"/>
    <col min="16" max="16" width="10.125" style="26" customWidth="1"/>
    <col min="17" max="16384" width="9" style="26"/>
  </cols>
  <sheetData>
    <row r="1" spans="1:16" s="2" customFormat="1" ht="15" customHeight="1">
      <c r="A1" s="1" t="s">
        <v>728</v>
      </c>
      <c r="B1" s="1"/>
      <c r="C1" s="1"/>
      <c r="P1" s="3" t="s">
        <v>0</v>
      </c>
    </row>
    <row r="2" spans="1:16" s="423" customFormat="1" ht="35.1" customHeight="1">
      <c r="A2" s="430" t="s">
        <v>784</v>
      </c>
      <c r="B2" s="430"/>
      <c r="C2" s="430"/>
      <c r="D2" s="430"/>
      <c r="E2" s="430"/>
      <c r="F2" s="430"/>
      <c r="G2" s="430"/>
      <c r="H2" s="430"/>
      <c r="I2" s="452" t="s">
        <v>614</v>
      </c>
      <c r="J2" s="441"/>
      <c r="K2" s="441"/>
      <c r="L2" s="441"/>
      <c r="M2" s="441"/>
      <c r="N2" s="441"/>
      <c r="O2" s="441"/>
      <c r="P2" s="441"/>
    </row>
    <row r="3" spans="1:16" s="425" customFormat="1" ht="17.100000000000001" customHeight="1">
      <c r="A3" s="444" t="s">
        <v>782</v>
      </c>
      <c r="B3" s="444"/>
      <c r="C3" s="444"/>
      <c r="D3" s="444"/>
      <c r="E3" s="444"/>
      <c r="F3" s="444"/>
      <c r="G3" s="444"/>
      <c r="H3" s="444"/>
      <c r="I3" s="440" t="s">
        <v>183</v>
      </c>
      <c r="J3" s="440"/>
      <c r="K3" s="440"/>
      <c r="L3" s="440"/>
      <c r="M3" s="440"/>
      <c r="N3" s="440"/>
      <c r="O3" s="440"/>
      <c r="P3" s="440"/>
    </row>
    <row r="4" spans="1:16" s="2" customFormat="1" ht="12.95" customHeight="1" thickBot="1">
      <c r="A4" s="28"/>
      <c r="B4" s="28"/>
      <c r="C4" s="5"/>
      <c r="D4" s="5"/>
      <c r="E4" s="5"/>
      <c r="F4" s="5"/>
      <c r="G4" s="5"/>
      <c r="H4" s="426" t="s">
        <v>770</v>
      </c>
      <c r="I4" s="5"/>
      <c r="J4" s="5"/>
      <c r="K4" s="5"/>
      <c r="M4" s="186"/>
      <c r="N4" s="186"/>
      <c r="O4" s="186"/>
      <c r="P4" s="42" t="s">
        <v>2</v>
      </c>
    </row>
    <row r="5" spans="1:16" s="107" customFormat="1" ht="22.5" customHeight="1">
      <c r="A5" s="562" t="s">
        <v>544</v>
      </c>
      <c r="B5" s="563"/>
      <c r="C5" s="349" t="s">
        <v>483</v>
      </c>
      <c r="D5" s="348" t="s">
        <v>613</v>
      </c>
      <c r="E5" s="346" t="s">
        <v>612</v>
      </c>
      <c r="F5" s="346" t="s">
        <v>611</v>
      </c>
      <c r="G5" s="346" t="s">
        <v>785</v>
      </c>
      <c r="H5" s="347" t="s">
        <v>786</v>
      </c>
      <c r="I5" s="348" t="s">
        <v>610</v>
      </c>
      <c r="J5" s="347" t="s">
        <v>609</v>
      </c>
      <c r="K5" s="346" t="s">
        <v>608</v>
      </c>
      <c r="L5" s="346" t="s">
        <v>607</v>
      </c>
      <c r="M5" s="346" t="s">
        <v>606</v>
      </c>
      <c r="N5" s="346" t="s">
        <v>605</v>
      </c>
      <c r="O5" s="346" t="s">
        <v>604</v>
      </c>
      <c r="P5" s="346" t="s">
        <v>603</v>
      </c>
    </row>
    <row r="6" spans="1:16" s="317" customFormat="1" ht="36.6" customHeight="1" thickBot="1">
      <c r="A6" s="560" t="s">
        <v>177</v>
      </c>
      <c r="B6" s="561"/>
      <c r="C6" s="281" t="s">
        <v>8</v>
      </c>
      <c r="D6" s="281" t="s">
        <v>236</v>
      </c>
      <c r="E6" s="278" t="s">
        <v>282</v>
      </c>
      <c r="F6" s="278" t="s">
        <v>281</v>
      </c>
      <c r="G6" s="278" t="s">
        <v>280</v>
      </c>
      <c r="H6" s="278" t="s">
        <v>279</v>
      </c>
      <c r="I6" s="281" t="s">
        <v>278</v>
      </c>
      <c r="J6" s="278" t="s">
        <v>230</v>
      </c>
      <c r="K6" s="278" t="s">
        <v>276</v>
      </c>
      <c r="L6" s="278" t="s">
        <v>275</v>
      </c>
      <c r="M6" s="278" t="s">
        <v>274</v>
      </c>
      <c r="N6" s="278" t="s">
        <v>273</v>
      </c>
      <c r="O6" s="278" t="s">
        <v>225</v>
      </c>
      <c r="P6" s="278" t="s">
        <v>408</v>
      </c>
    </row>
    <row r="7" spans="1:16" s="303" customFormat="1" ht="18.95" customHeight="1">
      <c r="A7" s="345" t="s">
        <v>602</v>
      </c>
      <c r="B7" s="344" t="s">
        <v>528</v>
      </c>
      <c r="C7" s="310">
        <v>14111703</v>
      </c>
      <c r="D7" s="110">
        <v>380766</v>
      </c>
      <c r="E7" s="110">
        <v>1486839</v>
      </c>
      <c r="F7" s="110">
        <v>1204321</v>
      </c>
      <c r="G7" s="110">
        <v>59995</v>
      </c>
      <c r="H7" s="110">
        <v>508456</v>
      </c>
      <c r="I7" s="110" t="s">
        <v>51</v>
      </c>
      <c r="J7" s="110">
        <v>179884</v>
      </c>
      <c r="K7" s="110">
        <v>607541</v>
      </c>
      <c r="L7" s="110">
        <v>394393</v>
      </c>
      <c r="M7" s="110">
        <v>2161541</v>
      </c>
      <c r="N7" s="110">
        <v>681455</v>
      </c>
      <c r="O7" s="110">
        <v>1010</v>
      </c>
      <c r="P7" s="110">
        <v>702820</v>
      </c>
    </row>
    <row r="8" spans="1:16" s="303" customFormat="1" ht="27.95" customHeight="1">
      <c r="A8" s="345">
        <v>2005</v>
      </c>
      <c r="B8" s="344" t="s">
        <v>527</v>
      </c>
      <c r="C8" s="310">
        <v>16664896</v>
      </c>
      <c r="D8" s="110">
        <v>388241</v>
      </c>
      <c r="E8" s="110">
        <v>1525997</v>
      </c>
      <c r="F8" s="110">
        <v>1413813</v>
      </c>
      <c r="G8" s="110">
        <v>62012</v>
      </c>
      <c r="H8" s="110">
        <v>735016</v>
      </c>
      <c r="I8" s="110" t="s">
        <v>51</v>
      </c>
      <c r="J8" s="110">
        <v>195995</v>
      </c>
      <c r="K8" s="110">
        <v>668818</v>
      </c>
      <c r="L8" s="110">
        <v>454005</v>
      </c>
      <c r="M8" s="110">
        <v>3364655</v>
      </c>
      <c r="N8" s="110">
        <v>950812</v>
      </c>
      <c r="O8" s="110">
        <v>1010</v>
      </c>
      <c r="P8" s="110">
        <v>742010</v>
      </c>
    </row>
    <row r="9" spans="1:16" s="303" customFormat="1" ht="18.95" customHeight="1">
      <c r="A9" s="345" t="s">
        <v>601</v>
      </c>
      <c r="B9" s="344" t="s">
        <v>528</v>
      </c>
      <c r="C9" s="310">
        <v>12999791</v>
      </c>
      <c r="D9" s="110">
        <v>398174</v>
      </c>
      <c r="E9" s="110">
        <v>1486074</v>
      </c>
      <c r="F9" s="110">
        <v>1336895</v>
      </c>
      <c r="G9" s="110">
        <v>58244</v>
      </c>
      <c r="H9" s="110">
        <v>485178</v>
      </c>
      <c r="I9" s="110" t="s">
        <v>51</v>
      </c>
      <c r="J9" s="110">
        <v>158666</v>
      </c>
      <c r="K9" s="110">
        <v>517069</v>
      </c>
      <c r="L9" s="110">
        <v>360749</v>
      </c>
      <c r="M9" s="110">
        <v>1603667</v>
      </c>
      <c r="N9" s="110">
        <v>678034</v>
      </c>
      <c r="O9" s="110">
        <v>911</v>
      </c>
      <c r="P9" s="110">
        <v>635913</v>
      </c>
    </row>
    <row r="10" spans="1:16" s="303" customFormat="1" ht="27.95" customHeight="1">
      <c r="A10" s="345">
        <v>2006</v>
      </c>
      <c r="B10" s="344" t="s">
        <v>527</v>
      </c>
      <c r="C10" s="310">
        <v>15420595</v>
      </c>
      <c r="D10" s="110">
        <v>401768</v>
      </c>
      <c r="E10" s="110">
        <v>1538176</v>
      </c>
      <c r="F10" s="110">
        <v>1483726</v>
      </c>
      <c r="G10" s="110">
        <v>60575</v>
      </c>
      <c r="H10" s="110">
        <v>607237</v>
      </c>
      <c r="I10" s="110" t="s">
        <v>51</v>
      </c>
      <c r="J10" s="110">
        <v>229385</v>
      </c>
      <c r="K10" s="110">
        <v>684792</v>
      </c>
      <c r="L10" s="110">
        <v>398084</v>
      </c>
      <c r="M10" s="110">
        <v>2724298</v>
      </c>
      <c r="N10" s="110">
        <v>1095815</v>
      </c>
      <c r="O10" s="110">
        <v>911</v>
      </c>
      <c r="P10" s="110">
        <v>646812</v>
      </c>
    </row>
    <row r="11" spans="1:16" s="303" customFormat="1" ht="18.95" customHeight="1">
      <c r="A11" s="345" t="s">
        <v>600</v>
      </c>
      <c r="B11" s="344" t="s">
        <v>528</v>
      </c>
      <c r="C11" s="310">
        <v>14246464</v>
      </c>
      <c r="D11" s="110">
        <v>436429</v>
      </c>
      <c r="E11" s="110">
        <v>1576726</v>
      </c>
      <c r="F11" s="110">
        <v>1215263</v>
      </c>
      <c r="G11" s="110">
        <v>60265</v>
      </c>
      <c r="H11" s="110">
        <v>542120</v>
      </c>
      <c r="I11" s="110" t="s">
        <v>51</v>
      </c>
      <c r="J11" s="110">
        <v>290860</v>
      </c>
      <c r="K11" s="110">
        <v>420278</v>
      </c>
      <c r="L11" s="110">
        <v>340467</v>
      </c>
      <c r="M11" s="110">
        <v>2353997</v>
      </c>
      <c r="N11" s="110">
        <v>933199</v>
      </c>
      <c r="O11" s="110">
        <v>847</v>
      </c>
      <c r="P11" s="110">
        <v>643805</v>
      </c>
    </row>
    <row r="12" spans="1:16" s="303" customFormat="1" ht="27.95" customHeight="1">
      <c r="A12" s="345">
        <v>2007</v>
      </c>
      <c r="B12" s="344" t="s">
        <v>527</v>
      </c>
      <c r="C12" s="310">
        <v>15693065</v>
      </c>
      <c r="D12" s="110">
        <v>444952</v>
      </c>
      <c r="E12" s="110">
        <v>1610494</v>
      </c>
      <c r="F12" s="110">
        <v>1297270</v>
      </c>
      <c r="G12" s="110">
        <v>61505</v>
      </c>
      <c r="H12" s="110">
        <v>606920</v>
      </c>
      <c r="I12" s="110" t="s">
        <v>51</v>
      </c>
      <c r="J12" s="110">
        <v>333147</v>
      </c>
      <c r="K12" s="110">
        <v>539860</v>
      </c>
      <c r="L12" s="110">
        <v>373478</v>
      </c>
      <c r="M12" s="110">
        <v>2944677</v>
      </c>
      <c r="N12" s="110">
        <v>1130340</v>
      </c>
      <c r="O12" s="110">
        <v>847</v>
      </c>
      <c r="P12" s="110">
        <v>653069</v>
      </c>
    </row>
    <row r="13" spans="1:16" s="303" customFormat="1" ht="18.95" customHeight="1">
      <c r="A13" s="345" t="s">
        <v>599</v>
      </c>
      <c r="B13" s="344" t="s">
        <v>528</v>
      </c>
      <c r="C13" s="310">
        <v>14792598</v>
      </c>
      <c r="D13" s="110">
        <v>404380</v>
      </c>
      <c r="E13" s="110">
        <v>1584548</v>
      </c>
      <c r="F13" s="110">
        <v>1307197</v>
      </c>
      <c r="G13" s="110">
        <v>62653</v>
      </c>
      <c r="H13" s="110">
        <v>578753</v>
      </c>
      <c r="I13" s="110" t="s">
        <v>51</v>
      </c>
      <c r="J13" s="110">
        <v>330607</v>
      </c>
      <c r="K13" s="110">
        <v>445686</v>
      </c>
      <c r="L13" s="110">
        <v>269409</v>
      </c>
      <c r="M13" s="110">
        <v>2414888</v>
      </c>
      <c r="N13" s="110">
        <v>1126403</v>
      </c>
      <c r="O13" s="110">
        <v>844</v>
      </c>
      <c r="P13" s="110">
        <v>715966</v>
      </c>
    </row>
    <row r="14" spans="1:16" s="303" customFormat="1" ht="27.95" customHeight="1">
      <c r="A14" s="345">
        <v>2008</v>
      </c>
      <c r="B14" s="344" t="s">
        <v>527</v>
      </c>
      <c r="C14" s="310">
        <v>17231603</v>
      </c>
      <c r="D14" s="110">
        <v>405031</v>
      </c>
      <c r="E14" s="110">
        <v>1684988</v>
      </c>
      <c r="F14" s="110">
        <v>1366484</v>
      </c>
      <c r="G14" s="110">
        <v>98327</v>
      </c>
      <c r="H14" s="110">
        <v>704791</v>
      </c>
      <c r="I14" s="110" t="s">
        <v>51</v>
      </c>
      <c r="J14" s="110">
        <v>428047</v>
      </c>
      <c r="K14" s="110">
        <v>498618</v>
      </c>
      <c r="L14" s="110">
        <v>284965</v>
      </c>
      <c r="M14" s="110">
        <v>3839401</v>
      </c>
      <c r="N14" s="110">
        <v>1261394</v>
      </c>
      <c r="O14" s="110">
        <v>844</v>
      </c>
      <c r="P14" s="110">
        <v>733452</v>
      </c>
    </row>
    <row r="15" spans="1:16" s="303" customFormat="1" ht="18.95" customHeight="1">
      <c r="A15" s="345" t="s">
        <v>598</v>
      </c>
      <c r="B15" s="344" t="s">
        <v>528</v>
      </c>
      <c r="C15" s="310">
        <v>16083906</v>
      </c>
      <c r="D15" s="110">
        <v>410682</v>
      </c>
      <c r="E15" s="110">
        <v>1619317</v>
      </c>
      <c r="F15" s="110">
        <v>1341781</v>
      </c>
      <c r="G15" s="110">
        <v>55333</v>
      </c>
      <c r="H15" s="110">
        <v>616560</v>
      </c>
      <c r="I15" s="110" t="s">
        <v>51</v>
      </c>
      <c r="J15" s="110">
        <v>302201</v>
      </c>
      <c r="K15" s="110">
        <v>437558</v>
      </c>
      <c r="L15" s="110">
        <v>325919</v>
      </c>
      <c r="M15" s="110">
        <v>3457355</v>
      </c>
      <c r="N15" s="110">
        <v>1141509</v>
      </c>
      <c r="O15" s="110">
        <v>451</v>
      </c>
      <c r="P15" s="110">
        <v>734244</v>
      </c>
    </row>
    <row r="16" spans="1:16" s="303" customFormat="1" ht="27.95" customHeight="1">
      <c r="A16" s="345">
        <v>2009</v>
      </c>
      <c r="B16" s="344" t="s">
        <v>527</v>
      </c>
      <c r="C16" s="310">
        <v>18515775</v>
      </c>
      <c r="D16" s="110">
        <v>419704</v>
      </c>
      <c r="E16" s="110">
        <v>1653912</v>
      </c>
      <c r="F16" s="110">
        <v>1426486</v>
      </c>
      <c r="G16" s="110">
        <v>57130</v>
      </c>
      <c r="H16" s="110">
        <v>738303</v>
      </c>
      <c r="I16" s="110" t="s">
        <v>51</v>
      </c>
      <c r="J16" s="110">
        <v>394768</v>
      </c>
      <c r="K16" s="110">
        <v>506086</v>
      </c>
      <c r="L16" s="110">
        <v>359217</v>
      </c>
      <c r="M16" s="110">
        <v>4549914</v>
      </c>
      <c r="N16" s="110">
        <v>1629063</v>
      </c>
      <c r="O16" s="110">
        <v>847</v>
      </c>
      <c r="P16" s="110">
        <v>775850</v>
      </c>
    </row>
    <row r="17" spans="1:16" s="303" customFormat="1" ht="18.95" customHeight="1">
      <c r="A17" s="345" t="s">
        <v>597</v>
      </c>
      <c r="B17" s="344" t="s">
        <v>528</v>
      </c>
      <c r="C17" s="310">
        <v>16212764</v>
      </c>
      <c r="D17" s="110">
        <v>399971</v>
      </c>
      <c r="E17" s="110">
        <v>1589652</v>
      </c>
      <c r="F17" s="110">
        <v>1562486</v>
      </c>
      <c r="G17" s="110">
        <v>55887</v>
      </c>
      <c r="H17" s="110">
        <v>602942</v>
      </c>
      <c r="I17" s="110" t="s">
        <v>51</v>
      </c>
      <c r="J17" s="110">
        <v>299983</v>
      </c>
      <c r="K17" s="110">
        <v>456661</v>
      </c>
      <c r="L17" s="110">
        <v>350659</v>
      </c>
      <c r="M17" s="110">
        <v>2819705</v>
      </c>
      <c r="N17" s="110">
        <v>1236762</v>
      </c>
      <c r="O17" s="110">
        <v>451</v>
      </c>
      <c r="P17" s="110">
        <v>781917</v>
      </c>
    </row>
    <row r="18" spans="1:16" s="303" customFormat="1" ht="27.95" customHeight="1">
      <c r="A18" s="345">
        <v>2010</v>
      </c>
      <c r="B18" s="344" t="s">
        <v>527</v>
      </c>
      <c r="C18" s="310">
        <v>18233382</v>
      </c>
      <c r="D18" s="110">
        <v>400855</v>
      </c>
      <c r="E18" s="110">
        <v>1663104</v>
      </c>
      <c r="F18" s="110">
        <v>1664544</v>
      </c>
      <c r="G18" s="110">
        <v>59122</v>
      </c>
      <c r="H18" s="110">
        <v>749011</v>
      </c>
      <c r="I18" s="110" t="s">
        <v>51</v>
      </c>
      <c r="J18" s="110">
        <v>331463</v>
      </c>
      <c r="K18" s="110">
        <v>485299</v>
      </c>
      <c r="L18" s="110">
        <v>379243</v>
      </c>
      <c r="M18" s="110">
        <v>3931546</v>
      </c>
      <c r="N18" s="110">
        <v>1537536</v>
      </c>
      <c r="O18" s="110">
        <v>451</v>
      </c>
      <c r="P18" s="110">
        <v>790004</v>
      </c>
    </row>
    <row r="19" spans="1:16" s="303" customFormat="1" ht="18.95" customHeight="1">
      <c r="A19" s="345" t="s">
        <v>596</v>
      </c>
      <c r="B19" s="344" t="s">
        <v>528</v>
      </c>
      <c r="C19" s="310">
        <v>17269325</v>
      </c>
      <c r="D19" s="110">
        <v>430715</v>
      </c>
      <c r="E19" s="110">
        <v>1709401</v>
      </c>
      <c r="F19" s="110">
        <v>1518795</v>
      </c>
      <c r="G19" s="110">
        <v>59417</v>
      </c>
      <c r="H19" s="110">
        <v>630977</v>
      </c>
      <c r="I19" s="110" t="s">
        <v>51</v>
      </c>
      <c r="J19" s="110">
        <v>351092</v>
      </c>
      <c r="K19" s="110">
        <v>420734</v>
      </c>
      <c r="L19" s="110">
        <v>371663</v>
      </c>
      <c r="M19" s="110">
        <v>2769483</v>
      </c>
      <c r="N19" s="110">
        <v>1673448</v>
      </c>
      <c r="O19" s="110">
        <v>989</v>
      </c>
      <c r="P19" s="110">
        <v>899576</v>
      </c>
    </row>
    <row r="20" spans="1:16" s="303" customFormat="1" ht="27.95" customHeight="1">
      <c r="A20" s="345">
        <v>2011</v>
      </c>
      <c r="B20" s="344" t="s">
        <v>527</v>
      </c>
      <c r="C20" s="310">
        <v>19142339</v>
      </c>
      <c r="D20" s="110">
        <v>430910</v>
      </c>
      <c r="E20" s="110">
        <v>1783760</v>
      </c>
      <c r="F20" s="110">
        <v>1638852</v>
      </c>
      <c r="G20" s="110">
        <v>61484</v>
      </c>
      <c r="H20" s="110">
        <v>725818</v>
      </c>
      <c r="I20" s="110" t="s">
        <v>51</v>
      </c>
      <c r="J20" s="110">
        <v>397896</v>
      </c>
      <c r="K20" s="110">
        <v>535465</v>
      </c>
      <c r="L20" s="110">
        <v>418785</v>
      </c>
      <c r="M20" s="110">
        <v>3391158</v>
      </c>
      <c r="N20" s="110">
        <v>2106161</v>
      </c>
      <c r="O20" s="110">
        <v>1391</v>
      </c>
      <c r="P20" s="110">
        <v>937497</v>
      </c>
    </row>
    <row r="21" spans="1:16" s="303" customFormat="1" ht="18.95" customHeight="1">
      <c r="A21" s="345" t="s">
        <v>595</v>
      </c>
      <c r="B21" s="344" t="s">
        <v>528</v>
      </c>
      <c r="C21" s="310">
        <v>17818916</v>
      </c>
      <c r="D21" s="110">
        <v>421633</v>
      </c>
      <c r="E21" s="110">
        <v>1721378</v>
      </c>
      <c r="F21" s="110">
        <v>1515272</v>
      </c>
      <c r="G21" s="110">
        <v>56836</v>
      </c>
      <c r="H21" s="110">
        <v>696835</v>
      </c>
      <c r="I21" s="110" t="s">
        <v>51</v>
      </c>
      <c r="J21" s="110">
        <v>352281</v>
      </c>
      <c r="K21" s="110">
        <v>395910</v>
      </c>
      <c r="L21" s="110">
        <v>392765</v>
      </c>
      <c r="M21" s="110">
        <v>2735749</v>
      </c>
      <c r="N21" s="110">
        <v>1879254</v>
      </c>
      <c r="O21" s="110">
        <v>949</v>
      </c>
      <c r="P21" s="110">
        <v>1018799</v>
      </c>
    </row>
    <row r="22" spans="1:16" s="303" customFormat="1" ht="27.95" customHeight="1">
      <c r="A22" s="345" t="s">
        <v>594</v>
      </c>
      <c r="B22" s="344" t="s">
        <v>527</v>
      </c>
      <c r="C22" s="310">
        <v>19824223</v>
      </c>
      <c r="D22" s="110">
        <v>422885</v>
      </c>
      <c r="E22" s="110">
        <v>1728033</v>
      </c>
      <c r="F22" s="110">
        <v>1608295</v>
      </c>
      <c r="G22" s="110">
        <v>58407</v>
      </c>
      <c r="H22" s="110">
        <v>726209</v>
      </c>
      <c r="I22" s="110" t="s">
        <v>51</v>
      </c>
      <c r="J22" s="110">
        <v>371504</v>
      </c>
      <c r="K22" s="110">
        <v>446038</v>
      </c>
      <c r="L22" s="110">
        <v>450156</v>
      </c>
      <c r="M22" s="110">
        <v>3184916</v>
      </c>
      <c r="N22" s="110">
        <v>2888986</v>
      </c>
      <c r="O22" s="110">
        <v>949</v>
      </c>
      <c r="P22" s="110">
        <v>1056173</v>
      </c>
    </row>
    <row r="23" spans="1:16" s="303" customFormat="1" ht="18.95" customHeight="1">
      <c r="A23" s="345" t="s">
        <v>593</v>
      </c>
      <c r="B23" s="344" t="s">
        <v>528</v>
      </c>
      <c r="C23" s="310">
        <v>17767762</v>
      </c>
      <c r="D23" s="110">
        <v>415495</v>
      </c>
      <c r="E23" s="110">
        <v>1785215</v>
      </c>
      <c r="F23" s="110">
        <v>1580109</v>
      </c>
      <c r="G23" s="110">
        <v>63722</v>
      </c>
      <c r="H23" s="110">
        <v>1209638</v>
      </c>
      <c r="I23" s="110" t="s">
        <v>51</v>
      </c>
      <c r="J23" s="110">
        <v>559215</v>
      </c>
      <c r="K23" s="110">
        <v>488082</v>
      </c>
      <c r="L23" s="110">
        <v>472045</v>
      </c>
      <c r="M23" s="110">
        <v>3312565</v>
      </c>
      <c r="N23" s="110">
        <v>2766201</v>
      </c>
      <c r="O23" s="110">
        <v>948</v>
      </c>
      <c r="P23" s="110">
        <v>190321</v>
      </c>
    </row>
    <row r="24" spans="1:16" s="303" customFormat="1" ht="27.95" customHeight="1">
      <c r="A24" s="345" t="s">
        <v>592</v>
      </c>
      <c r="B24" s="344" t="s">
        <v>589</v>
      </c>
      <c r="C24" s="310">
        <v>20662968</v>
      </c>
      <c r="D24" s="110">
        <v>416393</v>
      </c>
      <c r="E24" s="110">
        <v>1799056</v>
      </c>
      <c r="F24" s="110">
        <v>1833699</v>
      </c>
      <c r="G24" s="110">
        <v>66932</v>
      </c>
      <c r="H24" s="110">
        <v>1275264</v>
      </c>
      <c r="I24" s="110" t="s">
        <v>51</v>
      </c>
      <c r="J24" s="110">
        <v>632536</v>
      </c>
      <c r="K24" s="110">
        <v>567320</v>
      </c>
      <c r="L24" s="110">
        <v>549606</v>
      </c>
      <c r="M24" s="110">
        <v>4578378</v>
      </c>
      <c r="N24" s="110">
        <v>3646493</v>
      </c>
      <c r="O24" s="110">
        <v>948</v>
      </c>
      <c r="P24" s="110">
        <v>191459</v>
      </c>
    </row>
    <row r="25" spans="1:16" s="303" customFormat="1" ht="18.95" customHeight="1">
      <c r="A25" s="345" t="s">
        <v>591</v>
      </c>
      <c r="B25" s="344" t="s">
        <v>523</v>
      </c>
      <c r="C25" s="310">
        <v>18774967</v>
      </c>
      <c r="D25" s="110">
        <v>419566</v>
      </c>
      <c r="E25" s="110">
        <v>2079430</v>
      </c>
      <c r="F25" s="110">
        <v>1954801</v>
      </c>
      <c r="G25" s="110">
        <v>56140</v>
      </c>
      <c r="H25" s="110">
        <v>1493652</v>
      </c>
      <c r="I25" s="110" t="s">
        <v>166</v>
      </c>
      <c r="J25" s="110">
        <v>564859</v>
      </c>
      <c r="K25" s="110">
        <v>644865</v>
      </c>
      <c r="L25" s="110">
        <v>384624</v>
      </c>
      <c r="M25" s="110">
        <v>3025346</v>
      </c>
      <c r="N25" s="110">
        <v>2888490</v>
      </c>
      <c r="O25" s="110">
        <v>963</v>
      </c>
      <c r="P25" s="110">
        <v>188967</v>
      </c>
    </row>
    <row r="26" spans="1:16" s="303" customFormat="1" ht="27.95" customHeight="1" thickBot="1">
      <c r="A26" s="343" t="s">
        <v>590</v>
      </c>
      <c r="B26" s="342" t="s">
        <v>589</v>
      </c>
      <c r="C26" s="109">
        <v>24467775</v>
      </c>
      <c r="D26" s="109">
        <v>417728</v>
      </c>
      <c r="E26" s="109">
        <v>2103732</v>
      </c>
      <c r="F26" s="109">
        <v>2083790</v>
      </c>
      <c r="G26" s="109">
        <v>62169</v>
      </c>
      <c r="H26" s="109">
        <v>1694373</v>
      </c>
      <c r="I26" s="109" t="s">
        <v>51</v>
      </c>
      <c r="J26" s="109">
        <v>705812</v>
      </c>
      <c r="K26" s="109">
        <v>720681</v>
      </c>
      <c r="L26" s="109">
        <v>428426</v>
      </c>
      <c r="M26" s="109">
        <v>6236833</v>
      </c>
      <c r="N26" s="109">
        <v>4088977</v>
      </c>
      <c r="O26" s="109">
        <v>963</v>
      </c>
      <c r="P26" s="109">
        <v>192216</v>
      </c>
    </row>
    <row r="27" spans="1:16" s="2" customFormat="1" ht="15" customHeight="1">
      <c r="A27" s="267" t="s">
        <v>779</v>
      </c>
      <c r="B27" s="107"/>
      <c r="C27" s="107"/>
      <c r="D27" s="107"/>
      <c r="E27" s="107"/>
      <c r="F27" s="107"/>
      <c r="G27" s="107"/>
      <c r="H27" s="107"/>
      <c r="I27" s="267" t="s">
        <v>161</v>
      </c>
    </row>
    <row r="28" spans="1:16">
      <c r="A28" s="267" t="s">
        <v>780</v>
      </c>
      <c r="B28" s="107"/>
      <c r="C28" s="107"/>
      <c r="D28" s="301"/>
      <c r="E28" s="107"/>
      <c r="F28" s="107"/>
      <c r="G28" s="107"/>
      <c r="H28" s="107"/>
      <c r="I28" s="267" t="s">
        <v>588</v>
      </c>
    </row>
    <row r="29" spans="1:16" ht="13.5">
      <c r="A29" s="1"/>
      <c r="C29" s="27"/>
      <c r="D29" s="27"/>
      <c r="E29" s="27"/>
      <c r="I29" s="232"/>
      <c r="N29" s="27"/>
    </row>
    <row r="30" spans="1:16" ht="13.5">
      <c r="C30" s="27"/>
      <c r="D30" s="5"/>
      <c r="I30" s="27"/>
    </row>
    <row r="31" spans="1:16">
      <c r="C31" s="27"/>
    </row>
    <row r="32" spans="1:16">
      <c r="L32" s="27"/>
    </row>
  </sheetData>
  <mergeCells count="6">
    <mergeCell ref="A6:B6"/>
    <mergeCell ref="A2:H2"/>
    <mergeCell ref="I2:P2"/>
    <mergeCell ref="A3:H3"/>
    <mergeCell ref="I3:P3"/>
    <mergeCell ref="A5:B5"/>
  </mergeCells>
  <phoneticPr fontId="3" type="noConversion"/>
  <pageMargins left="1.1811023622047245" right="1.1811023622047245" top="1.5748031496062993" bottom="1.5748031496062993" header="0.27559055118110237" footer="0.9055118110236221"/>
  <pageSetup paperSize="9" firstPageNumber="236" orientation="portrait" r:id="rId1"/>
  <headerFooter alignWithMargins="0">
    <oddFooter>&amp;C&amp;"華康中圓體,標準"&amp;11‧&amp;"Times New Roman,標準"&amp;P&amp;"華康中圓體,標準"‧</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Q32"/>
  <sheetViews>
    <sheetView showGridLines="0" view="pageBreakPreview" zoomScale="85" zoomScaleNormal="100" zoomScaleSheetLayoutView="85" workbookViewId="0">
      <selection activeCell="J6" sqref="J6"/>
    </sheetView>
  </sheetViews>
  <sheetFormatPr defaultRowHeight="12.75"/>
  <cols>
    <col min="1" max="1" width="6.125" style="26" customWidth="1"/>
    <col min="2" max="2" width="16.625" style="26" customWidth="1"/>
    <col min="3" max="4" width="8.625" style="26" customWidth="1"/>
    <col min="5" max="5" width="9.125" style="26" customWidth="1"/>
    <col min="6" max="8" width="8.625" style="26" customWidth="1"/>
    <col min="9" max="9" width="13.625" style="26" customWidth="1"/>
    <col min="10" max="10" width="6.875" style="26" customWidth="1"/>
    <col min="11" max="11" width="7.125" style="26" customWidth="1"/>
    <col min="12" max="12" width="7.625" style="26" customWidth="1"/>
    <col min="13" max="14" width="9.625" style="26" customWidth="1"/>
    <col min="15" max="15" width="6.875" style="26" customWidth="1"/>
    <col min="16" max="16" width="7.125" style="26" customWidth="1"/>
    <col min="17" max="17" width="6.625" style="26" customWidth="1"/>
    <col min="18" max="16384" width="9" style="26"/>
  </cols>
  <sheetData>
    <row r="1" spans="1:17" s="2" customFormat="1" ht="18" customHeight="1">
      <c r="A1" s="1" t="s">
        <v>728</v>
      </c>
      <c r="B1" s="1"/>
      <c r="C1" s="1"/>
      <c r="P1" s="1"/>
      <c r="Q1" s="3" t="s">
        <v>0</v>
      </c>
    </row>
    <row r="2" spans="1:17" s="423" customFormat="1" ht="35.1" customHeight="1">
      <c r="A2" s="430" t="s">
        <v>781</v>
      </c>
      <c r="B2" s="430"/>
      <c r="C2" s="430"/>
      <c r="D2" s="430"/>
      <c r="E2" s="430"/>
      <c r="F2" s="430"/>
      <c r="G2" s="430"/>
      <c r="H2" s="430"/>
      <c r="I2" s="452" t="s">
        <v>635</v>
      </c>
      <c r="J2" s="452"/>
      <c r="K2" s="452"/>
      <c r="L2" s="452"/>
      <c r="M2" s="452"/>
      <c r="N2" s="452"/>
      <c r="O2" s="452"/>
      <c r="P2" s="452"/>
      <c r="Q2" s="452"/>
    </row>
    <row r="3" spans="1:17" s="425" customFormat="1" ht="17.100000000000001" customHeight="1">
      <c r="A3" s="444" t="s">
        <v>782</v>
      </c>
      <c r="B3" s="444"/>
      <c r="C3" s="444"/>
      <c r="D3" s="444"/>
      <c r="E3" s="444"/>
      <c r="F3" s="444"/>
      <c r="G3" s="444"/>
      <c r="H3" s="444"/>
      <c r="I3" s="440" t="s">
        <v>183</v>
      </c>
      <c r="J3" s="440"/>
      <c r="K3" s="440"/>
      <c r="L3" s="440"/>
      <c r="M3" s="440"/>
      <c r="N3" s="440"/>
      <c r="O3" s="440"/>
      <c r="P3" s="440"/>
      <c r="Q3" s="440"/>
    </row>
    <row r="4" spans="1:17" s="107" customFormat="1" ht="12.95" customHeight="1" thickBot="1">
      <c r="A4" s="291"/>
      <c r="B4" s="291"/>
      <c r="C4" s="110"/>
      <c r="D4" s="110"/>
      <c r="E4" s="110"/>
      <c r="F4" s="110"/>
      <c r="G4" s="110"/>
      <c r="H4" s="108" t="s">
        <v>783</v>
      </c>
      <c r="K4" s="110"/>
      <c r="L4" s="110"/>
      <c r="M4" s="110"/>
      <c r="O4" s="363"/>
      <c r="P4" s="363"/>
      <c r="Q4" s="108" t="s">
        <v>2</v>
      </c>
    </row>
    <row r="5" spans="1:17" s="291" customFormat="1" ht="35.1" customHeight="1">
      <c r="A5" s="562" t="s">
        <v>544</v>
      </c>
      <c r="B5" s="563"/>
      <c r="C5" s="362" t="s">
        <v>634</v>
      </c>
      <c r="D5" s="346" t="s">
        <v>633</v>
      </c>
      <c r="E5" s="346" t="s">
        <v>632</v>
      </c>
      <c r="F5" s="346" t="s">
        <v>631</v>
      </c>
      <c r="G5" s="346" t="s">
        <v>630</v>
      </c>
      <c r="H5" s="346" t="s">
        <v>629</v>
      </c>
      <c r="I5" s="321" t="s">
        <v>628</v>
      </c>
      <c r="J5" s="321" t="s">
        <v>627</v>
      </c>
      <c r="K5" s="319" t="s">
        <v>626</v>
      </c>
      <c r="L5" s="319" t="s">
        <v>625</v>
      </c>
      <c r="M5" s="319" t="s">
        <v>624</v>
      </c>
      <c r="N5" s="319" t="s">
        <v>623</v>
      </c>
      <c r="O5" s="319" t="s">
        <v>622</v>
      </c>
      <c r="P5" s="319" t="s">
        <v>621</v>
      </c>
      <c r="Q5" s="361" t="s">
        <v>620</v>
      </c>
    </row>
    <row r="6" spans="1:17" s="317" customFormat="1" ht="38.1" customHeight="1" thickBot="1">
      <c r="A6" s="560" t="s">
        <v>177</v>
      </c>
      <c r="B6" s="561"/>
      <c r="C6" s="360" t="s">
        <v>297</v>
      </c>
      <c r="D6" s="359" t="s">
        <v>296</v>
      </c>
      <c r="E6" s="359" t="s">
        <v>295</v>
      </c>
      <c r="F6" s="359" t="s">
        <v>294</v>
      </c>
      <c r="G6" s="359" t="s">
        <v>293</v>
      </c>
      <c r="H6" s="359" t="s">
        <v>252</v>
      </c>
      <c r="I6" s="358" t="s">
        <v>251</v>
      </c>
      <c r="J6" s="358" t="s">
        <v>290</v>
      </c>
      <c r="K6" s="357" t="s">
        <v>249</v>
      </c>
      <c r="L6" s="357" t="s">
        <v>248</v>
      </c>
      <c r="M6" s="357" t="s">
        <v>247</v>
      </c>
      <c r="N6" s="357" t="s">
        <v>246</v>
      </c>
      <c r="O6" s="357" t="s">
        <v>245</v>
      </c>
      <c r="P6" s="357" t="s">
        <v>619</v>
      </c>
      <c r="Q6" s="356" t="s">
        <v>167</v>
      </c>
    </row>
    <row r="7" spans="1:17" s="303" customFormat="1" ht="20.100000000000001" customHeight="1">
      <c r="A7" s="292" t="s">
        <v>602</v>
      </c>
      <c r="B7" s="315" t="s">
        <v>528</v>
      </c>
      <c r="C7" s="110">
        <v>2467946</v>
      </c>
      <c r="D7" s="110" t="s">
        <v>51</v>
      </c>
      <c r="E7" s="110" t="s">
        <v>51</v>
      </c>
      <c r="F7" s="110">
        <v>158876</v>
      </c>
      <c r="G7" s="110">
        <v>2384933</v>
      </c>
      <c r="H7" s="110">
        <v>349772</v>
      </c>
      <c r="I7" s="110" t="s">
        <v>51</v>
      </c>
      <c r="J7" s="110" t="s">
        <v>51</v>
      </c>
      <c r="K7" s="110">
        <v>23482</v>
      </c>
      <c r="L7" s="314" t="s">
        <v>51</v>
      </c>
      <c r="M7" s="110" t="s">
        <v>51</v>
      </c>
      <c r="N7" s="110" t="s">
        <v>51</v>
      </c>
      <c r="O7" s="110" t="s">
        <v>51</v>
      </c>
      <c r="P7" s="110">
        <v>33640</v>
      </c>
      <c r="Q7" s="354">
        <v>324033</v>
      </c>
    </row>
    <row r="8" spans="1:17" s="303" customFormat="1" ht="29.1" customHeight="1">
      <c r="A8" s="292">
        <v>2005</v>
      </c>
      <c r="B8" s="315" t="s">
        <v>527</v>
      </c>
      <c r="C8" s="110">
        <v>2545430</v>
      </c>
      <c r="D8" s="110" t="s">
        <v>51</v>
      </c>
      <c r="E8" s="110" t="s">
        <v>51</v>
      </c>
      <c r="F8" s="110">
        <v>250739</v>
      </c>
      <c r="G8" s="110">
        <v>2666170</v>
      </c>
      <c r="H8" s="110">
        <v>353431</v>
      </c>
      <c r="I8" s="110" t="s">
        <v>51</v>
      </c>
      <c r="J8" s="110" t="s">
        <v>51</v>
      </c>
      <c r="K8" s="110">
        <v>19010</v>
      </c>
      <c r="L8" s="314" t="s">
        <v>51</v>
      </c>
      <c r="M8" s="110" t="s">
        <v>51</v>
      </c>
      <c r="N8" s="110" t="s">
        <v>51</v>
      </c>
      <c r="O8" s="110" t="s">
        <v>51</v>
      </c>
      <c r="P8" s="110">
        <v>28422</v>
      </c>
      <c r="Q8" s="354">
        <v>299310</v>
      </c>
    </row>
    <row r="9" spans="1:17" s="303" customFormat="1" ht="20.100000000000001" customHeight="1">
      <c r="A9" s="292" t="s">
        <v>601</v>
      </c>
      <c r="B9" s="315" t="s">
        <v>528</v>
      </c>
      <c r="C9" s="110">
        <v>2176107</v>
      </c>
      <c r="D9" s="110" t="s">
        <v>51</v>
      </c>
      <c r="E9" s="110" t="s">
        <v>51</v>
      </c>
      <c r="F9" s="110">
        <v>149012</v>
      </c>
      <c r="G9" s="110">
        <v>2237843</v>
      </c>
      <c r="H9" s="110">
        <v>380416</v>
      </c>
      <c r="I9" s="110" t="s">
        <v>51</v>
      </c>
      <c r="J9" s="110" t="s">
        <v>51</v>
      </c>
      <c r="K9" s="110">
        <v>19773</v>
      </c>
      <c r="L9" s="314" t="s">
        <v>51</v>
      </c>
      <c r="M9" s="110" t="s">
        <v>51</v>
      </c>
      <c r="N9" s="110" t="s">
        <v>51</v>
      </c>
      <c r="O9" s="110" t="s">
        <v>51</v>
      </c>
      <c r="P9" s="110">
        <v>28740</v>
      </c>
      <c r="Q9" s="354">
        <v>288326</v>
      </c>
    </row>
    <row r="10" spans="1:17" s="303" customFormat="1" ht="29.1" customHeight="1">
      <c r="A10" s="292">
        <v>2006</v>
      </c>
      <c r="B10" s="315" t="s">
        <v>527</v>
      </c>
      <c r="C10" s="110">
        <v>2248230</v>
      </c>
      <c r="D10" s="110" t="s">
        <v>51</v>
      </c>
      <c r="E10" s="110" t="s">
        <v>51</v>
      </c>
      <c r="F10" s="110">
        <v>187684</v>
      </c>
      <c r="G10" s="110">
        <v>2402137</v>
      </c>
      <c r="H10" s="110">
        <v>380466</v>
      </c>
      <c r="I10" s="110" t="s">
        <v>51</v>
      </c>
      <c r="J10" s="110" t="s">
        <v>51</v>
      </c>
      <c r="K10" s="110">
        <v>19773</v>
      </c>
      <c r="L10" s="314" t="s">
        <v>51</v>
      </c>
      <c r="M10" s="110" t="s">
        <v>51</v>
      </c>
      <c r="N10" s="110" t="s">
        <v>51</v>
      </c>
      <c r="O10" s="110" t="s">
        <v>51</v>
      </c>
      <c r="P10" s="110">
        <v>25286</v>
      </c>
      <c r="Q10" s="354">
        <v>285440</v>
      </c>
    </row>
    <row r="11" spans="1:17" s="303" customFormat="1" ht="20.100000000000001" customHeight="1">
      <c r="A11" s="292" t="s">
        <v>600</v>
      </c>
      <c r="B11" s="315" t="s">
        <v>528</v>
      </c>
      <c r="C11" s="110">
        <v>2243115</v>
      </c>
      <c r="D11" s="110" t="s">
        <v>51</v>
      </c>
      <c r="E11" s="110" t="s">
        <v>51</v>
      </c>
      <c r="F11" s="110">
        <v>125713</v>
      </c>
      <c r="G11" s="110">
        <v>2322748</v>
      </c>
      <c r="H11" s="110">
        <v>409219</v>
      </c>
      <c r="I11" s="110" t="s">
        <v>51</v>
      </c>
      <c r="J11" s="110" t="s">
        <v>51</v>
      </c>
      <c r="K11" s="110">
        <v>21099</v>
      </c>
      <c r="L11" s="314" t="s">
        <v>51</v>
      </c>
      <c r="M11" s="110" t="s">
        <v>51</v>
      </c>
      <c r="N11" s="110" t="s">
        <v>51</v>
      </c>
      <c r="O11" s="110" t="s">
        <v>51</v>
      </c>
      <c r="P11" s="110">
        <v>29200</v>
      </c>
      <c r="Q11" s="354">
        <v>281114</v>
      </c>
    </row>
    <row r="12" spans="1:17" s="303" customFormat="1" ht="29.1" customHeight="1">
      <c r="A12" s="292">
        <v>2007</v>
      </c>
      <c r="B12" s="315" t="s">
        <v>527</v>
      </c>
      <c r="C12" s="355">
        <v>2308609</v>
      </c>
      <c r="D12" s="110" t="s">
        <v>51</v>
      </c>
      <c r="E12" s="110" t="s">
        <v>51</v>
      </c>
      <c r="F12" s="110">
        <v>151748</v>
      </c>
      <c r="G12" s="110">
        <v>2499750</v>
      </c>
      <c r="H12" s="110">
        <v>407925</v>
      </c>
      <c r="I12" s="110" t="s">
        <v>51</v>
      </c>
      <c r="J12" s="110" t="s">
        <v>51</v>
      </c>
      <c r="K12" s="110">
        <v>19913</v>
      </c>
      <c r="L12" s="314" t="s">
        <v>51</v>
      </c>
      <c r="M12" s="110" t="s">
        <v>51</v>
      </c>
      <c r="N12" s="110" t="s">
        <v>51</v>
      </c>
      <c r="O12" s="110" t="s">
        <v>51</v>
      </c>
      <c r="P12" s="110">
        <v>25447</v>
      </c>
      <c r="Q12" s="354">
        <v>283114</v>
      </c>
    </row>
    <row r="13" spans="1:17" s="303" customFormat="1" ht="20.100000000000001" customHeight="1">
      <c r="A13" s="292" t="s">
        <v>599</v>
      </c>
      <c r="B13" s="315" t="s">
        <v>528</v>
      </c>
      <c r="C13" s="110">
        <v>2274033</v>
      </c>
      <c r="D13" s="110" t="s">
        <v>51</v>
      </c>
      <c r="E13" s="110" t="s">
        <v>51</v>
      </c>
      <c r="F13" s="110">
        <v>120650</v>
      </c>
      <c r="G13" s="110">
        <v>2402009</v>
      </c>
      <c r="H13" s="110">
        <v>424591</v>
      </c>
      <c r="I13" s="110" t="s">
        <v>51</v>
      </c>
      <c r="J13" s="110" t="s">
        <v>51</v>
      </c>
      <c r="K13" s="110">
        <v>18815</v>
      </c>
      <c r="L13" s="314" t="s">
        <v>51</v>
      </c>
      <c r="M13" s="110" t="s">
        <v>51</v>
      </c>
      <c r="N13" s="110" t="s">
        <v>51</v>
      </c>
      <c r="O13" s="110" t="s">
        <v>51</v>
      </c>
      <c r="P13" s="110">
        <v>34901</v>
      </c>
      <c r="Q13" s="354">
        <v>276265</v>
      </c>
    </row>
    <row r="14" spans="1:17" s="303" customFormat="1" ht="29.1" customHeight="1">
      <c r="A14" s="292">
        <v>2008</v>
      </c>
      <c r="B14" s="315" t="s">
        <v>527</v>
      </c>
      <c r="C14" s="355">
        <v>2342862</v>
      </c>
      <c r="D14" s="110" t="s">
        <v>51</v>
      </c>
      <c r="E14" s="110" t="s">
        <v>51</v>
      </c>
      <c r="F14" s="110">
        <v>236347</v>
      </c>
      <c r="G14" s="110">
        <v>2602971</v>
      </c>
      <c r="H14" s="110">
        <v>417808</v>
      </c>
      <c r="I14" s="110" t="s">
        <v>51</v>
      </c>
      <c r="J14" s="110" t="s">
        <v>51</v>
      </c>
      <c r="K14" s="110">
        <v>14795</v>
      </c>
      <c r="L14" s="314" t="s">
        <v>51</v>
      </c>
      <c r="M14" s="110" t="s">
        <v>51</v>
      </c>
      <c r="N14" s="110" t="s">
        <v>51</v>
      </c>
      <c r="O14" s="110" t="s">
        <v>51</v>
      </c>
      <c r="P14" s="110">
        <v>33281</v>
      </c>
      <c r="Q14" s="354">
        <v>277197</v>
      </c>
    </row>
    <row r="15" spans="1:17" s="303" customFormat="1" ht="20.100000000000001" customHeight="1">
      <c r="A15" s="292" t="s">
        <v>598</v>
      </c>
      <c r="B15" s="315" t="s">
        <v>528</v>
      </c>
      <c r="C15" s="110">
        <v>2325272</v>
      </c>
      <c r="D15" s="110" t="s">
        <v>51</v>
      </c>
      <c r="E15" s="110" t="s">
        <v>51</v>
      </c>
      <c r="F15" s="110">
        <v>133251</v>
      </c>
      <c r="G15" s="110">
        <v>2435128</v>
      </c>
      <c r="H15" s="110">
        <v>412073</v>
      </c>
      <c r="I15" s="110" t="s">
        <v>51</v>
      </c>
      <c r="J15" s="110" t="s">
        <v>51</v>
      </c>
      <c r="K15" s="110">
        <v>15900</v>
      </c>
      <c r="L15" s="314" t="s">
        <v>51</v>
      </c>
      <c r="M15" s="110" t="s">
        <v>51</v>
      </c>
      <c r="N15" s="110" t="s">
        <v>51</v>
      </c>
      <c r="O15" s="110" t="s">
        <v>51</v>
      </c>
      <c r="P15" s="110">
        <v>33110</v>
      </c>
      <c r="Q15" s="354">
        <v>286262</v>
      </c>
    </row>
    <row r="16" spans="1:17" s="303" customFormat="1" ht="29.1" customHeight="1">
      <c r="A16" s="292">
        <v>2009</v>
      </c>
      <c r="B16" s="315" t="s">
        <v>527</v>
      </c>
      <c r="C16" s="355">
        <v>2440229</v>
      </c>
      <c r="D16" s="110" t="s">
        <v>51</v>
      </c>
      <c r="E16" s="110" t="s">
        <v>51</v>
      </c>
      <c r="F16" s="110">
        <v>189602</v>
      </c>
      <c r="G16" s="110">
        <v>2630727</v>
      </c>
      <c r="H16" s="110">
        <v>407185</v>
      </c>
      <c r="I16" s="110" t="s">
        <v>51</v>
      </c>
      <c r="J16" s="110" t="s">
        <v>51</v>
      </c>
      <c r="K16" s="110">
        <v>13000</v>
      </c>
      <c r="L16" s="314" t="s">
        <v>51</v>
      </c>
      <c r="M16" s="110" t="s">
        <v>51</v>
      </c>
      <c r="N16" s="110" t="s">
        <v>51</v>
      </c>
      <c r="O16" s="110" t="s">
        <v>51</v>
      </c>
      <c r="P16" s="110">
        <v>35310</v>
      </c>
      <c r="Q16" s="354">
        <v>288442</v>
      </c>
    </row>
    <row r="17" spans="1:17" s="303" customFormat="1" ht="20.100000000000001" customHeight="1">
      <c r="A17" s="292" t="s">
        <v>597</v>
      </c>
      <c r="B17" s="315" t="s">
        <v>528</v>
      </c>
      <c r="C17" s="110">
        <v>2599683</v>
      </c>
      <c r="D17" s="110" t="s">
        <v>51</v>
      </c>
      <c r="E17" s="110" t="s">
        <v>51</v>
      </c>
      <c r="F17" s="110">
        <v>132034</v>
      </c>
      <c r="G17" s="110">
        <v>2569160</v>
      </c>
      <c r="H17" s="110">
        <v>420847</v>
      </c>
      <c r="I17" s="110" t="s">
        <v>51</v>
      </c>
      <c r="J17" s="110" t="s">
        <v>51</v>
      </c>
      <c r="K17" s="110">
        <v>11200</v>
      </c>
      <c r="L17" s="314" t="s">
        <v>51</v>
      </c>
      <c r="M17" s="110" t="s">
        <v>51</v>
      </c>
      <c r="N17" s="110" t="s">
        <v>51</v>
      </c>
      <c r="O17" s="110" t="s">
        <v>51</v>
      </c>
      <c r="P17" s="110">
        <v>38110</v>
      </c>
      <c r="Q17" s="354">
        <v>284654</v>
      </c>
    </row>
    <row r="18" spans="1:17" s="303" customFormat="1" ht="29.1" customHeight="1">
      <c r="A18" s="292">
        <v>2010</v>
      </c>
      <c r="B18" s="315" t="s">
        <v>527</v>
      </c>
      <c r="C18" s="110">
        <v>2598319</v>
      </c>
      <c r="D18" s="110" t="s">
        <v>51</v>
      </c>
      <c r="E18" s="110" t="s">
        <v>51</v>
      </c>
      <c r="F18" s="110">
        <v>183279</v>
      </c>
      <c r="G18" s="110">
        <v>2711017</v>
      </c>
      <c r="H18" s="110">
        <v>425376</v>
      </c>
      <c r="I18" s="110" t="s">
        <v>51</v>
      </c>
      <c r="J18" s="110" t="s">
        <v>51</v>
      </c>
      <c r="K18" s="110">
        <v>10220</v>
      </c>
      <c r="L18" s="314" t="s">
        <v>51</v>
      </c>
      <c r="M18" s="110" t="s">
        <v>51</v>
      </c>
      <c r="N18" s="110" t="s">
        <v>51</v>
      </c>
      <c r="O18" s="110" t="s">
        <v>51</v>
      </c>
      <c r="P18" s="110">
        <v>28088</v>
      </c>
      <c r="Q18" s="354">
        <v>284905</v>
      </c>
    </row>
    <row r="19" spans="1:17" s="303" customFormat="1" ht="20.100000000000001" customHeight="1">
      <c r="A19" s="292" t="s">
        <v>618</v>
      </c>
      <c r="B19" s="315" t="s">
        <v>528</v>
      </c>
      <c r="C19" s="310">
        <v>2845532</v>
      </c>
      <c r="D19" s="110" t="s">
        <v>51</v>
      </c>
      <c r="E19" s="110" t="s">
        <v>51</v>
      </c>
      <c r="F19" s="110">
        <v>185523</v>
      </c>
      <c r="G19" s="110">
        <v>2593456</v>
      </c>
      <c r="H19" s="110">
        <v>462746</v>
      </c>
      <c r="I19" s="110" t="s">
        <v>51</v>
      </c>
      <c r="J19" s="110" t="s">
        <v>51</v>
      </c>
      <c r="K19" s="110">
        <v>10760</v>
      </c>
      <c r="L19" s="314" t="s">
        <v>51</v>
      </c>
      <c r="M19" s="110" t="s">
        <v>51</v>
      </c>
      <c r="N19" s="110" t="s">
        <v>51</v>
      </c>
      <c r="O19" s="110" t="s">
        <v>51</v>
      </c>
      <c r="P19" s="110">
        <v>35703</v>
      </c>
      <c r="Q19" s="354">
        <v>299315</v>
      </c>
    </row>
    <row r="20" spans="1:17" s="303" customFormat="1" ht="29.1" customHeight="1">
      <c r="A20" s="292">
        <v>2011</v>
      </c>
      <c r="B20" s="315" t="s">
        <v>527</v>
      </c>
      <c r="C20" s="310">
        <v>2907772</v>
      </c>
      <c r="D20" s="110" t="s">
        <v>51</v>
      </c>
      <c r="E20" s="110" t="s">
        <v>51</v>
      </c>
      <c r="F20" s="110">
        <v>221038</v>
      </c>
      <c r="G20" s="110">
        <v>2769354</v>
      </c>
      <c r="H20" s="110">
        <v>469450</v>
      </c>
      <c r="I20" s="110" t="s">
        <v>51</v>
      </c>
      <c r="J20" s="110" t="s">
        <v>51</v>
      </c>
      <c r="K20" s="110">
        <v>10530</v>
      </c>
      <c r="L20" s="314" t="s">
        <v>51</v>
      </c>
      <c r="M20" s="110" t="s">
        <v>51</v>
      </c>
      <c r="N20" s="110" t="s">
        <v>51</v>
      </c>
      <c r="O20" s="110" t="s">
        <v>51</v>
      </c>
      <c r="P20" s="110">
        <v>35703</v>
      </c>
      <c r="Q20" s="354">
        <v>299315</v>
      </c>
    </row>
    <row r="21" spans="1:17" s="303" customFormat="1" ht="20.100000000000001" customHeight="1">
      <c r="A21" s="292" t="s">
        <v>617</v>
      </c>
      <c r="B21" s="315" t="s">
        <v>528</v>
      </c>
      <c r="C21" s="310">
        <v>3086243</v>
      </c>
      <c r="D21" s="110" t="s">
        <v>51</v>
      </c>
      <c r="E21" s="110" t="s">
        <v>51</v>
      </c>
      <c r="F21" s="110">
        <v>186162</v>
      </c>
      <c r="G21" s="110">
        <v>2570341</v>
      </c>
      <c r="H21" s="110">
        <v>448051</v>
      </c>
      <c r="I21" s="110" t="s">
        <v>51</v>
      </c>
      <c r="J21" s="110" t="s">
        <v>51</v>
      </c>
      <c r="K21" s="110">
        <v>10000</v>
      </c>
      <c r="L21" s="314" t="s">
        <v>51</v>
      </c>
      <c r="M21" s="110" t="s">
        <v>51</v>
      </c>
      <c r="N21" s="110" t="s">
        <v>51</v>
      </c>
      <c r="O21" s="110" t="s">
        <v>51</v>
      </c>
      <c r="P21" s="110">
        <v>35513</v>
      </c>
      <c r="Q21" s="354">
        <v>294945</v>
      </c>
    </row>
    <row r="22" spans="1:17" s="303" customFormat="1" ht="29.1" customHeight="1">
      <c r="A22" s="292">
        <v>2012</v>
      </c>
      <c r="B22" s="315" t="s">
        <v>527</v>
      </c>
      <c r="C22" s="310">
        <v>3214409</v>
      </c>
      <c r="D22" s="110" t="s">
        <v>51</v>
      </c>
      <c r="E22" s="110" t="s">
        <v>51</v>
      </c>
      <c r="F22" s="110">
        <v>213717</v>
      </c>
      <c r="G22" s="110">
        <v>2676413</v>
      </c>
      <c r="H22" s="110">
        <v>448366</v>
      </c>
      <c r="I22" s="110" t="s">
        <v>51</v>
      </c>
      <c r="J22" s="110" t="s">
        <v>51</v>
      </c>
      <c r="K22" s="110">
        <v>8386</v>
      </c>
      <c r="L22" s="314" t="s">
        <v>51</v>
      </c>
      <c r="M22" s="110" t="s">
        <v>51</v>
      </c>
      <c r="N22" s="110" t="s">
        <v>51</v>
      </c>
      <c r="O22" s="110" t="s">
        <v>51</v>
      </c>
      <c r="P22" s="110">
        <v>25436</v>
      </c>
      <c r="Q22" s="354">
        <v>294945</v>
      </c>
    </row>
    <row r="23" spans="1:17" s="303" customFormat="1" ht="20.100000000000001" customHeight="1">
      <c r="A23" s="292" t="s">
        <v>616</v>
      </c>
      <c r="B23" s="315" t="s">
        <v>528</v>
      </c>
      <c r="C23" s="310">
        <v>1141932</v>
      </c>
      <c r="D23" s="110" t="s">
        <v>51</v>
      </c>
      <c r="E23" s="110" t="s">
        <v>51</v>
      </c>
      <c r="F23" s="110">
        <v>263342</v>
      </c>
      <c r="G23" s="110">
        <v>2684337</v>
      </c>
      <c r="H23" s="110">
        <v>487361</v>
      </c>
      <c r="I23" s="110" t="s">
        <v>51</v>
      </c>
      <c r="J23" s="110" t="s">
        <v>51</v>
      </c>
      <c r="K23" s="110">
        <v>5200</v>
      </c>
      <c r="L23" s="314" t="s">
        <v>51</v>
      </c>
      <c r="M23" s="110" t="s">
        <v>51</v>
      </c>
      <c r="N23" s="110" t="s">
        <v>51</v>
      </c>
      <c r="O23" s="110" t="s">
        <v>51</v>
      </c>
      <c r="P23" s="110">
        <v>50810</v>
      </c>
      <c r="Q23" s="354">
        <v>291224</v>
      </c>
    </row>
    <row r="24" spans="1:17" s="303" customFormat="1" ht="29.1" customHeight="1">
      <c r="A24" s="292">
        <v>2013</v>
      </c>
      <c r="B24" s="315" t="s">
        <v>527</v>
      </c>
      <c r="C24" s="310">
        <v>1195617</v>
      </c>
      <c r="D24" s="110" t="s">
        <v>51</v>
      </c>
      <c r="E24" s="110" t="s">
        <v>51</v>
      </c>
      <c r="F24" s="110">
        <v>288528</v>
      </c>
      <c r="G24" s="110">
        <v>2781778</v>
      </c>
      <c r="H24" s="110">
        <v>489918</v>
      </c>
      <c r="I24" s="110" t="s">
        <v>51</v>
      </c>
      <c r="J24" s="110" t="s">
        <v>51</v>
      </c>
      <c r="K24" s="110">
        <v>4938</v>
      </c>
      <c r="L24" s="314" t="s">
        <v>51</v>
      </c>
      <c r="M24" s="110" t="s">
        <v>51</v>
      </c>
      <c r="N24" s="110" t="s">
        <v>51</v>
      </c>
      <c r="O24" s="110" t="s">
        <v>51</v>
      </c>
      <c r="P24" s="110">
        <v>43243</v>
      </c>
      <c r="Q24" s="354">
        <v>300861</v>
      </c>
    </row>
    <row r="25" spans="1:17" s="107" customFormat="1" ht="20.100000000000001" customHeight="1">
      <c r="A25" s="292" t="s">
        <v>615</v>
      </c>
      <c r="B25" s="315" t="s">
        <v>523</v>
      </c>
      <c r="C25" s="353">
        <v>975051</v>
      </c>
      <c r="D25" s="110" t="s">
        <v>51</v>
      </c>
      <c r="E25" s="110" t="s">
        <v>51</v>
      </c>
      <c r="F25" s="352">
        <v>221699</v>
      </c>
      <c r="G25" s="352">
        <v>2950124</v>
      </c>
      <c r="H25" s="352">
        <v>554524</v>
      </c>
      <c r="I25" s="110" t="s">
        <v>51</v>
      </c>
      <c r="J25" s="110" t="s">
        <v>51</v>
      </c>
      <c r="K25" s="352">
        <v>3000</v>
      </c>
      <c r="L25" s="314" t="s">
        <v>51</v>
      </c>
      <c r="M25" s="110" t="s">
        <v>51</v>
      </c>
      <c r="N25" s="110" t="s">
        <v>51</v>
      </c>
      <c r="O25" s="110" t="s">
        <v>51</v>
      </c>
      <c r="P25" s="352">
        <v>67000</v>
      </c>
      <c r="Q25" s="352">
        <v>301866</v>
      </c>
    </row>
    <row r="26" spans="1:17" ht="29.1" customHeight="1" thickBot="1">
      <c r="A26" s="108">
        <v>2014</v>
      </c>
      <c r="B26" s="308" t="s">
        <v>527</v>
      </c>
      <c r="C26" s="109">
        <v>1417417</v>
      </c>
      <c r="D26" s="351" t="s">
        <v>51</v>
      </c>
      <c r="E26" s="351" t="s">
        <v>51</v>
      </c>
      <c r="F26" s="109">
        <v>385279</v>
      </c>
      <c r="G26" s="109">
        <v>3021455</v>
      </c>
      <c r="H26" s="109">
        <v>581489</v>
      </c>
      <c r="I26" s="108" t="s">
        <v>51</v>
      </c>
      <c r="J26" s="108" t="s">
        <v>51</v>
      </c>
      <c r="K26" s="108" t="s">
        <v>100</v>
      </c>
      <c r="L26" s="108" t="s">
        <v>51</v>
      </c>
      <c r="M26" s="108" t="s">
        <v>51</v>
      </c>
      <c r="N26" s="108" t="s">
        <v>51</v>
      </c>
      <c r="O26" s="108" t="s">
        <v>51</v>
      </c>
      <c r="P26" s="109">
        <v>24950</v>
      </c>
      <c r="Q26" s="109">
        <v>301486</v>
      </c>
    </row>
    <row r="30" spans="1:17">
      <c r="F30" s="27"/>
      <c r="P30" s="27"/>
    </row>
    <row r="32" spans="1:17">
      <c r="E32" s="350"/>
    </row>
  </sheetData>
  <mergeCells count="6">
    <mergeCell ref="A6:B6"/>
    <mergeCell ref="A2:H2"/>
    <mergeCell ref="I2:Q2"/>
    <mergeCell ref="A3:H3"/>
    <mergeCell ref="I3:Q3"/>
    <mergeCell ref="A5:B5"/>
  </mergeCells>
  <phoneticPr fontId="3" type="noConversion"/>
  <pageMargins left="1.1811023622047245" right="1.1811023622047245" top="1.5748031496062993" bottom="1.5748031496062993" header="0.27559055118110237" footer="0.9055118110236221"/>
  <pageSetup paperSize="9" firstPageNumber="238" orientation="portrait" r:id="rId1"/>
  <headerFooter alignWithMargins="0">
    <oddFooter>&amp;C&amp;"華康中圓體,標準"&amp;11‧&amp;"Times New Roman,標準"&amp;P&amp;"華康中圓體,標準"‧</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P45"/>
  <sheetViews>
    <sheetView showGridLines="0" view="pageBreakPreview" zoomScale="85" zoomScaleNormal="120" zoomScaleSheetLayoutView="85" workbookViewId="0">
      <selection activeCell="E24" sqref="E24"/>
    </sheetView>
  </sheetViews>
  <sheetFormatPr defaultRowHeight="12.75"/>
  <cols>
    <col min="1" max="1" width="19.625" style="26" customWidth="1"/>
    <col min="2" max="2" width="8.125" style="26" customWidth="1"/>
    <col min="3" max="3" width="11.125" style="26" customWidth="1"/>
    <col min="4" max="4" width="9.125" style="26" customWidth="1"/>
    <col min="5" max="5" width="8.625" style="26" customWidth="1"/>
    <col min="6" max="6" width="8.125" style="26" customWidth="1"/>
    <col min="7" max="7" width="10.125" style="26" customWidth="1"/>
    <col min="8" max="8" width="8.125" style="26" customWidth="1"/>
    <col min="9" max="9" width="8.5" style="26" customWidth="1"/>
    <col min="10" max="10" width="8.625" style="26" customWidth="1"/>
    <col min="11" max="11" width="8.375" style="26" customWidth="1"/>
    <col min="12" max="12" width="11.625" style="26" customWidth="1"/>
    <col min="13" max="13" width="10.625" style="26" customWidth="1"/>
    <col min="14" max="14" width="8.625" style="26" customWidth="1"/>
    <col min="15" max="15" width="10.625" style="26" customWidth="1"/>
    <col min="16" max="16384" width="9" style="26"/>
  </cols>
  <sheetData>
    <row r="1" spans="1:16" s="2" customFormat="1" ht="18" customHeight="1">
      <c r="A1" s="1" t="s">
        <v>728</v>
      </c>
      <c r="B1" s="1"/>
      <c r="O1" s="3" t="s">
        <v>0</v>
      </c>
      <c r="P1" s="1"/>
    </row>
    <row r="2" spans="1:16" s="423" customFormat="1" ht="35.1" customHeight="1">
      <c r="A2" s="430" t="s">
        <v>771</v>
      </c>
      <c r="B2" s="430"/>
      <c r="C2" s="430"/>
      <c r="D2" s="430"/>
      <c r="E2" s="430"/>
      <c r="F2" s="430"/>
      <c r="G2" s="430"/>
      <c r="H2" s="452" t="s">
        <v>642</v>
      </c>
      <c r="I2" s="441"/>
      <c r="J2" s="441"/>
      <c r="K2" s="441"/>
      <c r="L2" s="441"/>
      <c r="M2" s="441"/>
      <c r="N2" s="441"/>
      <c r="O2" s="441"/>
    </row>
    <row r="3" spans="1:16" s="425" customFormat="1" ht="20.100000000000001" customHeight="1">
      <c r="A3" s="444" t="s">
        <v>586</v>
      </c>
      <c r="B3" s="444"/>
      <c r="C3" s="444"/>
      <c r="D3" s="444"/>
      <c r="E3" s="444"/>
      <c r="F3" s="444"/>
      <c r="G3" s="444"/>
      <c r="H3" s="440" t="s">
        <v>214</v>
      </c>
      <c r="I3" s="440"/>
      <c r="J3" s="440"/>
      <c r="K3" s="440"/>
      <c r="L3" s="440"/>
      <c r="M3" s="440"/>
      <c r="N3" s="440"/>
      <c r="O3" s="440"/>
    </row>
    <row r="4" spans="1:16" s="2" customFormat="1" ht="15" customHeight="1" thickBot="1">
      <c r="A4" s="28"/>
      <c r="B4" s="5"/>
      <c r="C4" s="5"/>
      <c r="D4" s="5"/>
      <c r="E4" s="5"/>
      <c r="G4" s="42" t="s">
        <v>770</v>
      </c>
      <c r="H4" s="5"/>
      <c r="I4" s="5"/>
      <c r="J4" s="186"/>
      <c r="K4" s="186"/>
      <c r="O4" s="42" t="s">
        <v>2</v>
      </c>
    </row>
    <row r="5" spans="1:16" s="2" customFormat="1" ht="30" customHeight="1">
      <c r="A5" s="341" t="s">
        <v>584</v>
      </c>
      <c r="B5" s="85" t="s">
        <v>383</v>
      </c>
      <c r="C5" s="106" t="s">
        <v>772</v>
      </c>
      <c r="D5" s="190" t="s">
        <v>773</v>
      </c>
      <c r="E5" s="89" t="s">
        <v>774</v>
      </c>
      <c r="F5" s="89" t="s">
        <v>240</v>
      </c>
      <c r="G5" s="185" t="s">
        <v>239</v>
      </c>
      <c r="H5" s="106" t="s">
        <v>775</v>
      </c>
      <c r="I5" s="185" t="s">
        <v>238</v>
      </c>
      <c r="J5" s="89" t="s">
        <v>237</v>
      </c>
      <c r="K5" s="89" t="s">
        <v>776</v>
      </c>
      <c r="L5" s="89" t="s">
        <v>777</v>
      </c>
      <c r="M5" s="89" t="s">
        <v>778</v>
      </c>
      <c r="N5" s="89" t="s">
        <v>413</v>
      </c>
      <c r="O5" s="89" t="s">
        <v>412</v>
      </c>
    </row>
    <row r="6" spans="1:16" s="2" customFormat="1" ht="39.950000000000003" customHeight="1" thickBot="1">
      <c r="A6" s="202" t="s">
        <v>641</v>
      </c>
      <c r="B6" s="201" t="s">
        <v>8</v>
      </c>
      <c r="C6" s="150" t="s">
        <v>640</v>
      </c>
      <c r="D6" s="150" t="s">
        <v>282</v>
      </c>
      <c r="E6" s="298" t="s">
        <v>281</v>
      </c>
      <c r="F6" s="298" t="s">
        <v>280</v>
      </c>
      <c r="G6" s="298" t="s">
        <v>279</v>
      </c>
      <c r="H6" s="150" t="s">
        <v>278</v>
      </c>
      <c r="I6" s="298" t="s">
        <v>395</v>
      </c>
      <c r="J6" s="298" t="s">
        <v>276</v>
      </c>
      <c r="K6" s="298" t="s">
        <v>275</v>
      </c>
      <c r="L6" s="298" t="s">
        <v>274</v>
      </c>
      <c r="M6" s="298" t="s">
        <v>273</v>
      </c>
      <c r="N6" s="298" t="s">
        <v>272</v>
      </c>
      <c r="O6" s="298" t="s">
        <v>408</v>
      </c>
    </row>
    <row r="7" spans="1:16" s="2" customFormat="1" ht="20.100000000000001" customHeight="1">
      <c r="A7" s="189" t="s">
        <v>572</v>
      </c>
      <c r="B7" s="62">
        <v>14529514</v>
      </c>
      <c r="C7" s="5">
        <v>352943</v>
      </c>
      <c r="D7" s="5">
        <v>1336297</v>
      </c>
      <c r="E7" s="5">
        <v>1258281</v>
      </c>
      <c r="F7" s="5">
        <v>51331</v>
      </c>
      <c r="G7" s="5">
        <v>680737</v>
      </c>
      <c r="H7" s="5" t="s">
        <v>51</v>
      </c>
      <c r="I7" s="5">
        <v>158559</v>
      </c>
      <c r="J7" s="5">
        <v>509054</v>
      </c>
      <c r="K7" s="5">
        <v>406638</v>
      </c>
      <c r="L7" s="5">
        <v>3149505</v>
      </c>
      <c r="M7" s="5">
        <v>824239</v>
      </c>
      <c r="N7" s="5">
        <v>761</v>
      </c>
      <c r="O7" s="5">
        <v>583270</v>
      </c>
    </row>
    <row r="8" spans="1:16" s="2" customFormat="1" ht="20.100000000000001" customHeight="1">
      <c r="A8" s="189" t="s">
        <v>571</v>
      </c>
      <c r="B8" s="62">
        <v>13385070</v>
      </c>
      <c r="C8" s="5">
        <v>354864</v>
      </c>
      <c r="D8" s="5">
        <v>1357026</v>
      </c>
      <c r="E8" s="5">
        <v>1297003</v>
      </c>
      <c r="F8" s="5">
        <v>49766</v>
      </c>
      <c r="G8" s="5">
        <v>554332</v>
      </c>
      <c r="H8" s="5" t="s">
        <v>51</v>
      </c>
      <c r="I8" s="5">
        <v>200553</v>
      </c>
      <c r="J8" s="5">
        <v>486132</v>
      </c>
      <c r="K8" s="184">
        <v>352185</v>
      </c>
      <c r="L8" s="184">
        <v>2504312</v>
      </c>
      <c r="M8" s="5">
        <v>949896</v>
      </c>
      <c r="N8" s="184">
        <v>712</v>
      </c>
      <c r="O8" s="34">
        <v>546663</v>
      </c>
    </row>
    <row r="9" spans="1:16" s="2" customFormat="1" ht="20.100000000000001" customHeight="1">
      <c r="A9" s="189" t="s">
        <v>570</v>
      </c>
      <c r="B9" s="62">
        <v>13609730.403999999</v>
      </c>
      <c r="C9" s="5">
        <v>402570.95999999996</v>
      </c>
      <c r="D9" s="5">
        <v>1391044.817</v>
      </c>
      <c r="E9" s="5">
        <v>1160990.402</v>
      </c>
      <c r="F9" s="5">
        <v>51367.462</v>
      </c>
      <c r="G9" s="5">
        <v>564323.20900000003</v>
      </c>
      <c r="H9" s="5" t="s">
        <v>51</v>
      </c>
      <c r="I9" s="5">
        <v>230697.717</v>
      </c>
      <c r="J9" s="5">
        <v>440619.26399999997</v>
      </c>
      <c r="K9" s="184">
        <v>337207.05300000001</v>
      </c>
      <c r="L9" s="184">
        <v>2674107.1979999999</v>
      </c>
      <c r="M9" s="5">
        <v>962652.83600000001</v>
      </c>
      <c r="N9" s="184">
        <v>627</v>
      </c>
      <c r="O9" s="34">
        <v>558168.049</v>
      </c>
    </row>
    <row r="10" spans="1:16" s="2" customFormat="1" ht="20.100000000000001" customHeight="1">
      <c r="A10" s="189" t="s">
        <v>569</v>
      </c>
      <c r="B10" s="62">
        <v>15286461.370000001</v>
      </c>
      <c r="C10" s="5">
        <v>368592.61300000001</v>
      </c>
      <c r="D10" s="5">
        <v>1498202.7919999999</v>
      </c>
      <c r="E10" s="5">
        <v>1226495.6370000001</v>
      </c>
      <c r="F10" s="5">
        <v>83106.578999999998</v>
      </c>
      <c r="G10" s="5">
        <v>644263.52799999993</v>
      </c>
      <c r="H10" s="5" t="s">
        <v>51</v>
      </c>
      <c r="I10" s="5">
        <v>384980.96299999999</v>
      </c>
      <c r="J10" s="5">
        <v>386834.61100000003</v>
      </c>
      <c r="K10" s="184">
        <v>258812.375</v>
      </c>
      <c r="L10" s="184">
        <v>3573272.1830000002</v>
      </c>
      <c r="M10" s="5">
        <v>1156334.3400000001</v>
      </c>
      <c r="N10" s="184">
        <v>595</v>
      </c>
      <c r="O10" s="34">
        <v>630908.51699999999</v>
      </c>
    </row>
    <row r="11" spans="1:16" s="2" customFormat="1" ht="20.100000000000001" customHeight="1">
      <c r="A11" s="189" t="s">
        <v>568</v>
      </c>
      <c r="B11" s="62">
        <v>16347859.643799998</v>
      </c>
      <c r="C11" s="5">
        <v>378206.28899999999</v>
      </c>
      <c r="D11" s="5">
        <v>1472725.452</v>
      </c>
      <c r="E11" s="5">
        <v>1235395.811</v>
      </c>
      <c r="F11" s="5">
        <v>45559.605800000005</v>
      </c>
      <c r="G11" s="5">
        <v>671147.68699999992</v>
      </c>
      <c r="H11" s="5" t="s">
        <v>51</v>
      </c>
      <c r="I11" s="5">
        <v>319020.42800000001</v>
      </c>
      <c r="J11" s="5">
        <v>409694.38099999999</v>
      </c>
      <c r="K11" s="184">
        <v>327521.08100000001</v>
      </c>
      <c r="L11" s="184">
        <v>4222422.3389999997</v>
      </c>
      <c r="M11" s="5">
        <v>1445286.94</v>
      </c>
      <c r="N11" s="184">
        <v>393</v>
      </c>
      <c r="O11" s="34">
        <v>698801.97900000005</v>
      </c>
    </row>
    <row r="12" spans="1:16" s="2" customFormat="1" ht="20.100000000000001" customHeight="1">
      <c r="A12" s="189" t="s">
        <v>567</v>
      </c>
      <c r="B12" s="62">
        <v>15645326</v>
      </c>
      <c r="C12" s="5">
        <v>364483</v>
      </c>
      <c r="D12" s="5">
        <v>1477075</v>
      </c>
      <c r="E12" s="5">
        <v>1444029</v>
      </c>
      <c r="F12" s="5">
        <v>45031</v>
      </c>
      <c r="G12" s="5">
        <v>696768</v>
      </c>
      <c r="H12" s="5" t="s">
        <v>51</v>
      </c>
      <c r="I12" s="5">
        <v>289535</v>
      </c>
      <c r="J12" s="5">
        <v>385837</v>
      </c>
      <c r="K12" s="184">
        <v>323756</v>
      </c>
      <c r="L12" s="184">
        <v>3262543</v>
      </c>
      <c r="M12" s="5">
        <v>1303149</v>
      </c>
      <c r="N12" s="184">
        <v>811</v>
      </c>
      <c r="O12" s="34">
        <v>723354</v>
      </c>
    </row>
    <row r="13" spans="1:16" s="2" customFormat="1" ht="20.100000000000001" customHeight="1">
      <c r="A13" s="189" t="s">
        <v>566</v>
      </c>
      <c r="B13" s="62">
        <v>16832676</v>
      </c>
      <c r="C13" s="5">
        <v>389223</v>
      </c>
      <c r="D13" s="5">
        <v>1536913</v>
      </c>
      <c r="E13" s="5">
        <v>1459604</v>
      </c>
      <c r="F13" s="5">
        <v>46939</v>
      </c>
      <c r="G13" s="5">
        <v>648095</v>
      </c>
      <c r="H13" s="5" t="s">
        <v>51</v>
      </c>
      <c r="I13" s="5">
        <v>351452</v>
      </c>
      <c r="J13" s="5">
        <v>401667</v>
      </c>
      <c r="K13" s="184">
        <v>360519</v>
      </c>
      <c r="L13" s="184">
        <v>3086521</v>
      </c>
      <c r="M13" s="5">
        <v>1962301</v>
      </c>
      <c r="N13" s="184">
        <v>804</v>
      </c>
      <c r="O13" s="34">
        <v>801640</v>
      </c>
    </row>
    <row r="14" spans="1:16" s="2" customFormat="1" ht="20.100000000000001" customHeight="1">
      <c r="A14" s="102" t="s">
        <v>565</v>
      </c>
      <c r="B14" s="62">
        <v>16899898</v>
      </c>
      <c r="C14" s="5">
        <v>388836</v>
      </c>
      <c r="D14" s="5">
        <v>1506592</v>
      </c>
      <c r="E14" s="5">
        <v>1417601</v>
      </c>
      <c r="F14" s="5">
        <v>46922</v>
      </c>
      <c r="G14" s="5">
        <v>652616</v>
      </c>
      <c r="H14" s="5" t="s">
        <v>51</v>
      </c>
      <c r="I14" s="5">
        <v>323341</v>
      </c>
      <c r="J14" s="5">
        <v>365705</v>
      </c>
      <c r="K14" s="184">
        <v>397737</v>
      </c>
      <c r="L14" s="184">
        <v>2671465</v>
      </c>
      <c r="M14" s="5">
        <v>2155275</v>
      </c>
      <c r="N14" s="184">
        <v>930</v>
      </c>
      <c r="O14" s="34">
        <v>939116</v>
      </c>
    </row>
    <row r="15" spans="1:16" s="2" customFormat="1" ht="20.100000000000001" customHeight="1">
      <c r="A15" s="102" t="s">
        <v>639</v>
      </c>
      <c r="B15" s="62">
        <v>18032283</v>
      </c>
      <c r="C15" s="5">
        <v>378278</v>
      </c>
      <c r="D15" s="5">
        <v>1546120</v>
      </c>
      <c r="E15" s="5">
        <v>1647317</v>
      </c>
      <c r="F15" s="5">
        <v>50581</v>
      </c>
      <c r="G15" s="5">
        <v>1118334</v>
      </c>
      <c r="H15" s="5" t="s">
        <v>51</v>
      </c>
      <c r="I15" s="5">
        <v>574176</v>
      </c>
      <c r="J15" s="5">
        <v>485846</v>
      </c>
      <c r="K15" s="184">
        <v>489118</v>
      </c>
      <c r="L15" s="184">
        <v>4029557</v>
      </c>
      <c r="M15" s="5">
        <v>3304365</v>
      </c>
      <c r="N15" s="184">
        <v>880</v>
      </c>
      <c r="O15" s="34">
        <v>149228</v>
      </c>
    </row>
    <row r="16" spans="1:16" s="2" customFormat="1" ht="20.100000000000001" customHeight="1">
      <c r="A16" s="102" t="s">
        <v>638</v>
      </c>
      <c r="B16" s="62">
        <v>20721428.256999999</v>
      </c>
      <c r="C16" s="5">
        <v>368279.79300000001</v>
      </c>
      <c r="D16" s="5">
        <v>1815300.09</v>
      </c>
      <c r="E16" s="5">
        <v>1817183.871</v>
      </c>
      <c r="F16" s="5">
        <v>49354.447999999997</v>
      </c>
      <c r="G16" s="5">
        <v>1360611.05</v>
      </c>
      <c r="H16" s="5" t="s">
        <v>51</v>
      </c>
      <c r="I16" s="5">
        <v>657264.71299999999</v>
      </c>
      <c r="J16" s="5">
        <v>581367.826</v>
      </c>
      <c r="K16" s="5">
        <v>369652.91499999998</v>
      </c>
      <c r="L16" s="5">
        <v>4951146.7790000001</v>
      </c>
      <c r="M16" s="5">
        <v>3758811.0469999998</v>
      </c>
      <c r="N16" s="5">
        <v>902</v>
      </c>
      <c r="O16" s="34">
        <v>154707.587</v>
      </c>
    </row>
    <row r="17" spans="1:15" s="2" customFormat="1" ht="20.100000000000001" customHeight="1">
      <c r="A17" s="102" t="s">
        <v>562</v>
      </c>
      <c r="B17" s="62">
        <v>3081578.804</v>
      </c>
      <c r="C17" s="5">
        <v>44904.641000000003</v>
      </c>
      <c r="D17" s="5">
        <v>286321.70600000001</v>
      </c>
      <c r="E17" s="5">
        <v>227088.45699999999</v>
      </c>
      <c r="F17" s="5">
        <v>12638.1</v>
      </c>
      <c r="G17" s="5">
        <v>239352.1</v>
      </c>
      <c r="H17" s="5" t="s">
        <v>51</v>
      </c>
      <c r="I17" s="5">
        <v>174599.13099999999</v>
      </c>
      <c r="J17" s="5">
        <v>44158.483999999997</v>
      </c>
      <c r="K17" s="184">
        <v>75115.464999999997</v>
      </c>
      <c r="L17" s="184">
        <v>407022.61</v>
      </c>
      <c r="M17" s="5">
        <v>692781.17599999998</v>
      </c>
      <c r="N17" s="5" t="s">
        <v>51</v>
      </c>
      <c r="O17" s="34">
        <v>9484.741</v>
      </c>
    </row>
    <row r="18" spans="1:15" s="2" customFormat="1" ht="20.100000000000001" customHeight="1">
      <c r="A18" s="102" t="s">
        <v>561</v>
      </c>
      <c r="B18" s="62">
        <v>3218576.8160000001</v>
      </c>
      <c r="C18" s="5">
        <v>43505.906999999999</v>
      </c>
      <c r="D18" s="5">
        <v>238670.32</v>
      </c>
      <c r="E18" s="5">
        <v>257668.70699999999</v>
      </c>
      <c r="F18" s="5">
        <v>11823.392</v>
      </c>
      <c r="G18" s="5">
        <v>208904.818</v>
      </c>
      <c r="H18" s="5" t="s">
        <v>51</v>
      </c>
      <c r="I18" s="5">
        <v>204748.33799999999</v>
      </c>
      <c r="J18" s="5">
        <v>56595.080999999998</v>
      </c>
      <c r="K18" s="184">
        <v>2847.4720000000002</v>
      </c>
      <c r="L18" s="184">
        <v>868249.45600000001</v>
      </c>
      <c r="M18" s="5">
        <v>587195.55099999998</v>
      </c>
      <c r="N18" s="5" t="s">
        <v>51</v>
      </c>
      <c r="O18" s="34">
        <v>12829.192999999999</v>
      </c>
    </row>
    <row r="19" spans="1:15" s="2" customFormat="1" ht="20.100000000000001" customHeight="1">
      <c r="A19" s="102" t="s">
        <v>560</v>
      </c>
      <c r="B19" s="62">
        <v>862720.92700000003</v>
      </c>
      <c r="C19" s="5">
        <v>26851.378000000001</v>
      </c>
      <c r="D19" s="5">
        <v>91865.918999999994</v>
      </c>
      <c r="E19" s="5">
        <v>87371.512000000002</v>
      </c>
      <c r="F19" s="5">
        <v>1839.8050000000001</v>
      </c>
      <c r="G19" s="5">
        <v>44482.489000000001</v>
      </c>
      <c r="H19" s="5" t="s">
        <v>51</v>
      </c>
      <c r="I19" s="5">
        <v>30409.731</v>
      </c>
      <c r="J19" s="5">
        <v>25559.215</v>
      </c>
      <c r="K19" s="184">
        <v>42564.313999999998</v>
      </c>
      <c r="L19" s="184">
        <v>199706.27299999999</v>
      </c>
      <c r="M19" s="5">
        <v>152017.13800000001</v>
      </c>
      <c r="N19" s="5" t="s">
        <v>51</v>
      </c>
      <c r="O19" s="34">
        <v>2825.1350000000002</v>
      </c>
    </row>
    <row r="20" spans="1:15" s="2" customFormat="1" ht="20.100000000000001" customHeight="1">
      <c r="A20" s="102" t="s">
        <v>559</v>
      </c>
      <c r="B20" s="62">
        <v>1462176.997</v>
      </c>
      <c r="C20" s="5">
        <v>27167.198</v>
      </c>
      <c r="D20" s="5">
        <v>106897.103</v>
      </c>
      <c r="E20" s="5">
        <v>108517.667</v>
      </c>
      <c r="F20" s="5">
        <v>2298.0360000000001</v>
      </c>
      <c r="G20" s="5">
        <v>53865.597000000002</v>
      </c>
      <c r="H20" s="5" t="s">
        <v>51</v>
      </c>
      <c r="I20" s="5">
        <v>33281.107000000004</v>
      </c>
      <c r="J20" s="5">
        <v>23422.723999999998</v>
      </c>
      <c r="K20" s="184">
        <v>34724.226000000002</v>
      </c>
      <c r="L20" s="184">
        <v>660916.85</v>
      </c>
      <c r="M20" s="5">
        <v>141178.962</v>
      </c>
      <c r="N20" s="5" t="s">
        <v>51</v>
      </c>
      <c r="O20" s="34">
        <v>6065.8739999999998</v>
      </c>
    </row>
    <row r="21" spans="1:15" s="2" customFormat="1" ht="20.100000000000001" customHeight="1">
      <c r="A21" s="102" t="s">
        <v>558</v>
      </c>
      <c r="B21" s="62">
        <v>2084472.2960000001</v>
      </c>
      <c r="C21" s="5">
        <v>28815.026999999998</v>
      </c>
      <c r="D21" s="5">
        <v>110753.895</v>
      </c>
      <c r="E21" s="5">
        <v>292168.53700000001</v>
      </c>
      <c r="F21" s="5">
        <v>3143.799</v>
      </c>
      <c r="G21" s="5">
        <v>147963.55499999999</v>
      </c>
      <c r="H21" s="5" t="s">
        <v>51</v>
      </c>
      <c r="I21" s="5">
        <v>69293.694000000003</v>
      </c>
      <c r="J21" s="5">
        <v>80176.576000000001</v>
      </c>
      <c r="K21" s="184">
        <v>61666.123</v>
      </c>
      <c r="L21" s="184">
        <v>236006.902</v>
      </c>
      <c r="M21" s="5">
        <v>580211.83100000001</v>
      </c>
      <c r="N21" s="5" t="s">
        <v>51</v>
      </c>
      <c r="O21" s="34">
        <v>9407.7839999999997</v>
      </c>
    </row>
    <row r="22" spans="1:15" s="2" customFormat="1" ht="20.100000000000001" customHeight="1">
      <c r="A22" s="102" t="s">
        <v>557</v>
      </c>
      <c r="B22" s="62">
        <v>1916336.9939999999</v>
      </c>
      <c r="C22" s="5">
        <v>23631.026999999998</v>
      </c>
      <c r="D22" s="5">
        <v>112850.351</v>
      </c>
      <c r="E22" s="5">
        <v>70070.926000000007</v>
      </c>
      <c r="F22" s="5">
        <v>1671.9290000000001</v>
      </c>
      <c r="G22" s="5">
        <v>98952.962</v>
      </c>
      <c r="H22" s="5" t="s">
        <v>51</v>
      </c>
      <c r="I22" s="5">
        <v>16400.41</v>
      </c>
      <c r="J22" s="5">
        <v>47372.063999999998</v>
      </c>
      <c r="K22" s="184">
        <v>23075.91</v>
      </c>
      <c r="L22" s="184">
        <v>236283.905</v>
      </c>
      <c r="M22" s="5">
        <v>725576.47699999996</v>
      </c>
      <c r="N22" s="5" t="s">
        <v>51</v>
      </c>
      <c r="O22" s="34">
        <v>5529.4409999999998</v>
      </c>
    </row>
    <row r="23" spans="1:15" s="2" customFormat="1" ht="20.100000000000001" customHeight="1">
      <c r="A23" s="102" t="s">
        <v>556</v>
      </c>
      <c r="B23" s="62">
        <v>2019811.615</v>
      </c>
      <c r="C23" s="5">
        <v>29581.246999999999</v>
      </c>
      <c r="D23" s="5">
        <v>108180.742</v>
      </c>
      <c r="E23" s="5">
        <v>137726.34400000001</v>
      </c>
      <c r="F23" s="5">
        <v>3241.5219999999999</v>
      </c>
      <c r="G23" s="5">
        <v>136106.61900000001</v>
      </c>
      <c r="H23" s="5" t="s">
        <v>51</v>
      </c>
      <c r="I23" s="5">
        <v>37254.497000000003</v>
      </c>
      <c r="J23" s="5">
        <v>76040.851999999999</v>
      </c>
      <c r="K23" s="184">
        <v>1241.3589999999999</v>
      </c>
      <c r="L23" s="184">
        <v>878921.84199999995</v>
      </c>
      <c r="M23" s="5">
        <v>187475.08600000001</v>
      </c>
      <c r="N23" s="184">
        <v>902</v>
      </c>
      <c r="O23" s="34">
        <v>9388.4269999999997</v>
      </c>
    </row>
    <row r="24" spans="1:15" s="2" customFormat="1" ht="20.100000000000001" customHeight="1">
      <c r="A24" s="102" t="s">
        <v>555</v>
      </c>
      <c r="B24" s="62">
        <v>1022303.152</v>
      </c>
      <c r="C24" s="5">
        <v>29890.473999999998</v>
      </c>
      <c r="D24" s="5">
        <v>121858.49</v>
      </c>
      <c r="E24" s="5">
        <v>136723.476</v>
      </c>
      <c r="F24" s="5">
        <v>1407.9190000000001</v>
      </c>
      <c r="G24" s="5">
        <v>47752.71</v>
      </c>
      <c r="H24" s="5" t="s">
        <v>51</v>
      </c>
      <c r="I24" s="5">
        <v>16834.762999999999</v>
      </c>
      <c r="J24" s="5">
        <v>17757.106</v>
      </c>
      <c r="K24" s="184">
        <v>631.00900000000001</v>
      </c>
      <c r="L24" s="184">
        <v>141202.02299999999</v>
      </c>
      <c r="M24" s="5">
        <v>194651.704</v>
      </c>
      <c r="N24" s="5" t="s">
        <v>51</v>
      </c>
      <c r="O24" s="34">
        <v>7719.5630000000001</v>
      </c>
    </row>
    <row r="25" spans="1:15" s="2" customFormat="1" ht="20.100000000000001" customHeight="1">
      <c r="A25" s="102" t="s">
        <v>554</v>
      </c>
      <c r="B25" s="62">
        <v>1625481.92</v>
      </c>
      <c r="C25" s="5">
        <v>26058.225999999999</v>
      </c>
      <c r="D25" s="5">
        <v>286240.84600000002</v>
      </c>
      <c r="E25" s="5">
        <v>174586.78599999999</v>
      </c>
      <c r="F25" s="5">
        <v>4433.33</v>
      </c>
      <c r="G25" s="5">
        <v>175254.427</v>
      </c>
      <c r="H25" s="5" t="s">
        <v>51</v>
      </c>
      <c r="I25" s="5">
        <v>19038.441999999999</v>
      </c>
      <c r="J25" s="5">
        <v>71600.845000000001</v>
      </c>
      <c r="K25" s="184">
        <v>23352.416000000001</v>
      </c>
      <c r="L25" s="184">
        <v>431064.99</v>
      </c>
      <c r="M25" s="5">
        <v>193587.13399999999</v>
      </c>
      <c r="N25" s="5" t="s">
        <v>51</v>
      </c>
      <c r="O25" s="34">
        <v>29956.477999999999</v>
      </c>
    </row>
    <row r="26" spans="1:15" s="2" customFormat="1" ht="20.100000000000001" customHeight="1">
      <c r="A26" s="102" t="s">
        <v>553</v>
      </c>
      <c r="B26" s="62">
        <v>1386720.469</v>
      </c>
      <c r="C26" s="5">
        <v>27845.07</v>
      </c>
      <c r="D26" s="5">
        <v>145134.17300000001</v>
      </c>
      <c r="E26" s="5">
        <v>154523.965</v>
      </c>
      <c r="F26" s="5">
        <v>2082.0430000000001</v>
      </c>
      <c r="G26" s="5">
        <v>71624.600999999995</v>
      </c>
      <c r="H26" s="5" t="s">
        <v>51</v>
      </c>
      <c r="I26" s="5">
        <v>29904.186000000002</v>
      </c>
      <c r="J26" s="5">
        <v>30498.164000000001</v>
      </c>
      <c r="K26" s="184">
        <v>28017.657999999999</v>
      </c>
      <c r="L26" s="184">
        <v>447562.29399999999</v>
      </c>
      <c r="M26" s="5">
        <v>10468.83</v>
      </c>
      <c r="N26" s="5" t="s">
        <v>51</v>
      </c>
      <c r="O26" s="34">
        <v>38364.072999999997</v>
      </c>
    </row>
    <row r="27" spans="1:15" s="2" customFormat="1" ht="20.100000000000001" customHeight="1">
      <c r="A27" s="102" t="s">
        <v>552</v>
      </c>
      <c r="B27" s="62">
        <v>607589.08499999996</v>
      </c>
      <c r="C27" s="5">
        <v>19115.776999999998</v>
      </c>
      <c r="D27" s="5">
        <v>72497.084000000003</v>
      </c>
      <c r="E27" s="5">
        <v>42459.938999999998</v>
      </c>
      <c r="F27" s="5">
        <v>1405.72</v>
      </c>
      <c r="G27" s="5">
        <v>24677.670999999998</v>
      </c>
      <c r="H27" s="5" t="s">
        <v>51</v>
      </c>
      <c r="I27" s="5">
        <v>14505.208000000001</v>
      </c>
      <c r="J27" s="5">
        <v>23460.308000000001</v>
      </c>
      <c r="K27" s="184">
        <v>33092.233</v>
      </c>
      <c r="L27" s="184">
        <v>216140.16699999999</v>
      </c>
      <c r="M27" s="5">
        <v>6880.7269999999999</v>
      </c>
      <c r="N27" s="5" t="s">
        <v>51</v>
      </c>
      <c r="O27" s="34">
        <v>6418.0780000000004</v>
      </c>
    </row>
    <row r="28" spans="1:15" s="28" customFormat="1" ht="20.100000000000001" customHeight="1">
      <c r="A28" s="102" t="s">
        <v>551</v>
      </c>
      <c r="B28" s="62">
        <v>932016.79399999999</v>
      </c>
      <c r="C28" s="5">
        <v>22443.616000000002</v>
      </c>
      <c r="D28" s="5">
        <v>74217.038</v>
      </c>
      <c r="E28" s="5">
        <v>71440.516000000003</v>
      </c>
      <c r="F28" s="5">
        <v>1289.9359999999999</v>
      </c>
      <c r="G28" s="5">
        <v>72858.441999999995</v>
      </c>
      <c r="H28" s="5" t="s">
        <v>51</v>
      </c>
      <c r="I28" s="5">
        <v>5594.5450000000001</v>
      </c>
      <c r="J28" s="5">
        <v>70695.297000000006</v>
      </c>
      <c r="K28" s="184">
        <v>37555.544999999998</v>
      </c>
      <c r="L28" s="184">
        <v>179806.33</v>
      </c>
      <c r="M28" s="5">
        <v>145100.57800000001</v>
      </c>
      <c r="N28" s="5" t="s">
        <v>51</v>
      </c>
      <c r="O28" s="34">
        <v>2327.8510000000001</v>
      </c>
    </row>
    <row r="29" spans="1:15" s="2" customFormat="1" ht="20.100000000000001" customHeight="1" thickBot="1">
      <c r="A29" s="367" t="s">
        <v>637</v>
      </c>
      <c r="B29" s="81">
        <v>501642.38799999998</v>
      </c>
      <c r="C29" s="37">
        <v>18470.205000000002</v>
      </c>
      <c r="D29" s="37">
        <v>59812.423000000003</v>
      </c>
      <c r="E29" s="37">
        <v>56837.038999999997</v>
      </c>
      <c r="F29" s="37">
        <v>2078.9169999999999</v>
      </c>
      <c r="G29" s="37">
        <v>38815.059000000001</v>
      </c>
      <c r="H29" s="37" t="s">
        <v>51</v>
      </c>
      <c r="I29" s="37">
        <v>5400.6610000000001</v>
      </c>
      <c r="J29" s="37">
        <v>14031.11</v>
      </c>
      <c r="K29" s="61">
        <v>5769.1850000000004</v>
      </c>
      <c r="L29" s="61">
        <v>48263.137000000002</v>
      </c>
      <c r="M29" s="37">
        <v>141685.853</v>
      </c>
      <c r="N29" s="37" t="s">
        <v>51</v>
      </c>
      <c r="O29" s="63">
        <v>14390.949000000001</v>
      </c>
    </row>
    <row r="30" spans="1:15" s="2" customFormat="1" ht="15.95" customHeight="1">
      <c r="A30" s="267" t="s">
        <v>779</v>
      </c>
      <c r="B30" s="107"/>
      <c r="C30" s="107"/>
      <c r="D30" s="107"/>
      <c r="E30" s="107"/>
      <c r="F30" s="107"/>
      <c r="G30" s="107"/>
      <c r="H30" s="267" t="s">
        <v>219</v>
      </c>
    </row>
    <row r="31" spans="1:15" ht="13.5">
      <c r="A31" s="267" t="s">
        <v>780</v>
      </c>
      <c r="B31" s="301"/>
      <c r="C31" s="301"/>
      <c r="D31" s="301"/>
      <c r="E31" s="301"/>
      <c r="F31" s="301"/>
      <c r="G31" s="301"/>
      <c r="H31" s="267" t="s">
        <v>636</v>
      </c>
      <c r="I31" s="366"/>
      <c r="J31" s="366"/>
      <c r="K31" s="27"/>
      <c r="L31" s="27"/>
      <c r="M31" s="27"/>
      <c r="N31" s="27"/>
      <c r="O31" s="27"/>
    </row>
    <row r="32" spans="1:15" ht="13.5">
      <c r="A32" s="1"/>
      <c r="B32" s="365"/>
      <c r="C32" s="366"/>
      <c r="D32" s="366"/>
      <c r="E32" s="365"/>
      <c r="F32" s="365"/>
      <c r="G32" s="365"/>
      <c r="H32" s="232"/>
      <c r="I32" s="365"/>
      <c r="J32" s="365"/>
      <c r="K32" s="364"/>
      <c r="L32" s="364"/>
      <c r="M32" s="364"/>
      <c r="N32" s="364"/>
      <c r="O32" s="364"/>
    </row>
    <row r="33" spans="1:15" ht="13.5">
      <c r="A33" s="2"/>
      <c r="B33" s="365"/>
      <c r="C33" s="366"/>
      <c r="D33" s="366"/>
      <c r="E33" s="365"/>
      <c r="F33" s="365"/>
      <c r="G33" s="365"/>
      <c r="H33" s="365"/>
      <c r="I33" s="365"/>
      <c r="J33" s="365"/>
      <c r="K33" s="364"/>
      <c r="L33" s="364"/>
      <c r="M33" s="364"/>
      <c r="N33" s="364"/>
      <c r="O33" s="364"/>
    </row>
    <row r="34" spans="1:15">
      <c r="B34" s="364"/>
      <c r="C34" s="27"/>
      <c r="D34" s="27"/>
      <c r="E34" s="364"/>
      <c r="F34" s="364"/>
      <c r="G34" s="364"/>
      <c r="H34" s="364"/>
      <c r="I34" s="364"/>
      <c r="J34" s="364"/>
      <c r="K34" s="364"/>
      <c r="L34" s="364"/>
      <c r="M34" s="364"/>
      <c r="N34" s="364"/>
      <c r="O34" s="364"/>
    </row>
    <row r="35" spans="1:15">
      <c r="B35" s="364"/>
      <c r="C35" s="27"/>
      <c r="D35" s="27"/>
      <c r="E35" s="364"/>
      <c r="F35" s="364"/>
      <c r="G35" s="364"/>
      <c r="H35" s="364"/>
      <c r="I35" s="364"/>
      <c r="J35" s="364"/>
      <c r="K35" s="364"/>
      <c r="L35" s="364"/>
      <c r="M35" s="364"/>
      <c r="N35" s="364"/>
      <c r="O35" s="364"/>
    </row>
    <row r="36" spans="1:15">
      <c r="B36" s="364"/>
      <c r="C36" s="27"/>
      <c r="D36" s="27"/>
      <c r="E36" s="364"/>
      <c r="F36" s="364"/>
      <c r="G36" s="364"/>
      <c r="H36" s="364"/>
      <c r="I36" s="364"/>
      <c r="J36" s="364"/>
      <c r="K36" s="364"/>
      <c r="L36" s="364"/>
      <c r="M36" s="364"/>
      <c r="N36" s="364"/>
      <c r="O36" s="364"/>
    </row>
    <row r="37" spans="1:15">
      <c r="B37" s="364"/>
      <c r="C37" s="27"/>
      <c r="D37" s="27"/>
      <c r="E37" s="364"/>
      <c r="F37" s="364"/>
      <c r="G37" s="364"/>
      <c r="H37" s="364"/>
      <c r="I37" s="364"/>
      <c r="J37" s="364"/>
      <c r="K37" s="364"/>
      <c r="L37" s="364"/>
      <c r="M37" s="364"/>
      <c r="N37" s="364"/>
      <c r="O37" s="364"/>
    </row>
    <row r="38" spans="1:15">
      <c r="B38" s="364"/>
      <c r="C38" s="27"/>
      <c r="D38" s="27"/>
      <c r="E38" s="364"/>
      <c r="F38" s="364"/>
      <c r="G38" s="364"/>
      <c r="H38" s="364"/>
      <c r="I38" s="364"/>
      <c r="J38" s="364"/>
      <c r="K38" s="364"/>
      <c r="L38" s="364"/>
      <c r="M38" s="364"/>
      <c r="N38" s="364"/>
      <c r="O38" s="364"/>
    </row>
    <row r="39" spans="1:15">
      <c r="B39" s="364"/>
      <c r="C39" s="27"/>
      <c r="D39" s="27"/>
      <c r="E39" s="364"/>
      <c r="F39" s="364"/>
      <c r="G39" s="364"/>
      <c r="H39" s="364"/>
      <c r="I39" s="364"/>
      <c r="J39" s="364"/>
      <c r="K39" s="364"/>
      <c r="L39" s="364"/>
      <c r="M39" s="364"/>
      <c r="N39" s="364"/>
      <c r="O39" s="364"/>
    </row>
    <row r="40" spans="1:15">
      <c r="B40" s="364"/>
      <c r="C40" s="27"/>
      <c r="D40" s="27"/>
      <c r="E40" s="364"/>
      <c r="F40" s="364"/>
      <c r="G40" s="364"/>
      <c r="H40" s="364"/>
      <c r="I40" s="364"/>
      <c r="J40" s="364"/>
      <c r="K40" s="364"/>
      <c r="L40" s="364"/>
      <c r="M40" s="364"/>
      <c r="N40" s="364"/>
      <c r="O40" s="364"/>
    </row>
    <row r="41" spans="1:15">
      <c r="B41" s="364"/>
      <c r="C41" s="27"/>
      <c r="D41" s="27"/>
      <c r="E41" s="364"/>
      <c r="F41" s="364"/>
      <c r="G41" s="364"/>
      <c r="H41" s="364"/>
      <c r="I41" s="364"/>
      <c r="J41" s="364"/>
      <c r="K41" s="364"/>
      <c r="L41" s="364"/>
      <c r="M41" s="364"/>
      <c r="N41" s="364"/>
      <c r="O41" s="364"/>
    </row>
    <row r="42" spans="1:15">
      <c r="B42" s="364"/>
      <c r="C42" s="27"/>
      <c r="D42" s="27"/>
      <c r="E42" s="364"/>
      <c r="F42" s="364"/>
      <c r="G42" s="364"/>
      <c r="H42" s="364"/>
      <c r="I42" s="364"/>
      <c r="J42" s="364"/>
      <c r="K42" s="364"/>
      <c r="L42" s="364"/>
      <c r="M42" s="364"/>
      <c r="N42" s="364"/>
      <c r="O42" s="364"/>
    </row>
    <row r="43" spans="1:15">
      <c r="B43" s="364"/>
      <c r="C43" s="27"/>
      <c r="D43" s="27"/>
      <c r="E43" s="364"/>
      <c r="F43" s="364"/>
      <c r="G43" s="364"/>
      <c r="H43" s="364"/>
      <c r="I43" s="364"/>
      <c r="J43" s="364"/>
      <c r="K43" s="364"/>
      <c r="L43" s="364"/>
      <c r="M43" s="364"/>
      <c r="N43" s="364"/>
      <c r="O43" s="364"/>
    </row>
    <row r="44" spans="1:15">
      <c r="B44" s="364"/>
      <c r="C44" s="27"/>
      <c r="D44" s="364"/>
      <c r="E44" s="364"/>
      <c r="F44" s="364"/>
      <c r="G44" s="364"/>
      <c r="H44" s="364"/>
      <c r="I44" s="364"/>
      <c r="J44" s="364"/>
      <c r="K44" s="364"/>
      <c r="L44" s="364"/>
      <c r="M44" s="364"/>
      <c r="N44" s="364"/>
      <c r="O44" s="364"/>
    </row>
    <row r="45" spans="1:15">
      <c r="B45" s="364"/>
      <c r="C45" s="364"/>
      <c r="D45" s="364"/>
      <c r="E45" s="364"/>
      <c r="F45" s="364"/>
      <c r="G45" s="364"/>
      <c r="H45" s="364"/>
      <c r="I45" s="364"/>
      <c r="J45" s="364"/>
      <c r="K45" s="364"/>
      <c r="L45" s="364"/>
      <c r="M45" s="364"/>
      <c r="N45" s="364"/>
      <c r="O45" s="364"/>
    </row>
  </sheetData>
  <mergeCells count="4">
    <mergeCell ref="A2:G2"/>
    <mergeCell ref="H2:O2"/>
    <mergeCell ref="A3:G3"/>
    <mergeCell ref="H3:O3"/>
  </mergeCells>
  <phoneticPr fontId="3" type="noConversion"/>
  <pageMargins left="1.1811023622047245" right="1.1811023622047245" top="1.5748031496062993" bottom="1.5748031496062993" header="0.27559055118110237" footer="0.9055118110236221"/>
  <pageSetup paperSize="9" firstPageNumber="240" orientation="portrait" r:id="rId1"/>
  <headerFooter alignWithMargins="0">
    <oddFooter>&amp;C&amp;"華康中圓體,標準"&amp;11‧&amp;"Times New Roman,標準"&amp;P&amp;"華康中圓體,標準"‧</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R44"/>
  <sheetViews>
    <sheetView showGridLines="0" view="pageBreakPreview" zoomScale="85" zoomScaleNormal="120" zoomScaleSheetLayoutView="85" workbookViewId="0">
      <selection activeCell="E24" sqref="E24"/>
    </sheetView>
  </sheetViews>
  <sheetFormatPr defaultRowHeight="12.75"/>
  <cols>
    <col min="1" max="1" width="19.125" style="26" customWidth="1"/>
    <col min="2" max="2" width="8.625" style="26" customWidth="1"/>
    <col min="3" max="3" width="9.25" style="26" customWidth="1"/>
    <col min="4" max="4" width="9.625" style="26" customWidth="1"/>
    <col min="5" max="5" width="9.125" style="26" customWidth="1"/>
    <col min="6" max="6" width="9.75" style="26" customWidth="1"/>
    <col min="7" max="7" width="9.5" style="26" customWidth="1"/>
    <col min="8" max="8" width="10.625" style="26" customWidth="1"/>
    <col min="9" max="9" width="8.125" style="26" customWidth="1"/>
    <col min="10" max="10" width="7.875" style="26" customWidth="1"/>
    <col min="11" max="13" width="9.125" style="26" customWidth="1"/>
    <col min="14" max="14" width="7.875" style="26" customWidth="1"/>
    <col min="15" max="16" width="6.625" style="26" customWidth="1"/>
    <col min="17" max="16384" width="9" style="26"/>
  </cols>
  <sheetData>
    <row r="1" spans="1:18" s="2" customFormat="1" ht="18" customHeight="1">
      <c r="A1" s="1" t="s">
        <v>728</v>
      </c>
      <c r="B1" s="1"/>
      <c r="P1" s="3" t="s">
        <v>0</v>
      </c>
    </row>
    <row r="2" spans="1:18" s="423" customFormat="1" ht="35.1" customHeight="1">
      <c r="A2" s="430" t="s">
        <v>769</v>
      </c>
      <c r="B2" s="430"/>
      <c r="C2" s="430"/>
      <c r="D2" s="430"/>
      <c r="E2" s="430"/>
      <c r="F2" s="430"/>
      <c r="G2" s="430"/>
      <c r="H2" s="452" t="s">
        <v>646</v>
      </c>
      <c r="I2" s="452"/>
      <c r="J2" s="452"/>
      <c r="K2" s="452"/>
      <c r="L2" s="452"/>
      <c r="M2" s="452"/>
      <c r="N2" s="452"/>
      <c r="O2" s="452"/>
      <c r="P2" s="452"/>
      <c r="Q2" s="371"/>
    </row>
    <row r="3" spans="1:18" s="425" customFormat="1" ht="20.100000000000001" customHeight="1">
      <c r="A3" s="444" t="s">
        <v>586</v>
      </c>
      <c r="B3" s="444"/>
      <c r="C3" s="444"/>
      <c r="D3" s="444"/>
      <c r="E3" s="444"/>
      <c r="F3" s="444"/>
      <c r="G3" s="444"/>
      <c r="H3" s="440" t="s">
        <v>214</v>
      </c>
      <c r="I3" s="440"/>
      <c r="J3" s="440"/>
      <c r="K3" s="440"/>
      <c r="L3" s="440"/>
      <c r="M3" s="440"/>
      <c r="N3" s="440"/>
      <c r="O3" s="440"/>
      <c r="P3" s="440"/>
      <c r="Q3" s="424"/>
    </row>
    <row r="4" spans="1:18" s="2" customFormat="1" ht="15" customHeight="1" thickBot="1">
      <c r="A4" s="28"/>
      <c r="B4" s="5"/>
      <c r="C4" s="5"/>
      <c r="D4" s="5"/>
      <c r="E4" s="5"/>
      <c r="F4" s="5"/>
      <c r="G4" s="42" t="s">
        <v>770</v>
      </c>
      <c r="J4" s="5"/>
      <c r="K4" s="5"/>
      <c r="L4" s="186"/>
      <c r="M4" s="186"/>
      <c r="N4" s="38"/>
      <c r="O4" s="38"/>
      <c r="P4" s="42" t="s">
        <v>2</v>
      </c>
    </row>
    <row r="5" spans="1:18" s="2" customFormat="1" ht="32.1" customHeight="1">
      <c r="A5" s="341" t="s">
        <v>584</v>
      </c>
      <c r="B5" s="391" t="s">
        <v>411</v>
      </c>
      <c r="C5" s="89" t="s">
        <v>265</v>
      </c>
      <c r="D5" s="89" t="s">
        <v>309</v>
      </c>
      <c r="E5" s="89" t="s">
        <v>264</v>
      </c>
      <c r="F5" s="89" t="s">
        <v>307</v>
      </c>
      <c r="G5" s="89" t="s">
        <v>306</v>
      </c>
      <c r="H5" s="106" t="s">
        <v>305</v>
      </c>
      <c r="I5" s="106" t="s">
        <v>304</v>
      </c>
      <c r="J5" s="106" t="s">
        <v>303</v>
      </c>
      <c r="K5" s="89" t="s">
        <v>645</v>
      </c>
      <c r="L5" s="230" t="s">
        <v>302</v>
      </c>
      <c r="M5" s="230" t="s">
        <v>301</v>
      </c>
      <c r="N5" s="230" t="s">
        <v>300</v>
      </c>
      <c r="O5" s="230" t="s">
        <v>299</v>
      </c>
      <c r="P5" s="91" t="s">
        <v>258</v>
      </c>
    </row>
    <row r="6" spans="1:18" s="2" customFormat="1" ht="53.1" customHeight="1" thickBot="1">
      <c r="A6" s="202" t="s">
        <v>641</v>
      </c>
      <c r="B6" s="201" t="s">
        <v>297</v>
      </c>
      <c r="C6" s="298" t="s">
        <v>296</v>
      </c>
      <c r="D6" s="298" t="s">
        <v>295</v>
      </c>
      <c r="E6" s="298" t="s">
        <v>294</v>
      </c>
      <c r="F6" s="298" t="s">
        <v>293</v>
      </c>
      <c r="G6" s="298" t="s">
        <v>292</v>
      </c>
      <c r="H6" s="150" t="s">
        <v>251</v>
      </c>
      <c r="I6" s="150" t="s">
        <v>290</v>
      </c>
      <c r="J6" s="150" t="s">
        <v>249</v>
      </c>
      <c r="K6" s="298" t="s">
        <v>423</v>
      </c>
      <c r="L6" s="298" t="s">
        <v>644</v>
      </c>
      <c r="M6" s="298" t="s">
        <v>643</v>
      </c>
      <c r="N6" s="298" t="s">
        <v>285</v>
      </c>
      <c r="O6" s="298" t="s">
        <v>619</v>
      </c>
      <c r="P6" s="149" t="s">
        <v>191</v>
      </c>
    </row>
    <row r="7" spans="1:18" s="14" customFormat="1" ht="20.45" customHeight="1">
      <c r="A7" s="189" t="s">
        <v>572</v>
      </c>
      <c r="B7" s="5">
        <v>2228683</v>
      </c>
      <c r="C7" s="5" t="s">
        <v>51</v>
      </c>
      <c r="D7" s="5" t="s">
        <v>51</v>
      </c>
      <c r="E7" s="5">
        <v>229588</v>
      </c>
      <c r="F7" s="5">
        <v>2357326</v>
      </c>
      <c r="G7" s="5">
        <v>268408</v>
      </c>
      <c r="H7" s="5" t="s">
        <v>51</v>
      </c>
      <c r="I7" s="5" t="s">
        <v>51</v>
      </c>
      <c r="J7" s="5">
        <v>9022</v>
      </c>
      <c r="K7" s="184" t="s">
        <v>51</v>
      </c>
      <c r="L7" s="5" t="s">
        <v>51</v>
      </c>
      <c r="M7" s="5" t="s">
        <v>51</v>
      </c>
      <c r="N7" s="5" t="s">
        <v>51</v>
      </c>
      <c r="O7" s="5" t="s">
        <v>51</v>
      </c>
      <c r="P7" s="34">
        <v>124872</v>
      </c>
    </row>
    <row r="8" spans="1:18" s="14" customFormat="1" ht="20.45" customHeight="1">
      <c r="A8" s="189" t="s">
        <v>571</v>
      </c>
      <c r="B8" s="5">
        <v>2031089</v>
      </c>
      <c r="C8" s="5" t="s">
        <v>51</v>
      </c>
      <c r="D8" s="5" t="s">
        <v>51</v>
      </c>
      <c r="E8" s="5">
        <v>153553</v>
      </c>
      <c r="F8" s="5">
        <v>2155154</v>
      </c>
      <c r="G8" s="5">
        <v>267435</v>
      </c>
      <c r="H8" s="5" t="s">
        <v>51</v>
      </c>
      <c r="I8" s="5" t="s">
        <v>51</v>
      </c>
      <c r="J8" s="5">
        <v>10222</v>
      </c>
      <c r="K8" s="184" t="s">
        <v>51</v>
      </c>
      <c r="L8" s="5" t="s">
        <v>51</v>
      </c>
      <c r="M8" s="5" t="s">
        <v>51</v>
      </c>
      <c r="N8" s="5" t="s">
        <v>51</v>
      </c>
      <c r="O8" s="5" t="s">
        <v>51</v>
      </c>
      <c r="P8" s="34">
        <v>114173</v>
      </c>
    </row>
    <row r="9" spans="1:18" s="14" customFormat="1" ht="20.45" customHeight="1">
      <c r="A9" s="189" t="s">
        <v>570</v>
      </c>
      <c r="B9" s="5">
        <v>2069808.818</v>
      </c>
      <c r="C9" s="5" t="s">
        <v>51</v>
      </c>
      <c r="D9" s="5" t="s">
        <v>51</v>
      </c>
      <c r="E9" s="5">
        <v>119263.508</v>
      </c>
      <c r="F9" s="5">
        <v>2218338.111</v>
      </c>
      <c r="G9" s="5">
        <v>297968</v>
      </c>
      <c r="H9" s="5" t="s">
        <v>51</v>
      </c>
      <c r="I9" s="5" t="s">
        <v>51</v>
      </c>
      <c r="J9" s="5">
        <v>11384</v>
      </c>
      <c r="K9" s="184" t="s">
        <v>51</v>
      </c>
      <c r="L9" s="5" t="s">
        <v>51</v>
      </c>
      <c r="M9" s="5" t="s">
        <v>51</v>
      </c>
      <c r="N9" s="5" t="s">
        <v>51</v>
      </c>
      <c r="O9" s="5" t="s">
        <v>51</v>
      </c>
      <c r="P9" s="34">
        <v>118592</v>
      </c>
    </row>
    <row r="10" spans="1:18" s="14" customFormat="1" ht="20.45" customHeight="1">
      <c r="A10" s="189" t="s">
        <v>569</v>
      </c>
      <c r="B10" s="5">
        <v>2093861.906</v>
      </c>
      <c r="C10" s="5" t="s">
        <v>51</v>
      </c>
      <c r="D10" s="5" t="s">
        <v>51</v>
      </c>
      <c r="E10" s="5">
        <v>214584.935</v>
      </c>
      <c r="F10" s="5">
        <v>2345641</v>
      </c>
      <c r="G10" s="5">
        <v>304804</v>
      </c>
      <c r="H10" s="5" t="s">
        <v>51</v>
      </c>
      <c r="I10" s="5" t="s">
        <v>51</v>
      </c>
      <c r="J10" s="5">
        <v>6452</v>
      </c>
      <c r="K10" s="184" t="s">
        <v>51</v>
      </c>
      <c r="L10" s="5" t="s">
        <v>51</v>
      </c>
      <c r="M10" s="5" t="s">
        <v>51</v>
      </c>
      <c r="N10" s="5" t="s">
        <v>51</v>
      </c>
      <c r="O10" s="5" t="s">
        <v>51</v>
      </c>
      <c r="P10" s="34">
        <v>108718.391</v>
      </c>
    </row>
    <row r="11" spans="1:18" s="14" customFormat="1" ht="20.45" customHeight="1">
      <c r="A11" s="189" t="s">
        <v>568</v>
      </c>
      <c r="B11" s="5">
        <v>2235303.6359999999</v>
      </c>
      <c r="C11" s="5" t="s">
        <v>51</v>
      </c>
      <c r="D11" s="5" t="s">
        <v>51</v>
      </c>
      <c r="E11" s="5">
        <v>147999</v>
      </c>
      <c r="F11" s="5">
        <v>2335987.9189999998</v>
      </c>
      <c r="G11" s="5">
        <v>301597</v>
      </c>
      <c r="H11" s="5" t="s">
        <v>51</v>
      </c>
      <c r="I11" s="5" t="s">
        <v>51</v>
      </c>
      <c r="J11" s="5">
        <v>3215</v>
      </c>
      <c r="K11" s="5" t="s">
        <v>51</v>
      </c>
      <c r="L11" s="5" t="s">
        <v>51</v>
      </c>
      <c r="M11" s="5" t="s">
        <v>51</v>
      </c>
      <c r="N11" s="5" t="s">
        <v>51</v>
      </c>
      <c r="O11" s="5" t="s">
        <v>51</v>
      </c>
      <c r="P11" s="34">
        <v>97582.09599999999</v>
      </c>
    </row>
    <row r="12" spans="1:18" s="14" customFormat="1" ht="20.45" customHeight="1">
      <c r="A12" s="189" t="s">
        <v>567</v>
      </c>
      <c r="B12" s="5">
        <v>2368018</v>
      </c>
      <c r="C12" s="5" t="s">
        <v>51</v>
      </c>
      <c r="D12" s="5" t="s">
        <v>51</v>
      </c>
      <c r="E12" s="5">
        <v>146331</v>
      </c>
      <c r="F12" s="5">
        <v>2394863</v>
      </c>
      <c r="G12" s="5">
        <v>320499</v>
      </c>
      <c r="H12" s="5" t="s">
        <v>51</v>
      </c>
      <c r="I12" s="5" t="s">
        <v>51</v>
      </c>
      <c r="J12" s="5">
        <v>2145</v>
      </c>
      <c r="K12" s="5" t="s">
        <v>51</v>
      </c>
      <c r="L12" s="5" t="s">
        <v>51</v>
      </c>
      <c r="M12" s="5" t="s">
        <v>51</v>
      </c>
      <c r="N12" s="5" t="s">
        <v>51</v>
      </c>
      <c r="O12" s="5" t="s">
        <v>51</v>
      </c>
      <c r="P12" s="34">
        <v>97099</v>
      </c>
      <c r="R12" s="370"/>
    </row>
    <row r="13" spans="1:18" s="14" customFormat="1" ht="20.45" customHeight="1">
      <c r="A13" s="189" t="s">
        <v>566</v>
      </c>
      <c r="B13" s="5">
        <v>2647966</v>
      </c>
      <c r="C13" s="5" t="s">
        <v>51</v>
      </c>
      <c r="D13" s="5" t="s">
        <v>51</v>
      </c>
      <c r="E13" s="5">
        <v>183831</v>
      </c>
      <c r="F13" s="5">
        <v>2518153</v>
      </c>
      <c r="G13" s="5">
        <v>339410</v>
      </c>
      <c r="H13" s="5" t="s">
        <v>51</v>
      </c>
      <c r="I13" s="5" t="s">
        <v>51</v>
      </c>
      <c r="J13" s="5">
        <v>2056</v>
      </c>
      <c r="K13" s="5" t="s">
        <v>51</v>
      </c>
      <c r="L13" s="5" t="s">
        <v>51</v>
      </c>
      <c r="M13" s="5" t="s">
        <v>51</v>
      </c>
      <c r="N13" s="5" t="s">
        <v>51</v>
      </c>
      <c r="O13" s="5" t="s">
        <v>51</v>
      </c>
      <c r="P13" s="34">
        <v>95582</v>
      </c>
      <c r="R13" s="370"/>
    </row>
    <row r="14" spans="1:18" s="14" customFormat="1" ht="20.45" customHeight="1">
      <c r="A14" s="189" t="s">
        <v>565</v>
      </c>
      <c r="B14" s="5">
        <v>2992944</v>
      </c>
      <c r="C14" s="5" t="s">
        <v>51</v>
      </c>
      <c r="D14" s="5" t="s">
        <v>51</v>
      </c>
      <c r="E14" s="5">
        <v>178242</v>
      </c>
      <c r="F14" s="5">
        <v>2387809</v>
      </c>
      <c r="G14" s="5">
        <v>352546</v>
      </c>
      <c r="H14" s="5" t="s">
        <v>51</v>
      </c>
      <c r="I14" s="5" t="s">
        <v>51</v>
      </c>
      <c r="J14" s="5">
        <v>1380</v>
      </c>
      <c r="K14" s="5" t="s">
        <v>51</v>
      </c>
      <c r="L14" s="5" t="s">
        <v>51</v>
      </c>
      <c r="M14" s="5" t="s">
        <v>51</v>
      </c>
      <c r="N14" s="5" t="s">
        <v>51</v>
      </c>
      <c r="O14" s="5" t="s">
        <v>51</v>
      </c>
      <c r="P14" s="34">
        <v>120841</v>
      </c>
      <c r="R14" s="370"/>
    </row>
    <row r="15" spans="1:18" s="14" customFormat="1" ht="20.45" customHeight="1">
      <c r="A15" s="189" t="s">
        <v>639</v>
      </c>
      <c r="B15" s="5">
        <v>1070683</v>
      </c>
      <c r="C15" s="5" t="s">
        <v>51</v>
      </c>
      <c r="D15" s="5" t="s">
        <v>51</v>
      </c>
      <c r="E15" s="5">
        <v>248832</v>
      </c>
      <c r="F15" s="5">
        <v>2482329</v>
      </c>
      <c r="G15" s="5">
        <v>338646</v>
      </c>
      <c r="H15" s="5" t="s">
        <v>51</v>
      </c>
      <c r="I15" s="5" t="s">
        <v>51</v>
      </c>
      <c r="J15" s="5">
        <v>118</v>
      </c>
      <c r="K15" s="5" t="s">
        <v>51</v>
      </c>
      <c r="L15" s="5" t="s">
        <v>51</v>
      </c>
      <c r="M15" s="5" t="s">
        <v>51</v>
      </c>
      <c r="N15" s="5" t="s">
        <v>51</v>
      </c>
      <c r="O15" s="5" t="s">
        <v>51</v>
      </c>
      <c r="P15" s="34">
        <v>103875</v>
      </c>
      <c r="R15" s="370"/>
    </row>
    <row r="16" spans="1:18" s="14" customFormat="1" ht="20.45" customHeight="1">
      <c r="A16" s="189" t="s">
        <v>638</v>
      </c>
      <c r="B16" s="5">
        <v>1306679.165</v>
      </c>
      <c r="C16" s="5" t="s">
        <v>166</v>
      </c>
      <c r="D16" s="5" t="s">
        <v>51</v>
      </c>
      <c r="E16" s="5">
        <v>291434.58899999998</v>
      </c>
      <c r="F16" s="5">
        <v>2730401.4810000001</v>
      </c>
      <c r="G16" s="5">
        <v>423454.826</v>
      </c>
      <c r="H16" s="5" t="s">
        <v>51</v>
      </c>
      <c r="I16" s="5" t="s">
        <v>51</v>
      </c>
      <c r="J16" s="5" t="s">
        <v>51</v>
      </c>
      <c r="K16" s="5" t="s">
        <v>51</v>
      </c>
      <c r="L16" s="5" t="s">
        <v>51</v>
      </c>
      <c r="M16" s="5" t="s">
        <v>51</v>
      </c>
      <c r="N16" s="5" t="s">
        <v>51</v>
      </c>
      <c r="O16" s="5" t="s">
        <v>51</v>
      </c>
      <c r="P16" s="354">
        <v>84876.414000000004</v>
      </c>
      <c r="R16" s="370"/>
    </row>
    <row r="17" spans="1:18" s="14" customFormat="1" ht="20.45" customHeight="1">
      <c r="A17" s="189" t="s">
        <v>562</v>
      </c>
      <c r="B17" s="5">
        <v>194774.81299999999</v>
      </c>
      <c r="C17" s="5" t="s">
        <v>166</v>
      </c>
      <c r="D17" s="5" t="s">
        <v>51</v>
      </c>
      <c r="E17" s="5">
        <v>19292.661</v>
      </c>
      <c r="F17" s="5">
        <v>568527.20200000005</v>
      </c>
      <c r="G17" s="5">
        <v>72597.828999999998</v>
      </c>
      <c r="H17" s="5" t="s">
        <v>51</v>
      </c>
      <c r="I17" s="5" t="s">
        <v>51</v>
      </c>
      <c r="J17" s="5" t="s">
        <v>51</v>
      </c>
      <c r="K17" s="5" t="s">
        <v>51</v>
      </c>
      <c r="L17" s="5" t="s">
        <v>51</v>
      </c>
      <c r="M17" s="5" t="s">
        <v>51</v>
      </c>
      <c r="N17" s="5" t="s">
        <v>51</v>
      </c>
      <c r="O17" s="5" t="s">
        <v>51</v>
      </c>
      <c r="P17" s="354">
        <v>12919.688</v>
      </c>
      <c r="R17" s="370"/>
    </row>
    <row r="18" spans="1:18" s="14" customFormat="1" ht="20.45" customHeight="1">
      <c r="A18" s="189" t="s">
        <v>561</v>
      </c>
      <c r="B18" s="5">
        <v>194230.44899999999</v>
      </c>
      <c r="C18" s="5" t="s">
        <v>166</v>
      </c>
      <c r="D18" s="5" t="s">
        <v>51</v>
      </c>
      <c r="E18" s="5">
        <v>17943.667000000001</v>
      </c>
      <c r="F18" s="5">
        <v>437891.23499999999</v>
      </c>
      <c r="G18" s="5">
        <v>66262.92</v>
      </c>
      <c r="H18" s="5" t="s">
        <v>51</v>
      </c>
      <c r="I18" s="5" t="s">
        <v>51</v>
      </c>
      <c r="J18" s="5" t="s">
        <v>51</v>
      </c>
      <c r="K18" s="5" t="s">
        <v>51</v>
      </c>
      <c r="L18" s="5" t="s">
        <v>51</v>
      </c>
      <c r="M18" s="5" t="s">
        <v>51</v>
      </c>
      <c r="N18" s="5" t="s">
        <v>51</v>
      </c>
      <c r="O18" s="5" t="s">
        <v>51</v>
      </c>
      <c r="P18" s="34">
        <v>9210.31</v>
      </c>
      <c r="R18" s="370"/>
    </row>
    <row r="19" spans="1:18" s="14" customFormat="1" ht="20.45" customHeight="1">
      <c r="A19" s="189" t="s">
        <v>560</v>
      </c>
      <c r="B19" s="5">
        <v>32870.502999999997</v>
      </c>
      <c r="C19" s="5" t="s">
        <v>51</v>
      </c>
      <c r="D19" s="5" t="s">
        <v>51</v>
      </c>
      <c r="E19" s="5">
        <v>5270.2870000000003</v>
      </c>
      <c r="F19" s="5">
        <v>87205.547999999995</v>
      </c>
      <c r="G19" s="5">
        <v>28329.224999999999</v>
      </c>
      <c r="H19" s="5" t="s">
        <v>51</v>
      </c>
      <c r="I19" s="5" t="s">
        <v>51</v>
      </c>
      <c r="J19" s="5" t="s">
        <v>51</v>
      </c>
      <c r="K19" s="5" t="s">
        <v>51</v>
      </c>
      <c r="L19" s="5" t="s">
        <v>51</v>
      </c>
      <c r="M19" s="5" t="s">
        <v>51</v>
      </c>
      <c r="N19" s="5" t="s">
        <v>51</v>
      </c>
      <c r="O19" s="5" t="s">
        <v>51</v>
      </c>
      <c r="P19" s="34">
        <v>3552.4549999999999</v>
      </c>
      <c r="R19" s="370"/>
    </row>
    <row r="20" spans="1:18" s="14" customFormat="1" ht="20.45" customHeight="1">
      <c r="A20" s="189" t="s">
        <v>559</v>
      </c>
      <c r="B20" s="5">
        <v>50449.120999999999</v>
      </c>
      <c r="C20" s="5" t="s">
        <v>51</v>
      </c>
      <c r="D20" s="5" t="s">
        <v>51</v>
      </c>
      <c r="E20" s="5">
        <v>9589.3940000000002</v>
      </c>
      <c r="F20" s="5">
        <v>171466.43799999999</v>
      </c>
      <c r="G20" s="5">
        <v>26839.31</v>
      </c>
      <c r="H20" s="5" t="s">
        <v>51</v>
      </c>
      <c r="I20" s="5" t="s">
        <v>51</v>
      </c>
      <c r="J20" s="5" t="s">
        <v>51</v>
      </c>
      <c r="K20" s="5" t="s">
        <v>51</v>
      </c>
      <c r="L20" s="5" t="s">
        <v>51</v>
      </c>
      <c r="M20" s="5" t="s">
        <v>51</v>
      </c>
      <c r="N20" s="5" t="s">
        <v>51</v>
      </c>
      <c r="O20" s="5" t="s">
        <v>51</v>
      </c>
      <c r="P20" s="34">
        <v>5497.39</v>
      </c>
      <c r="R20" s="370"/>
    </row>
    <row r="21" spans="1:18" s="14" customFormat="1" ht="20.45" customHeight="1">
      <c r="A21" s="189" t="s">
        <v>558</v>
      </c>
      <c r="B21" s="5">
        <v>205903.90900000001</v>
      </c>
      <c r="C21" s="5" t="s">
        <v>166</v>
      </c>
      <c r="D21" s="5" t="s">
        <v>51</v>
      </c>
      <c r="E21" s="5">
        <v>29611.187000000002</v>
      </c>
      <c r="F21" s="5">
        <v>201856.247</v>
      </c>
      <c r="G21" s="5">
        <v>20829.999</v>
      </c>
      <c r="H21" s="5" t="s">
        <v>51</v>
      </c>
      <c r="I21" s="5" t="s">
        <v>51</v>
      </c>
      <c r="J21" s="5" t="s">
        <v>51</v>
      </c>
      <c r="K21" s="5" t="s">
        <v>51</v>
      </c>
      <c r="L21" s="5" t="s">
        <v>51</v>
      </c>
      <c r="M21" s="5" t="s">
        <v>51</v>
      </c>
      <c r="N21" s="5" t="s">
        <v>51</v>
      </c>
      <c r="O21" s="5" t="s">
        <v>51</v>
      </c>
      <c r="P21" s="34">
        <v>6663.2309999999998</v>
      </c>
      <c r="R21" s="370"/>
    </row>
    <row r="22" spans="1:18" s="14" customFormat="1" ht="20.45" customHeight="1">
      <c r="A22" s="189" t="s">
        <v>557</v>
      </c>
      <c r="B22" s="5">
        <v>340704.23100000003</v>
      </c>
      <c r="C22" s="5" t="s">
        <v>166</v>
      </c>
      <c r="D22" s="5" t="s">
        <v>51</v>
      </c>
      <c r="E22" s="5">
        <v>86102.994999999995</v>
      </c>
      <c r="F22" s="5">
        <v>100891.094</v>
      </c>
      <c r="G22" s="5">
        <v>23978.682000000001</v>
      </c>
      <c r="H22" s="5" t="s">
        <v>51</v>
      </c>
      <c r="I22" s="5" t="s">
        <v>51</v>
      </c>
      <c r="J22" s="5" t="s">
        <v>51</v>
      </c>
      <c r="K22" s="5" t="s">
        <v>51</v>
      </c>
      <c r="L22" s="5" t="s">
        <v>51</v>
      </c>
      <c r="M22" s="5" t="s">
        <v>51</v>
      </c>
      <c r="N22" s="5" t="s">
        <v>51</v>
      </c>
      <c r="O22" s="5" t="s">
        <v>51</v>
      </c>
      <c r="P22" s="34">
        <v>3244.59</v>
      </c>
      <c r="R22" s="370"/>
    </row>
    <row r="23" spans="1:18" s="14" customFormat="1" ht="20.45" customHeight="1">
      <c r="A23" s="189" t="s">
        <v>556</v>
      </c>
      <c r="B23" s="5">
        <v>68360.532999999996</v>
      </c>
      <c r="C23" s="5" t="s">
        <v>166</v>
      </c>
      <c r="D23" s="5" t="s">
        <v>51</v>
      </c>
      <c r="E23" s="5">
        <v>27701.792000000001</v>
      </c>
      <c r="F23" s="5">
        <v>296336.728</v>
      </c>
      <c r="G23" s="5">
        <v>18639.682000000001</v>
      </c>
      <c r="H23" s="5" t="s">
        <v>51</v>
      </c>
      <c r="I23" s="5" t="s">
        <v>51</v>
      </c>
      <c r="J23" s="5" t="s">
        <v>51</v>
      </c>
      <c r="K23" s="5" t="s">
        <v>51</v>
      </c>
      <c r="L23" s="5" t="s">
        <v>51</v>
      </c>
      <c r="M23" s="5" t="s">
        <v>51</v>
      </c>
      <c r="N23" s="5" t="s">
        <v>51</v>
      </c>
      <c r="O23" s="5" t="s">
        <v>51</v>
      </c>
      <c r="P23" s="34">
        <v>2712.68</v>
      </c>
      <c r="R23" s="370"/>
    </row>
    <row r="24" spans="1:18" s="14" customFormat="1" ht="20.45" customHeight="1">
      <c r="A24" s="189" t="s">
        <v>555</v>
      </c>
      <c r="B24" s="5">
        <v>41685.055999999997</v>
      </c>
      <c r="C24" s="5" t="s">
        <v>166</v>
      </c>
      <c r="D24" s="5" t="s">
        <v>51</v>
      </c>
      <c r="E24" s="5">
        <v>20271.82</v>
      </c>
      <c r="F24" s="5">
        <v>196297.13800000001</v>
      </c>
      <c r="G24" s="5">
        <v>40538.057999999997</v>
      </c>
      <c r="H24" s="5" t="s">
        <v>51</v>
      </c>
      <c r="I24" s="5" t="s">
        <v>51</v>
      </c>
      <c r="J24" s="5" t="s">
        <v>51</v>
      </c>
      <c r="K24" s="5" t="s">
        <v>51</v>
      </c>
      <c r="L24" s="5" t="s">
        <v>51</v>
      </c>
      <c r="M24" s="5" t="s">
        <v>51</v>
      </c>
      <c r="N24" s="5" t="s">
        <v>51</v>
      </c>
      <c r="O24" s="5" t="s">
        <v>51</v>
      </c>
      <c r="P24" s="34">
        <v>7081.8429999999998</v>
      </c>
      <c r="R24" s="370"/>
    </row>
    <row r="25" spans="1:18" s="14" customFormat="1" ht="20.45" customHeight="1">
      <c r="A25" s="189" t="s">
        <v>554</v>
      </c>
      <c r="B25" s="5">
        <v>1925.652</v>
      </c>
      <c r="C25" s="5" t="s">
        <v>166</v>
      </c>
      <c r="D25" s="5" t="s">
        <v>51</v>
      </c>
      <c r="E25" s="5">
        <v>9792.268</v>
      </c>
      <c r="F25" s="5">
        <v>144782.611</v>
      </c>
      <c r="G25" s="5">
        <v>28614.400000000001</v>
      </c>
      <c r="H25" s="5" t="s">
        <v>51</v>
      </c>
      <c r="I25" s="5" t="s">
        <v>51</v>
      </c>
      <c r="J25" s="5" t="s">
        <v>51</v>
      </c>
      <c r="K25" s="5" t="s">
        <v>51</v>
      </c>
      <c r="L25" s="5" t="s">
        <v>51</v>
      </c>
      <c r="M25" s="5" t="s">
        <v>51</v>
      </c>
      <c r="N25" s="5" t="s">
        <v>51</v>
      </c>
      <c r="O25" s="5" t="s">
        <v>51</v>
      </c>
      <c r="P25" s="34">
        <v>5193.0690000000004</v>
      </c>
      <c r="R25" s="370"/>
    </row>
    <row r="26" spans="1:18" s="14" customFormat="1" ht="20.45" customHeight="1">
      <c r="A26" s="189" t="s">
        <v>553</v>
      </c>
      <c r="B26" s="5">
        <v>22311.927</v>
      </c>
      <c r="C26" s="5" t="s">
        <v>166</v>
      </c>
      <c r="D26" s="5" t="s">
        <v>51</v>
      </c>
      <c r="E26" s="5">
        <v>14215.829</v>
      </c>
      <c r="F26" s="5">
        <v>312627</v>
      </c>
      <c r="G26" s="5">
        <v>42529.86</v>
      </c>
      <c r="H26" s="5" t="s">
        <v>51</v>
      </c>
      <c r="I26" s="5" t="s">
        <v>51</v>
      </c>
      <c r="J26" s="5" t="s">
        <v>51</v>
      </c>
      <c r="K26" s="5" t="s">
        <v>51</v>
      </c>
      <c r="L26" s="5" t="s">
        <v>51</v>
      </c>
      <c r="M26" s="5" t="s">
        <v>51</v>
      </c>
      <c r="N26" s="5" t="s">
        <v>51</v>
      </c>
      <c r="O26" s="5" t="s">
        <v>51</v>
      </c>
      <c r="P26" s="34">
        <v>9010.7960000000003</v>
      </c>
      <c r="R26" s="370"/>
    </row>
    <row r="27" spans="1:18" s="14" customFormat="1" ht="20.45" customHeight="1">
      <c r="A27" s="189" t="s">
        <v>552</v>
      </c>
      <c r="B27" s="5">
        <v>31038.848000000002</v>
      </c>
      <c r="C27" s="5" t="s">
        <v>166</v>
      </c>
      <c r="D27" s="5" t="s">
        <v>51</v>
      </c>
      <c r="E27" s="5">
        <v>26662.044000000002</v>
      </c>
      <c r="F27" s="5">
        <v>65345.337</v>
      </c>
      <c r="G27" s="5">
        <v>13736.097</v>
      </c>
      <c r="H27" s="5" t="s">
        <v>51</v>
      </c>
      <c r="I27" s="5" t="s">
        <v>51</v>
      </c>
      <c r="J27" s="5" t="s">
        <v>51</v>
      </c>
      <c r="K27" s="5" t="s">
        <v>51</v>
      </c>
      <c r="L27" s="5" t="s">
        <v>51</v>
      </c>
      <c r="M27" s="5" t="s">
        <v>51</v>
      </c>
      <c r="N27" s="5" t="s">
        <v>51</v>
      </c>
      <c r="O27" s="5" t="s">
        <v>51</v>
      </c>
      <c r="P27" s="354">
        <v>10153.847</v>
      </c>
      <c r="R27" s="370"/>
    </row>
    <row r="28" spans="1:18" s="14" customFormat="1" ht="20.45" customHeight="1">
      <c r="A28" s="189" t="s">
        <v>551</v>
      </c>
      <c r="B28" s="5">
        <v>95476.486999999994</v>
      </c>
      <c r="C28" s="5" t="s">
        <v>166</v>
      </c>
      <c r="D28" s="5" t="s">
        <v>51</v>
      </c>
      <c r="E28" s="5">
        <v>24045.532999999999</v>
      </c>
      <c r="F28" s="5">
        <v>103357.41800000001</v>
      </c>
      <c r="G28" s="5">
        <v>22617.437999999998</v>
      </c>
      <c r="H28" s="5" t="s">
        <v>51</v>
      </c>
      <c r="I28" s="5" t="s">
        <v>51</v>
      </c>
      <c r="J28" s="5" t="s">
        <v>51</v>
      </c>
      <c r="K28" s="5" t="s">
        <v>51</v>
      </c>
      <c r="L28" s="5" t="s">
        <v>51</v>
      </c>
      <c r="M28" s="5" t="s">
        <v>51</v>
      </c>
      <c r="N28" s="5" t="s">
        <v>51</v>
      </c>
      <c r="O28" s="5" t="s">
        <v>51</v>
      </c>
      <c r="P28" s="34">
        <v>3190.2240000000002</v>
      </c>
      <c r="R28" s="370"/>
    </row>
    <row r="29" spans="1:18" s="2" customFormat="1" ht="20.45" customHeight="1" thickBot="1">
      <c r="A29" s="367" t="s">
        <v>550</v>
      </c>
      <c r="B29" s="369">
        <v>26947.635999999999</v>
      </c>
      <c r="C29" s="37" t="s">
        <v>51</v>
      </c>
      <c r="D29" s="37" t="s">
        <v>51</v>
      </c>
      <c r="E29" s="37">
        <v>935.11199999999997</v>
      </c>
      <c r="F29" s="37">
        <v>43817.485000000001</v>
      </c>
      <c r="G29" s="37">
        <v>17941.326000000001</v>
      </c>
      <c r="H29" s="37" t="s">
        <v>51</v>
      </c>
      <c r="I29" s="37" t="s">
        <v>51</v>
      </c>
      <c r="J29" s="37" t="s">
        <v>51</v>
      </c>
      <c r="K29" s="37" t="s">
        <v>51</v>
      </c>
      <c r="L29" s="37" t="s">
        <v>51</v>
      </c>
      <c r="M29" s="37" t="s">
        <v>51</v>
      </c>
      <c r="N29" s="37" t="s">
        <v>51</v>
      </c>
      <c r="O29" s="37" t="s">
        <v>51</v>
      </c>
      <c r="P29" s="205">
        <v>6446.2910000000002</v>
      </c>
      <c r="Q29" s="368"/>
    </row>
    <row r="31" spans="1:18">
      <c r="B31" s="364"/>
      <c r="C31" s="364"/>
      <c r="D31" s="364"/>
      <c r="E31" s="364"/>
      <c r="F31" s="364"/>
      <c r="G31" s="364"/>
      <c r="H31" s="364"/>
      <c r="I31" s="364"/>
      <c r="J31" s="364"/>
      <c r="K31" s="364"/>
      <c r="L31" s="364"/>
      <c r="M31" s="364"/>
      <c r="N31" s="364"/>
      <c r="O31" s="364"/>
      <c r="P31" s="364"/>
    </row>
    <row r="32" spans="1:18">
      <c r="B32" s="364"/>
      <c r="C32" s="364"/>
      <c r="D32" s="364"/>
      <c r="E32" s="364"/>
      <c r="F32" s="364"/>
      <c r="G32" s="364"/>
      <c r="H32" s="364"/>
      <c r="I32" s="364"/>
      <c r="J32" s="364"/>
      <c r="K32" s="364"/>
      <c r="L32" s="364"/>
      <c r="M32" s="364"/>
      <c r="N32" s="364"/>
      <c r="O32" s="364"/>
      <c r="P32" s="364"/>
    </row>
    <row r="33" spans="2:16">
      <c r="B33" s="364"/>
      <c r="C33" s="364"/>
      <c r="D33" s="364"/>
      <c r="E33" s="364"/>
      <c r="F33" s="364"/>
      <c r="G33" s="364"/>
      <c r="H33" s="364"/>
      <c r="I33" s="364"/>
      <c r="J33" s="364"/>
      <c r="K33" s="364"/>
      <c r="L33" s="364"/>
      <c r="M33" s="364"/>
      <c r="N33" s="364"/>
      <c r="O33" s="364"/>
      <c r="P33" s="364"/>
    </row>
    <row r="34" spans="2:16">
      <c r="B34" s="364"/>
      <c r="C34" s="364"/>
      <c r="D34" s="364"/>
      <c r="E34" s="364"/>
      <c r="F34" s="364"/>
      <c r="G34" s="364"/>
      <c r="H34" s="364"/>
      <c r="I34" s="364"/>
      <c r="J34" s="364"/>
      <c r="K34" s="364"/>
      <c r="L34" s="364"/>
      <c r="M34" s="364"/>
      <c r="N34" s="364"/>
      <c r="O34" s="364"/>
      <c r="P34" s="364"/>
    </row>
    <row r="35" spans="2:16">
      <c r="B35" s="364"/>
      <c r="C35" s="364"/>
      <c r="D35" s="364"/>
      <c r="E35" s="364"/>
      <c r="F35" s="364"/>
      <c r="G35" s="364"/>
      <c r="H35" s="364"/>
      <c r="I35" s="364"/>
      <c r="J35" s="364"/>
      <c r="K35" s="364"/>
      <c r="L35" s="364"/>
      <c r="M35" s="364"/>
      <c r="N35" s="364"/>
      <c r="O35" s="364"/>
      <c r="P35" s="364"/>
    </row>
    <row r="36" spans="2:16">
      <c r="B36" s="364"/>
      <c r="C36" s="364"/>
      <c r="D36" s="364"/>
      <c r="E36" s="364"/>
      <c r="F36" s="364"/>
      <c r="G36" s="364"/>
      <c r="H36" s="364"/>
      <c r="I36" s="364"/>
      <c r="J36" s="364"/>
      <c r="K36" s="364"/>
      <c r="L36" s="364"/>
      <c r="M36" s="364"/>
      <c r="N36" s="364"/>
      <c r="O36" s="364"/>
      <c r="P36" s="364"/>
    </row>
    <row r="37" spans="2:16">
      <c r="B37" s="364"/>
      <c r="C37" s="364"/>
      <c r="D37" s="364"/>
      <c r="E37" s="364"/>
      <c r="F37" s="364"/>
      <c r="G37" s="364"/>
      <c r="H37" s="364"/>
      <c r="I37" s="364"/>
      <c r="J37" s="364"/>
      <c r="K37" s="364"/>
      <c r="L37" s="364"/>
      <c r="M37" s="364"/>
      <c r="N37" s="364"/>
      <c r="O37" s="364"/>
      <c r="P37" s="364"/>
    </row>
    <row r="38" spans="2:16">
      <c r="B38" s="364"/>
      <c r="C38" s="364"/>
      <c r="D38" s="364"/>
      <c r="E38" s="364"/>
      <c r="F38" s="364"/>
      <c r="G38" s="364"/>
      <c r="H38" s="364"/>
      <c r="I38" s="364"/>
      <c r="J38" s="364"/>
      <c r="K38" s="364"/>
      <c r="L38" s="364"/>
      <c r="M38" s="364"/>
      <c r="N38" s="364"/>
      <c r="O38" s="364"/>
      <c r="P38" s="364"/>
    </row>
    <row r="39" spans="2:16">
      <c r="B39" s="364"/>
      <c r="C39" s="364"/>
      <c r="D39" s="364"/>
      <c r="E39" s="364"/>
      <c r="F39" s="364"/>
      <c r="G39" s="364"/>
      <c r="H39" s="364"/>
      <c r="I39" s="364"/>
      <c r="J39" s="364"/>
      <c r="K39" s="364"/>
      <c r="L39" s="364"/>
      <c r="M39" s="364"/>
      <c r="N39" s="364"/>
      <c r="O39" s="364"/>
      <c r="P39" s="364"/>
    </row>
    <row r="40" spans="2:16">
      <c r="B40" s="364"/>
      <c r="C40" s="364"/>
      <c r="D40" s="364"/>
      <c r="E40" s="364"/>
      <c r="F40" s="364"/>
      <c r="G40" s="364"/>
      <c r="H40" s="364"/>
      <c r="I40" s="364"/>
      <c r="J40" s="364"/>
      <c r="K40" s="364"/>
      <c r="L40" s="364"/>
      <c r="M40" s="364"/>
      <c r="N40" s="364"/>
      <c r="O40" s="364"/>
      <c r="P40" s="364"/>
    </row>
    <row r="41" spans="2:16">
      <c r="B41" s="364"/>
      <c r="C41" s="364"/>
      <c r="D41" s="364"/>
      <c r="E41" s="364"/>
      <c r="F41" s="364"/>
      <c r="G41" s="364"/>
      <c r="H41" s="364"/>
      <c r="I41" s="364"/>
      <c r="J41" s="364"/>
      <c r="K41" s="364"/>
      <c r="L41" s="364"/>
      <c r="M41" s="364"/>
      <c r="N41" s="364"/>
      <c r="O41" s="364"/>
      <c r="P41" s="364"/>
    </row>
    <row r="42" spans="2:16">
      <c r="B42" s="364"/>
      <c r="C42" s="364"/>
      <c r="D42" s="364"/>
      <c r="E42" s="364"/>
      <c r="F42" s="364"/>
      <c r="G42" s="364"/>
      <c r="H42" s="364"/>
      <c r="I42" s="364"/>
      <c r="J42" s="364"/>
      <c r="K42" s="364"/>
      <c r="L42" s="364"/>
      <c r="M42" s="364"/>
      <c r="N42" s="364"/>
      <c r="O42" s="364"/>
      <c r="P42" s="364"/>
    </row>
    <row r="43" spans="2:16">
      <c r="B43" s="364"/>
      <c r="C43" s="364"/>
      <c r="D43" s="364"/>
      <c r="E43" s="364"/>
      <c r="F43" s="364"/>
      <c r="G43" s="364"/>
      <c r="H43" s="364"/>
      <c r="I43" s="364"/>
      <c r="J43" s="364"/>
      <c r="K43" s="364"/>
      <c r="L43" s="364"/>
      <c r="M43" s="364"/>
      <c r="N43" s="364"/>
      <c r="O43" s="364"/>
      <c r="P43" s="364"/>
    </row>
    <row r="44" spans="2:16">
      <c r="B44" s="364"/>
      <c r="C44" s="364"/>
      <c r="D44" s="364"/>
      <c r="E44" s="364"/>
      <c r="F44" s="364"/>
      <c r="G44" s="364"/>
      <c r="H44" s="364"/>
      <c r="I44" s="364"/>
      <c r="J44" s="364"/>
      <c r="K44" s="364"/>
      <c r="L44" s="364"/>
      <c r="M44" s="364"/>
      <c r="N44" s="364"/>
      <c r="O44" s="364"/>
      <c r="P44" s="364"/>
    </row>
  </sheetData>
  <mergeCells count="4">
    <mergeCell ref="A2:G2"/>
    <mergeCell ref="H2:P2"/>
    <mergeCell ref="A3:G3"/>
    <mergeCell ref="H3:P3"/>
  </mergeCells>
  <phoneticPr fontId="3" type="noConversion"/>
  <pageMargins left="1.1811023622047245" right="1.1811023622047245" top="1.5748031496062993" bottom="1.5748031496062993" header="0.27559055118110237" footer="0.9055118110236221"/>
  <pageSetup paperSize="9" firstPageNumber="242" orientation="portrait" r:id="rId1"/>
  <headerFooter alignWithMargins="0">
    <oddFooter>&amp;C&amp;"華康中圓體,標準"&amp;11‧&amp;"Times New Roman,標準"&amp;P&amp;"華康中圓體,標準"‧</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view="pageBreakPreview" zoomScale="85" zoomScaleNormal="115" zoomScaleSheetLayoutView="85" workbookViewId="0">
      <selection activeCell="E24" sqref="E24"/>
    </sheetView>
  </sheetViews>
  <sheetFormatPr defaultRowHeight="15.75"/>
  <cols>
    <col min="1" max="1" width="7.625" style="371" customWidth="1"/>
    <col min="2" max="2" width="15.625" style="371" customWidth="1"/>
    <col min="3" max="4" width="9.625" style="371" customWidth="1"/>
    <col min="5" max="7" width="10.625" style="371" customWidth="1"/>
    <col min="8" max="8" width="8.625" style="371" customWidth="1"/>
    <col min="9" max="9" width="8.125" style="371" customWidth="1"/>
    <col min="10" max="10" width="13.625" style="371" customWidth="1"/>
    <col min="11" max="11" width="11.125" style="371" customWidth="1"/>
    <col min="12" max="12" width="12.125" style="371" customWidth="1"/>
    <col min="13" max="14" width="10.625" style="371" customWidth="1"/>
    <col min="15" max="16384" width="9" style="371"/>
  </cols>
  <sheetData>
    <row r="1" spans="1:17" s="38" customFormat="1" ht="18" customHeight="1">
      <c r="A1" s="1" t="s">
        <v>728</v>
      </c>
      <c r="B1" s="397"/>
      <c r="C1" s="397"/>
      <c r="D1" s="397"/>
      <c r="E1" s="397"/>
      <c r="F1" s="397"/>
      <c r="G1" s="397"/>
      <c r="H1" s="397"/>
      <c r="I1" s="397"/>
      <c r="J1" s="397"/>
      <c r="K1" s="397"/>
      <c r="L1" s="397"/>
      <c r="M1" s="396"/>
      <c r="N1" s="3" t="s">
        <v>0</v>
      </c>
      <c r="Q1" s="1"/>
    </row>
    <row r="2" spans="1:17" ht="24.95" customHeight="1">
      <c r="A2" s="564" t="s">
        <v>761</v>
      </c>
      <c r="B2" s="430"/>
      <c r="C2" s="430"/>
      <c r="D2" s="430"/>
      <c r="E2" s="430"/>
      <c r="F2" s="430"/>
      <c r="G2" s="430"/>
      <c r="H2" s="565" t="s">
        <v>674</v>
      </c>
      <c r="I2" s="566"/>
      <c r="J2" s="566"/>
      <c r="K2" s="566"/>
      <c r="L2" s="566"/>
      <c r="M2" s="566"/>
      <c r="N2" s="566"/>
      <c r="O2" s="422"/>
    </row>
    <row r="3" spans="1:17" s="38" customFormat="1" ht="15" customHeight="1" thickBot="1">
      <c r="A3" s="395"/>
      <c r="B3" s="393"/>
      <c r="C3" s="393"/>
      <c r="D3" s="393"/>
      <c r="E3" s="393"/>
      <c r="F3" s="393"/>
      <c r="G3" s="392" t="s">
        <v>730</v>
      </c>
      <c r="H3" s="392"/>
      <c r="I3" s="393"/>
      <c r="J3" s="393"/>
      <c r="K3" s="393"/>
      <c r="L3" s="394"/>
      <c r="M3" s="393"/>
      <c r="N3" s="392" t="s">
        <v>673</v>
      </c>
    </row>
    <row r="4" spans="1:17" s="38" customFormat="1" ht="21" customHeight="1">
      <c r="A4" s="442" t="s">
        <v>672</v>
      </c>
      <c r="B4" s="431"/>
      <c r="C4" s="568" t="s">
        <v>136</v>
      </c>
      <c r="D4" s="570" t="s">
        <v>671</v>
      </c>
      <c r="E4" s="474"/>
      <c r="F4" s="474"/>
      <c r="G4" s="475"/>
      <c r="H4" s="436" t="s">
        <v>670</v>
      </c>
      <c r="I4" s="472"/>
      <c r="J4" s="472"/>
      <c r="K4" s="472"/>
      <c r="L4" s="472"/>
      <c r="M4" s="472"/>
      <c r="N4" s="472"/>
    </row>
    <row r="5" spans="1:17" s="38" customFormat="1" ht="21" customHeight="1">
      <c r="A5" s="567"/>
      <c r="B5" s="433"/>
      <c r="C5" s="569"/>
      <c r="D5" s="571" t="s">
        <v>6</v>
      </c>
      <c r="E5" s="572" t="s">
        <v>669</v>
      </c>
      <c r="F5" s="572" t="s">
        <v>762</v>
      </c>
      <c r="G5" s="572" t="s">
        <v>763</v>
      </c>
      <c r="H5" s="574" t="s">
        <v>6</v>
      </c>
      <c r="I5" s="576" t="s">
        <v>668</v>
      </c>
      <c r="J5" s="577"/>
      <c r="K5" s="577"/>
      <c r="L5" s="577"/>
      <c r="M5" s="577"/>
      <c r="N5" s="578"/>
    </row>
    <row r="6" spans="1:17" s="38" customFormat="1" ht="38.1" customHeight="1">
      <c r="A6" s="567"/>
      <c r="B6" s="433"/>
      <c r="C6" s="569"/>
      <c r="D6" s="477"/>
      <c r="E6" s="573"/>
      <c r="F6" s="573"/>
      <c r="G6" s="573"/>
      <c r="H6" s="575"/>
      <c r="I6" s="389" t="s">
        <v>667</v>
      </c>
      <c r="J6" s="247" t="s">
        <v>666</v>
      </c>
      <c r="K6" s="247" t="s">
        <v>764</v>
      </c>
      <c r="L6" s="389" t="s">
        <v>665</v>
      </c>
      <c r="M6" s="247" t="s">
        <v>664</v>
      </c>
      <c r="N6" s="389" t="s">
        <v>663</v>
      </c>
      <c r="O6" s="14"/>
    </row>
    <row r="7" spans="1:17" s="38" customFormat="1" ht="39.950000000000003" customHeight="1" thickBot="1">
      <c r="A7" s="447"/>
      <c r="B7" s="432"/>
      <c r="C7" s="386" t="s">
        <v>8</v>
      </c>
      <c r="D7" s="227" t="s">
        <v>9</v>
      </c>
      <c r="E7" s="227" t="s">
        <v>662</v>
      </c>
      <c r="F7" s="227" t="s">
        <v>661</v>
      </c>
      <c r="G7" s="227" t="s">
        <v>660</v>
      </c>
      <c r="H7" s="10" t="s">
        <v>9</v>
      </c>
      <c r="I7" s="227" t="s">
        <v>659</v>
      </c>
      <c r="J7" s="243" t="s">
        <v>658</v>
      </c>
      <c r="K7" s="243" t="s">
        <v>657</v>
      </c>
      <c r="L7" s="298" t="s">
        <v>656</v>
      </c>
      <c r="M7" s="243" t="s">
        <v>655</v>
      </c>
      <c r="N7" s="298" t="s">
        <v>654</v>
      </c>
      <c r="O7" s="14"/>
    </row>
    <row r="8" spans="1:17" s="38" customFormat="1" ht="20.100000000000001" customHeight="1">
      <c r="A8" s="2" t="s">
        <v>752</v>
      </c>
      <c r="B8" s="1" t="s">
        <v>737</v>
      </c>
      <c r="C8" s="382">
        <v>-18258641</v>
      </c>
      <c r="D8" s="3" t="s">
        <v>51</v>
      </c>
      <c r="E8" s="380" t="s">
        <v>51</v>
      </c>
      <c r="F8" s="383" t="s">
        <v>51</v>
      </c>
      <c r="G8" s="383" t="s">
        <v>51</v>
      </c>
      <c r="H8" s="380">
        <v>-18258641</v>
      </c>
      <c r="I8" s="380">
        <v>-18237047</v>
      </c>
      <c r="J8" s="380">
        <v>28750</v>
      </c>
      <c r="K8" s="380">
        <v>174066</v>
      </c>
      <c r="L8" s="380">
        <v>-17655658</v>
      </c>
      <c r="M8" s="380" t="s">
        <v>51</v>
      </c>
      <c r="N8" s="380">
        <v>49892</v>
      </c>
    </row>
    <row r="9" spans="1:17" s="38" customFormat="1" ht="20.100000000000001" customHeight="1">
      <c r="A9" s="2">
        <v>2006</v>
      </c>
      <c r="B9" s="385" t="s">
        <v>725</v>
      </c>
      <c r="C9" s="382">
        <v>1758172</v>
      </c>
      <c r="D9" s="3" t="s">
        <v>51</v>
      </c>
      <c r="E9" s="380" t="s">
        <v>51</v>
      </c>
      <c r="F9" s="383" t="s">
        <v>51</v>
      </c>
      <c r="G9" s="383" t="s">
        <v>51</v>
      </c>
      <c r="H9" s="380">
        <v>1758172</v>
      </c>
      <c r="I9" s="380">
        <v>1611604</v>
      </c>
      <c r="J9" s="380">
        <v>31354</v>
      </c>
      <c r="K9" s="380">
        <v>1851002</v>
      </c>
      <c r="L9" s="380">
        <v>-348665</v>
      </c>
      <c r="M9" s="380">
        <v>108</v>
      </c>
      <c r="N9" s="380">
        <v>64559</v>
      </c>
    </row>
    <row r="10" spans="1:17" s="38" customFormat="1" ht="20.100000000000001" customHeight="1">
      <c r="A10" s="2" t="s">
        <v>753</v>
      </c>
      <c r="B10" s="1" t="s">
        <v>737</v>
      </c>
      <c r="C10" s="382">
        <v>-14348680</v>
      </c>
      <c r="D10" s="3" t="s">
        <v>51</v>
      </c>
      <c r="E10" s="380" t="s">
        <v>51</v>
      </c>
      <c r="F10" s="383" t="s">
        <v>51</v>
      </c>
      <c r="G10" s="383" t="s">
        <v>51</v>
      </c>
      <c r="H10" s="380">
        <v>-14348680</v>
      </c>
      <c r="I10" s="48">
        <v>-14204296</v>
      </c>
      <c r="J10" s="380">
        <v>30196</v>
      </c>
      <c r="K10" s="380">
        <v>-108379</v>
      </c>
      <c r="L10" s="380">
        <v>-13023852</v>
      </c>
      <c r="M10" s="380">
        <v>-40</v>
      </c>
      <c r="N10" s="3">
        <v>34350</v>
      </c>
    </row>
    <row r="11" spans="1:17" s="38" customFormat="1" ht="20.100000000000001" customHeight="1">
      <c r="A11" s="2">
        <v>2007</v>
      </c>
      <c r="B11" s="385" t="s">
        <v>725</v>
      </c>
      <c r="C11" s="382">
        <v>7928970</v>
      </c>
      <c r="D11" s="3" t="s">
        <v>51</v>
      </c>
      <c r="E11" s="380" t="s">
        <v>51</v>
      </c>
      <c r="F11" s="383" t="s">
        <v>51</v>
      </c>
      <c r="G11" s="383" t="s">
        <v>51</v>
      </c>
      <c r="H11" s="380">
        <v>7928970</v>
      </c>
      <c r="I11" s="48">
        <v>7675284</v>
      </c>
      <c r="J11" s="380">
        <v>29459</v>
      </c>
      <c r="K11" s="380">
        <v>704280</v>
      </c>
      <c r="L11" s="380">
        <v>5932586</v>
      </c>
      <c r="M11" s="380">
        <v>236</v>
      </c>
      <c r="N11" s="3">
        <v>124026</v>
      </c>
    </row>
    <row r="12" spans="1:17" s="38" customFormat="1" ht="20.100000000000001" customHeight="1">
      <c r="A12" s="2" t="s">
        <v>754</v>
      </c>
      <c r="B12" s="1" t="s">
        <v>737</v>
      </c>
      <c r="C12" s="382">
        <v>-1288539</v>
      </c>
      <c r="D12" s="3" t="s">
        <v>51</v>
      </c>
      <c r="E12" s="380" t="s">
        <v>51</v>
      </c>
      <c r="F12" s="383" t="s">
        <v>51</v>
      </c>
      <c r="G12" s="383" t="s">
        <v>51</v>
      </c>
      <c r="H12" s="380">
        <v>-1288539</v>
      </c>
      <c r="I12" s="48">
        <v>-1254301</v>
      </c>
      <c r="J12" s="380">
        <v>20158</v>
      </c>
      <c r="K12" s="380">
        <v>-230665</v>
      </c>
      <c r="L12" s="380">
        <v>-11613662</v>
      </c>
      <c r="M12" s="380" t="s">
        <v>51</v>
      </c>
      <c r="N12" s="380">
        <v>120084</v>
      </c>
    </row>
    <row r="13" spans="1:17" s="38" customFormat="1" ht="20.100000000000001" customHeight="1">
      <c r="A13" s="2">
        <v>2008</v>
      </c>
      <c r="B13" s="385" t="s">
        <v>725</v>
      </c>
      <c r="C13" s="382">
        <v>1018314</v>
      </c>
      <c r="D13" s="3" t="s">
        <v>51</v>
      </c>
      <c r="E13" s="380" t="s">
        <v>51</v>
      </c>
      <c r="F13" s="383" t="s">
        <v>51</v>
      </c>
      <c r="G13" s="383" t="s">
        <v>51</v>
      </c>
      <c r="H13" s="380">
        <v>1018314</v>
      </c>
      <c r="I13" s="48">
        <v>287059</v>
      </c>
      <c r="J13" s="380">
        <v>15418</v>
      </c>
      <c r="K13" s="380">
        <v>232109</v>
      </c>
      <c r="L13" s="380">
        <v>-548724</v>
      </c>
      <c r="M13" s="380">
        <v>228</v>
      </c>
      <c r="N13" s="380">
        <v>110451</v>
      </c>
    </row>
    <row r="14" spans="1:17" s="38" customFormat="1" ht="20.100000000000001" customHeight="1">
      <c r="A14" s="2" t="s">
        <v>755</v>
      </c>
      <c r="B14" s="1" t="s">
        <v>737</v>
      </c>
      <c r="C14" s="382">
        <v>-7672192</v>
      </c>
      <c r="D14" s="3" t="s">
        <v>51</v>
      </c>
      <c r="E14" s="380" t="s">
        <v>51</v>
      </c>
      <c r="F14" s="383" t="s">
        <v>51</v>
      </c>
      <c r="G14" s="383" t="s">
        <v>51</v>
      </c>
      <c r="H14" s="380">
        <v>-7672192</v>
      </c>
      <c r="I14" s="48">
        <v>-8638568</v>
      </c>
      <c r="J14" s="380">
        <v>6086</v>
      </c>
      <c r="K14" s="380">
        <v>-222386</v>
      </c>
      <c r="L14" s="380">
        <v>-7323725</v>
      </c>
      <c r="M14" s="380" t="s">
        <v>51</v>
      </c>
      <c r="N14" s="380">
        <v>85679</v>
      </c>
    </row>
    <row r="15" spans="1:17" s="38" customFormat="1" ht="20.100000000000001" customHeight="1">
      <c r="A15" s="2">
        <v>2009</v>
      </c>
      <c r="B15" s="385" t="s">
        <v>725</v>
      </c>
      <c r="C15" s="382">
        <v>1131758</v>
      </c>
      <c r="D15" s="259" t="s">
        <v>51</v>
      </c>
      <c r="E15" s="380" t="s">
        <v>51</v>
      </c>
      <c r="F15" s="383" t="s">
        <v>51</v>
      </c>
      <c r="G15" s="383" t="s">
        <v>51</v>
      </c>
      <c r="H15" s="380">
        <v>1131758</v>
      </c>
      <c r="I15" s="48">
        <v>-456242</v>
      </c>
      <c r="J15" s="380">
        <v>9141</v>
      </c>
      <c r="K15" s="380">
        <v>-71155</v>
      </c>
      <c r="L15" s="380">
        <v>-114530</v>
      </c>
      <c r="M15" s="380">
        <v>178</v>
      </c>
      <c r="N15" s="380">
        <v>149060</v>
      </c>
    </row>
    <row r="16" spans="1:17" s="38" customFormat="1" ht="20.100000000000001" customHeight="1">
      <c r="A16" s="2" t="s">
        <v>756</v>
      </c>
      <c r="B16" s="1" t="s">
        <v>737</v>
      </c>
      <c r="C16" s="382">
        <v>1566132</v>
      </c>
      <c r="D16" s="259">
        <v>-61707</v>
      </c>
      <c r="E16" s="380" t="s">
        <v>51</v>
      </c>
      <c r="F16" s="381">
        <v>-61707</v>
      </c>
      <c r="G16" s="383" t="s">
        <v>51</v>
      </c>
      <c r="H16" s="380">
        <v>1627839</v>
      </c>
      <c r="I16" s="48">
        <v>3379781</v>
      </c>
      <c r="J16" s="380">
        <v>-327</v>
      </c>
      <c r="K16" s="380">
        <v>266555</v>
      </c>
      <c r="L16" s="380">
        <v>3209202</v>
      </c>
      <c r="M16" s="380">
        <v>-180</v>
      </c>
      <c r="N16" s="380">
        <v>47138</v>
      </c>
    </row>
    <row r="17" spans="1:14" s="38" customFormat="1" ht="20.100000000000001" customHeight="1">
      <c r="A17" s="2">
        <v>2010</v>
      </c>
      <c r="B17" s="385" t="s">
        <v>725</v>
      </c>
      <c r="C17" s="382">
        <v>5222094</v>
      </c>
      <c r="D17" s="259">
        <v>-1989</v>
      </c>
      <c r="E17" s="380" t="s">
        <v>51</v>
      </c>
      <c r="F17" s="381">
        <v>-1989</v>
      </c>
      <c r="G17" s="383" t="s">
        <v>51</v>
      </c>
      <c r="H17" s="380">
        <v>5224083</v>
      </c>
      <c r="I17" s="48">
        <v>3501589</v>
      </c>
      <c r="J17" s="380">
        <v>6941</v>
      </c>
      <c r="K17" s="380">
        <v>580215</v>
      </c>
      <c r="L17" s="380">
        <v>3068768</v>
      </c>
      <c r="M17" s="380">
        <v>-35</v>
      </c>
      <c r="N17" s="380">
        <v>102215</v>
      </c>
    </row>
    <row r="18" spans="1:14" s="38" customFormat="1" ht="20.100000000000001" customHeight="1">
      <c r="A18" s="2" t="s">
        <v>757</v>
      </c>
      <c r="B18" s="1" t="s">
        <v>737</v>
      </c>
      <c r="C18" s="382">
        <v>440603</v>
      </c>
      <c r="D18" s="259">
        <v>-302247</v>
      </c>
      <c r="E18" s="380">
        <v>-282801</v>
      </c>
      <c r="F18" s="381">
        <v>-19446</v>
      </c>
      <c r="G18" s="383" t="s">
        <v>51</v>
      </c>
      <c r="H18" s="380">
        <v>742850</v>
      </c>
      <c r="I18" s="48">
        <v>1980162</v>
      </c>
      <c r="J18" s="380">
        <v>4333</v>
      </c>
      <c r="K18" s="380">
        <v>215552</v>
      </c>
      <c r="L18" s="380">
        <v>1740156</v>
      </c>
      <c r="M18" s="380">
        <v>-170</v>
      </c>
      <c r="N18" s="380">
        <v>110570</v>
      </c>
    </row>
    <row r="19" spans="1:14" s="38" customFormat="1" ht="20.100000000000001" customHeight="1">
      <c r="A19" s="2">
        <v>2011</v>
      </c>
      <c r="B19" s="385" t="s">
        <v>725</v>
      </c>
      <c r="C19" s="382">
        <v>13115484</v>
      </c>
      <c r="D19" s="259">
        <v>-75849</v>
      </c>
      <c r="E19" s="380">
        <v>-68689</v>
      </c>
      <c r="F19" s="381">
        <v>-7160</v>
      </c>
      <c r="G19" s="383" t="s">
        <v>51</v>
      </c>
      <c r="H19" s="380">
        <v>13191333</v>
      </c>
      <c r="I19" s="48">
        <v>10056435</v>
      </c>
      <c r="J19" s="380">
        <v>6976</v>
      </c>
      <c r="K19" s="380">
        <v>395735</v>
      </c>
      <c r="L19" s="380">
        <v>9499961</v>
      </c>
      <c r="M19" s="380">
        <v>7</v>
      </c>
      <c r="N19" s="380">
        <v>156705</v>
      </c>
    </row>
    <row r="20" spans="1:14" s="38" customFormat="1" ht="20.100000000000001" customHeight="1">
      <c r="A20" s="2" t="s">
        <v>758</v>
      </c>
      <c r="B20" s="1" t="s">
        <v>737</v>
      </c>
      <c r="C20" s="382">
        <v>7892517</v>
      </c>
      <c r="D20" s="259">
        <v>-555972</v>
      </c>
      <c r="E20" s="380">
        <v>-531304</v>
      </c>
      <c r="F20" s="381">
        <v>-24668</v>
      </c>
      <c r="G20" s="383" t="s">
        <v>51</v>
      </c>
      <c r="H20" s="380">
        <v>8448489</v>
      </c>
      <c r="I20" s="48">
        <v>9592268</v>
      </c>
      <c r="J20" s="380">
        <v>3952</v>
      </c>
      <c r="K20" s="380">
        <v>128615</v>
      </c>
      <c r="L20" s="380">
        <v>9473807</v>
      </c>
      <c r="M20" s="380">
        <v>-164</v>
      </c>
      <c r="N20" s="380">
        <v>110039</v>
      </c>
    </row>
    <row r="21" spans="1:14" s="38" customFormat="1" ht="20.100000000000001" customHeight="1">
      <c r="A21" s="2">
        <v>2012</v>
      </c>
      <c r="B21" s="385" t="s">
        <v>725</v>
      </c>
      <c r="C21" s="382">
        <v>12488677</v>
      </c>
      <c r="D21" s="259">
        <v>-213989</v>
      </c>
      <c r="E21" s="380">
        <v>-206731</v>
      </c>
      <c r="F21" s="381">
        <v>-7258</v>
      </c>
      <c r="G21" s="383" t="s">
        <v>51</v>
      </c>
      <c r="H21" s="380">
        <v>12702666</v>
      </c>
      <c r="I21" s="48">
        <v>10201759</v>
      </c>
      <c r="J21" s="380">
        <v>5412</v>
      </c>
      <c r="K21" s="380">
        <v>447381</v>
      </c>
      <c r="L21" s="380">
        <v>9528351</v>
      </c>
      <c r="M21" s="380">
        <v>36</v>
      </c>
      <c r="N21" s="380">
        <v>225769</v>
      </c>
    </row>
    <row r="22" spans="1:14" s="38" customFormat="1" ht="20.100000000000001" customHeight="1">
      <c r="A22" s="2" t="s">
        <v>759</v>
      </c>
      <c r="B22" s="1" t="s">
        <v>737</v>
      </c>
      <c r="C22" s="273">
        <v>-68913</v>
      </c>
      <c r="D22" s="259">
        <v>-709193</v>
      </c>
      <c r="E22" s="380">
        <v>-690495</v>
      </c>
      <c r="F22" s="381">
        <v>-18698</v>
      </c>
      <c r="G22" s="383" t="s">
        <v>51</v>
      </c>
      <c r="H22" s="380">
        <v>640280</v>
      </c>
      <c r="I22" s="48">
        <v>2532488</v>
      </c>
      <c r="J22" s="380">
        <v>3787</v>
      </c>
      <c r="K22" s="380">
        <v>152653</v>
      </c>
      <c r="L22" s="380">
        <v>2521281</v>
      </c>
      <c r="M22" s="380">
        <v>-144</v>
      </c>
      <c r="N22" s="380">
        <v>118694</v>
      </c>
    </row>
    <row r="23" spans="1:14" s="38" customFormat="1" ht="20.100000000000001" customHeight="1">
      <c r="A23" s="2">
        <v>2013</v>
      </c>
      <c r="B23" s="385" t="s">
        <v>725</v>
      </c>
      <c r="C23" s="382">
        <v>2200273</v>
      </c>
      <c r="D23" s="259">
        <v>-208823</v>
      </c>
      <c r="E23" s="381">
        <v>-201542</v>
      </c>
      <c r="F23" s="381">
        <v>-7280</v>
      </c>
      <c r="G23" s="383" t="s">
        <v>51</v>
      </c>
      <c r="H23" s="380">
        <v>2409096</v>
      </c>
      <c r="I23" s="48">
        <v>841128</v>
      </c>
      <c r="J23" s="380">
        <v>3815</v>
      </c>
      <c r="K23" s="380">
        <v>374315</v>
      </c>
      <c r="L23" s="380">
        <v>260242</v>
      </c>
      <c r="M23" s="380">
        <v>42</v>
      </c>
      <c r="N23" s="380">
        <v>205213</v>
      </c>
    </row>
    <row r="24" spans="1:14" s="38" customFormat="1" ht="20.100000000000001" customHeight="1">
      <c r="A24" s="2" t="s">
        <v>760</v>
      </c>
      <c r="B24" s="1" t="s">
        <v>737</v>
      </c>
      <c r="C24" s="382">
        <f>SUM(D24,H24)</f>
        <v>15611494</v>
      </c>
      <c r="D24" s="381">
        <f>SUM(E24:G24)</f>
        <v>-225907</v>
      </c>
      <c r="E24" s="380">
        <v>-202713</v>
      </c>
      <c r="F24" s="381">
        <v>-23194</v>
      </c>
      <c r="G24" s="383" t="s">
        <v>51</v>
      </c>
      <c r="H24" s="380">
        <f>I24+'6-12續1'!L24</f>
        <v>15837401</v>
      </c>
      <c r="I24" s="48">
        <f>SUM(J24:N24,'6-12續1'!C24:K24)</f>
        <v>16901932</v>
      </c>
      <c r="J24" s="380">
        <v>2912</v>
      </c>
      <c r="K24" s="380">
        <v>4573923</v>
      </c>
      <c r="L24" s="380">
        <v>12090366</v>
      </c>
      <c r="M24" s="380" t="s">
        <v>51</v>
      </c>
      <c r="N24" s="380">
        <v>299011</v>
      </c>
    </row>
    <row r="25" spans="1:14" s="38" customFormat="1" ht="20.100000000000001" customHeight="1">
      <c r="A25" s="2">
        <v>2014</v>
      </c>
      <c r="B25" s="385" t="s">
        <v>725</v>
      </c>
      <c r="C25" s="382">
        <f>SUM(D25,H25)</f>
        <v>2385685.5970000001</v>
      </c>
      <c r="D25" s="381">
        <f>SUM(E25:G25)</f>
        <v>-223272</v>
      </c>
      <c r="E25" s="384">
        <v>-206360</v>
      </c>
      <c r="F25" s="384">
        <v>-16912</v>
      </c>
      <c r="G25" s="383" t="s">
        <v>51</v>
      </c>
      <c r="H25" s="380">
        <f>I25+'6-12續1'!L25</f>
        <v>2608957.5970000001</v>
      </c>
      <c r="I25" s="48">
        <f>SUM(J25:N25,'6-12續1'!C25:K25)</f>
        <v>1636065.5970000001</v>
      </c>
      <c r="J25" s="259">
        <v>2925</v>
      </c>
      <c r="K25" s="259">
        <v>39489</v>
      </c>
      <c r="L25" s="259">
        <v>1161761.486</v>
      </c>
      <c r="M25" s="259" t="s">
        <v>51</v>
      </c>
      <c r="N25" s="259">
        <v>426855.641</v>
      </c>
    </row>
    <row r="26" spans="1:14" s="38" customFormat="1" ht="20.100000000000001" customHeight="1">
      <c r="A26" s="2" t="s">
        <v>653</v>
      </c>
      <c r="B26" s="1" t="s">
        <v>652</v>
      </c>
      <c r="C26" s="382">
        <f>SUM(D26,H26)</f>
        <v>12939981</v>
      </c>
      <c r="D26" s="381">
        <f>SUM(E26:G26)</f>
        <v>-984723</v>
      </c>
      <c r="E26" s="381">
        <v>-949432</v>
      </c>
      <c r="F26" s="381">
        <v>-35980</v>
      </c>
      <c r="G26" s="381">
        <v>689</v>
      </c>
      <c r="H26" s="380">
        <f>I26+'6-12續1'!L26</f>
        <v>13924704</v>
      </c>
      <c r="I26" s="48">
        <f>SUM(J26:N26,'6-12續1'!C26:K26)</f>
        <v>15226397</v>
      </c>
      <c r="J26" s="380">
        <v>1504</v>
      </c>
      <c r="K26" s="380">
        <v>2665631</v>
      </c>
      <c r="L26" s="380">
        <v>12325976</v>
      </c>
      <c r="M26" s="380" t="s">
        <v>51</v>
      </c>
      <c r="N26" s="380">
        <v>215359</v>
      </c>
    </row>
    <row r="27" spans="1:14" s="38" customFormat="1" ht="20.100000000000001" customHeight="1" thickBot="1">
      <c r="A27" s="4">
        <v>2015</v>
      </c>
      <c r="B27" s="188" t="s">
        <v>651</v>
      </c>
      <c r="C27" s="379">
        <f>SUM(D27,H27)</f>
        <v>13270425.021000002</v>
      </c>
      <c r="D27" s="378">
        <f>SUM(E27:G27)</f>
        <v>-425842.37699999998</v>
      </c>
      <c r="E27" s="378">
        <v>-413954.99599999998</v>
      </c>
      <c r="F27" s="378">
        <v>-17674.654999999999</v>
      </c>
      <c r="G27" s="378">
        <v>5787.2740000000003</v>
      </c>
      <c r="H27" s="269">
        <f>I27+'6-12續1'!L27</f>
        <v>13696267.398000002</v>
      </c>
      <c r="I27" s="269">
        <f>SUM(J27:N27,'6-12續1'!C27:K27)</f>
        <v>12038892.972000001</v>
      </c>
      <c r="J27" s="269">
        <v>2440.5439999999999</v>
      </c>
      <c r="K27" s="269">
        <v>2138952.6910000001</v>
      </c>
      <c r="L27" s="269">
        <v>9539163.9470000006</v>
      </c>
      <c r="M27" s="269" t="s">
        <v>51</v>
      </c>
      <c r="N27" s="269">
        <v>362260.84399999998</v>
      </c>
    </row>
    <row r="28" spans="1:14" s="302" customFormat="1" ht="14.1" customHeight="1">
      <c r="A28" s="376" t="s">
        <v>765</v>
      </c>
      <c r="H28" s="302" t="s">
        <v>650</v>
      </c>
    </row>
    <row r="29" spans="1:14" s="302" customFormat="1" ht="14.1" customHeight="1">
      <c r="A29" s="302" t="s">
        <v>766</v>
      </c>
      <c r="H29" s="302" t="s">
        <v>269</v>
      </c>
    </row>
    <row r="30" spans="1:14" s="302" customFormat="1" ht="14.1" customHeight="1">
      <c r="A30" s="377" t="s">
        <v>767</v>
      </c>
      <c r="B30" s="371"/>
      <c r="C30" s="371"/>
      <c r="D30" s="371"/>
      <c r="E30" s="371"/>
      <c r="F30" s="371"/>
      <c r="G30" s="371"/>
      <c r="H30" s="302" t="s">
        <v>649</v>
      </c>
      <c r="I30" s="371"/>
      <c r="J30" s="371"/>
      <c r="K30" s="371"/>
      <c r="L30" s="371"/>
      <c r="M30" s="371"/>
      <c r="N30" s="371"/>
    </row>
    <row r="31" spans="1:14" s="302" customFormat="1" ht="14.1" customHeight="1">
      <c r="A31" s="377" t="s">
        <v>768</v>
      </c>
      <c r="B31" s="371"/>
      <c r="C31" s="371"/>
      <c r="D31" s="371"/>
      <c r="E31" s="371"/>
      <c r="F31" s="371"/>
      <c r="G31" s="371"/>
      <c r="H31" s="302" t="s">
        <v>648</v>
      </c>
      <c r="I31" s="371"/>
      <c r="J31" s="371"/>
      <c r="K31" s="371"/>
      <c r="L31" s="371"/>
      <c r="M31" s="371"/>
      <c r="N31" s="371"/>
    </row>
    <row r="32" spans="1:14" s="302" customFormat="1" ht="14.1" customHeight="1">
      <c r="A32" s="376"/>
      <c r="E32" s="374"/>
      <c r="F32" s="374"/>
      <c r="H32" s="302" t="s">
        <v>647</v>
      </c>
      <c r="I32" s="375"/>
      <c r="J32" s="375"/>
      <c r="K32" s="375"/>
      <c r="L32" s="375"/>
      <c r="M32" s="375"/>
      <c r="N32" s="375"/>
    </row>
    <row r="33" spans="3:9" s="302" customFormat="1" ht="14.1" customHeight="1">
      <c r="E33" s="374"/>
      <c r="F33" s="374"/>
    </row>
    <row r="34" spans="3:9">
      <c r="H34" s="372"/>
      <c r="I34" s="372"/>
    </row>
    <row r="35" spans="3:9">
      <c r="C35" s="373"/>
      <c r="H35" s="372"/>
      <c r="I35" s="372"/>
    </row>
    <row r="36" spans="3:9">
      <c r="C36" s="373"/>
      <c r="I36" s="372"/>
    </row>
    <row r="37" spans="3:9">
      <c r="I37" s="372"/>
    </row>
  </sheetData>
  <mergeCells count="12">
    <mergeCell ref="A2:G2"/>
    <mergeCell ref="H2:N2"/>
    <mergeCell ref="A4:B7"/>
    <mergeCell ref="C4:C6"/>
    <mergeCell ref="D4:G4"/>
    <mergeCell ref="H4:N4"/>
    <mergeCell ref="D5:D6"/>
    <mergeCell ref="E5:E6"/>
    <mergeCell ref="F5:F6"/>
    <mergeCell ref="G5:G6"/>
    <mergeCell ref="H5:H6"/>
    <mergeCell ref="I5:N5"/>
  </mergeCells>
  <phoneticPr fontId="3" type="noConversion"/>
  <pageMargins left="1.1811023622047245" right="1.1811023622047245" top="1.5748031496062993" bottom="1.5748031496062993" header="0.27559055118110237" footer="0.9055118110236221"/>
  <pageSetup paperSize="9" firstPageNumber="244" orientation="portrait" r:id="rId1"/>
  <headerFooter alignWithMargins="0">
    <oddFooter>&amp;C&amp;"華康中圓體,標準"&amp;11‧&amp;"Times New Roman,標準"&amp;P&amp;"華康中圓體,標準"‧</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view="pageBreakPreview" zoomScaleNormal="120" zoomScaleSheetLayoutView="100" workbookViewId="0">
      <pane xSplit="2" ySplit="7" topLeftCell="C11" activePane="bottomRight" state="frozen"/>
      <selection activeCell="E24" sqref="E24"/>
      <selection pane="topRight" activeCell="E24" sqref="E24"/>
      <selection pane="bottomLeft" activeCell="E24" sqref="E24"/>
      <selection pane="bottomRight" activeCell="J1" sqref="J1:J1048576"/>
    </sheetView>
  </sheetViews>
  <sheetFormatPr defaultRowHeight="15.75"/>
  <cols>
    <col min="1" max="1" width="7.625" style="371" customWidth="1"/>
    <col min="2" max="2" width="14.375" style="371" customWidth="1"/>
    <col min="3" max="3" width="11.875" style="371" customWidth="1"/>
    <col min="4" max="4" width="10.625" style="371" customWidth="1"/>
    <col min="5" max="5" width="9.75" style="371" customWidth="1"/>
    <col min="6" max="6" width="11.875" style="371" customWidth="1"/>
    <col min="7" max="7" width="9" style="371" customWidth="1"/>
    <col min="8" max="8" width="9.125" style="371" customWidth="1"/>
    <col min="9" max="9" width="10.875" style="371" customWidth="1"/>
    <col min="10" max="10" width="6.875" style="371" customWidth="1"/>
    <col min="11" max="11" width="11.375" style="371" customWidth="1"/>
    <col min="12" max="12" width="7.125" style="371" customWidth="1"/>
    <col min="13" max="13" width="9.625" style="371" customWidth="1"/>
    <col min="14" max="14" width="8.875" style="371" customWidth="1"/>
    <col min="15" max="15" width="11.125" style="371" customWidth="1"/>
    <col min="16" max="16384" width="9" style="371"/>
  </cols>
  <sheetData>
    <row r="1" spans="1:17" s="38" customFormat="1" ht="18" customHeight="1">
      <c r="A1" s="1" t="s">
        <v>728</v>
      </c>
      <c r="B1" s="397"/>
      <c r="C1" s="397"/>
      <c r="D1" s="397"/>
      <c r="E1" s="397"/>
      <c r="F1" s="397"/>
      <c r="G1" s="397"/>
      <c r="H1" s="397"/>
      <c r="I1" s="397"/>
      <c r="J1" s="397"/>
      <c r="K1" s="397"/>
      <c r="L1" s="397"/>
      <c r="M1" s="396"/>
      <c r="O1" s="3" t="s">
        <v>0</v>
      </c>
      <c r="Q1" s="1"/>
    </row>
    <row r="2" spans="1:17" ht="38.1" customHeight="1">
      <c r="A2" s="564" t="s">
        <v>746</v>
      </c>
      <c r="B2" s="430"/>
      <c r="C2" s="580"/>
      <c r="D2" s="580"/>
      <c r="E2" s="580"/>
      <c r="F2" s="580"/>
      <c r="G2" s="580"/>
      <c r="H2" s="579" t="s">
        <v>699</v>
      </c>
      <c r="I2" s="580"/>
      <c r="J2" s="580"/>
      <c r="K2" s="580"/>
      <c r="L2" s="580"/>
      <c r="M2" s="580"/>
      <c r="N2" s="580"/>
      <c r="O2" s="580"/>
    </row>
    <row r="3" spans="1:17" s="38" customFormat="1" ht="15" customHeight="1" thickBot="1">
      <c r="A3" s="395"/>
      <c r="B3" s="393"/>
      <c r="C3" s="393"/>
      <c r="D3" s="393"/>
      <c r="E3" s="393"/>
      <c r="F3" s="392"/>
      <c r="G3" s="392" t="s">
        <v>730</v>
      </c>
      <c r="H3" s="404"/>
      <c r="I3" s="404"/>
      <c r="J3" s="404"/>
      <c r="K3" s="395"/>
      <c r="L3" s="395"/>
      <c r="M3" s="404"/>
      <c r="O3" s="403" t="s">
        <v>673</v>
      </c>
    </row>
    <row r="4" spans="1:17" s="38" customFormat="1" ht="24" customHeight="1">
      <c r="A4" s="442" t="s">
        <v>672</v>
      </c>
      <c r="B4" s="431"/>
      <c r="C4" s="472" t="s">
        <v>698</v>
      </c>
      <c r="D4" s="472"/>
      <c r="E4" s="472"/>
      <c r="F4" s="472"/>
      <c r="G4" s="86"/>
      <c r="H4" s="472" t="s">
        <v>697</v>
      </c>
      <c r="I4" s="581"/>
      <c r="J4" s="581"/>
      <c r="K4" s="581"/>
      <c r="L4" s="581"/>
      <c r="M4" s="581"/>
      <c r="N4" s="581"/>
      <c r="O4" s="581"/>
    </row>
    <row r="5" spans="1:17" s="38" customFormat="1" ht="24" customHeight="1">
      <c r="A5" s="567"/>
      <c r="B5" s="433"/>
      <c r="C5" s="582" t="s">
        <v>696</v>
      </c>
      <c r="D5" s="582"/>
      <c r="E5" s="582"/>
      <c r="F5" s="582"/>
      <c r="G5" s="582" t="s">
        <v>695</v>
      </c>
      <c r="H5" s="583"/>
      <c r="I5" s="583"/>
      <c r="J5" s="583"/>
      <c r="K5" s="584"/>
      <c r="L5" s="585" t="s">
        <v>694</v>
      </c>
      <c r="M5" s="583"/>
      <c r="N5" s="583"/>
      <c r="O5" s="586"/>
    </row>
    <row r="6" spans="1:17" s="38" customFormat="1" ht="39.75" customHeight="1">
      <c r="A6" s="567"/>
      <c r="B6" s="433"/>
      <c r="C6" s="251" t="s">
        <v>747</v>
      </c>
      <c r="D6" s="247" t="s">
        <v>693</v>
      </c>
      <c r="E6" s="247" t="s">
        <v>692</v>
      </c>
      <c r="F6" s="247" t="s">
        <v>691</v>
      </c>
      <c r="G6" s="389" t="s">
        <v>690</v>
      </c>
      <c r="H6" s="402" t="s">
        <v>689</v>
      </c>
      <c r="I6" s="389" t="s">
        <v>748</v>
      </c>
      <c r="J6" s="389" t="s">
        <v>749</v>
      </c>
      <c r="K6" s="402" t="s">
        <v>750</v>
      </c>
      <c r="L6" s="389" t="s">
        <v>667</v>
      </c>
      <c r="M6" s="389" t="s">
        <v>751</v>
      </c>
      <c r="N6" s="390" t="s">
        <v>688</v>
      </c>
      <c r="O6" s="401" t="s">
        <v>687</v>
      </c>
    </row>
    <row r="7" spans="1:17" s="38" customFormat="1" ht="51.95" customHeight="1" thickBot="1">
      <c r="A7" s="447"/>
      <c r="B7" s="432"/>
      <c r="C7" s="244" t="s">
        <v>686</v>
      </c>
      <c r="D7" s="243" t="s">
        <v>685</v>
      </c>
      <c r="E7" s="243" t="s">
        <v>684</v>
      </c>
      <c r="F7" s="243" t="s">
        <v>683</v>
      </c>
      <c r="G7" s="298" t="s">
        <v>682</v>
      </c>
      <c r="H7" s="150" t="s">
        <v>681</v>
      </c>
      <c r="I7" s="298" t="s">
        <v>680</v>
      </c>
      <c r="J7" s="298" t="s">
        <v>679</v>
      </c>
      <c r="K7" s="150" t="s">
        <v>678</v>
      </c>
      <c r="L7" s="298" t="s">
        <v>659</v>
      </c>
      <c r="M7" s="298" t="s">
        <v>677</v>
      </c>
      <c r="N7" s="149" t="s">
        <v>676</v>
      </c>
      <c r="O7" s="400" t="s">
        <v>675</v>
      </c>
    </row>
    <row r="8" spans="1:17" s="38" customFormat="1" ht="21.95" customHeight="1">
      <c r="A8" s="2" t="s">
        <v>752</v>
      </c>
      <c r="B8" s="1" t="s">
        <v>737</v>
      </c>
      <c r="C8" s="382">
        <v>4471</v>
      </c>
      <c r="D8" s="381">
        <v>-4335</v>
      </c>
      <c r="E8" s="380" t="s">
        <v>51</v>
      </c>
      <c r="F8" s="381">
        <v>-479976</v>
      </c>
      <c r="G8" s="380" t="s">
        <v>51</v>
      </c>
      <c r="H8" s="3" t="s">
        <v>51</v>
      </c>
      <c r="I8" s="3" t="s">
        <v>51</v>
      </c>
      <c r="J8" s="3" t="s">
        <v>51</v>
      </c>
      <c r="K8" s="381">
        <v>-354257</v>
      </c>
      <c r="L8" s="381">
        <v>-21594</v>
      </c>
      <c r="M8" s="380" t="s">
        <v>51</v>
      </c>
      <c r="N8" s="381">
        <v>1100</v>
      </c>
      <c r="O8" s="381">
        <v>-2755</v>
      </c>
    </row>
    <row r="9" spans="1:17" s="38" customFormat="1" ht="21.75" customHeight="1">
      <c r="A9" s="2">
        <v>2006</v>
      </c>
      <c r="B9" s="385" t="s">
        <v>725</v>
      </c>
      <c r="C9" s="382">
        <v>5993</v>
      </c>
      <c r="D9" s="381">
        <v>-1382</v>
      </c>
      <c r="E9" s="380" t="s">
        <v>51</v>
      </c>
      <c r="F9" s="381">
        <v>-99680</v>
      </c>
      <c r="G9" s="380">
        <v>23359</v>
      </c>
      <c r="H9" s="3" t="s">
        <v>51</v>
      </c>
      <c r="I9" s="3" t="s">
        <v>51</v>
      </c>
      <c r="J9" s="3" t="s">
        <v>51</v>
      </c>
      <c r="K9" s="381">
        <v>84957</v>
      </c>
      <c r="L9" s="381">
        <v>146568</v>
      </c>
      <c r="M9" s="380" t="s">
        <v>51</v>
      </c>
      <c r="N9" s="381">
        <v>21206</v>
      </c>
      <c r="O9" s="381">
        <v>6795</v>
      </c>
    </row>
    <row r="10" spans="1:17" s="38" customFormat="1" ht="21.75" customHeight="1">
      <c r="A10" s="2" t="s">
        <v>753</v>
      </c>
      <c r="B10" s="1" t="s">
        <v>737</v>
      </c>
      <c r="C10" s="382">
        <v>3443</v>
      </c>
      <c r="D10" s="381">
        <v>-3489</v>
      </c>
      <c r="E10" s="380" t="s">
        <v>51</v>
      </c>
      <c r="F10" s="381">
        <v>-473359</v>
      </c>
      <c r="G10" s="380">
        <v>-38095</v>
      </c>
      <c r="H10" s="3" t="s">
        <v>51</v>
      </c>
      <c r="I10" s="3" t="s">
        <v>51</v>
      </c>
      <c r="J10" s="3" t="s">
        <v>51</v>
      </c>
      <c r="K10" s="381">
        <v>-625071</v>
      </c>
      <c r="L10" s="381">
        <v>-144384</v>
      </c>
      <c r="M10" s="380" t="s">
        <v>51</v>
      </c>
      <c r="N10" s="381">
        <v>100</v>
      </c>
      <c r="O10" s="381">
        <v>-3000</v>
      </c>
    </row>
    <row r="11" spans="1:17" s="38" customFormat="1" ht="21.95" customHeight="1">
      <c r="A11" s="2">
        <v>2007</v>
      </c>
      <c r="B11" s="385" t="s">
        <v>725</v>
      </c>
      <c r="C11" s="382">
        <v>6342</v>
      </c>
      <c r="D11" s="381">
        <v>429</v>
      </c>
      <c r="E11" s="380" t="s">
        <v>51</v>
      </c>
      <c r="F11" s="381">
        <v>965136</v>
      </c>
      <c r="G11" s="380">
        <v>-9581</v>
      </c>
      <c r="H11" s="3" t="s">
        <v>51</v>
      </c>
      <c r="I11" s="3" t="s">
        <v>51</v>
      </c>
      <c r="J11" s="3" t="s">
        <v>51</v>
      </c>
      <c r="K11" s="381">
        <v>-77629</v>
      </c>
      <c r="L11" s="381">
        <v>253686</v>
      </c>
      <c r="M11" s="380" t="s">
        <v>51</v>
      </c>
      <c r="N11" s="381">
        <v>11749</v>
      </c>
      <c r="O11" s="381">
        <v>7317</v>
      </c>
    </row>
    <row r="12" spans="1:17" s="38" customFormat="1" ht="21.95" customHeight="1">
      <c r="A12" s="2" t="s">
        <v>754</v>
      </c>
      <c r="B12" s="1" t="s">
        <v>737</v>
      </c>
      <c r="C12" s="382">
        <v>5797</v>
      </c>
      <c r="D12" s="381">
        <v>-3347</v>
      </c>
      <c r="E12" s="380">
        <v>476357</v>
      </c>
      <c r="F12" s="381">
        <v>-411877</v>
      </c>
      <c r="G12" s="380">
        <v>-45649</v>
      </c>
      <c r="H12" s="3">
        <v>630</v>
      </c>
      <c r="I12" s="3" t="s">
        <v>51</v>
      </c>
      <c r="J12" s="3" t="s">
        <v>51</v>
      </c>
      <c r="K12" s="381">
        <v>-472127</v>
      </c>
      <c r="L12" s="381">
        <v>-34238</v>
      </c>
      <c r="M12" s="380" t="s">
        <v>51</v>
      </c>
      <c r="N12" s="381">
        <v>-310</v>
      </c>
      <c r="O12" s="381">
        <v>-2537</v>
      </c>
    </row>
    <row r="13" spans="1:17" s="38" customFormat="1" ht="21.95" customHeight="1">
      <c r="A13" s="2">
        <v>2008</v>
      </c>
      <c r="B13" s="385" t="s">
        <v>725</v>
      </c>
      <c r="C13" s="382">
        <v>7537</v>
      </c>
      <c r="D13" s="381">
        <v>-5208</v>
      </c>
      <c r="E13" s="380">
        <v>499222</v>
      </c>
      <c r="F13" s="381">
        <v>40339</v>
      </c>
      <c r="G13" s="380">
        <v>-27892</v>
      </c>
      <c r="H13" s="3">
        <v>27864</v>
      </c>
      <c r="I13" s="3" t="s">
        <v>51</v>
      </c>
      <c r="J13" s="3" t="s">
        <v>51</v>
      </c>
      <c r="K13" s="381">
        <v>-64285</v>
      </c>
      <c r="L13" s="381">
        <v>731255</v>
      </c>
      <c r="M13" s="380" t="s">
        <v>51</v>
      </c>
      <c r="N13" s="381">
        <v>11280</v>
      </c>
      <c r="O13" s="381">
        <v>1616</v>
      </c>
    </row>
    <row r="14" spans="1:17" s="38" customFormat="1" ht="21.95" customHeight="1">
      <c r="A14" s="2" t="s">
        <v>755</v>
      </c>
      <c r="B14" s="1" t="s">
        <v>737</v>
      </c>
      <c r="C14" s="382">
        <v>6284</v>
      </c>
      <c r="D14" s="381">
        <v>-3302</v>
      </c>
      <c r="E14" s="380">
        <v>-10703</v>
      </c>
      <c r="F14" s="381">
        <v>-743958</v>
      </c>
      <c r="G14" s="380">
        <v>-45649</v>
      </c>
      <c r="H14" s="3">
        <v>-21543</v>
      </c>
      <c r="I14" s="3" t="s">
        <v>51</v>
      </c>
      <c r="J14" s="3" t="s">
        <v>51</v>
      </c>
      <c r="K14" s="381">
        <v>-365351</v>
      </c>
      <c r="L14" s="381">
        <v>966376</v>
      </c>
      <c r="M14" s="380" t="s">
        <v>51</v>
      </c>
      <c r="N14" s="381">
        <v>-7990</v>
      </c>
      <c r="O14" s="381">
        <v>-5899</v>
      </c>
    </row>
    <row r="15" spans="1:17" s="38" customFormat="1" ht="21.95" customHeight="1">
      <c r="A15" s="2">
        <v>2009</v>
      </c>
      <c r="B15" s="385" t="s">
        <v>725</v>
      </c>
      <c r="C15" s="382">
        <v>7603</v>
      </c>
      <c r="D15" s="381">
        <v>-3977</v>
      </c>
      <c r="E15" s="380">
        <v>-410</v>
      </c>
      <c r="F15" s="381">
        <v>-239986</v>
      </c>
      <c r="G15" s="380">
        <v>-49128</v>
      </c>
      <c r="H15" s="380">
        <v>-6567</v>
      </c>
      <c r="I15" s="3" t="s">
        <v>51</v>
      </c>
      <c r="J15" s="3" t="s">
        <v>51</v>
      </c>
      <c r="K15" s="381">
        <v>-136472</v>
      </c>
      <c r="L15" s="381">
        <v>1588000</v>
      </c>
      <c r="M15" s="380" t="s">
        <v>51</v>
      </c>
      <c r="N15" s="381">
        <v>1939</v>
      </c>
      <c r="O15" s="381">
        <v>-3178</v>
      </c>
    </row>
    <row r="16" spans="1:17" s="38" customFormat="1" ht="21.95" customHeight="1">
      <c r="A16" s="2" t="s">
        <v>756</v>
      </c>
      <c r="B16" s="1" t="s">
        <v>737</v>
      </c>
      <c r="C16" s="382">
        <v>5431</v>
      </c>
      <c r="D16" s="381">
        <v>-5020</v>
      </c>
      <c r="E16" s="381">
        <v>-6154</v>
      </c>
      <c r="F16" s="381">
        <v>-231078</v>
      </c>
      <c r="G16" s="380">
        <v>-18405</v>
      </c>
      <c r="H16" s="381">
        <v>521324</v>
      </c>
      <c r="I16" s="380" t="s">
        <v>51</v>
      </c>
      <c r="J16" s="3" t="s">
        <v>51</v>
      </c>
      <c r="K16" s="381">
        <v>-408705</v>
      </c>
      <c r="L16" s="381">
        <v>-1751942</v>
      </c>
      <c r="M16" s="380">
        <v>-1398453</v>
      </c>
      <c r="N16" s="381">
        <v>-8970</v>
      </c>
      <c r="O16" s="381">
        <v>-1614</v>
      </c>
    </row>
    <row r="17" spans="1:15" s="38" customFormat="1" ht="21.95" customHeight="1">
      <c r="A17" s="2">
        <v>2010</v>
      </c>
      <c r="B17" s="385" t="s">
        <v>725</v>
      </c>
      <c r="C17" s="382">
        <v>7290</v>
      </c>
      <c r="D17" s="381">
        <v>-4428</v>
      </c>
      <c r="E17" s="381">
        <v>-528</v>
      </c>
      <c r="F17" s="381">
        <v>-71690</v>
      </c>
      <c r="G17" s="380">
        <v>-9167</v>
      </c>
      <c r="H17" s="381">
        <v>198953</v>
      </c>
      <c r="I17" s="380" t="s">
        <v>51</v>
      </c>
      <c r="J17" s="3" t="s">
        <v>51</v>
      </c>
      <c r="K17" s="381">
        <v>-376944</v>
      </c>
      <c r="L17" s="381">
        <v>1722494</v>
      </c>
      <c r="M17" s="380">
        <v>1547810</v>
      </c>
      <c r="N17" s="381">
        <v>-11216</v>
      </c>
      <c r="O17" s="381">
        <v>1891</v>
      </c>
    </row>
    <row r="18" spans="1:15" s="38" customFormat="1" ht="21.95" customHeight="1">
      <c r="A18" s="2" t="s">
        <v>757</v>
      </c>
      <c r="B18" s="1" t="s">
        <v>737</v>
      </c>
      <c r="C18" s="382">
        <v>8474</v>
      </c>
      <c r="D18" s="381">
        <v>-5016</v>
      </c>
      <c r="E18" s="381">
        <v>23632</v>
      </c>
      <c r="F18" s="381">
        <v>-125059</v>
      </c>
      <c r="G18" s="380">
        <v>245</v>
      </c>
      <c r="H18" s="381">
        <v>21469</v>
      </c>
      <c r="I18" s="380" t="s">
        <v>51</v>
      </c>
      <c r="J18" s="3" t="s">
        <v>51</v>
      </c>
      <c r="K18" s="381">
        <v>-14024</v>
      </c>
      <c r="L18" s="381">
        <v>-1237312</v>
      </c>
      <c r="M18" s="380">
        <v>-1388317</v>
      </c>
      <c r="N18" s="381">
        <v>-6360</v>
      </c>
      <c r="O18" s="381">
        <v>125</v>
      </c>
    </row>
    <row r="19" spans="1:15" s="38" customFormat="1" ht="21.95" customHeight="1">
      <c r="A19" s="2">
        <v>2011</v>
      </c>
      <c r="B19" s="385" t="s">
        <v>725</v>
      </c>
      <c r="C19" s="382">
        <v>6494</v>
      </c>
      <c r="D19" s="381">
        <v>-3514</v>
      </c>
      <c r="E19" s="381">
        <v>-588</v>
      </c>
      <c r="F19" s="381">
        <v>-25739</v>
      </c>
      <c r="G19" s="380">
        <v>20605</v>
      </c>
      <c r="H19" s="381">
        <v>3627</v>
      </c>
      <c r="I19" s="380" t="s">
        <v>51</v>
      </c>
      <c r="J19" s="3" t="s">
        <v>51</v>
      </c>
      <c r="K19" s="381">
        <v>-3833</v>
      </c>
      <c r="L19" s="381">
        <v>3134898</v>
      </c>
      <c r="M19" s="380">
        <v>282318</v>
      </c>
      <c r="N19" s="381">
        <v>4404</v>
      </c>
      <c r="O19" s="381">
        <v>1279</v>
      </c>
    </row>
    <row r="20" spans="1:15" s="38" customFormat="1" ht="21.95" customHeight="1">
      <c r="A20" s="2" t="s">
        <v>758</v>
      </c>
      <c r="B20" s="1" t="s">
        <v>737</v>
      </c>
      <c r="C20" s="382">
        <v>8173</v>
      </c>
      <c r="D20" s="381">
        <v>-4836</v>
      </c>
      <c r="E20" s="380" t="s">
        <v>51</v>
      </c>
      <c r="F20" s="381">
        <v>-62555</v>
      </c>
      <c r="G20" s="380">
        <v>284</v>
      </c>
      <c r="H20" s="381">
        <v>-54827</v>
      </c>
      <c r="I20" s="380" t="s">
        <v>51</v>
      </c>
      <c r="J20" s="3" t="s">
        <v>51</v>
      </c>
      <c r="K20" s="381">
        <v>-10220</v>
      </c>
      <c r="L20" s="381">
        <v>-1143779</v>
      </c>
      <c r="M20" s="381">
        <v>-932940</v>
      </c>
      <c r="N20" s="381">
        <v>-12181</v>
      </c>
      <c r="O20" s="381">
        <v>101</v>
      </c>
    </row>
    <row r="21" spans="1:15" s="38" customFormat="1" ht="21.95" customHeight="1">
      <c r="A21" s="2">
        <v>2012</v>
      </c>
      <c r="B21" s="385" t="s">
        <v>725</v>
      </c>
      <c r="C21" s="382">
        <v>7482</v>
      </c>
      <c r="D21" s="381">
        <v>-3163</v>
      </c>
      <c r="E21" s="380" t="s">
        <v>51</v>
      </c>
      <c r="F21" s="381">
        <v>-10084</v>
      </c>
      <c r="G21" s="380">
        <v>20516</v>
      </c>
      <c r="H21" s="381">
        <v>-9914</v>
      </c>
      <c r="I21" s="380" t="s">
        <v>51</v>
      </c>
      <c r="J21" s="3" t="s">
        <v>51</v>
      </c>
      <c r="K21" s="381">
        <v>-10027</v>
      </c>
      <c r="L21" s="381">
        <v>2500907</v>
      </c>
      <c r="M21" s="381">
        <v>1290398</v>
      </c>
      <c r="N21" s="381">
        <v>7114</v>
      </c>
      <c r="O21" s="381">
        <v>4088</v>
      </c>
    </row>
    <row r="22" spans="1:15" s="38" customFormat="1" ht="21.95" customHeight="1">
      <c r="A22" s="2" t="s">
        <v>759</v>
      </c>
      <c r="B22" s="1" t="s">
        <v>737</v>
      </c>
      <c r="C22" s="382">
        <v>3035</v>
      </c>
      <c r="D22" s="381">
        <v>-4777</v>
      </c>
      <c r="E22" s="380" t="s">
        <v>51</v>
      </c>
      <c r="F22" s="381">
        <v>-36525</v>
      </c>
      <c r="G22" s="380" t="s">
        <v>51</v>
      </c>
      <c r="H22" s="381">
        <v>-31865</v>
      </c>
      <c r="I22" s="380">
        <v>-193450</v>
      </c>
      <c r="J22" s="3" t="s">
        <v>51</v>
      </c>
      <c r="K22" s="381">
        <v>-201</v>
      </c>
      <c r="L22" s="381">
        <v>-1892208</v>
      </c>
      <c r="M22" s="381">
        <v>-1121933</v>
      </c>
      <c r="N22" s="381">
        <v>-12133</v>
      </c>
      <c r="O22" s="381">
        <v>971</v>
      </c>
    </row>
    <row r="23" spans="1:15" s="38" customFormat="1" ht="21.95" customHeight="1">
      <c r="A23" s="2">
        <v>2013</v>
      </c>
      <c r="B23" s="385" t="s">
        <v>725</v>
      </c>
      <c r="C23" s="382">
        <v>11020</v>
      </c>
      <c r="D23" s="381">
        <v>-3313</v>
      </c>
      <c r="E23" s="380" t="s">
        <v>51</v>
      </c>
      <c r="F23" s="381">
        <v>-9101</v>
      </c>
      <c r="G23" s="380" t="s">
        <v>51</v>
      </c>
      <c r="H23" s="381">
        <v>-601</v>
      </c>
      <c r="I23" s="380">
        <v>-11</v>
      </c>
      <c r="J23" s="3" t="s">
        <v>51</v>
      </c>
      <c r="K23" s="381">
        <v>-492</v>
      </c>
      <c r="L23" s="381">
        <v>1567968</v>
      </c>
      <c r="M23" s="381">
        <v>587199</v>
      </c>
      <c r="N23" s="381">
        <v>3838</v>
      </c>
      <c r="O23" s="381">
        <v>5165</v>
      </c>
    </row>
    <row r="24" spans="1:15" s="38" customFormat="1" ht="21.95" customHeight="1">
      <c r="A24" s="2" t="s">
        <v>760</v>
      </c>
      <c r="B24" s="1" t="s">
        <v>737</v>
      </c>
      <c r="C24" s="382">
        <v>10561</v>
      </c>
      <c r="D24" s="380" t="s">
        <v>51</v>
      </c>
      <c r="E24" s="380" t="s">
        <v>51</v>
      </c>
      <c r="F24" s="381">
        <v>-20755</v>
      </c>
      <c r="G24" s="380" t="s">
        <v>51</v>
      </c>
      <c r="H24" s="381">
        <v>-30376</v>
      </c>
      <c r="I24" s="380">
        <v>-23710</v>
      </c>
      <c r="J24" s="3" t="s">
        <v>51</v>
      </c>
      <c r="K24" s="380" t="s">
        <v>51</v>
      </c>
      <c r="L24" s="381">
        <f>SUM(M24:O24,'6-12續2完'!C24:P24)</f>
        <v>-1064531</v>
      </c>
      <c r="M24" s="381">
        <v>-313260</v>
      </c>
      <c r="N24" s="381">
        <v>-13634</v>
      </c>
      <c r="O24" s="381">
        <v>954</v>
      </c>
    </row>
    <row r="25" spans="1:15" s="38" customFormat="1" ht="21.95" customHeight="1">
      <c r="A25" s="2">
        <v>2014</v>
      </c>
      <c r="B25" s="385" t="s">
        <v>725</v>
      </c>
      <c r="C25" s="382">
        <v>11701</v>
      </c>
      <c r="D25" s="380" t="s">
        <v>51</v>
      </c>
      <c r="E25" s="380" t="s">
        <v>51</v>
      </c>
      <c r="F25" s="381">
        <v>-602.53</v>
      </c>
      <c r="G25" s="380" t="s">
        <v>51</v>
      </c>
      <c r="H25" s="381">
        <v>-3890</v>
      </c>
      <c r="I25" s="380">
        <v>-2174</v>
      </c>
      <c r="J25" s="3" t="s">
        <v>51</v>
      </c>
      <c r="K25" s="380" t="s">
        <v>51</v>
      </c>
      <c r="L25" s="381">
        <v>972892</v>
      </c>
      <c r="M25" s="384">
        <v>1050692.4639999999</v>
      </c>
      <c r="N25" s="381">
        <v>-2961</v>
      </c>
      <c r="O25" s="381">
        <v>4711</v>
      </c>
    </row>
    <row r="26" spans="1:15" s="38" customFormat="1" ht="21.95" customHeight="1">
      <c r="A26" s="2" t="s">
        <v>653</v>
      </c>
      <c r="B26" s="1" t="s">
        <v>652</v>
      </c>
      <c r="C26" s="382">
        <v>10715</v>
      </c>
      <c r="D26" s="380" t="s">
        <v>51</v>
      </c>
      <c r="E26" s="380" t="s">
        <v>51</v>
      </c>
      <c r="F26" s="381">
        <v>-44581</v>
      </c>
      <c r="G26" s="380" t="s">
        <v>51</v>
      </c>
      <c r="H26" s="381">
        <v>-11209</v>
      </c>
      <c r="I26" s="381">
        <v>62742</v>
      </c>
      <c r="J26" s="381">
        <v>260</v>
      </c>
      <c r="K26" s="380" t="s">
        <v>51</v>
      </c>
      <c r="L26" s="381">
        <f>SUM(M26:O26,'6-12續2完'!C26:P26)</f>
        <v>-1301693</v>
      </c>
      <c r="M26" s="381">
        <v>-182872</v>
      </c>
      <c r="N26" s="381">
        <v>-20373</v>
      </c>
      <c r="O26" s="381">
        <v>910</v>
      </c>
    </row>
    <row r="27" spans="1:15" s="38" customFormat="1" ht="21.75" customHeight="1" thickBot="1">
      <c r="A27" s="4">
        <v>2015</v>
      </c>
      <c r="B27" s="188" t="s">
        <v>651</v>
      </c>
      <c r="C27" s="379">
        <v>12283.157999999999</v>
      </c>
      <c r="D27" s="269" t="s">
        <v>51</v>
      </c>
      <c r="E27" s="269" t="s">
        <v>51</v>
      </c>
      <c r="F27" s="378">
        <v>-8409.8259999999991</v>
      </c>
      <c r="G27" s="269" t="s">
        <v>51</v>
      </c>
      <c r="H27" s="378">
        <v>-178.30099999999999</v>
      </c>
      <c r="I27" s="378">
        <v>-7885.9979999999996</v>
      </c>
      <c r="J27" s="378">
        <v>265.91300000000001</v>
      </c>
      <c r="K27" s="269" t="s">
        <v>51</v>
      </c>
      <c r="L27" s="378">
        <f>SUM(M27:O27,'6-12續2完'!C27:P27)</f>
        <v>1657374.4260000002</v>
      </c>
      <c r="M27" s="378">
        <v>1360671.6540000001</v>
      </c>
      <c r="N27" s="378">
        <v>741.73599999999999</v>
      </c>
      <c r="O27" s="378">
        <v>1557.26</v>
      </c>
    </row>
    <row r="28" spans="1:15">
      <c r="A28" s="399"/>
      <c r="L28" s="398"/>
    </row>
    <row r="29" spans="1:15">
      <c r="L29" s="372"/>
      <c r="M29" s="373"/>
    </row>
    <row r="30" spans="1:15">
      <c r="L30" s="372"/>
      <c r="M30" s="373"/>
    </row>
    <row r="31" spans="1:15">
      <c r="L31" s="372"/>
    </row>
  </sheetData>
  <mergeCells count="8">
    <mergeCell ref="H2:O2"/>
    <mergeCell ref="A4:B7"/>
    <mergeCell ref="C4:F4"/>
    <mergeCell ref="H4:O4"/>
    <mergeCell ref="C5:F5"/>
    <mergeCell ref="G5:K5"/>
    <mergeCell ref="L5:O5"/>
    <mergeCell ref="A2:G2"/>
  </mergeCells>
  <phoneticPr fontId="3" type="noConversion"/>
  <pageMargins left="1.1811023622047245" right="1.1811023622047245" top="1.5748031496062993" bottom="1.5748031496062993" header="0.27559055118110237" footer="0.9055118110236221"/>
  <pageSetup paperSize="9" firstPageNumber="246" orientation="portrait" r:id="rId1"/>
  <headerFooter alignWithMargins="0">
    <oddFooter>&amp;C&amp;"華康中圓體,標準"&amp;11‧&amp;"Times New Roman,標準"&amp;P&amp;"華康中圓體,標準"‧</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showGridLines="0" tabSelected="1" view="pageBreakPreview" zoomScale="85" zoomScaleNormal="120" zoomScaleSheetLayoutView="85" workbookViewId="0">
      <selection activeCell="W7" sqref="W7"/>
    </sheetView>
  </sheetViews>
  <sheetFormatPr defaultRowHeight="15.75"/>
  <cols>
    <col min="1" max="1" width="7.625" style="371" customWidth="1"/>
    <col min="2" max="2" width="14.875" style="371" customWidth="1"/>
    <col min="3" max="3" width="8.625" style="371" customWidth="1"/>
    <col min="4" max="4" width="10.625" style="371" customWidth="1"/>
    <col min="5" max="5" width="9.625" style="371" customWidth="1"/>
    <col min="6" max="6" width="12.625" style="371" customWidth="1"/>
    <col min="7" max="7" width="11.125" style="371" customWidth="1"/>
    <col min="8" max="8" width="9.125" style="371" customWidth="1"/>
    <col min="9" max="9" width="11.125" style="371" customWidth="1"/>
    <col min="10" max="10" width="8.125" style="371" customWidth="1"/>
    <col min="11" max="12" width="6.625" style="371" customWidth="1"/>
    <col min="13" max="13" width="9.125" style="371" customWidth="1"/>
    <col min="14" max="15" width="7.875" style="371" customWidth="1"/>
    <col min="16" max="16" width="8.125" style="371" customWidth="1"/>
    <col min="17" max="16384" width="9" style="371"/>
  </cols>
  <sheetData>
    <row r="1" spans="1:20" s="38" customFormat="1" ht="18" customHeight="1">
      <c r="A1" s="1" t="s">
        <v>728</v>
      </c>
      <c r="B1" s="397"/>
      <c r="C1" s="397"/>
      <c r="D1" s="397"/>
      <c r="E1" s="397"/>
      <c r="F1" s="397"/>
      <c r="G1" s="1"/>
      <c r="H1" s="397"/>
      <c r="I1" s="397"/>
      <c r="J1" s="397"/>
      <c r="K1" s="396"/>
      <c r="L1" s="396"/>
      <c r="P1" s="3" t="s">
        <v>0</v>
      </c>
      <c r="Q1" s="1"/>
    </row>
    <row r="2" spans="1:20" ht="38.1" customHeight="1">
      <c r="A2" s="564" t="s">
        <v>729</v>
      </c>
      <c r="B2" s="580"/>
      <c r="C2" s="580"/>
      <c r="D2" s="580"/>
      <c r="E2" s="580"/>
      <c r="F2" s="580"/>
      <c r="G2" s="580"/>
      <c r="H2" s="579" t="s">
        <v>724</v>
      </c>
      <c r="I2" s="587"/>
      <c r="J2" s="587"/>
      <c r="K2" s="587"/>
      <c r="L2" s="587"/>
      <c r="M2" s="587"/>
      <c r="N2" s="587"/>
      <c r="O2" s="587"/>
      <c r="P2" s="587"/>
    </row>
    <row r="3" spans="1:20" s="38" customFormat="1" ht="15" customHeight="1" thickBot="1">
      <c r="A3" s="395"/>
      <c r="B3" s="393"/>
      <c r="C3" s="404"/>
      <c r="D3" s="404"/>
      <c r="G3" s="403" t="s">
        <v>730</v>
      </c>
      <c r="H3" s="404"/>
      <c r="I3" s="395"/>
      <c r="J3" s="395"/>
      <c r="K3" s="404"/>
      <c r="L3" s="404"/>
      <c r="P3" s="403" t="s">
        <v>673</v>
      </c>
    </row>
    <row r="4" spans="1:20" s="38" customFormat="1" ht="21.95" customHeight="1">
      <c r="A4" s="588" t="s">
        <v>723</v>
      </c>
      <c r="B4" s="589"/>
      <c r="C4" s="473" t="s">
        <v>698</v>
      </c>
      <c r="D4" s="472"/>
      <c r="E4" s="472"/>
      <c r="F4" s="472"/>
      <c r="G4" s="581"/>
      <c r="H4" s="594" t="s">
        <v>697</v>
      </c>
      <c r="I4" s="581"/>
      <c r="J4" s="581"/>
      <c r="K4" s="581"/>
      <c r="L4" s="581"/>
      <c r="M4" s="581"/>
      <c r="N4" s="581"/>
      <c r="O4" s="581"/>
      <c r="P4" s="581"/>
    </row>
    <row r="5" spans="1:20" s="38" customFormat="1" ht="21.95" customHeight="1">
      <c r="A5" s="590"/>
      <c r="B5" s="591"/>
      <c r="C5" s="595" t="s">
        <v>722</v>
      </c>
      <c r="D5" s="582"/>
      <c r="E5" s="582"/>
      <c r="F5" s="582"/>
      <c r="G5" s="596"/>
      <c r="H5" s="597" t="s">
        <v>721</v>
      </c>
      <c r="I5" s="596"/>
      <c r="J5" s="596"/>
      <c r="K5" s="596"/>
      <c r="L5" s="596"/>
      <c r="M5" s="596"/>
      <c r="N5" s="596"/>
      <c r="O5" s="596"/>
      <c r="P5" s="596"/>
    </row>
    <row r="6" spans="1:20" s="38" customFormat="1" ht="42" customHeight="1">
      <c r="A6" s="590"/>
      <c r="B6" s="591"/>
      <c r="C6" s="401" t="s">
        <v>720</v>
      </c>
      <c r="D6" s="401" t="s">
        <v>719</v>
      </c>
      <c r="E6" s="420" t="s">
        <v>718</v>
      </c>
      <c r="F6" s="401" t="s">
        <v>731</v>
      </c>
      <c r="G6" s="401" t="s">
        <v>717</v>
      </c>
      <c r="H6" s="419" t="s">
        <v>716</v>
      </c>
      <c r="I6" s="418" t="s">
        <v>715</v>
      </c>
      <c r="J6" s="418" t="s">
        <v>714</v>
      </c>
      <c r="K6" s="418" t="s">
        <v>732</v>
      </c>
      <c r="L6" s="417" t="s">
        <v>713</v>
      </c>
      <c r="M6" s="416" t="s">
        <v>712</v>
      </c>
      <c r="N6" s="416" t="s">
        <v>733</v>
      </c>
      <c r="O6" s="416" t="s">
        <v>734</v>
      </c>
      <c r="P6" s="416" t="s">
        <v>735</v>
      </c>
      <c r="Q6" s="410"/>
      <c r="R6" s="410"/>
      <c r="S6" s="410"/>
      <c r="T6" s="410"/>
    </row>
    <row r="7" spans="1:20" s="38" customFormat="1" ht="66" customHeight="1" thickBot="1">
      <c r="A7" s="592"/>
      <c r="B7" s="593"/>
      <c r="C7" s="400" t="s">
        <v>711</v>
      </c>
      <c r="D7" s="415" t="s">
        <v>710</v>
      </c>
      <c r="E7" s="413" t="s">
        <v>709</v>
      </c>
      <c r="F7" s="415" t="s">
        <v>708</v>
      </c>
      <c r="G7" s="400" t="s">
        <v>707</v>
      </c>
      <c r="H7" s="414" t="s">
        <v>706</v>
      </c>
      <c r="I7" s="413" t="s">
        <v>705</v>
      </c>
      <c r="J7" s="413" t="s">
        <v>704</v>
      </c>
      <c r="K7" s="413" t="s">
        <v>703</v>
      </c>
      <c r="L7" s="412" t="s">
        <v>682</v>
      </c>
      <c r="M7" s="411" t="s">
        <v>702</v>
      </c>
      <c r="N7" s="411" t="s">
        <v>655</v>
      </c>
      <c r="O7" s="411" t="s">
        <v>685</v>
      </c>
      <c r="P7" s="411" t="s">
        <v>701</v>
      </c>
      <c r="Q7" s="410"/>
      <c r="R7" s="410"/>
      <c r="S7" s="410"/>
      <c r="T7" s="410"/>
    </row>
    <row r="8" spans="1:20" s="38" customFormat="1" ht="21" customHeight="1">
      <c r="A8" s="408" t="s">
        <v>736</v>
      </c>
      <c r="B8" s="409" t="s">
        <v>737</v>
      </c>
      <c r="C8" s="224">
        <v>-19986</v>
      </c>
      <c r="D8" s="380" t="s">
        <v>51</v>
      </c>
      <c r="E8" s="380" t="s">
        <v>51</v>
      </c>
      <c r="F8" s="380" t="s">
        <v>51</v>
      </c>
      <c r="G8" s="380" t="s">
        <v>51</v>
      </c>
      <c r="H8" s="380" t="s">
        <v>51</v>
      </c>
      <c r="I8" s="380">
        <v>47</v>
      </c>
      <c r="J8" s="380" t="s">
        <v>51</v>
      </c>
      <c r="K8" s="380" t="s">
        <v>51</v>
      </c>
      <c r="L8" s="380" t="s">
        <v>51</v>
      </c>
      <c r="M8" s="380" t="s">
        <v>51</v>
      </c>
      <c r="N8" s="3" t="s">
        <v>51</v>
      </c>
      <c r="O8" s="3" t="s">
        <v>51</v>
      </c>
      <c r="P8" s="3" t="s">
        <v>51</v>
      </c>
    </row>
    <row r="9" spans="1:20" s="38" customFormat="1" ht="21" customHeight="1">
      <c r="A9" s="408">
        <v>2006</v>
      </c>
      <c r="B9" s="189" t="s">
        <v>725</v>
      </c>
      <c r="C9" s="224">
        <v>94725</v>
      </c>
      <c r="D9" s="380" t="s">
        <v>51</v>
      </c>
      <c r="E9" s="380" t="s">
        <v>51</v>
      </c>
      <c r="F9" s="380" t="s">
        <v>51</v>
      </c>
      <c r="G9" s="380" t="s">
        <v>51</v>
      </c>
      <c r="H9" s="380">
        <v>23280</v>
      </c>
      <c r="I9" s="380">
        <v>561</v>
      </c>
      <c r="J9" s="380" t="s">
        <v>51</v>
      </c>
      <c r="K9" s="380" t="s">
        <v>51</v>
      </c>
      <c r="L9" s="380" t="s">
        <v>51</v>
      </c>
      <c r="M9" s="380" t="s">
        <v>51</v>
      </c>
      <c r="N9" s="3" t="s">
        <v>51</v>
      </c>
      <c r="O9" s="3" t="s">
        <v>51</v>
      </c>
      <c r="P9" s="3" t="s">
        <v>51</v>
      </c>
    </row>
    <row r="10" spans="1:20" s="38" customFormat="1" ht="21" customHeight="1">
      <c r="A10" s="408" t="s">
        <v>738</v>
      </c>
      <c r="B10" s="407" t="s">
        <v>737</v>
      </c>
      <c r="C10" s="224">
        <v>-36220</v>
      </c>
      <c r="D10" s="380" t="s">
        <v>51</v>
      </c>
      <c r="E10" s="380" t="s">
        <v>51</v>
      </c>
      <c r="F10" s="380" t="s">
        <v>51</v>
      </c>
      <c r="G10" s="380" t="s">
        <v>51</v>
      </c>
      <c r="H10" s="380">
        <v>-103665</v>
      </c>
      <c r="I10" s="380">
        <v>-1599</v>
      </c>
      <c r="J10" s="380" t="s">
        <v>51</v>
      </c>
      <c r="K10" s="380" t="s">
        <v>51</v>
      </c>
      <c r="L10" s="380" t="s">
        <v>51</v>
      </c>
      <c r="M10" s="380" t="s">
        <v>51</v>
      </c>
      <c r="N10" s="3" t="s">
        <v>51</v>
      </c>
      <c r="O10" s="3" t="s">
        <v>51</v>
      </c>
      <c r="P10" s="3" t="s">
        <v>51</v>
      </c>
    </row>
    <row r="11" spans="1:20" s="38" customFormat="1" ht="21" customHeight="1">
      <c r="A11" s="408">
        <v>2007</v>
      </c>
      <c r="B11" s="189" t="s">
        <v>725</v>
      </c>
      <c r="C11" s="224">
        <v>147978</v>
      </c>
      <c r="D11" s="380">
        <v>3323</v>
      </c>
      <c r="E11" s="380" t="s">
        <v>51</v>
      </c>
      <c r="F11" s="380" t="s">
        <v>51</v>
      </c>
      <c r="G11" s="380" t="s">
        <v>51</v>
      </c>
      <c r="H11" s="380">
        <v>83855</v>
      </c>
      <c r="I11" s="380">
        <v>-535</v>
      </c>
      <c r="J11" s="380" t="s">
        <v>51</v>
      </c>
      <c r="K11" s="380" t="s">
        <v>51</v>
      </c>
      <c r="L11" s="380" t="s">
        <v>51</v>
      </c>
      <c r="M11" s="380" t="s">
        <v>51</v>
      </c>
      <c r="N11" s="3" t="s">
        <v>51</v>
      </c>
      <c r="O11" s="3" t="s">
        <v>51</v>
      </c>
      <c r="P11" s="3" t="s">
        <v>51</v>
      </c>
    </row>
    <row r="12" spans="1:20" s="38" customFormat="1" ht="21" customHeight="1">
      <c r="A12" s="408" t="s">
        <v>739</v>
      </c>
      <c r="B12" s="407" t="s">
        <v>737</v>
      </c>
      <c r="C12" s="224">
        <v>-41497</v>
      </c>
      <c r="D12" s="380" t="s">
        <v>51</v>
      </c>
      <c r="E12" s="380" t="s">
        <v>51</v>
      </c>
      <c r="F12" s="380" t="s">
        <v>51</v>
      </c>
      <c r="G12" s="380" t="s">
        <v>51</v>
      </c>
      <c r="H12" s="380">
        <v>10591</v>
      </c>
      <c r="I12" s="380">
        <v>-485</v>
      </c>
      <c r="J12" s="380" t="s">
        <v>51</v>
      </c>
      <c r="K12" s="380" t="s">
        <v>51</v>
      </c>
      <c r="L12" s="380" t="s">
        <v>51</v>
      </c>
      <c r="M12" s="380" t="s">
        <v>51</v>
      </c>
      <c r="N12" s="3" t="s">
        <v>51</v>
      </c>
      <c r="O12" s="3" t="s">
        <v>51</v>
      </c>
      <c r="P12" s="3" t="s">
        <v>51</v>
      </c>
    </row>
    <row r="13" spans="1:20" s="38" customFormat="1" ht="21" customHeight="1">
      <c r="A13" s="408">
        <v>2008</v>
      </c>
      <c r="B13" s="189" t="s">
        <v>725</v>
      </c>
      <c r="C13" s="224">
        <v>127150</v>
      </c>
      <c r="D13" s="380">
        <v>10872</v>
      </c>
      <c r="E13" s="380" t="s">
        <v>51</v>
      </c>
      <c r="F13" s="380" t="s">
        <v>51</v>
      </c>
      <c r="G13" s="380" t="s">
        <v>51</v>
      </c>
      <c r="H13" s="380">
        <v>579335</v>
      </c>
      <c r="I13" s="380">
        <v>1002</v>
      </c>
      <c r="J13" s="380" t="s">
        <v>51</v>
      </c>
      <c r="K13" s="380" t="s">
        <v>51</v>
      </c>
      <c r="L13" s="380" t="s">
        <v>51</v>
      </c>
      <c r="M13" s="380" t="s">
        <v>51</v>
      </c>
      <c r="N13" s="3" t="s">
        <v>51</v>
      </c>
      <c r="O13" s="3" t="s">
        <v>51</v>
      </c>
      <c r="P13" s="3" t="s">
        <v>51</v>
      </c>
    </row>
    <row r="14" spans="1:20" s="38" customFormat="1" ht="21" customHeight="1">
      <c r="A14" s="408" t="s">
        <v>740</v>
      </c>
      <c r="B14" s="407" t="s">
        <v>737</v>
      </c>
      <c r="C14" s="224">
        <v>-329447</v>
      </c>
      <c r="D14" s="380">
        <v>10</v>
      </c>
      <c r="E14" s="380" t="s">
        <v>51</v>
      </c>
      <c r="F14" s="380" t="s">
        <v>51</v>
      </c>
      <c r="G14" s="380" t="s">
        <v>51</v>
      </c>
      <c r="H14" s="380">
        <v>-248139</v>
      </c>
      <c r="I14" s="380" t="s">
        <v>51</v>
      </c>
      <c r="J14" s="380">
        <v>18699</v>
      </c>
      <c r="K14" s="380" t="s">
        <v>51</v>
      </c>
      <c r="L14" s="380" t="s">
        <v>51</v>
      </c>
      <c r="M14" s="380">
        <v>1539142</v>
      </c>
      <c r="N14" s="3" t="s">
        <v>51</v>
      </c>
      <c r="O14" s="3" t="s">
        <v>51</v>
      </c>
      <c r="P14" s="3" t="s">
        <v>51</v>
      </c>
    </row>
    <row r="15" spans="1:20" s="38" customFormat="1" ht="21" customHeight="1">
      <c r="A15" s="408">
        <v>2009</v>
      </c>
      <c r="B15" s="189" t="s">
        <v>725</v>
      </c>
      <c r="C15" s="224">
        <v>-40408</v>
      </c>
      <c r="D15" s="380">
        <v>-1097</v>
      </c>
      <c r="E15" s="380" t="s">
        <v>51</v>
      </c>
      <c r="F15" s="380" t="s">
        <v>51</v>
      </c>
      <c r="G15" s="380" t="s">
        <v>51</v>
      </c>
      <c r="H15" s="380">
        <v>110620</v>
      </c>
      <c r="I15" s="380">
        <v>475</v>
      </c>
      <c r="J15" s="380">
        <v>29703</v>
      </c>
      <c r="K15" s="380" t="s">
        <v>51</v>
      </c>
      <c r="L15" s="380" t="s">
        <v>51</v>
      </c>
      <c r="M15" s="380">
        <v>1489945</v>
      </c>
      <c r="N15" s="3" t="s">
        <v>51</v>
      </c>
      <c r="O15" s="3" t="s">
        <v>51</v>
      </c>
      <c r="P15" s="3" t="s">
        <v>51</v>
      </c>
    </row>
    <row r="16" spans="1:20" s="38" customFormat="1" ht="21" customHeight="1">
      <c r="A16" s="408" t="s">
        <v>741</v>
      </c>
      <c r="B16" s="407" t="s">
        <v>737</v>
      </c>
      <c r="C16" s="224">
        <v>-238122</v>
      </c>
      <c r="D16" s="380">
        <v>6405</v>
      </c>
      <c r="E16" s="380" t="s">
        <v>51</v>
      </c>
      <c r="F16" s="380" t="s">
        <v>51</v>
      </c>
      <c r="G16" s="380" t="s">
        <v>51</v>
      </c>
      <c r="H16" s="380">
        <v>-265692</v>
      </c>
      <c r="I16" s="380">
        <v>-200</v>
      </c>
      <c r="J16" s="380">
        <v>14954</v>
      </c>
      <c r="K16" s="380">
        <v>155788</v>
      </c>
      <c r="L16" s="380" t="s">
        <v>51</v>
      </c>
      <c r="M16" s="380">
        <v>-16037</v>
      </c>
      <c r="N16" s="3" t="s">
        <v>51</v>
      </c>
      <c r="O16" s="3" t="s">
        <v>51</v>
      </c>
      <c r="P16" s="3" t="s">
        <v>51</v>
      </c>
    </row>
    <row r="17" spans="1:16" s="38" customFormat="1" ht="21" customHeight="1">
      <c r="A17" s="408">
        <v>2010</v>
      </c>
      <c r="B17" s="189" t="s">
        <v>725</v>
      </c>
      <c r="C17" s="224">
        <v>-18859</v>
      </c>
      <c r="D17" s="381">
        <v>6167</v>
      </c>
      <c r="E17" s="380" t="s">
        <v>51</v>
      </c>
      <c r="F17" s="380" t="s">
        <v>51</v>
      </c>
      <c r="G17" s="380" t="s">
        <v>51</v>
      </c>
      <c r="H17" s="380">
        <v>30482</v>
      </c>
      <c r="I17" s="380">
        <v>483</v>
      </c>
      <c r="J17" s="380">
        <v>93921</v>
      </c>
      <c r="K17" s="380">
        <v>74273</v>
      </c>
      <c r="L17" s="380" t="s">
        <v>51</v>
      </c>
      <c r="M17" s="380">
        <v>-2459</v>
      </c>
      <c r="N17" s="3" t="s">
        <v>51</v>
      </c>
      <c r="O17" s="3" t="s">
        <v>51</v>
      </c>
      <c r="P17" s="3" t="s">
        <v>51</v>
      </c>
    </row>
    <row r="18" spans="1:16" s="38" customFormat="1" ht="21" customHeight="1">
      <c r="A18" s="408" t="s">
        <v>742</v>
      </c>
      <c r="B18" s="407" t="s">
        <v>737</v>
      </c>
      <c r="C18" s="224">
        <v>-123024</v>
      </c>
      <c r="D18" s="381">
        <v>-25894</v>
      </c>
      <c r="E18" s="380">
        <v>803</v>
      </c>
      <c r="F18" s="380">
        <v>763911</v>
      </c>
      <c r="G18" s="380" t="s">
        <v>51</v>
      </c>
      <c r="H18" s="380">
        <v>-417292</v>
      </c>
      <c r="I18" s="380" t="s">
        <v>51</v>
      </c>
      <c r="J18" s="380">
        <v>50</v>
      </c>
      <c r="K18" s="380">
        <v>5276</v>
      </c>
      <c r="L18" s="380" t="s">
        <v>51</v>
      </c>
      <c r="M18" s="380">
        <v>-46590</v>
      </c>
      <c r="N18" s="3" t="s">
        <v>51</v>
      </c>
      <c r="O18" s="3" t="s">
        <v>51</v>
      </c>
      <c r="P18" s="3" t="s">
        <v>51</v>
      </c>
    </row>
    <row r="19" spans="1:16" s="38" customFormat="1" ht="21" customHeight="1">
      <c r="A19" s="408">
        <v>2011</v>
      </c>
      <c r="B19" s="189" t="s">
        <v>725</v>
      </c>
      <c r="C19" s="224">
        <v>390693</v>
      </c>
      <c r="D19" s="381">
        <v>1066</v>
      </c>
      <c r="E19" s="380">
        <v>7300</v>
      </c>
      <c r="F19" s="380">
        <v>1199823</v>
      </c>
      <c r="G19" s="380" t="s">
        <v>51</v>
      </c>
      <c r="H19" s="380">
        <v>77638</v>
      </c>
      <c r="I19" s="380">
        <v>550</v>
      </c>
      <c r="J19" s="380">
        <v>8813</v>
      </c>
      <c r="K19" s="380">
        <v>174695</v>
      </c>
      <c r="L19" s="380" t="s">
        <v>51</v>
      </c>
      <c r="M19" s="380">
        <v>-13680</v>
      </c>
      <c r="N19" s="3" t="s">
        <v>51</v>
      </c>
      <c r="O19" s="3" t="s">
        <v>51</v>
      </c>
      <c r="P19" s="3" t="s">
        <v>51</v>
      </c>
    </row>
    <row r="20" spans="1:16" s="38" customFormat="1" ht="21" customHeight="1">
      <c r="A20" s="408" t="s">
        <v>743</v>
      </c>
      <c r="B20" s="407" t="s">
        <v>737</v>
      </c>
      <c r="C20" s="224">
        <v>119543</v>
      </c>
      <c r="D20" s="381">
        <v>615</v>
      </c>
      <c r="E20" s="380">
        <v>72</v>
      </c>
      <c r="F20" s="380">
        <v>79225</v>
      </c>
      <c r="G20" s="380">
        <v>141632</v>
      </c>
      <c r="H20" s="380">
        <v>-575487</v>
      </c>
      <c r="I20" s="380">
        <v>-2800</v>
      </c>
      <c r="J20" s="380">
        <v>777</v>
      </c>
      <c r="K20" s="380">
        <v>62552</v>
      </c>
      <c r="L20" s="380" t="s">
        <v>51</v>
      </c>
      <c r="M20" s="380">
        <v>-24888</v>
      </c>
      <c r="N20" s="3" t="s">
        <v>51</v>
      </c>
      <c r="O20" s="3" t="s">
        <v>51</v>
      </c>
      <c r="P20" s="3" t="s">
        <v>51</v>
      </c>
    </row>
    <row r="21" spans="1:16" s="38" customFormat="1" ht="21" customHeight="1">
      <c r="A21" s="408">
        <v>2012</v>
      </c>
      <c r="B21" s="189" t="s">
        <v>725</v>
      </c>
      <c r="C21" s="224">
        <v>77993</v>
      </c>
      <c r="D21" s="381">
        <v>-2791</v>
      </c>
      <c r="E21" s="380">
        <v>5951</v>
      </c>
      <c r="F21" s="380">
        <v>625584</v>
      </c>
      <c r="G21" s="380">
        <v>189452</v>
      </c>
      <c r="H21" s="380">
        <v>-55555</v>
      </c>
      <c r="I21" s="380">
        <v>-2620</v>
      </c>
      <c r="J21" s="380">
        <v>8815</v>
      </c>
      <c r="K21" s="380">
        <v>369456</v>
      </c>
      <c r="L21" s="380" t="s">
        <v>51</v>
      </c>
      <c r="M21" s="380">
        <v>-16979</v>
      </c>
      <c r="N21" s="3" t="s">
        <v>51</v>
      </c>
      <c r="O21" s="3" t="s">
        <v>51</v>
      </c>
      <c r="P21" s="3" t="s">
        <v>51</v>
      </c>
    </row>
    <row r="22" spans="1:16" s="38" customFormat="1" ht="21" customHeight="1">
      <c r="A22" s="408" t="s">
        <v>744</v>
      </c>
      <c r="B22" s="407" t="s">
        <v>737</v>
      </c>
      <c r="C22" s="224">
        <v>-149738</v>
      </c>
      <c r="D22" s="381">
        <v>759</v>
      </c>
      <c r="E22" s="381">
        <v>7508</v>
      </c>
      <c r="F22" s="384">
        <v>162040</v>
      </c>
      <c r="G22" s="380">
        <v>1709</v>
      </c>
      <c r="H22" s="380">
        <v>-574922</v>
      </c>
      <c r="I22" s="380">
        <v>661</v>
      </c>
      <c r="J22" s="380">
        <v>12544</v>
      </c>
      <c r="K22" s="380">
        <v>-186153</v>
      </c>
      <c r="L22" s="380">
        <v>-624</v>
      </c>
      <c r="M22" s="380">
        <v>-32897</v>
      </c>
      <c r="N22" s="3" t="s">
        <v>51</v>
      </c>
      <c r="O22" s="3" t="s">
        <v>51</v>
      </c>
      <c r="P22" s="3" t="s">
        <v>51</v>
      </c>
    </row>
    <row r="23" spans="1:16" s="38" customFormat="1" ht="21" customHeight="1">
      <c r="A23" s="408">
        <v>2013</v>
      </c>
      <c r="B23" s="189" t="s">
        <v>725</v>
      </c>
      <c r="C23" s="224">
        <v>-50016</v>
      </c>
      <c r="D23" s="381">
        <v>21273</v>
      </c>
      <c r="E23" s="381">
        <v>12112</v>
      </c>
      <c r="F23" s="381">
        <v>483124</v>
      </c>
      <c r="G23" s="380">
        <v>36965</v>
      </c>
      <c r="H23" s="380">
        <v>159982</v>
      </c>
      <c r="I23" s="380">
        <v>3303</v>
      </c>
      <c r="J23" s="380">
        <v>18199</v>
      </c>
      <c r="K23" s="380">
        <v>287621</v>
      </c>
      <c r="L23" s="380">
        <v>13377</v>
      </c>
      <c r="M23" s="380">
        <v>-14174</v>
      </c>
      <c r="N23" s="3" t="s">
        <v>51</v>
      </c>
      <c r="O23" s="3" t="s">
        <v>51</v>
      </c>
      <c r="P23" s="3" t="s">
        <v>51</v>
      </c>
    </row>
    <row r="24" spans="1:16" s="38" customFormat="1" ht="21" customHeight="1">
      <c r="A24" s="408" t="s">
        <v>745</v>
      </c>
      <c r="B24" s="407" t="s">
        <v>737</v>
      </c>
      <c r="C24" s="224">
        <v>-161223</v>
      </c>
      <c r="D24" s="381">
        <v>63293</v>
      </c>
      <c r="E24" s="381">
        <v>142</v>
      </c>
      <c r="F24" s="381">
        <v>-289128</v>
      </c>
      <c r="G24" s="381">
        <v>39194</v>
      </c>
      <c r="H24" s="380">
        <v>-368603</v>
      </c>
      <c r="I24" s="380">
        <v>371</v>
      </c>
      <c r="J24" s="380">
        <v>7980</v>
      </c>
      <c r="K24" s="380">
        <v>24486</v>
      </c>
      <c r="L24" s="380">
        <v>-19600</v>
      </c>
      <c r="M24" s="380">
        <v>-30595</v>
      </c>
      <c r="N24" s="380">
        <v>-108</v>
      </c>
      <c r="O24" s="380">
        <v>-4800</v>
      </c>
      <c r="P24" s="3" t="s">
        <v>100</v>
      </c>
    </row>
    <row r="25" spans="1:16" s="38" customFormat="1" ht="21" customHeight="1">
      <c r="A25" s="408">
        <v>2014</v>
      </c>
      <c r="B25" s="189" t="s">
        <v>725</v>
      </c>
      <c r="C25" s="219">
        <v>112890.50599999999</v>
      </c>
      <c r="D25" s="381">
        <v>63483</v>
      </c>
      <c r="E25" s="381">
        <v>11117.065000000001</v>
      </c>
      <c r="F25" s="381">
        <v>-360933</v>
      </c>
      <c r="G25" s="381">
        <v>28032</v>
      </c>
      <c r="H25" s="380">
        <v>98339</v>
      </c>
      <c r="I25" s="380">
        <v>1062</v>
      </c>
      <c r="J25" s="380">
        <v>20779</v>
      </c>
      <c r="K25" s="380">
        <v>-20717.656999999999</v>
      </c>
      <c r="L25" s="380">
        <v>1125</v>
      </c>
      <c r="M25" s="380">
        <v>-31196</v>
      </c>
      <c r="N25" s="380">
        <v>34</v>
      </c>
      <c r="O25" s="380">
        <v>-3564</v>
      </c>
      <c r="P25" s="3" t="s">
        <v>100</v>
      </c>
    </row>
    <row r="26" spans="1:16" s="38" customFormat="1" ht="21" customHeight="1">
      <c r="A26" s="408" t="s">
        <v>700</v>
      </c>
      <c r="B26" s="407" t="s">
        <v>652</v>
      </c>
      <c r="C26" s="224">
        <v>-70157</v>
      </c>
      <c r="D26" s="381">
        <v>132609</v>
      </c>
      <c r="E26" s="381">
        <v>-4494</v>
      </c>
      <c r="F26" s="381">
        <v>-345266</v>
      </c>
      <c r="G26" s="381">
        <v>22049</v>
      </c>
      <c r="H26" s="380">
        <v>-781744</v>
      </c>
      <c r="I26" s="380">
        <v>291</v>
      </c>
      <c r="J26" s="380">
        <v>8287</v>
      </c>
      <c r="K26" s="380">
        <v>824</v>
      </c>
      <c r="L26" s="380">
        <v>-32793</v>
      </c>
      <c r="M26" s="380">
        <v>-36658</v>
      </c>
      <c r="N26" s="380">
        <v>-568</v>
      </c>
      <c r="O26" s="380">
        <v>-4500</v>
      </c>
      <c r="P26" s="380">
        <v>12762</v>
      </c>
    </row>
    <row r="27" spans="1:16" s="38" customFormat="1" ht="21" customHeight="1" thickBot="1">
      <c r="A27" s="406">
        <v>2015</v>
      </c>
      <c r="B27" s="367" t="s">
        <v>651</v>
      </c>
      <c r="C27" s="378">
        <v>-72322.611000000004</v>
      </c>
      <c r="D27" s="378">
        <v>131153.63500000001</v>
      </c>
      <c r="E27" s="378">
        <v>-2439.8679999999999</v>
      </c>
      <c r="F27" s="378">
        <v>23643.370999999999</v>
      </c>
      <c r="G27" s="378">
        <v>-13720.496999999999</v>
      </c>
      <c r="H27" s="269">
        <v>-575784.06200000003</v>
      </c>
      <c r="I27" s="269">
        <v>-1904.44</v>
      </c>
      <c r="J27" s="269">
        <v>17691.333999999999</v>
      </c>
      <c r="K27" s="269">
        <v>795470.22199999995</v>
      </c>
      <c r="L27" s="269">
        <v>-18092.335999999999</v>
      </c>
      <c r="M27" s="269">
        <v>-32735.773000000001</v>
      </c>
      <c r="N27" s="269">
        <v>-1990.2809999999999</v>
      </c>
      <c r="O27" s="269">
        <v>-4194.0730000000003</v>
      </c>
      <c r="P27" s="269">
        <v>49629.154999999999</v>
      </c>
    </row>
    <row r="28" spans="1:16">
      <c r="A28" s="405"/>
    </row>
  </sheetData>
  <mergeCells count="7">
    <mergeCell ref="H2:P2"/>
    <mergeCell ref="A2:G2"/>
    <mergeCell ref="A4:B7"/>
    <mergeCell ref="C4:G4"/>
    <mergeCell ref="H4:P4"/>
    <mergeCell ref="C5:G5"/>
    <mergeCell ref="H5:P5"/>
  </mergeCells>
  <phoneticPr fontId="3" type="noConversion"/>
  <pageMargins left="1.1811023622047245" right="1.1811023622047245" top="1.5748031496062993" bottom="1.5748031496062993" header="0.27559055118110237" footer="0.9055118110236221"/>
  <pageSetup paperSize="9" firstPageNumber="248" orientation="portrait" r:id="rId1"/>
  <headerFooter alignWithMargins="0">
    <oddFooter>&amp;C&amp;"華康中圓體,標準"&amp;11‧&amp;"Times New Roman,標準"&amp;P&amp;"華康中圓體,標準"‧</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1"/>
  <sheetViews>
    <sheetView showGridLines="0" view="pageBreakPreview" zoomScale="85" zoomScaleNormal="120" zoomScaleSheetLayoutView="85" workbookViewId="0">
      <selection activeCell="E24" sqref="E24"/>
    </sheetView>
  </sheetViews>
  <sheetFormatPr defaultRowHeight="12.75"/>
  <cols>
    <col min="1" max="1" width="6.625" style="155" customWidth="1"/>
    <col min="2" max="2" width="16.625" style="155" customWidth="1"/>
    <col min="3" max="4" width="10.125" style="155" customWidth="1"/>
    <col min="5" max="6" width="10.625" style="155" customWidth="1"/>
    <col min="7" max="7" width="10.125" style="155" customWidth="1"/>
    <col min="8" max="8" width="10.625" style="155" customWidth="1"/>
    <col min="9" max="9" width="11.625" style="155" customWidth="1"/>
    <col min="10" max="10" width="15.125" style="155" customWidth="1"/>
    <col min="11" max="12" width="12.625" style="155" customWidth="1"/>
    <col min="13" max="13" width="10.625" style="155" customWidth="1"/>
    <col min="14" max="16384" width="9" style="155"/>
  </cols>
  <sheetData>
    <row r="1" spans="1:16" s="78" customFormat="1" ht="18" customHeight="1">
      <c r="A1" s="1" t="s">
        <v>728</v>
      </c>
      <c r="B1" s="25"/>
      <c r="C1" s="25"/>
      <c r="M1" s="3" t="s">
        <v>0</v>
      </c>
      <c r="P1" s="1"/>
    </row>
    <row r="2" spans="1:16" s="427" customFormat="1" ht="21.95" customHeight="1">
      <c r="A2" s="441" t="s">
        <v>961</v>
      </c>
      <c r="B2" s="441"/>
      <c r="C2" s="441"/>
      <c r="D2" s="441"/>
      <c r="E2" s="441"/>
      <c r="F2" s="441"/>
      <c r="G2" s="441"/>
      <c r="H2" s="441" t="s">
        <v>184</v>
      </c>
      <c r="I2" s="430"/>
      <c r="J2" s="430"/>
      <c r="K2" s="430"/>
      <c r="L2" s="430"/>
      <c r="M2" s="430"/>
    </row>
    <row r="3" spans="1:16" s="428" customFormat="1" ht="18" customHeight="1">
      <c r="A3" s="440" t="s">
        <v>782</v>
      </c>
      <c r="B3" s="440"/>
      <c r="C3" s="440"/>
      <c r="D3" s="440"/>
      <c r="E3" s="440"/>
      <c r="F3" s="440"/>
      <c r="G3" s="440"/>
      <c r="H3" s="440" t="s">
        <v>183</v>
      </c>
      <c r="I3" s="440"/>
      <c r="J3" s="440"/>
      <c r="K3" s="440"/>
      <c r="L3" s="440"/>
      <c r="M3" s="440"/>
    </row>
    <row r="4" spans="1:16" s="78" customFormat="1" ht="15" customHeight="1" thickBot="1">
      <c r="A4" s="164"/>
      <c r="B4" s="164"/>
      <c r="C4" s="13"/>
      <c r="D4" s="13"/>
      <c r="E4" s="13"/>
      <c r="F4" s="13"/>
      <c r="G4" s="161" t="s">
        <v>770</v>
      </c>
      <c r="H4" s="13"/>
      <c r="I4" s="13"/>
      <c r="J4" s="13"/>
      <c r="K4" s="173"/>
      <c r="L4" s="173"/>
      <c r="M4" s="161" t="s">
        <v>2</v>
      </c>
    </row>
    <row r="5" spans="1:16" s="78" customFormat="1" ht="27.95" customHeight="1">
      <c r="A5" s="442" t="s">
        <v>182</v>
      </c>
      <c r="B5" s="443"/>
      <c r="C5" s="172" t="s">
        <v>583</v>
      </c>
      <c r="D5" s="170" t="s">
        <v>181</v>
      </c>
      <c r="E5" s="230" t="s">
        <v>962</v>
      </c>
      <c r="F5" s="230" t="s">
        <v>963</v>
      </c>
      <c r="G5" s="170" t="s">
        <v>180</v>
      </c>
      <c r="H5" s="171" t="s">
        <v>179</v>
      </c>
      <c r="I5" s="170" t="s">
        <v>579</v>
      </c>
      <c r="J5" s="230" t="s">
        <v>964</v>
      </c>
      <c r="K5" s="230" t="s">
        <v>965</v>
      </c>
      <c r="L5" s="230" t="s">
        <v>178</v>
      </c>
      <c r="M5" s="169" t="s">
        <v>575</v>
      </c>
    </row>
    <row r="6" spans="1:16" s="166" customFormat="1" ht="39.950000000000003" customHeight="1" thickBot="1">
      <c r="A6" s="438" t="s">
        <v>177</v>
      </c>
      <c r="B6" s="439"/>
      <c r="C6" s="263" t="s">
        <v>8</v>
      </c>
      <c r="D6" s="261" t="s">
        <v>176</v>
      </c>
      <c r="E6" s="261" t="s">
        <v>175</v>
      </c>
      <c r="F6" s="261" t="s">
        <v>174</v>
      </c>
      <c r="G6" s="261" t="s">
        <v>173</v>
      </c>
      <c r="H6" s="168" t="s">
        <v>172</v>
      </c>
      <c r="I6" s="261" t="s">
        <v>171</v>
      </c>
      <c r="J6" s="261" t="s">
        <v>170</v>
      </c>
      <c r="K6" s="261" t="s">
        <v>169</v>
      </c>
      <c r="L6" s="261" t="s">
        <v>168</v>
      </c>
      <c r="M6" s="167" t="s">
        <v>167</v>
      </c>
    </row>
    <row r="7" spans="1:16" s="78" customFormat="1" ht="18" customHeight="1">
      <c r="A7" s="163" t="s">
        <v>919</v>
      </c>
      <c r="B7" s="73" t="s">
        <v>920</v>
      </c>
      <c r="C7" s="165">
        <v>44212223</v>
      </c>
      <c r="D7" s="13">
        <v>22726219</v>
      </c>
      <c r="E7" s="13" t="s">
        <v>51</v>
      </c>
      <c r="F7" s="13">
        <v>1129160</v>
      </c>
      <c r="G7" s="13">
        <v>1278345</v>
      </c>
      <c r="H7" s="13" t="s">
        <v>51</v>
      </c>
      <c r="I7" s="16">
        <v>1152477</v>
      </c>
      <c r="J7" s="13" t="s">
        <v>51</v>
      </c>
      <c r="K7" s="13">
        <v>17722966</v>
      </c>
      <c r="L7" s="16">
        <v>30708</v>
      </c>
      <c r="M7" s="13">
        <v>172348</v>
      </c>
    </row>
    <row r="8" spans="1:16" s="78" customFormat="1" ht="24.6" customHeight="1">
      <c r="A8" s="163">
        <v>2006</v>
      </c>
      <c r="B8" s="73" t="s">
        <v>921</v>
      </c>
      <c r="C8" s="165">
        <v>44212223</v>
      </c>
      <c r="D8" s="13">
        <v>22726219</v>
      </c>
      <c r="E8" s="13" t="s">
        <v>51</v>
      </c>
      <c r="F8" s="13">
        <v>1129160</v>
      </c>
      <c r="G8" s="13">
        <v>1278345</v>
      </c>
      <c r="H8" s="13" t="s">
        <v>51</v>
      </c>
      <c r="I8" s="16">
        <v>1152477</v>
      </c>
      <c r="J8" s="13" t="s">
        <v>51</v>
      </c>
      <c r="K8" s="13">
        <v>17722966</v>
      </c>
      <c r="L8" s="16">
        <v>30708</v>
      </c>
      <c r="M8" s="13">
        <v>172348</v>
      </c>
    </row>
    <row r="9" spans="1:16" s="78" customFormat="1" ht="18" customHeight="1">
      <c r="A9" s="163" t="s">
        <v>922</v>
      </c>
      <c r="B9" s="73" t="s">
        <v>920</v>
      </c>
      <c r="C9" s="165">
        <v>45882632</v>
      </c>
      <c r="D9" s="13">
        <v>22907558</v>
      </c>
      <c r="E9" s="13" t="s">
        <v>51</v>
      </c>
      <c r="F9" s="13">
        <v>1201174</v>
      </c>
      <c r="G9" s="13">
        <v>1336599</v>
      </c>
      <c r="H9" s="13" t="s">
        <v>51</v>
      </c>
      <c r="I9" s="16">
        <v>413854</v>
      </c>
      <c r="J9" s="13">
        <v>1000000</v>
      </c>
      <c r="K9" s="13">
        <v>18798157</v>
      </c>
      <c r="L9" s="16">
        <v>61924</v>
      </c>
      <c r="M9" s="13">
        <v>163366</v>
      </c>
    </row>
    <row r="10" spans="1:16" s="78" customFormat="1" ht="24.6" customHeight="1">
      <c r="A10" s="163">
        <v>2007</v>
      </c>
      <c r="B10" s="73" t="s">
        <v>921</v>
      </c>
      <c r="C10" s="165">
        <v>45882632</v>
      </c>
      <c r="D10" s="13">
        <v>22907558</v>
      </c>
      <c r="E10" s="13" t="s">
        <v>51</v>
      </c>
      <c r="F10" s="13">
        <v>1201174</v>
      </c>
      <c r="G10" s="13">
        <v>1336599</v>
      </c>
      <c r="H10" s="13" t="s">
        <v>51</v>
      </c>
      <c r="I10" s="16">
        <v>413854</v>
      </c>
      <c r="J10" s="13">
        <v>1000000</v>
      </c>
      <c r="K10" s="13">
        <v>18798157</v>
      </c>
      <c r="L10" s="16">
        <v>61924</v>
      </c>
      <c r="M10" s="13">
        <v>163366</v>
      </c>
    </row>
    <row r="11" spans="1:16" s="78" customFormat="1" ht="18" customHeight="1">
      <c r="A11" s="163" t="s">
        <v>923</v>
      </c>
      <c r="B11" s="73" t="s">
        <v>920</v>
      </c>
      <c r="C11" s="165">
        <v>48105121</v>
      </c>
      <c r="D11" s="13">
        <v>23736058</v>
      </c>
      <c r="E11" s="13" t="s">
        <v>51</v>
      </c>
      <c r="F11" s="13">
        <v>1286163</v>
      </c>
      <c r="G11" s="13">
        <v>1417343</v>
      </c>
      <c r="H11" s="13" t="s">
        <v>51</v>
      </c>
      <c r="I11" s="16">
        <v>139076</v>
      </c>
      <c r="J11" s="13">
        <v>4313547</v>
      </c>
      <c r="K11" s="13">
        <v>16932908</v>
      </c>
      <c r="L11" s="16">
        <v>101235</v>
      </c>
      <c r="M11" s="13">
        <v>178791</v>
      </c>
    </row>
    <row r="12" spans="1:16" s="78" customFormat="1" ht="24.6" customHeight="1">
      <c r="A12" s="163">
        <v>2008</v>
      </c>
      <c r="B12" s="73" t="s">
        <v>921</v>
      </c>
      <c r="C12" s="165">
        <v>48105121</v>
      </c>
      <c r="D12" s="13">
        <v>23736058</v>
      </c>
      <c r="E12" s="13" t="s">
        <v>51</v>
      </c>
      <c r="F12" s="13">
        <v>1286163</v>
      </c>
      <c r="G12" s="13">
        <v>1417343</v>
      </c>
      <c r="H12" s="13" t="s">
        <v>51</v>
      </c>
      <c r="I12" s="16">
        <v>139076</v>
      </c>
      <c r="J12" s="13">
        <v>4313547</v>
      </c>
      <c r="K12" s="13">
        <v>16932908</v>
      </c>
      <c r="L12" s="16">
        <v>101235</v>
      </c>
      <c r="M12" s="13">
        <v>178791</v>
      </c>
    </row>
    <row r="13" spans="1:16" s="78" customFormat="1" ht="18" customHeight="1">
      <c r="A13" s="163" t="s">
        <v>924</v>
      </c>
      <c r="B13" s="73" t="s">
        <v>920</v>
      </c>
      <c r="C13" s="165">
        <v>50880187</v>
      </c>
      <c r="D13" s="13">
        <v>24850546</v>
      </c>
      <c r="E13" s="13" t="s">
        <v>51</v>
      </c>
      <c r="F13" s="13">
        <v>1294543</v>
      </c>
      <c r="G13" s="13">
        <v>1337380</v>
      </c>
      <c r="H13" s="13" t="s">
        <v>51</v>
      </c>
      <c r="I13" s="16">
        <v>650229</v>
      </c>
      <c r="J13" s="13">
        <v>3892820</v>
      </c>
      <c r="K13" s="13">
        <v>18512615</v>
      </c>
      <c r="L13" s="16">
        <v>38350</v>
      </c>
      <c r="M13" s="13">
        <v>303704</v>
      </c>
    </row>
    <row r="14" spans="1:16" s="78" customFormat="1" ht="24.6" customHeight="1">
      <c r="A14" s="163">
        <v>2009</v>
      </c>
      <c r="B14" s="73" t="s">
        <v>921</v>
      </c>
      <c r="C14" s="165">
        <v>50880187</v>
      </c>
      <c r="D14" s="13">
        <v>24850546</v>
      </c>
      <c r="E14" s="13" t="s">
        <v>51</v>
      </c>
      <c r="F14" s="13">
        <v>1294543</v>
      </c>
      <c r="G14" s="13">
        <v>1337380</v>
      </c>
      <c r="H14" s="13" t="s">
        <v>51</v>
      </c>
      <c r="I14" s="16">
        <v>650229</v>
      </c>
      <c r="J14" s="13">
        <v>3892820</v>
      </c>
      <c r="K14" s="13">
        <v>18512615</v>
      </c>
      <c r="L14" s="16">
        <v>38350</v>
      </c>
      <c r="M14" s="13">
        <v>303704</v>
      </c>
    </row>
    <row r="15" spans="1:16" s="78" customFormat="1" ht="18" customHeight="1">
      <c r="A15" s="163" t="s">
        <v>925</v>
      </c>
      <c r="B15" s="73" t="s">
        <v>920</v>
      </c>
      <c r="C15" s="165">
        <v>51053002</v>
      </c>
      <c r="D15" s="13">
        <v>23929873</v>
      </c>
      <c r="E15" s="13" t="s">
        <v>51</v>
      </c>
      <c r="F15" s="13">
        <v>1267184</v>
      </c>
      <c r="G15" s="13">
        <v>1131357</v>
      </c>
      <c r="H15" s="13" t="s">
        <v>51</v>
      </c>
      <c r="I15" s="16">
        <v>954297</v>
      </c>
      <c r="J15" s="13">
        <v>3901648</v>
      </c>
      <c r="K15" s="13">
        <v>19574105</v>
      </c>
      <c r="L15" s="16">
        <v>66816</v>
      </c>
      <c r="M15" s="13">
        <v>227722</v>
      </c>
    </row>
    <row r="16" spans="1:16" s="78" customFormat="1" ht="24.6" customHeight="1">
      <c r="A16" s="163">
        <v>2010</v>
      </c>
      <c r="B16" s="73" t="s">
        <v>921</v>
      </c>
      <c r="C16" s="165">
        <v>51053002</v>
      </c>
      <c r="D16" s="13">
        <v>23929873</v>
      </c>
      <c r="E16" s="13" t="s">
        <v>51</v>
      </c>
      <c r="F16" s="13">
        <v>1267184</v>
      </c>
      <c r="G16" s="13">
        <v>1131357</v>
      </c>
      <c r="H16" s="13" t="s">
        <v>51</v>
      </c>
      <c r="I16" s="16">
        <v>954297</v>
      </c>
      <c r="J16" s="13">
        <v>3901648</v>
      </c>
      <c r="K16" s="13">
        <v>19574105</v>
      </c>
      <c r="L16" s="16">
        <v>66816</v>
      </c>
      <c r="M16" s="13">
        <v>227722</v>
      </c>
    </row>
    <row r="17" spans="1:13" s="78" customFormat="1" ht="18" customHeight="1">
      <c r="A17" s="163" t="s">
        <v>966</v>
      </c>
      <c r="B17" s="73" t="s">
        <v>920</v>
      </c>
      <c r="C17" s="165">
        <v>57805000</v>
      </c>
      <c r="D17" s="13">
        <v>31288357</v>
      </c>
      <c r="E17" s="13" t="s">
        <v>51</v>
      </c>
      <c r="F17" s="13">
        <v>1280879</v>
      </c>
      <c r="G17" s="13">
        <v>1216177</v>
      </c>
      <c r="H17" s="13" t="s">
        <v>51</v>
      </c>
      <c r="I17" s="16">
        <v>612240</v>
      </c>
      <c r="J17" s="13">
        <v>1868717</v>
      </c>
      <c r="K17" s="13">
        <v>21248509</v>
      </c>
      <c r="L17" s="16">
        <v>32019</v>
      </c>
      <c r="M17" s="13">
        <v>258102</v>
      </c>
    </row>
    <row r="18" spans="1:13" s="78" customFormat="1" ht="24.6" customHeight="1">
      <c r="A18" s="163">
        <v>2011</v>
      </c>
      <c r="B18" s="73" t="s">
        <v>921</v>
      </c>
      <c r="C18" s="165">
        <v>57805000</v>
      </c>
      <c r="D18" s="13">
        <v>31288357</v>
      </c>
      <c r="E18" s="13" t="s">
        <v>51</v>
      </c>
      <c r="F18" s="13">
        <v>1280879</v>
      </c>
      <c r="G18" s="13">
        <v>1216177</v>
      </c>
      <c r="H18" s="13" t="s">
        <v>51</v>
      </c>
      <c r="I18" s="16">
        <v>612240</v>
      </c>
      <c r="J18" s="13">
        <v>1868717</v>
      </c>
      <c r="K18" s="13">
        <v>21248509</v>
      </c>
      <c r="L18" s="16">
        <v>32019</v>
      </c>
      <c r="M18" s="13">
        <v>258102</v>
      </c>
    </row>
    <row r="19" spans="1:13" s="78" customFormat="1" ht="18" customHeight="1">
      <c r="A19" s="163" t="s">
        <v>967</v>
      </c>
      <c r="B19" s="73" t="s">
        <v>920</v>
      </c>
      <c r="C19" s="165">
        <v>60652000</v>
      </c>
      <c r="D19" s="13">
        <v>33132546</v>
      </c>
      <c r="E19" s="13" t="s">
        <v>51</v>
      </c>
      <c r="F19" s="13">
        <v>1308809</v>
      </c>
      <c r="G19" s="13">
        <v>1294550</v>
      </c>
      <c r="H19" s="13" t="s">
        <v>51</v>
      </c>
      <c r="I19" s="16">
        <v>404235</v>
      </c>
      <c r="J19" s="13">
        <v>6116250</v>
      </c>
      <c r="K19" s="13">
        <v>17878244</v>
      </c>
      <c r="L19" s="16">
        <v>199413</v>
      </c>
      <c r="M19" s="13">
        <v>317953</v>
      </c>
    </row>
    <row r="20" spans="1:13" s="78" customFormat="1" ht="24.6" customHeight="1">
      <c r="A20" s="163">
        <v>2012</v>
      </c>
      <c r="B20" s="73" t="s">
        <v>921</v>
      </c>
      <c r="C20" s="165">
        <v>60652000</v>
      </c>
      <c r="D20" s="13">
        <v>33132546</v>
      </c>
      <c r="E20" s="13" t="s">
        <v>51</v>
      </c>
      <c r="F20" s="13">
        <v>1308809</v>
      </c>
      <c r="G20" s="13">
        <v>1294550</v>
      </c>
      <c r="H20" s="13" t="s">
        <v>51</v>
      </c>
      <c r="I20" s="16">
        <v>404235</v>
      </c>
      <c r="J20" s="13">
        <v>6116250</v>
      </c>
      <c r="K20" s="13">
        <v>17878244</v>
      </c>
      <c r="L20" s="16">
        <v>199413</v>
      </c>
      <c r="M20" s="13">
        <v>317953</v>
      </c>
    </row>
    <row r="21" spans="1:13" s="78" customFormat="1" ht="18" customHeight="1">
      <c r="A21" s="163" t="s">
        <v>968</v>
      </c>
      <c r="B21" s="73" t="s">
        <v>920</v>
      </c>
      <c r="C21" s="162">
        <v>59128000</v>
      </c>
      <c r="D21" s="13">
        <v>34821424</v>
      </c>
      <c r="E21" s="13" t="s">
        <v>51</v>
      </c>
      <c r="F21" s="13">
        <v>1275308</v>
      </c>
      <c r="G21" s="13">
        <v>1340178</v>
      </c>
      <c r="H21" s="13" t="s">
        <v>51</v>
      </c>
      <c r="I21" s="16">
        <v>133900</v>
      </c>
      <c r="J21" s="13">
        <v>5842584</v>
      </c>
      <c r="K21" s="13">
        <v>15107241</v>
      </c>
      <c r="L21" s="16">
        <v>129491</v>
      </c>
      <c r="M21" s="13">
        <v>477874</v>
      </c>
    </row>
    <row r="22" spans="1:13" s="78" customFormat="1" ht="24.6" customHeight="1">
      <c r="A22" s="163">
        <v>2013</v>
      </c>
      <c r="B22" s="73" t="s">
        <v>921</v>
      </c>
      <c r="C22" s="162">
        <v>59128000</v>
      </c>
      <c r="D22" s="13">
        <v>34821424</v>
      </c>
      <c r="E22" s="13" t="s">
        <v>51</v>
      </c>
      <c r="F22" s="13">
        <v>1275308</v>
      </c>
      <c r="G22" s="13">
        <v>1340178</v>
      </c>
      <c r="H22" s="13" t="s">
        <v>51</v>
      </c>
      <c r="I22" s="16">
        <v>133900</v>
      </c>
      <c r="J22" s="13">
        <v>5842584</v>
      </c>
      <c r="K22" s="13">
        <v>15107241</v>
      </c>
      <c r="L22" s="16">
        <v>129491</v>
      </c>
      <c r="M22" s="13">
        <v>477874</v>
      </c>
    </row>
    <row r="23" spans="1:13" s="164" customFormat="1" ht="18" customHeight="1">
      <c r="A23" s="163" t="s">
        <v>969</v>
      </c>
      <c r="B23" s="73" t="s">
        <v>920</v>
      </c>
      <c r="C23" s="162">
        <v>59191750</v>
      </c>
      <c r="D23" s="13">
        <v>36716670</v>
      </c>
      <c r="E23" s="13" t="s">
        <v>51</v>
      </c>
      <c r="F23" s="13">
        <v>1311272</v>
      </c>
      <c r="G23" s="13">
        <v>1432509</v>
      </c>
      <c r="H23" s="13" t="s">
        <v>51</v>
      </c>
      <c r="I23" s="16">
        <v>148142</v>
      </c>
      <c r="J23" s="13">
        <v>4915891</v>
      </c>
      <c r="K23" s="13">
        <v>14172195</v>
      </c>
      <c r="L23" s="16">
        <v>16923</v>
      </c>
      <c r="M23" s="13">
        <v>478148</v>
      </c>
    </row>
    <row r="24" spans="1:13" s="164" customFormat="1" ht="24.6" customHeight="1">
      <c r="A24" s="163">
        <v>2014</v>
      </c>
      <c r="B24" s="73" t="s">
        <v>921</v>
      </c>
      <c r="C24" s="162">
        <v>59191750</v>
      </c>
      <c r="D24" s="13">
        <v>36716670</v>
      </c>
      <c r="E24" s="13" t="s">
        <v>51</v>
      </c>
      <c r="F24" s="13">
        <v>1311272</v>
      </c>
      <c r="G24" s="13">
        <v>1432509</v>
      </c>
      <c r="H24" s="13" t="s">
        <v>51</v>
      </c>
      <c r="I24" s="16">
        <v>148142</v>
      </c>
      <c r="J24" s="13">
        <v>4915891</v>
      </c>
      <c r="K24" s="13">
        <v>14172195</v>
      </c>
      <c r="L24" s="16">
        <v>16923</v>
      </c>
      <c r="M24" s="13">
        <v>478148</v>
      </c>
    </row>
    <row r="25" spans="1:13" s="164" customFormat="1" ht="18" customHeight="1">
      <c r="A25" s="163" t="s">
        <v>970</v>
      </c>
      <c r="B25" s="73" t="s">
        <v>920</v>
      </c>
      <c r="C25" s="162">
        <v>80518000</v>
      </c>
      <c r="D25" s="13">
        <v>52254682</v>
      </c>
      <c r="E25" s="13" t="s">
        <v>51</v>
      </c>
      <c r="F25" s="13">
        <v>1229457</v>
      </c>
      <c r="G25" s="13">
        <v>1512437</v>
      </c>
      <c r="H25" s="13" t="s">
        <v>51</v>
      </c>
      <c r="I25" s="16">
        <v>330965</v>
      </c>
      <c r="J25" s="13">
        <v>6023216</v>
      </c>
      <c r="K25" s="13">
        <v>15271589</v>
      </c>
      <c r="L25" s="16">
        <v>241364</v>
      </c>
      <c r="M25" s="13">
        <v>3654290</v>
      </c>
    </row>
    <row r="26" spans="1:13" s="164" customFormat="1" ht="24.6" customHeight="1">
      <c r="A26" s="163">
        <v>2015</v>
      </c>
      <c r="B26" s="73" t="s">
        <v>921</v>
      </c>
      <c r="C26" s="162">
        <v>80518000</v>
      </c>
      <c r="D26" s="13">
        <v>52254682</v>
      </c>
      <c r="E26" s="13" t="s">
        <v>166</v>
      </c>
      <c r="F26" s="13">
        <v>1229457</v>
      </c>
      <c r="G26" s="13">
        <v>1512437</v>
      </c>
      <c r="H26" s="13" t="s">
        <v>166</v>
      </c>
      <c r="I26" s="16">
        <v>330965</v>
      </c>
      <c r="J26" s="13">
        <v>6023216</v>
      </c>
      <c r="K26" s="13">
        <v>15271589</v>
      </c>
      <c r="L26" s="16">
        <v>241364</v>
      </c>
      <c r="M26" s="13">
        <v>3654290</v>
      </c>
    </row>
    <row r="27" spans="1:13" s="158" customFormat="1" ht="18" customHeight="1">
      <c r="A27" s="163" t="s">
        <v>165</v>
      </c>
      <c r="B27" s="73" t="s">
        <v>220</v>
      </c>
      <c r="C27" s="162">
        <v>82609000</v>
      </c>
      <c r="D27" s="13">
        <v>55124092</v>
      </c>
      <c r="E27" s="13" t="s">
        <v>51</v>
      </c>
      <c r="F27" s="13">
        <v>1690064</v>
      </c>
      <c r="G27" s="13">
        <v>3086536</v>
      </c>
      <c r="H27" s="13" t="s">
        <v>51</v>
      </c>
      <c r="I27" s="16">
        <v>421559</v>
      </c>
      <c r="J27" s="13">
        <v>6029965</v>
      </c>
      <c r="K27" s="13">
        <v>13984724</v>
      </c>
      <c r="L27" s="16">
        <v>444167</v>
      </c>
      <c r="M27" s="13">
        <v>1827893</v>
      </c>
    </row>
    <row r="28" spans="1:13" s="158" customFormat="1" ht="24.6" customHeight="1" thickBot="1">
      <c r="A28" s="161">
        <v>2016</v>
      </c>
      <c r="B28" s="160" t="s">
        <v>164</v>
      </c>
      <c r="C28" s="159" t="s">
        <v>162</v>
      </c>
      <c r="D28" s="21" t="s">
        <v>162</v>
      </c>
      <c r="E28" s="21" t="s">
        <v>163</v>
      </c>
      <c r="F28" s="21" t="s">
        <v>162</v>
      </c>
      <c r="G28" s="21" t="s">
        <v>162</v>
      </c>
      <c r="H28" s="21" t="s">
        <v>162</v>
      </c>
      <c r="I28" s="21" t="s">
        <v>162</v>
      </c>
      <c r="J28" s="21" t="s">
        <v>162</v>
      </c>
      <c r="K28" s="21" t="s">
        <v>162</v>
      </c>
      <c r="L28" s="21" t="s">
        <v>162</v>
      </c>
      <c r="M28" s="21" t="s">
        <v>162</v>
      </c>
    </row>
    <row r="29" spans="1:13" s="78" customFormat="1" ht="15" customHeight="1">
      <c r="A29" s="79" t="s">
        <v>958</v>
      </c>
      <c r="C29" s="157"/>
      <c r="H29" s="25" t="s">
        <v>161</v>
      </c>
    </row>
    <row r="30" spans="1:13" ht="13.5">
      <c r="A30" s="40" t="s">
        <v>959</v>
      </c>
      <c r="H30" s="25" t="s">
        <v>160</v>
      </c>
    </row>
    <row r="31" spans="1:13" ht="13.5">
      <c r="H31" s="156" t="s">
        <v>159</v>
      </c>
    </row>
  </sheetData>
  <mergeCells count="6">
    <mergeCell ref="A6:B6"/>
    <mergeCell ref="A3:G3"/>
    <mergeCell ref="H3:M3"/>
    <mergeCell ref="A2:G2"/>
    <mergeCell ref="H2:M2"/>
    <mergeCell ref="A5:B5"/>
  </mergeCells>
  <phoneticPr fontId="3" type="noConversion"/>
  <pageMargins left="1.1811023622047245" right="1.1811023622047245" top="1.5748031496062993" bottom="1.5748031496062993" header="0.27559055118110237" footer="0.9055118110236221"/>
  <pageSetup paperSize="9" firstPageNumber="196" orientation="portrait" r:id="rId1"/>
  <headerFooter alignWithMargins="0">
    <oddFooter>&amp;C&amp;"華康中圓體,標準"&amp;11‧&amp;"Times New Roman,標準"&amp;P&amp;"華康中圓體,標準"‧</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T32"/>
  <sheetViews>
    <sheetView showGridLines="0" view="pageBreakPreview" zoomScale="85" zoomScaleNormal="120" zoomScaleSheetLayoutView="85" workbookViewId="0">
      <selection activeCell="E24" sqref="E24"/>
    </sheetView>
  </sheetViews>
  <sheetFormatPr defaultRowHeight="12.75"/>
  <cols>
    <col min="1" max="1" width="14.625" style="26" customWidth="1"/>
    <col min="2" max="2" width="12.125" style="26" customWidth="1"/>
    <col min="3" max="3" width="11.625" style="26" customWidth="1"/>
    <col min="4" max="4" width="13.125" style="26" customWidth="1"/>
    <col min="5" max="7" width="11.625" style="26" customWidth="1"/>
    <col min="8" max="8" width="11.125" style="26" customWidth="1"/>
    <col min="9" max="9" width="15.125" style="26" customWidth="1"/>
    <col min="10" max="11" width="12.625" style="26" customWidth="1"/>
    <col min="12" max="12" width="10.75" style="26" customWidth="1"/>
    <col min="13" max="16384" width="9" style="26"/>
  </cols>
  <sheetData>
    <row r="1" spans="1:98" s="2" customFormat="1" ht="18" customHeight="1">
      <c r="A1" s="1" t="s">
        <v>728</v>
      </c>
      <c r="B1" s="1"/>
      <c r="L1" s="3" t="s">
        <v>0</v>
      </c>
      <c r="P1" s="1"/>
    </row>
    <row r="2" spans="1:98" s="423" customFormat="1" ht="24.95" customHeight="1">
      <c r="A2" s="430" t="s">
        <v>960</v>
      </c>
      <c r="B2" s="430"/>
      <c r="C2" s="430"/>
      <c r="D2" s="430"/>
      <c r="E2" s="430"/>
      <c r="F2" s="430"/>
      <c r="G2" s="445" t="s">
        <v>216</v>
      </c>
      <c r="H2" s="446"/>
      <c r="I2" s="446"/>
      <c r="J2" s="446"/>
      <c r="K2" s="446"/>
      <c r="L2" s="446"/>
    </row>
    <row r="3" spans="1:98" s="425" customFormat="1" ht="20.100000000000001" customHeight="1">
      <c r="A3" s="444" t="s">
        <v>215</v>
      </c>
      <c r="B3" s="444"/>
      <c r="C3" s="444"/>
      <c r="D3" s="444"/>
      <c r="E3" s="444"/>
      <c r="F3" s="444"/>
      <c r="G3" s="444" t="s">
        <v>214</v>
      </c>
      <c r="H3" s="444"/>
      <c r="I3" s="444"/>
      <c r="J3" s="444"/>
      <c r="K3" s="444"/>
      <c r="L3" s="444"/>
    </row>
    <row r="4" spans="1:98" s="2" customFormat="1" ht="15" customHeight="1" thickBot="1">
      <c r="A4" s="28"/>
      <c r="B4" s="5"/>
      <c r="C4" s="5"/>
      <c r="D4" s="5"/>
      <c r="E4" s="5"/>
      <c r="F4" s="42" t="s">
        <v>770</v>
      </c>
      <c r="G4" s="5"/>
      <c r="H4" s="5"/>
      <c r="I4" s="5"/>
      <c r="J4" s="186"/>
      <c r="K4" s="186"/>
      <c r="L4" s="42" t="s">
        <v>2</v>
      </c>
    </row>
    <row r="5" spans="1:98" s="2" customFormat="1" ht="39.950000000000003" customHeight="1">
      <c r="A5" s="83" t="s">
        <v>182</v>
      </c>
      <c r="B5" s="85" t="s">
        <v>212</v>
      </c>
      <c r="C5" s="185" t="s">
        <v>211</v>
      </c>
      <c r="D5" s="89" t="s">
        <v>210</v>
      </c>
      <c r="E5" s="89" t="s">
        <v>209</v>
      </c>
      <c r="F5" s="185" t="s">
        <v>208</v>
      </c>
      <c r="G5" s="171" t="s">
        <v>207</v>
      </c>
      <c r="H5" s="185" t="s">
        <v>206</v>
      </c>
      <c r="I5" s="89" t="s">
        <v>205</v>
      </c>
      <c r="J5" s="89" t="s">
        <v>204</v>
      </c>
      <c r="K5" s="89" t="s">
        <v>203</v>
      </c>
      <c r="L5" s="90" t="s">
        <v>202</v>
      </c>
    </row>
    <row r="6" spans="1:98" s="11" customFormat="1" ht="45.95" customHeight="1" thickBot="1">
      <c r="A6" s="84" t="s">
        <v>177</v>
      </c>
      <c r="B6" s="228" t="s">
        <v>201</v>
      </c>
      <c r="C6" s="227" t="s">
        <v>200</v>
      </c>
      <c r="D6" s="227" t="s">
        <v>199</v>
      </c>
      <c r="E6" s="227" t="s">
        <v>198</v>
      </c>
      <c r="F6" s="227" t="s">
        <v>197</v>
      </c>
      <c r="G6" s="10" t="s">
        <v>196</v>
      </c>
      <c r="H6" s="227" t="s">
        <v>195</v>
      </c>
      <c r="I6" s="227" t="s">
        <v>194</v>
      </c>
      <c r="J6" s="227" t="s">
        <v>193</v>
      </c>
      <c r="K6" s="227" t="s">
        <v>192</v>
      </c>
      <c r="L6" s="32" t="s">
        <v>191</v>
      </c>
    </row>
    <row r="7" spans="1:98" s="14" customFormat="1" ht="42.75" customHeight="1">
      <c r="A7" s="12" t="s">
        <v>903</v>
      </c>
      <c r="B7" s="62">
        <v>36143156.280999996</v>
      </c>
      <c r="C7" s="5">
        <v>22896567.980999999</v>
      </c>
      <c r="D7" s="5" t="s">
        <v>51</v>
      </c>
      <c r="E7" s="5">
        <v>1572504.83</v>
      </c>
      <c r="F7" s="5">
        <v>1478549.3330000001</v>
      </c>
      <c r="G7" s="5" t="s">
        <v>51</v>
      </c>
      <c r="H7" s="184">
        <v>147215.45699999999</v>
      </c>
      <c r="I7" s="5" t="s">
        <v>51</v>
      </c>
      <c r="J7" s="5">
        <v>9644577.7929999996</v>
      </c>
      <c r="K7" s="184">
        <v>31748</v>
      </c>
      <c r="L7" s="5">
        <v>371992.88699999999</v>
      </c>
    </row>
    <row r="8" spans="1:98" s="14" customFormat="1" ht="42.75" customHeight="1">
      <c r="A8" s="12" t="s">
        <v>19</v>
      </c>
      <c r="B8" s="62">
        <v>36910090.049999997</v>
      </c>
      <c r="C8" s="5">
        <v>22022007.151999999</v>
      </c>
      <c r="D8" s="5" t="s">
        <v>51</v>
      </c>
      <c r="E8" s="5">
        <v>1655307</v>
      </c>
      <c r="F8" s="5">
        <v>1325288.706</v>
      </c>
      <c r="G8" s="5" t="s">
        <v>51</v>
      </c>
      <c r="H8" s="184">
        <v>74694</v>
      </c>
      <c r="I8" s="5">
        <v>1077725</v>
      </c>
      <c r="J8" s="5">
        <v>10413972.192</v>
      </c>
      <c r="K8" s="184">
        <v>55434</v>
      </c>
      <c r="L8" s="5">
        <v>285662</v>
      </c>
    </row>
    <row r="9" spans="1:98" s="14" customFormat="1" ht="42.75" customHeight="1">
      <c r="A9" s="12" t="s">
        <v>20</v>
      </c>
      <c r="B9" s="62">
        <v>44340803</v>
      </c>
      <c r="C9" s="5">
        <v>22264240</v>
      </c>
      <c r="D9" s="5" t="s">
        <v>51</v>
      </c>
      <c r="E9" s="5">
        <v>1629250</v>
      </c>
      <c r="F9" s="5">
        <v>1407642</v>
      </c>
      <c r="G9" s="5" t="s">
        <v>51</v>
      </c>
      <c r="H9" s="5">
        <v>225989</v>
      </c>
      <c r="I9" s="5">
        <v>3571446</v>
      </c>
      <c r="J9" s="5">
        <v>14766857</v>
      </c>
      <c r="K9" s="5">
        <v>93233</v>
      </c>
      <c r="L9" s="5">
        <v>382146</v>
      </c>
    </row>
    <row r="10" spans="1:98" s="14" customFormat="1" ht="42.75" customHeight="1">
      <c r="A10" s="12" t="s">
        <v>21</v>
      </c>
      <c r="B10" s="62">
        <v>45895362</v>
      </c>
      <c r="C10" s="5">
        <v>21454541</v>
      </c>
      <c r="D10" s="5" t="s">
        <v>51</v>
      </c>
      <c r="E10" s="5">
        <v>1582450</v>
      </c>
      <c r="F10" s="5">
        <v>1282862</v>
      </c>
      <c r="G10" s="5" t="s">
        <v>51</v>
      </c>
      <c r="H10" s="5">
        <v>997112</v>
      </c>
      <c r="I10" s="5">
        <v>3890504</v>
      </c>
      <c r="J10" s="5">
        <v>15883336</v>
      </c>
      <c r="K10" s="5">
        <v>37810</v>
      </c>
      <c r="L10" s="5">
        <v>766747</v>
      </c>
    </row>
    <row r="11" spans="1:98" s="14" customFormat="1" ht="42.75" customHeight="1">
      <c r="A11" s="12" t="s">
        <v>22</v>
      </c>
      <c r="B11" s="62">
        <v>47726136</v>
      </c>
      <c r="C11" s="5">
        <v>26132111</v>
      </c>
      <c r="D11" s="5" t="s">
        <v>51</v>
      </c>
      <c r="E11" s="5">
        <v>1647437</v>
      </c>
      <c r="F11" s="5">
        <v>1595584</v>
      </c>
      <c r="G11" s="5" t="s">
        <v>51</v>
      </c>
      <c r="H11" s="5">
        <v>442137</v>
      </c>
      <c r="I11" s="5">
        <v>800848</v>
      </c>
      <c r="J11" s="5">
        <v>16391703</v>
      </c>
      <c r="K11" s="5">
        <v>67775</v>
      </c>
      <c r="L11" s="5">
        <v>648541</v>
      </c>
    </row>
    <row r="12" spans="1:98" s="14" customFormat="1" ht="42.75" customHeight="1">
      <c r="A12" s="12" t="s">
        <v>23</v>
      </c>
      <c r="B12" s="62">
        <v>58054051</v>
      </c>
      <c r="C12" s="5">
        <v>31735777</v>
      </c>
      <c r="D12" s="5" t="s">
        <v>51</v>
      </c>
      <c r="E12" s="5">
        <v>1774786</v>
      </c>
      <c r="F12" s="5">
        <v>1464936</v>
      </c>
      <c r="G12" s="5" t="s">
        <v>51</v>
      </c>
      <c r="H12" s="5">
        <v>441857</v>
      </c>
      <c r="I12" s="5">
        <v>1784145</v>
      </c>
      <c r="J12" s="5">
        <v>20275646</v>
      </c>
      <c r="K12" s="5">
        <v>29505</v>
      </c>
      <c r="L12" s="5">
        <v>547399</v>
      </c>
    </row>
    <row r="13" spans="1:98" s="183" customFormat="1" ht="42.75" customHeight="1" thickBot="1">
      <c r="A13" s="12" t="s">
        <v>24</v>
      </c>
      <c r="B13" s="62">
        <v>62480599</v>
      </c>
      <c r="C13" s="5">
        <v>34467552</v>
      </c>
      <c r="D13" s="5" t="s">
        <v>51</v>
      </c>
      <c r="E13" s="5">
        <v>1924396</v>
      </c>
      <c r="F13" s="5">
        <v>1553905</v>
      </c>
      <c r="G13" s="5" t="s">
        <v>51</v>
      </c>
      <c r="H13" s="5">
        <v>508095</v>
      </c>
      <c r="I13" s="5">
        <v>6114850</v>
      </c>
      <c r="J13" s="5">
        <v>16962145</v>
      </c>
      <c r="K13" s="5">
        <v>166858</v>
      </c>
      <c r="L13" s="5">
        <v>782799</v>
      </c>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row>
    <row r="14" spans="1:98" s="14" customFormat="1" ht="42.75" customHeight="1">
      <c r="A14" s="12" t="s">
        <v>25</v>
      </c>
      <c r="B14" s="165">
        <v>61260827</v>
      </c>
      <c r="C14" s="5">
        <v>38173160</v>
      </c>
      <c r="D14" s="5" t="s">
        <v>51</v>
      </c>
      <c r="E14" s="5">
        <v>1776057</v>
      </c>
      <c r="F14" s="5">
        <v>1886197</v>
      </c>
      <c r="G14" s="5" t="s">
        <v>51</v>
      </c>
      <c r="H14" s="5">
        <v>149662</v>
      </c>
      <c r="I14" s="5">
        <v>3835198</v>
      </c>
      <c r="J14" s="5" t="s">
        <v>190</v>
      </c>
      <c r="K14" s="5">
        <v>141343</v>
      </c>
      <c r="L14" s="5">
        <v>850513</v>
      </c>
    </row>
    <row r="15" spans="1:98" s="14" customFormat="1" ht="42.75" customHeight="1">
      <c r="A15" s="12" t="s">
        <v>904</v>
      </c>
      <c r="B15" s="165">
        <f>SUM(C15:L15)</f>
        <v>56716718.075000003</v>
      </c>
      <c r="C15" s="5">
        <v>38782611.747000001</v>
      </c>
      <c r="D15" s="5" t="s">
        <v>51</v>
      </c>
      <c r="E15" s="5">
        <v>1568997.86</v>
      </c>
      <c r="F15" s="5">
        <v>1771648.5260000001</v>
      </c>
      <c r="G15" s="5" t="s">
        <v>51</v>
      </c>
      <c r="H15" s="5">
        <v>226362.106</v>
      </c>
      <c r="I15" s="5">
        <v>211206.53899999999</v>
      </c>
      <c r="J15" s="5">
        <v>13458760.604</v>
      </c>
      <c r="K15" s="5">
        <v>11163.162</v>
      </c>
      <c r="L15" s="5">
        <v>685967.53099999996</v>
      </c>
      <c r="M15" s="34"/>
    </row>
    <row r="16" spans="1:98" s="14" customFormat="1" ht="42.75" customHeight="1" thickBot="1">
      <c r="A16" s="20" t="s">
        <v>93</v>
      </c>
      <c r="B16" s="182">
        <f>SUM(C16:L16)</f>
        <v>82519635.258000001</v>
      </c>
      <c r="C16" s="37">
        <v>54714567.862999998</v>
      </c>
      <c r="D16" s="5">
        <v>14.888</v>
      </c>
      <c r="E16" s="37">
        <v>1632241.7590000001</v>
      </c>
      <c r="F16" s="37">
        <v>1593225.6440000001</v>
      </c>
      <c r="G16" s="5" t="s">
        <v>51</v>
      </c>
      <c r="H16" s="37">
        <v>358338.68900000001</v>
      </c>
      <c r="I16" s="37">
        <v>5022444.8650000002</v>
      </c>
      <c r="J16" s="37">
        <v>14124562.579</v>
      </c>
      <c r="K16" s="37">
        <v>241002.921</v>
      </c>
      <c r="L16" s="37">
        <v>4833236.05</v>
      </c>
    </row>
    <row r="17" spans="1:12" s="38" customFormat="1" ht="15" customHeight="1">
      <c r="A17" s="181" t="s">
        <v>905</v>
      </c>
      <c r="B17" s="180"/>
      <c r="C17" s="180"/>
      <c r="D17" s="180"/>
      <c r="E17" s="180"/>
      <c r="F17" s="180"/>
      <c r="G17" s="181" t="s">
        <v>189</v>
      </c>
      <c r="H17" s="180"/>
      <c r="I17" s="180"/>
      <c r="J17" s="180"/>
      <c r="K17" s="180"/>
      <c r="L17" s="180"/>
    </row>
    <row r="18" spans="1:12" s="38" customFormat="1" ht="15" customHeight="1">
      <c r="A18" s="38" t="s">
        <v>915</v>
      </c>
      <c r="G18" s="17" t="s">
        <v>188</v>
      </c>
    </row>
    <row r="19" spans="1:12" ht="13.5">
      <c r="A19" s="179" t="s">
        <v>916</v>
      </c>
      <c r="C19" s="177"/>
      <c r="D19" s="177"/>
      <c r="E19" s="177"/>
      <c r="F19" s="177"/>
      <c r="G19" s="178" t="s">
        <v>187</v>
      </c>
      <c r="H19" s="177"/>
      <c r="I19" s="177"/>
      <c r="J19" s="177"/>
      <c r="K19" s="177"/>
      <c r="L19" s="177"/>
    </row>
    <row r="20" spans="1:12" ht="13.5">
      <c r="G20" s="176" t="s">
        <v>186</v>
      </c>
    </row>
    <row r="21" spans="1:12" ht="15.75">
      <c r="G21" s="429"/>
      <c r="H21" s="429"/>
      <c r="I21" s="429"/>
      <c r="J21" s="429"/>
      <c r="K21" s="429"/>
    </row>
    <row r="22" spans="1:12" ht="13.5">
      <c r="G22" s="175" t="s">
        <v>185</v>
      </c>
    </row>
    <row r="24" spans="1:12">
      <c r="D24" s="174"/>
    </row>
    <row r="25" spans="1:12">
      <c r="D25" s="174"/>
    </row>
    <row r="26" spans="1:12">
      <c r="D26" s="174"/>
    </row>
    <row r="27" spans="1:12">
      <c r="D27" s="174"/>
    </row>
    <row r="28" spans="1:12">
      <c r="D28" s="174"/>
    </row>
    <row r="29" spans="1:12">
      <c r="D29" s="174"/>
    </row>
    <row r="30" spans="1:12">
      <c r="D30" s="174"/>
    </row>
    <row r="31" spans="1:12">
      <c r="D31" s="174"/>
    </row>
    <row r="32" spans="1:12">
      <c r="D32" s="174"/>
    </row>
  </sheetData>
  <mergeCells count="4">
    <mergeCell ref="G3:L3"/>
    <mergeCell ref="A2:F2"/>
    <mergeCell ref="G2:L2"/>
    <mergeCell ref="A3:F3"/>
  </mergeCells>
  <phoneticPr fontId="3" type="noConversion"/>
  <pageMargins left="1.1811023622047245" right="1.1811023622047245" top="1.5748031496062993" bottom="1.5748031496062993" header="0.27559055118110237" footer="0.9055118110236221"/>
  <pageSetup paperSize="9" firstPageNumber="198" orientation="portrait" r:id="rId1"/>
  <headerFooter alignWithMargins="0">
    <oddFooter>&amp;C&amp;"華康中圓體,標準"&amp;11‧&amp;"Times New Roman,標準"&amp;P&amp;"華康中圓體,標準"‧</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1"/>
  <sheetViews>
    <sheetView showGridLines="0" view="pageBreakPreview" zoomScale="85" zoomScaleNormal="120" zoomScaleSheetLayoutView="85" workbookViewId="0">
      <selection activeCell="F28" sqref="F28"/>
    </sheetView>
  </sheetViews>
  <sheetFormatPr defaultRowHeight="12.75"/>
  <cols>
    <col min="1" max="1" width="6.625" style="26" customWidth="1"/>
    <col min="2" max="2" width="15.625" style="26" customWidth="1"/>
    <col min="3" max="3" width="8.125" style="26" customWidth="1"/>
    <col min="4" max="4" width="9.625" style="26" customWidth="1"/>
    <col min="5" max="6" width="9.125" style="26" customWidth="1"/>
    <col min="7" max="7" width="8.125" style="26" customWidth="1"/>
    <col min="8" max="8" width="8.625" style="26" customWidth="1"/>
    <col min="9" max="9" width="8.125" style="26" customWidth="1"/>
    <col min="10" max="10" width="8.625" style="26" customWidth="1"/>
    <col min="11" max="11" width="9.125" style="26" customWidth="1"/>
    <col min="12" max="12" width="8.625" style="26" customWidth="1"/>
    <col min="13" max="13" width="12.125" style="26" customWidth="1"/>
    <col min="14" max="14" width="10.625" style="26" customWidth="1"/>
    <col min="15" max="15" width="9.125" style="26" customWidth="1"/>
    <col min="16" max="16" width="8.625" style="26" customWidth="1"/>
    <col min="17" max="16384" width="9" style="26"/>
  </cols>
  <sheetData>
    <row r="1" spans="1:17" s="2" customFormat="1" ht="18" customHeight="1">
      <c r="A1" s="1" t="s">
        <v>934</v>
      </c>
      <c r="B1" s="1"/>
      <c r="C1" s="1"/>
      <c r="P1" s="3" t="s">
        <v>934</v>
      </c>
    </row>
    <row r="2" spans="1:17" s="423" customFormat="1" ht="23.1" customHeight="1">
      <c r="A2" s="430" t="s">
        <v>935</v>
      </c>
      <c r="B2" s="430"/>
      <c r="C2" s="430"/>
      <c r="D2" s="430"/>
      <c r="E2" s="430"/>
      <c r="F2" s="430"/>
      <c r="G2" s="430"/>
      <c r="H2" s="430"/>
      <c r="I2" s="446" t="s">
        <v>242</v>
      </c>
      <c r="J2" s="446"/>
      <c r="K2" s="446"/>
      <c r="L2" s="446"/>
      <c r="M2" s="446"/>
      <c r="N2" s="446"/>
      <c r="O2" s="446"/>
      <c r="P2" s="446"/>
    </row>
    <row r="3" spans="1:17" s="425" customFormat="1" ht="18.95" customHeight="1">
      <c r="A3" s="444" t="s">
        <v>936</v>
      </c>
      <c r="B3" s="444"/>
      <c r="C3" s="444"/>
      <c r="D3" s="444"/>
      <c r="E3" s="444"/>
      <c r="F3" s="444"/>
      <c r="G3" s="444"/>
      <c r="H3" s="444"/>
      <c r="I3" s="444" t="s">
        <v>183</v>
      </c>
      <c r="J3" s="444"/>
      <c r="K3" s="444"/>
      <c r="L3" s="444"/>
      <c r="M3" s="444"/>
      <c r="N3" s="444"/>
      <c r="O3" s="444"/>
      <c r="P3" s="444"/>
    </row>
    <row r="4" spans="1:17" s="2" customFormat="1" ht="14.45" customHeight="1" thickBot="1">
      <c r="A4" s="28"/>
      <c r="B4" s="28"/>
      <c r="C4" s="5"/>
      <c r="D4" s="5"/>
      <c r="E4" s="5"/>
      <c r="F4" s="5"/>
      <c r="G4" s="5"/>
      <c r="H4" s="42" t="s">
        <v>937</v>
      </c>
      <c r="I4" s="5"/>
      <c r="J4" s="5"/>
      <c r="K4" s="5"/>
      <c r="M4" s="186"/>
      <c r="N4" s="186"/>
      <c r="O4" s="186"/>
      <c r="P4" s="42" t="s">
        <v>2</v>
      </c>
    </row>
    <row r="5" spans="1:17" s="2" customFormat="1" ht="27.95" customHeight="1">
      <c r="A5" s="448" t="s">
        <v>938</v>
      </c>
      <c r="B5" s="449"/>
      <c r="C5" s="190" t="s">
        <v>939</v>
      </c>
      <c r="D5" s="106" t="s">
        <v>940</v>
      </c>
      <c r="E5" s="89" t="s">
        <v>941</v>
      </c>
      <c r="F5" s="89" t="s">
        <v>942</v>
      </c>
      <c r="G5" s="89" t="s">
        <v>943</v>
      </c>
      <c r="H5" s="185" t="s">
        <v>944</v>
      </c>
      <c r="I5" s="106" t="s">
        <v>945</v>
      </c>
      <c r="J5" s="185" t="s">
        <v>946</v>
      </c>
      <c r="K5" s="89" t="s">
        <v>947</v>
      </c>
      <c r="L5" s="89" t="s">
        <v>948</v>
      </c>
      <c r="M5" s="89" t="s">
        <v>949</v>
      </c>
      <c r="N5" s="89" t="s">
        <v>950</v>
      </c>
      <c r="O5" s="89" t="s">
        <v>951</v>
      </c>
      <c r="P5" s="89" t="s">
        <v>952</v>
      </c>
    </row>
    <row r="6" spans="1:17" s="11" customFormat="1" ht="44.1" customHeight="1" thickBot="1">
      <c r="A6" s="447" t="s">
        <v>177</v>
      </c>
      <c r="B6" s="432"/>
      <c r="C6" s="150" t="s">
        <v>8</v>
      </c>
      <c r="D6" s="150" t="s">
        <v>236</v>
      </c>
      <c r="E6" s="298" t="s">
        <v>235</v>
      </c>
      <c r="F6" s="298" t="s">
        <v>234</v>
      </c>
      <c r="G6" s="298" t="s">
        <v>233</v>
      </c>
      <c r="H6" s="298" t="s">
        <v>232</v>
      </c>
      <c r="I6" s="150" t="s">
        <v>231</v>
      </c>
      <c r="J6" s="298" t="s">
        <v>230</v>
      </c>
      <c r="K6" s="298" t="s">
        <v>229</v>
      </c>
      <c r="L6" s="298" t="s">
        <v>228</v>
      </c>
      <c r="M6" s="298" t="s">
        <v>227</v>
      </c>
      <c r="N6" s="298" t="s">
        <v>226</v>
      </c>
      <c r="O6" s="298" t="s">
        <v>225</v>
      </c>
      <c r="P6" s="298" t="s">
        <v>224</v>
      </c>
    </row>
    <row r="7" spans="1:17" s="38" customFormat="1" ht="17.100000000000001" customHeight="1">
      <c r="A7" s="154" t="s">
        <v>919</v>
      </c>
      <c r="B7" s="189" t="s">
        <v>920</v>
      </c>
      <c r="C7" s="62">
        <v>48077223</v>
      </c>
      <c r="D7" s="5">
        <v>383485</v>
      </c>
      <c r="E7" s="5">
        <v>950421</v>
      </c>
      <c r="F7" s="5">
        <v>2880334</v>
      </c>
      <c r="G7" s="5">
        <v>569979</v>
      </c>
      <c r="H7" s="5">
        <v>21557669</v>
      </c>
      <c r="I7" s="5" t="s">
        <v>51</v>
      </c>
      <c r="J7" s="5">
        <v>605999</v>
      </c>
      <c r="K7" s="5">
        <v>1447873</v>
      </c>
      <c r="L7" s="5">
        <v>134295</v>
      </c>
      <c r="M7" s="5">
        <v>2352711</v>
      </c>
      <c r="N7" s="5">
        <v>976399</v>
      </c>
      <c r="O7" s="5">
        <v>172019</v>
      </c>
      <c r="P7" s="5">
        <v>365493</v>
      </c>
      <c r="Q7" s="39"/>
    </row>
    <row r="8" spans="1:17" s="38" customFormat="1" ht="24.95" customHeight="1">
      <c r="A8" s="154">
        <v>2006</v>
      </c>
      <c r="B8" s="189" t="s">
        <v>921</v>
      </c>
      <c r="C8" s="62">
        <v>48077223</v>
      </c>
      <c r="D8" s="5">
        <v>384735</v>
      </c>
      <c r="E8" s="5">
        <v>950509</v>
      </c>
      <c r="F8" s="5">
        <v>2931003</v>
      </c>
      <c r="G8" s="5">
        <v>601522</v>
      </c>
      <c r="H8" s="5">
        <v>21630185</v>
      </c>
      <c r="I8" s="5" t="s">
        <v>51</v>
      </c>
      <c r="J8" s="5">
        <v>607499</v>
      </c>
      <c r="K8" s="5">
        <v>1694393</v>
      </c>
      <c r="L8" s="5">
        <v>134477</v>
      </c>
      <c r="M8" s="5">
        <v>2510554</v>
      </c>
      <c r="N8" s="5">
        <v>978544</v>
      </c>
      <c r="O8" s="5">
        <v>172019</v>
      </c>
      <c r="P8" s="5">
        <v>371698</v>
      </c>
      <c r="Q8" s="39"/>
    </row>
    <row r="9" spans="1:17" s="38" customFormat="1" ht="17.100000000000001" customHeight="1">
      <c r="A9" s="154" t="s">
        <v>922</v>
      </c>
      <c r="B9" s="189" t="s">
        <v>920</v>
      </c>
      <c r="C9" s="62">
        <v>45882632</v>
      </c>
      <c r="D9" s="5">
        <v>374065</v>
      </c>
      <c r="E9" s="5">
        <v>796158</v>
      </c>
      <c r="F9" s="5">
        <v>3273231</v>
      </c>
      <c r="G9" s="13">
        <v>519254</v>
      </c>
      <c r="H9" s="13">
        <v>20604040</v>
      </c>
      <c r="I9" s="5" t="s">
        <v>51</v>
      </c>
      <c r="J9" s="13">
        <v>328049</v>
      </c>
      <c r="K9" s="13">
        <v>1749952</v>
      </c>
      <c r="L9" s="13">
        <v>88085</v>
      </c>
      <c r="M9" s="13">
        <v>1824525</v>
      </c>
      <c r="N9" s="13">
        <v>806667</v>
      </c>
      <c r="O9" s="13">
        <v>163654</v>
      </c>
      <c r="P9" s="13">
        <v>377438</v>
      </c>
    </row>
    <row r="10" spans="1:17" s="38" customFormat="1" ht="24.95" customHeight="1">
      <c r="A10" s="154">
        <v>2007</v>
      </c>
      <c r="B10" s="189" t="s">
        <v>921</v>
      </c>
      <c r="C10" s="62">
        <v>45882632</v>
      </c>
      <c r="D10" s="5">
        <v>374065</v>
      </c>
      <c r="E10" s="5">
        <v>797743</v>
      </c>
      <c r="F10" s="5">
        <v>3296495</v>
      </c>
      <c r="G10" s="5">
        <v>519254</v>
      </c>
      <c r="H10" s="5">
        <v>20631258</v>
      </c>
      <c r="I10" s="5" t="s">
        <v>51</v>
      </c>
      <c r="J10" s="5">
        <v>334064</v>
      </c>
      <c r="K10" s="5">
        <v>1753717</v>
      </c>
      <c r="L10" s="5">
        <v>88085</v>
      </c>
      <c r="M10" s="5">
        <v>1825262</v>
      </c>
      <c r="N10" s="5">
        <v>826667</v>
      </c>
      <c r="O10" s="5">
        <v>163654</v>
      </c>
      <c r="P10" s="5">
        <v>377438</v>
      </c>
    </row>
    <row r="11" spans="1:17" s="38" customFormat="1" ht="17.100000000000001" customHeight="1">
      <c r="A11" s="154" t="s">
        <v>923</v>
      </c>
      <c r="B11" s="189" t="s">
        <v>920</v>
      </c>
      <c r="C11" s="62">
        <v>49605121</v>
      </c>
      <c r="D11" s="5">
        <v>359098</v>
      </c>
      <c r="E11" s="5">
        <v>1065646</v>
      </c>
      <c r="F11" s="5">
        <v>2839004</v>
      </c>
      <c r="G11" s="13">
        <v>1018735</v>
      </c>
      <c r="H11" s="13">
        <v>19305596</v>
      </c>
      <c r="I11" s="5" t="s">
        <v>51</v>
      </c>
      <c r="J11" s="13">
        <v>353441</v>
      </c>
      <c r="K11" s="13">
        <v>2597822</v>
      </c>
      <c r="L11" s="13">
        <v>100297</v>
      </c>
      <c r="M11" s="13">
        <v>3668721</v>
      </c>
      <c r="N11" s="13">
        <v>772371</v>
      </c>
      <c r="O11" s="13">
        <v>175388</v>
      </c>
      <c r="P11" s="13">
        <v>411071</v>
      </c>
    </row>
    <row r="12" spans="1:17" s="38" customFormat="1" ht="24.95" customHeight="1">
      <c r="A12" s="154">
        <v>2008</v>
      </c>
      <c r="B12" s="189" t="s">
        <v>921</v>
      </c>
      <c r="C12" s="62">
        <v>49605121</v>
      </c>
      <c r="D12" s="5">
        <v>359125</v>
      </c>
      <c r="E12" s="5">
        <v>1069904</v>
      </c>
      <c r="F12" s="5">
        <v>2841602</v>
      </c>
      <c r="G12" s="5">
        <v>1019199</v>
      </c>
      <c r="H12" s="5">
        <v>19334413</v>
      </c>
      <c r="I12" s="5" t="s">
        <v>51</v>
      </c>
      <c r="J12" s="5">
        <v>358917</v>
      </c>
      <c r="K12" s="5">
        <v>2597822</v>
      </c>
      <c r="L12" s="5">
        <v>105297</v>
      </c>
      <c r="M12" s="5">
        <v>3670721</v>
      </c>
      <c r="N12" s="5">
        <v>772371</v>
      </c>
      <c r="O12" s="5">
        <v>175388</v>
      </c>
      <c r="P12" s="5">
        <v>412498</v>
      </c>
    </row>
    <row r="13" spans="1:17" s="38" customFormat="1" ht="17.100000000000001" customHeight="1">
      <c r="A13" s="154" t="s">
        <v>924</v>
      </c>
      <c r="B13" s="189" t="s">
        <v>920</v>
      </c>
      <c r="C13" s="62">
        <v>52380187</v>
      </c>
      <c r="D13" s="5">
        <v>424063</v>
      </c>
      <c r="E13" s="5">
        <v>851186</v>
      </c>
      <c r="F13" s="5">
        <v>3291512</v>
      </c>
      <c r="G13" s="13">
        <v>511231</v>
      </c>
      <c r="H13" s="13">
        <v>22107889</v>
      </c>
      <c r="I13" s="5" t="s">
        <v>51</v>
      </c>
      <c r="J13" s="13">
        <v>1463351</v>
      </c>
      <c r="K13" s="13">
        <v>1307384</v>
      </c>
      <c r="L13" s="13">
        <v>108088</v>
      </c>
      <c r="M13" s="13">
        <v>2266356</v>
      </c>
      <c r="N13" s="13">
        <v>1001542</v>
      </c>
      <c r="O13" s="13">
        <v>173975</v>
      </c>
      <c r="P13" s="13">
        <v>674430</v>
      </c>
    </row>
    <row r="14" spans="1:17" s="38" customFormat="1" ht="24.95" customHeight="1">
      <c r="A14" s="154">
        <v>2009</v>
      </c>
      <c r="B14" s="189" t="s">
        <v>921</v>
      </c>
      <c r="C14" s="62">
        <v>52380187</v>
      </c>
      <c r="D14" s="5">
        <v>424063</v>
      </c>
      <c r="E14" s="5">
        <v>853226</v>
      </c>
      <c r="F14" s="5">
        <v>3299955</v>
      </c>
      <c r="G14" s="5">
        <v>511231</v>
      </c>
      <c r="H14" s="5">
        <v>22253638</v>
      </c>
      <c r="I14" s="5" t="s">
        <v>51</v>
      </c>
      <c r="J14" s="5">
        <v>1467171</v>
      </c>
      <c r="K14" s="5">
        <v>1311481</v>
      </c>
      <c r="L14" s="5">
        <v>108088</v>
      </c>
      <c r="M14" s="5">
        <v>2268156</v>
      </c>
      <c r="N14" s="5">
        <v>1002642</v>
      </c>
      <c r="O14" s="5">
        <v>173975</v>
      </c>
      <c r="P14" s="5">
        <v>674470</v>
      </c>
    </row>
    <row r="15" spans="1:17" s="38" customFormat="1" ht="17.100000000000001" customHeight="1">
      <c r="A15" s="154" t="s">
        <v>925</v>
      </c>
      <c r="B15" s="189" t="s">
        <v>920</v>
      </c>
      <c r="C15" s="62">
        <v>52853002</v>
      </c>
      <c r="D15" s="5">
        <v>377107</v>
      </c>
      <c r="E15" s="5">
        <v>935766</v>
      </c>
      <c r="F15" s="5">
        <v>3529759</v>
      </c>
      <c r="G15" s="5">
        <v>1009877</v>
      </c>
      <c r="H15" s="5">
        <v>21625752</v>
      </c>
      <c r="I15" s="5" t="s">
        <v>51</v>
      </c>
      <c r="J15" s="5">
        <v>431911</v>
      </c>
      <c r="K15" s="5">
        <v>2183784</v>
      </c>
      <c r="L15" s="5">
        <v>112879</v>
      </c>
      <c r="M15" s="5">
        <v>2554223</v>
      </c>
      <c r="N15" s="5">
        <v>881236</v>
      </c>
      <c r="O15" s="5">
        <v>173137</v>
      </c>
      <c r="P15" s="5">
        <v>633818</v>
      </c>
    </row>
    <row r="16" spans="1:17" s="38" customFormat="1" ht="24.95" customHeight="1">
      <c r="A16" s="154">
        <v>2010</v>
      </c>
      <c r="B16" s="189" t="s">
        <v>921</v>
      </c>
      <c r="C16" s="165">
        <v>52853002</v>
      </c>
      <c r="D16" s="5">
        <v>377107</v>
      </c>
      <c r="E16" s="5">
        <v>936266</v>
      </c>
      <c r="F16" s="5">
        <v>3532299</v>
      </c>
      <c r="G16" s="5">
        <v>1010327</v>
      </c>
      <c r="H16" s="5">
        <v>21655881</v>
      </c>
      <c r="I16" s="5" t="s">
        <v>51</v>
      </c>
      <c r="J16" s="5" t="s">
        <v>223</v>
      </c>
      <c r="K16" s="5">
        <v>2184204</v>
      </c>
      <c r="L16" s="5">
        <v>113139</v>
      </c>
      <c r="M16" s="5">
        <v>2555723</v>
      </c>
      <c r="N16" s="5">
        <v>881236</v>
      </c>
      <c r="O16" s="5">
        <v>173137</v>
      </c>
      <c r="P16" s="5">
        <v>633818</v>
      </c>
    </row>
    <row r="17" spans="1:16" s="38" customFormat="1" ht="17.100000000000001" customHeight="1">
      <c r="A17" s="154" t="s">
        <v>953</v>
      </c>
      <c r="B17" s="189" t="s">
        <v>920</v>
      </c>
      <c r="C17" s="62">
        <v>62105000</v>
      </c>
      <c r="D17" s="5">
        <v>646803</v>
      </c>
      <c r="E17" s="5">
        <v>561862</v>
      </c>
      <c r="F17" s="5">
        <v>3682810</v>
      </c>
      <c r="G17" s="5">
        <v>606640</v>
      </c>
      <c r="H17" s="5">
        <v>22528063</v>
      </c>
      <c r="I17" s="5" t="s">
        <v>51</v>
      </c>
      <c r="J17" s="5">
        <v>589813</v>
      </c>
      <c r="K17" s="5">
        <v>3836942</v>
      </c>
      <c r="L17" s="5">
        <v>234145</v>
      </c>
      <c r="M17" s="5">
        <v>3083792</v>
      </c>
      <c r="N17" s="5">
        <v>629232</v>
      </c>
      <c r="O17" s="5">
        <v>6614208</v>
      </c>
      <c r="P17" s="5">
        <v>338510</v>
      </c>
    </row>
    <row r="18" spans="1:16" s="38" customFormat="1" ht="24.95" customHeight="1">
      <c r="A18" s="154">
        <v>2011</v>
      </c>
      <c r="B18" s="189" t="s">
        <v>921</v>
      </c>
      <c r="C18" s="62">
        <v>62105000</v>
      </c>
      <c r="D18" s="5">
        <v>646803</v>
      </c>
      <c r="E18" s="5">
        <v>566051</v>
      </c>
      <c r="F18" s="5">
        <v>3686962</v>
      </c>
      <c r="G18" s="5">
        <v>607140</v>
      </c>
      <c r="H18" s="5">
        <v>22628613</v>
      </c>
      <c r="I18" s="5" t="s">
        <v>51</v>
      </c>
      <c r="J18" s="5">
        <v>599213</v>
      </c>
      <c r="K18" s="5">
        <v>3839742</v>
      </c>
      <c r="L18" s="5">
        <v>234145</v>
      </c>
      <c r="M18" s="5">
        <v>3083792</v>
      </c>
      <c r="N18" s="5">
        <v>629232</v>
      </c>
      <c r="O18" s="5">
        <v>6614208</v>
      </c>
      <c r="P18" s="5">
        <v>338510</v>
      </c>
    </row>
    <row r="19" spans="1:16" s="38" customFormat="1" ht="17.100000000000001" customHeight="1">
      <c r="A19" s="154" t="s">
        <v>954</v>
      </c>
      <c r="B19" s="189" t="s">
        <v>920</v>
      </c>
      <c r="C19" s="62">
        <v>62152000</v>
      </c>
      <c r="D19" s="5">
        <v>656435</v>
      </c>
      <c r="E19" s="5">
        <v>642915</v>
      </c>
      <c r="F19" s="5">
        <v>3441951</v>
      </c>
      <c r="G19" s="5">
        <v>613380</v>
      </c>
      <c r="H19" s="5">
        <v>22992542</v>
      </c>
      <c r="I19" s="5" t="s">
        <v>51</v>
      </c>
      <c r="J19" s="5">
        <v>668461</v>
      </c>
      <c r="K19" s="5">
        <v>2514830</v>
      </c>
      <c r="L19" s="5">
        <v>354343</v>
      </c>
      <c r="M19" s="5">
        <v>3730224</v>
      </c>
      <c r="N19" s="5">
        <v>523818</v>
      </c>
      <c r="O19" s="5">
        <v>2322998</v>
      </c>
      <c r="P19" s="5">
        <v>442132</v>
      </c>
    </row>
    <row r="20" spans="1:16" s="38" customFormat="1" ht="24.95" customHeight="1">
      <c r="A20" s="154">
        <v>2012</v>
      </c>
      <c r="B20" s="189" t="s">
        <v>921</v>
      </c>
      <c r="C20" s="62">
        <v>62152000</v>
      </c>
      <c r="D20" s="5">
        <v>656435</v>
      </c>
      <c r="E20" s="5">
        <v>644915</v>
      </c>
      <c r="F20" s="5">
        <v>3443694</v>
      </c>
      <c r="G20" s="5">
        <v>615913</v>
      </c>
      <c r="H20" s="5">
        <v>23118399</v>
      </c>
      <c r="I20" s="5" t="s">
        <v>51</v>
      </c>
      <c r="J20" s="5">
        <v>677766</v>
      </c>
      <c r="K20" s="5">
        <v>2573445</v>
      </c>
      <c r="L20" s="5">
        <v>354343</v>
      </c>
      <c r="M20" s="5">
        <v>3730224</v>
      </c>
      <c r="N20" s="5">
        <v>523818</v>
      </c>
      <c r="O20" s="5">
        <v>2322998</v>
      </c>
      <c r="P20" s="5">
        <v>442132</v>
      </c>
    </row>
    <row r="21" spans="1:16" s="38" customFormat="1" ht="17.100000000000001" customHeight="1">
      <c r="A21" s="154" t="s">
        <v>955</v>
      </c>
      <c r="B21" s="189" t="s">
        <v>920</v>
      </c>
      <c r="C21" s="62">
        <v>62928000</v>
      </c>
      <c r="D21" s="5">
        <v>648908</v>
      </c>
      <c r="E21" s="5">
        <v>730181</v>
      </c>
      <c r="F21" s="5">
        <v>3672703</v>
      </c>
      <c r="G21" s="5">
        <v>636973</v>
      </c>
      <c r="H21" s="5">
        <v>23948067</v>
      </c>
      <c r="I21" s="5" t="s">
        <v>51</v>
      </c>
      <c r="J21" s="5">
        <v>1069129</v>
      </c>
      <c r="K21" s="5">
        <v>2122323</v>
      </c>
      <c r="L21" s="5">
        <v>334738</v>
      </c>
      <c r="M21" s="5">
        <v>6125129</v>
      </c>
      <c r="N21" s="5">
        <v>498620</v>
      </c>
      <c r="O21" s="5">
        <v>1285161</v>
      </c>
      <c r="P21" s="5">
        <v>490682</v>
      </c>
    </row>
    <row r="22" spans="1:16" s="38" customFormat="1" ht="24.95" customHeight="1">
      <c r="A22" s="154">
        <v>2013</v>
      </c>
      <c r="B22" s="189" t="s">
        <v>921</v>
      </c>
      <c r="C22" s="62">
        <v>62928000</v>
      </c>
      <c r="D22" s="5">
        <v>648908</v>
      </c>
      <c r="E22" s="5">
        <v>730181</v>
      </c>
      <c r="F22" s="5">
        <v>3672703</v>
      </c>
      <c r="G22" s="5">
        <v>641387</v>
      </c>
      <c r="H22" s="5">
        <v>23948067</v>
      </c>
      <c r="I22" s="5" t="s">
        <v>51</v>
      </c>
      <c r="J22" s="5">
        <v>1083429</v>
      </c>
      <c r="K22" s="5">
        <v>2135067</v>
      </c>
      <c r="L22" s="5">
        <v>334738</v>
      </c>
      <c r="M22" s="5">
        <v>6125129</v>
      </c>
      <c r="N22" s="5">
        <v>500263</v>
      </c>
      <c r="O22" s="5">
        <v>1285161</v>
      </c>
      <c r="P22" s="5">
        <v>490682</v>
      </c>
    </row>
    <row r="23" spans="1:16" s="38" customFormat="1" ht="17.100000000000001" customHeight="1">
      <c r="A23" s="154" t="s">
        <v>956</v>
      </c>
      <c r="B23" s="102" t="s">
        <v>920</v>
      </c>
      <c r="C23" s="62">
        <v>70276450</v>
      </c>
      <c r="D23" s="5">
        <v>639190</v>
      </c>
      <c r="E23" s="5">
        <v>678781</v>
      </c>
      <c r="F23" s="5">
        <v>4233327</v>
      </c>
      <c r="G23" s="5">
        <v>684655</v>
      </c>
      <c r="H23" s="5">
        <v>27010872</v>
      </c>
      <c r="I23" s="5" t="s">
        <v>51</v>
      </c>
      <c r="J23" s="5">
        <v>2357394</v>
      </c>
      <c r="K23" s="5">
        <v>3087182</v>
      </c>
      <c r="L23" s="5">
        <v>335243</v>
      </c>
      <c r="M23" s="5">
        <v>6712812</v>
      </c>
      <c r="N23" s="5">
        <v>645353</v>
      </c>
      <c r="O23" s="5">
        <v>1251186</v>
      </c>
      <c r="P23" s="5">
        <v>501998</v>
      </c>
    </row>
    <row r="24" spans="1:16" s="38" customFormat="1" ht="24.95" customHeight="1">
      <c r="A24" s="154">
        <v>2014</v>
      </c>
      <c r="B24" s="102" t="s">
        <v>921</v>
      </c>
      <c r="C24" s="165">
        <v>70276450</v>
      </c>
      <c r="D24" s="5">
        <v>639190</v>
      </c>
      <c r="E24" s="5">
        <v>678781</v>
      </c>
      <c r="F24" s="5">
        <v>4236647</v>
      </c>
      <c r="G24" s="5">
        <v>684655</v>
      </c>
      <c r="H24" s="5">
        <v>27010872</v>
      </c>
      <c r="I24" s="5" t="s">
        <v>51</v>
      </c>
      <c r="J24" s="13" t="s">
        <v>222</v>
      </c>
      <c r="K24" s="5">
        <v>3097447</v>
      </c>
      <c r="L24" s="5">
        <v>335243</v>
      </c>
      <c r="M24" s="5">
        <v>6712812</v>
      </c>
      <c r="N24" s="5">
        <v>646763</v>
      </c>
      <c r="O24" s="5">
        <v>1251186</v>
      </c>
      <c r="P24" s="5">
        <v>501998</v>
      </c>
    </row>
    <row r="25" spans="1:16" s="38" customFormat="1" ht="17.100000000000001" customHeight="1">
      <c r="A25" s="154" t="s">
        <v>957</v>
      </c>
      <c r="B25" s="102" t="s">
        <v>920</v>
      </c>
      <c r="C25" s="62">
        <v>91781295</v>
      </c>
      <c r="D25" s="5">
        <v>657107</v>
      </c>
      <c r="E25" s="5">
        <v>1020000</v>
      </c>
      <c r="F25" s="5">
        <v>7731549</v>
      </c>
      <c r="G25" s="5">
        <v>766454</v>
      </c>
      <c r="H25" s="5">
        <v>28604474</v>
      </c>
      <c r="I25" s="5" t="s">
        <v>51</v>
      </c>
      <c r="J25" s="5">
        <v>3487231</v>
      </c>
      <c r="K25" s="5">
        <v>3083897</v>
      </c>
      <c r="L25" s="5">
        <v>5406603</v>
      </c>
      <c r="M25" s="5">
        <v>6094240</v>
      </c>
      <c r="N25" s="5">
        <v>870746</v>
      </c>
      <c r="O25" s="5">
        <v>1287569</v>
      </c>
      <c r="P25" s="5">
        <v>463684</v>
      </c>
    </row>
    <row r="26" spans="1:16" s="38" customFormat="1" ht="24.95" customHeight="1">
      <c r="A26" s="154">
        <v>2015</v>
      </c>
      <c r="B26" s="189" t="s">
        <v>921</v>
      </c>
      <c r="C26" s="62">
        <v>91781295</v>
      </c>
      <c r="D26" s="5">
        <v>657107</v>
      </c>
      <c r="E26" s="5">
        <v>1020532</v>
      </c>
      <c r="F26" s="5">
        <v>7742938</v>
      </c>
      <c r="G26" s="5">
        <v>766454</v>
      </c>
      <c r="H26" s="5">
        <v>28604474</v>
      </c>
      <c r="I26" s="5" t="s">
        <v>100</v>
      </c>
      <c r="J26" s="5">
        <v>3488731</v>
      </c>
      <c r="K26" s="5">
        <v>3148517</v>
      </c>
      <c r="L26" s="5">
        <v>5406603</v>
      </c>
      <c r="M26" s="5">
        <v>6147408</v>
      </c>
      <c r="N26" s="5">
        <v>887246</v>
      </c>
      <c r="O26" s="5">
        <v>1287569</v>
      </c>
      <c r="P26" s="5">
        <v>463684</v>
      </c>
    </row>
    <row r="27" spans="1:16" s="38" customFormat="1" ht="17.100000000000001" customHeight="1">
      <c r="A27" s="154" t="s">
        <v>221</v>
      </c>
      <c r="B27" s="102" t="s">
        <v>220</v>
      </c>
      <c r="C27" s="62">
        <v>94750765</v>
      </c>
      <c r="D27" s="5">
        <v>679628</v>
      </c>
      <c r="E27" s="5">
        <v>908683</v>
      </c>
      <c r="F27" s="5">
        <v>8290222</v>
      </c>
      <c r="G27" s="5">
        <v>779127</v>
      </c>
      <c r="H27" s="5">
        <v>32413072</v>
      </c>
      <c r="I27" s="5" t="s">
        <v>100</v>
      </c>
      <c r="J27" s="5">
        <v>3491250</v>
      </c>
      <c r="K27" s="5">
        <v>3492315</v>
      </c>
      <c r="L27" s="5">
        <v>7003190</v>
      </c>
      <c r="M27" s="5">
        <v>5691929</v>
      </c>
      <c r="N27" s="5">
        <v>956118</v>
      </c>
      <c r="O27" s="5">
        <v>1289771</v>
      </c>
      <c r="P27" s="5">
        <v>510428</v>
      </c>
    </row>
    <row r="28" spans="1:16" s="38" customFormat="1" ht="24.95" customHeight="1" thickBot="1">
      <c r="A28" s="42">
        <v>2016</v>
      </c>
      <c r="B28" s="188" t="s">
        <v>164</v>
      </c>
      <c r="C28" s="81" t="s">
        <v>163</v>
      </c>
      <c r="D28" s="37" t="s">
        <v>163</v>
      </c>
      <c r="E28" s="37" t="s">
        <v>163</v>
      </c>
      <c r="F28" s="37" t="s">
        <v>163</v>
      </c>
      <c r="G28" s="37" t="s">
        <v>163</v>
      </c>
      <c r="H28" s="37" t="s">
        <v>163</v>
      </c>
      <c r="I28" s="37" t="s">
        <v>163</v>
      </c>
      <c r="J28" s="37" t="s">
        <v>163</v>
      </c>
      <c r="K28" s="37" t="s">
        <v>163</v>
      </c>
      <c r="L28" s="37" t="s">
        <v>163</v>
      </c>
      <c r="M28" s="37" t="s">
        <v>163</v>
      </c>
      <c r="N28" s="37" t="s">
        <v>163</v>
      </c>
      <c r="O28" s="37" t="s">
        <v>163</v>
      </c>
      <c r="P28" s="37" t="s">
        <v>163</v>
      </c>
    </row>
    <row r="29" spans="1:16" s="2" customFormat="1" ht="15" customHeight="1">
      <c r="A29" s="79" t="s">
        <v>958</v>
      </c>
      <c r="I29" s="25" t="s">
        <v>219</v>
      </c>
    </row>
    <row r="30" spans="1:16" ht="13.5">
      <c r="A30" s="40" t="s">
        <v>959</v>
      </c>
      <c r="D30" s="187"/>
      <c r="H30" s="27"/>
      <c r="I30" s="25" t="s">
        <v>218</v>
      </c>
      <c r="K30" s="27"/>
      <c r="O30" s="27"/>
    </row>
    <row r="31" spans="1:16" ht="13.5">
      <c r="C31" s="27"/>
      <c r="I31" s="156" t="s">
        <v>217</v>
      </c>
      <c r="K31" s="27"/>
    </row>
  </sheetData>
  <mergeCells count="6">
    <mergeCell ref="I2:P2"/>
    <mergeCell ref="A3:H3"/>
    <mergeCell ref="I3:P3"/>
    <mergeCell ref="A6:B6"/>
    <mergeCell ref="A5:B5"/>
    <mergeCell ref="A2:H2"/>
  </mergeCells>
  <phoneticPr fontId="3" type="noConversion"/>
  <pageMargins left="1.1811023622047245" right="1.1811023622047245" top="1.5748031496062993" bottom="1.5748031496062993" header="0.27559055118110237" footer="0.9055118110236221"/>
  <pageSetup paperSize="9" firstPageNumber="200" orientation="portrait" r:id="rId1"/>
  <headerFooter alignWithMargins="0">
    <oddFooter>&amp;C&amp;"華康中圓體,標準"&amp;11‧&amp;"Times New Roman,標準"&amp;P&amp;"華康中圓體,標準"‧</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28"/>
  <sheetViews>
    <sheetView showGridLines="0" view="pageBreakPreview" zoomScale="85" zoomScaleNormal="120" zoomScaleSheetLayoutView="85" workbookViewId="0">
      <selection activeCell="M14" sqref="M14"/>
    </sheetView>
  </sheetViews>
  <sheetFormatPr defaultRowHeight="12.75"/>
  <cols>
    <col min="1" max="1" width="6.625" style="155" customWidth="1"/>
    <col min="2" max="2" width="15.625" style="155" customWidth="1"/>
    <col min="3" max="3" width="7.625" style="155" customWidth="1"/>
    <col min="4" max="4" width="9.125" style="155" customWidth="1"/>
    <col min="5" max="5" width="8.875" style="155" customWidth="1"/>
    <col min="6" max="6" width="8.625" style="155" customWidth="1"/>
    <col min="7" max="7" width="9.375" style="155" customWidth="1"/>
    <col min="8" max="8" width="9.125" style="155" customWidth="1"/>
    <col min="9" max="9" width="10.125" style="155" customWidth="1"/>
    <col min="10" max="11" width="7.625" style="155" customWidth="1"/>
    <col min="12" max="13" width="8.625" style="155" customWidth="1"/>
    <col min="14" max="14" width="9.625" style="155" customWidth="1"/>
    <col min="15" max="15" width="8.125" style="155" customWidth="1"/>
    <col min="16" max="16" width="7.625" style="155" customWidth="1"/>
    <col min="17" max="17" width="7.125" style="155" customWidth="1"/>
    <col min="18" max="16384" width="9" style="155"/>
  </cols>
  <sheetData>
    <row r="1" spans="1:17" s="78" customFormat="1" ht="18" customHeight="1">
      <c r="A1" s="1" t="s">
        <v>728</v>
      </c>
      <c r="B1" s="25"/>
      <c r="C1" s="25"/>
      <c r="P1" s="1"/>
      <c r="Q1" s="3" t="s">
        <v>0</v>
      </c>
    </row>
    <row r="2" spans="1:17" s="427" customFormat="1" ht="36" customHeight="1">
      <c r="A2" s="441" t="s">
        <v>917</v>
      </c>
      <c r="B2" s="441"/>
      <c r="C2" s="441"/>
      <c r="D2" s="441"/>
      <c r="E2" s="441"/>
      <c r="F2" s="441"/>
      <c r="G2" s="441"/>
      <c r="H2" s="430"/>
      <c r="I2" s="452" t="s">
        <v>266</v>
      </c>
      <c r="J2" s="434"/>
      <c r="K2" s="434"/>
      <c r="L2" s="434"/>
      <c r="M2" s="434"/>
      <c r="N2" s="434"/>
      <c r="O2" s="434"/>
      <c r="P2" s="434"/>
      <c r="Q2" s="434"/>
    </row>
    <row r="3" spans="1:17" s="428" customFormat="1" ht="20.100000000000001" customHeight="1">
      <c r="A3" s="440" t="s">
        <v>241</v>
      </c>
      <c r="B3" s="440"/>
      <c r="C3" s="440"/>
      <c r="D3" s="440"/>
      <c r="E3" s="440"/>
      <c r="F3" s="440"/>
      <c r="G3" s="440"/>
      <c r="H3" s="444"/>
      <c r="I3" s="440" t="s">
        <v>183</v>
      </c>
      <c r="J3" s="444"/>
      <c r="K3" s="444"/>
      <c r="L3" s="444"/>
      <c r="M3" s="444"/>
      <c r="N3" s="444"/>
      <c r="O3" s="444"/>
      <c r="P3" s="444"/>
      <c r="Q3" s="444"/>
    </row>
    <row r="4" spans="1:17" s="78" customFormat="1" ht="15" customHeight="1" thickBot="1">
      <c r="A4" s="164"/>
      <c r="B4" s="164"/>
      <c r="C4" s="13"/>
      <c r="D4" s="13"/>
      <c r="E4" s="13"/>
      <c r="F4" s="13"/>
      <c r="H4" s="161" t="s">
        <v>770</v>
      </c>
      <c r="J4" s="13"/>
      <c r="K4" s="13"/>
      <c r="L4" s="13"/>
      <c r="N4" s="173"/>
      <c r="O4" s="173"/>
      <c r="P4" s="173"/>
      <c r="Q4" s="161" t="s">
        <v>2</v>
      </c>
    </row>
    <row r="5" spans="1:17" s="164" customFormat="1" ht="28.5" customHeight="1">
      <c r="A5" s="450" t="s">
        <v>894</v>
      </c>
      <c r="B5" s="451"/>
      <c r="C5" s="198" t="s">
        <v>411</v>
      </c>
      <c r="D5" s="230" t="s">
        <v>265</v>
      </c>
      <c r="E5" s="230" t="s">
        <v>410</v>
      </c>
      <c r="F5" s="230" t="s">
        <v>264</v>
      </c>
      <c r="G5" s="230" t="s">
        <v>841</v>
      </c>
      <c r="H5" s="171" t="s">
        <v>263</v>
      </c>
      <c r="I5" s="171" t="s">
        <v>262</v>
      </c>
      <c r="J5" s="230" t="s">
        <v>795</v>
      </c>
      <c r="K5" s="230" t="s">
        <v>261</v>
      </c>
      <c r="L5" s="230" t="s">
        <v>260</v>
      </c>
      <c r="M5" s="230" t="s">
        <v>259</v>
      </c>
      <c r="N5" s="230" t="s">
        <v>429</v>
      </c>
      <c r="O5" s="230" t="s">
        <v>918</v>
      </c>
      <c r="P5" s="230" t="s">
        <v>837</v>
      </c>
      <c r="Q5" s="197" t="s">
        <v>258</v>
      </c>
    </row>
    <row r="6" spans="1:17" s="166" customFormat="1" ht="51.95" customHeight="1" thickBot="1">
      <c r="A6" s="438" t="s">
        <v>177</v>
      </c>
      <c r="B6" s="439"/>
      <c r="C6" s="196" t="s">
        <v>257</v>
      </c>
      <c r="D6" s="194" t="s">
        <v>256</v>
      </c>
      <c r="E6" s="194" t="s">
        <v>255</v>
      </c>
      <c r="F6" s="194" t="s">
        <v>254</v>
      </c>
      <c r="G6" s="194" t="s">
        <v>253</v>
      </c>
      <c r="H6" s="195" t="s">
        <v>252</v>
      </c>
      <c r="I6" s="195" t="s">
        <v>251</v>
      </c>
      <c r="J6" s="194" t="s">
        <v>250</v>
      </c>
      <c r="K6" s="194" t="s">
        <v>249</v>
      </c>
      <c r="L6" s="194" t="s">
        <v>248</v>
      </c>
      <c r="M6" s="194" t="s">
        <v>247</v>
      </c>
      <c r="N6" s="194" t="s">
        <v>246</v>
      </c>
      <c r="O6" s="194" t="s">
        <v>245</v>
      </c>
      <c r="P6" s="194" t="s">
        <v>244</v>
      </c>
      <c r="Q6" s="193" t="s">
        <v>167</v>
      </c>
    </row>
    <row r="7" spans="1:17" s="79" customFormat="1" ht="18" customHeight="1">
      <c r="A7" s="163" t="s">
        <v>919</v>
      </c>
      <c r="B7" s="73" t="s">
        <v>920</v>
      </c>
      <c r="C7" s="165">
        <v>2444934</v>
      </c>
      <c r="D7" s="13" t="s">
        <v>51</v>
      </c>
      <c r="E7" s="13">
        <v>556324</v>
      </c>
      <c r="F7" s="13">
        <v>79964</v>
      </c>
      <c r="G7" s="13">
        <v>2328384</v>
      </c>
      <c r="H7" s="35">
        <v>3888614</v>
      </c>
      <c r="I7" s="13" t="s">
        <v>51</v>
      </c>
      <c r="J7" s="13">
        <v>4695406</v>
      </c>
      <c r="K7" s="16">
        <v>400000</v>
      </c>
      <c r="L7" s="13" t="s">
        <v>51</v>
      </c>
      <c r="M7" s="13" t="s">
        <v>51</v>
      </c>
      <c r="N7" s="13" t="s">
        <v>51</v>
      </c>
      <c r="O7" s="13" t="s">
        <v>51</v>
      </c>
      <c r="P7" s="16">
        <v>80000</v>
      </c>
      <c r="Q7" s="35">
        <v>1206920</v>
      </c>
    </row>
    <row r="8" spans="1:17" s="79" customFormat="1" ht="25.5" customHeight="1">
      <c r="A8" s="163">
        <v>2006</v>
      </c>
      <c r="B8" s="73" t="s">
        <v>921</v>
      </c>
      <c r="C8" s="165">
        <v>2459234</v>
      </c>
      <c r="D8" s="13" t="s">
        <v>51</v>
      </c>
      <c r="E8" s="13">
        <v>556324</v>
      </c>
      <c r="F8" s="13">
        <v>85964</v>
      </c>
      <c r="G8" s="13">
        <v>2328384</v>
      </c>
      <c r="H8" s="35">
        <v>3888614</v>
      </c>
      <c r="I8" s="13" t="s">
        <v>51</v>
      </c>
      <c r="J8" s="13">
        <v>4704406</v>
      </c>
      <c r="K8" s="16">
        <v>400000</v>
      </c>
      <c r="L8" s="13" t="s">
        <v>51</v>
      </c>
      <c r="M8" s="13" t="s">
        <v>51</v>
      </c>
      <c r="N8" s="13" t="s">
        <v>51</v>
      </c>
      <c r="O8" s="13" t="s">
        <v>51</v>
      </c>
      <c r="P8" s="16">
        <v>16508</v>
      </c>
      <c r="Q8" s="35">
        <v>670650</v>
      </c>
    </row>
    <row r="9" spans="1:17" s="79" customFormat="1" ht="18" customHeight="1">
      <c r="A9" s="163" t="s">
        <v>922</v>
      </c>
      <c r="B9" s="73" t="s">
        <v>920</v>
      </c>
      <c r="C9" s="165">
        <v>2783976</v>
      </c>
      <c r="D9" s="13" t="s">
        <v>51</v>
      </c>
      <c r="E9" s="13">
        <v>444802</v>
      </c>
      <c r="F9" s="13">
        <v>8146</v>
      </c>
      <c r="G9" s="13">
        <v>1372822</v>
      </c>
      <c r="H9" s="35">
        <v>3888614</v>
      </c>
      <c r="I9" s="13" t="s">
        <v>51</v>
      </c>
      <c r="J9" s="13">
        <v>4740154</v>
      </c>
      <c r="K9" s="16">
        <v>500000</v>
      </c>
      <c r="L9" s="13" t="s">
        <v>51</v>
      </c>
      <c r="M9" s="13" t="s">
        <v>51</v>
      </c>
      <c r="N9" s="13" t="s">
        <v>51</v>
      </c>
      <c r="O9" s="13" t="s">
        <v>51</v>
      </c>
      <c r="P9" s="16">
        <v>80000</v>
      </c>
      <c r="Q9" s="35">
        <v>1159000</v>
      </c>
    </row>
    <row r="10" spans="1:17" s="79" customFormat="1" ht="25.5" customHeight="1">
      <c r="A10" s="163">
        <v>2007</v>
      </c>
      <c r="B10" s="73" t="s">
        <v>921</v>
      </c>
      <c r="C10" s="165">
        <v>2807665</v>
      </c>
      <c r="D10" s="13" t="s">
        <v>51</v>
      </c>
      <c r="E10" s="13">
        <v>448891</v>
      </c>
      <c r="F10" s="13">
        <v>8146</v>
      </c>
      <c r="G10" s="13">
        <v>1372822</v>
      </c>
      <c r="H10" s="35">
        <v>3888614</v>
      </c>
      <c r="I10" s="13" t="s">
        <v>51</v>
      </c>
      <c r="J10" s="13">
        <v>4851774</v>
      </c>
      <c r="K10" s="16">
        <v>500000</v>
      </c>
      <c r="L10" s="13" t="s">
        <v>51</v>
      </c>
      <c r="M10" s="13" t="s">
        <v>51</v>
      </c>
      <c r="N10" s="13" t="s">
        <v>51</v>
      </c>
      <c r="O10" s="13" t="s">
        <v>51</v>
      </c>
      <c r="P10" s="16">
        <v>18370</v>
      </c>
      <c r="Q10" s="35">
        <v>998648</v>
      </c>
    </row>
    <row r="11" spans="1:17" s="79" customFormat="1" ht="18" customHeight="1">
      <c r="A11" s="163" t="s">
        <v>923</v>
      </c>
      <c r="B11" s="73" t="s">
        <v>920</v>
      </c>
      <c r="C11" s="165">
        <v>3554514</v>
      </c>
      <c r="D11" s="13" t="s">
        <v>51</v>
      </c>
      <c r="E11" s="13">
        <v>475020</v>
      </c>
      <c r="F11" s="13">
        <v>53799</v>
      </c>
      <c r="G11" s="13">
        <v>1615117</v>
      </c>
      <c r="H11" s="35">
        <v>4158991</v>
      </c>
      <c r="I11" s="13" t="s">
        <v>51</v>
      </c>
      <c r="J11" s="13">
        <v>5024490</v>
      </c>
      <c r="K11" s="16">
        <v>780000</v>
      </c>
      <c r="L11" s="13" t="s">
        <v>51</v>
      </c>
      <c r="M11" s="13" t="s">
        <v>51</v>
      </c>
      <c r="N11" s="13" t="s">
        <v>51</v>
      </c>
      <c r="O11" s="13" t="s">
        <v>51</v>
      </c>
      <c r="P11" s="16">
        <v>80000</v>
      </c>
      <c r="Q11" s="35">
        <v>1196000</v>
      </c>
    </row>
    <row r="12" spans="1:17" s="79" customFormat="1" ht="25.5" customHeight="1">
      <c r="A12" s="163">
        <v>2008</v>
      </c>
      <c r="B12" s="73" t="s">
        <v>921</v>
      </c>
      <c r="C12" s="165">
        <v>3573684</v>
      </c>
      <c r="D12" s="13" t="s">
        <v>51</v>
      </c>
      <c r="E12" s="13">
        <v>476186</v>
      </c>
      <c r="F12" s="13">
        <v>53799</v>
      </c>
      <c r="G12" s="13">
        <v>1615144</v>
      </c>
      <c r="H12" s="35">
        <v>4158991</v>
      </c>
      <c r="I12" s="13" t="s">
        <v>51</v>
      </c>
      <c r="J12" s="13">
        <v>5083310</v>
      </c>
      <c r="K12" s="16">
        <v>780000</v>
      </c>
      <c r="L12" s="13" t="s">
        <v>51</v>
      </c>
      <c r="M12" s="13" t="s">
        <v>51</v>
      </c>
      <c r="N12" s="13" t="s">
        <v>51</v>
      </c>
      <c r="O12" s="13" t="s">
        <v>51</v>
      </c>
      <c r="P12" s="16">
        <v>38633</v>
      </c>
      <c r="Q12" s="35">
        <v>1108117</v>
      </c>
    </row>
    <row r="13" spans="1:17" s="79" customFormat="1" ht="18" customHeight="1">
      <c r="A13" s="163" t="s">
        <v>924</v>
      </c>
      <c r="B13" s="73" t="s">
        <v>920</v>
      </c>
      <c r="C13" s="165">
        <v>3503701</v>
      </c>
      <c r="D13" s="13" t="s">
        <v>51</v>
      </c>
      <c r="E13" s="13">
        <v>564939</v>
      </c>
      <c r="F13" s="13">
        <v>59405</v>
      </c>
      <c r="G13" s="13">
        <v>1739771</v>
      </c>
      <c r="H13" s="35">
        <v>4699621</v>
      </c>
      <c r="I13" s="13" t="s">
        <v>51</v>
      </c>
      <c r="J13" s="13">
        <v>5192743</v>
      </c>
      <c r="K13" s="16">
        <v>1090000</v>
      </c>
      <c r="L13" s="13" t="s">
        <v>51</v>
      </c>
      <c r="M13" s="13" t="s">
        <v>51</v>
      </c>
      <c r="N13" s="13" t="s">
        <v>51</v>
      </c>
      <c r="O13" s="13" t="s">
        <v>51</v>
      </c>
      <c r="P13" s="16">
        <v>80000</v>
      </c>
      <c r="Q13" s="35">
        <v>1269000</v>
      </c>
    </row>
    <row r="14" spans="1:17" s="79" customFormat="1" ht="25.5" customHeight="1">
      <c r="A14" s="163">
        <v>2009</v>
      </c>
      <c r="B14" s="73" t="s">
        <v>921</v>
      </c>
      <c r="C14" s="165">
        <v>3506301</v>
      </c>
      <c r="D14" s="13" t="s">
        <v>51</v>
      </c>
      <c r="E14" s="13">
        <v>564952</v>
      </c>
      <c r="F14" s="13">
        <v>59405</v>
      </c>
      <c r="G14" s="13">
        <v>1747959</v>
      </c>
      <c r="H14" s="35">
        <v>4699621</v>
      </c>
      <c r="I14" s="13" t="s">
        <v>51</v>
      </c>
      <c r="J14" s="13">
        <v>5195943</v>
      </c>
      <c r="K14" s="16">
        <v>1090000</v>
      </c>
      <c r="L14" s="13" t="s">
        <v>51</v>
      </c>
      <c r="M14" s="13" t="s">
        <v>51</v>
      </c>
      <c r="N14" s="13" t="s">
        <v>51</v>
      </c>
      <c r="O14" s="13" t="s">
        <v>51</v>
      </c>
      <c r="P14" s="16">
        <v>36659</v>
      </c>
      <c r="Q14" s="35">
        <v>1131251</v>
      </c>
    </row>
    <row r="15" spans="1:17" s="79" customFormat="1" ht="18" customHeight="1">
      <c r="A15" s="163" t="s">
        <v>925</v>
      </c>
      <c r="B15" s="73" t="s">
        <v>920</v>
      </c>
      <c r="C15" s="13">
        <v>3841147</v>
      </c>
      <c r="D15" s="13" t="s">
        <v>51</v>
      </c>
      <c r="E15" s="13">
        <v>503740</v>
      </c>
      <c r="F15" s="13">
        <v>109753</v>
      </c>
      <c r="G15" s="13">
        <v>2088895</v>
      </c>
      <c r="H15" s="35">
        <v>4757167</v>
      </c>
      <c r="I15" s="13" t="s">
        <v>51</v>
      </c>
      <c r="J15" s="13">
        <v>5196051</v>
      </c>
      <c r="K15" s="16">
        <v>552000</v>
      </c>
      <c r="L15" s="13" t="s">
        <v>51</v>
      </c>
      <c r="M15" s="13" t="s">
        <v>51</v>
      </c>
      <c r="N15" s="13" t="s">
        <v>51</v>
      </c>
      <c r="O15" s="13" t="s">
        <v>51</v>
      </c>
      <c r="P15" s="16">
        <v>80000</v>
      </c>
      <c r="Q15" s="35">
        <v>1275000</v>
      </c>
    </row>
    <row r="16" spans="1:17" s="79" customFormat="1" ht="25.5" customHeight="1">
      <c r="A16" s="163">
        <v>2010</v>
      </c>
      <c r="B16" s="73" t="s">
        <v>921</v>
      </c>
      <c r="C16" s="13">
        <v>3856647</v>
      </c>
      <c r="D16" s="13" t="s">
        <v>51</v>
      </c>
      <c r="E16" s="13">
        <v>503740</v>
      </c>
      <c r="F16" s="13">
        <v>109753</v>
      </c>
      <c r="G16" s="13">
        <v>2089208</v>
      </c>
      <c r="H16" s="35">
        <v>4757167</v>
      </c>
      <c r="I16" s="13" t="s">
        <v>51</v>
      </c>
      <c r="J16" s="13">
        <v>5199421</v>
      </c>
      <c r="K16" s="16">
        <v>552000</v>
      </c>
      <c r="L16" s="13" t="s">
        <v>51</v>
      </c>
      <c r="M16" s="13" t="s">
        <v>51</v>
      </c>
      <c r="N16" s="13" t="s">
        <v>51</v>
      </c>
      <c r="O16" s="13" t="s">
        <v>51</v>
      </c>
      <c r="P16" s="16">
        <v>39917</v>
      </c>
      <c r="Q16" s="35">
        <v>1247892</v>
      </c>
    </row>
    <row r="17" spans="1:17" s="79" customFormat="1" ht="18" customHeight="1">
      <c r="A17" s="163" t="s">
        <v>926</v>
      </c>
      <c r="B17" s="73" t="s">
        <v>920</v>
      </c>
      <c r="C17" s="13">
        <v>4294553</v>
      </c>
      <c r="D17" s="13" t="s">
        <v>51</v>
      </c>
      <c r="E17" s="13">
        <v>617414</v>
      </c>
      <c r="F17" s="13">
        <v>146442</v>
      </c>
      <c r="G17" s="13">
        <v>1683517</v>
      </c>
      <c r="H17" s="35">
        <v>4898979</v>
      </c>
      <c r="I17" s="13" t="s">
        <v>51</v>
      </c>
      <c r="J17" s="13">
        <v>5315225</v>
      </c>
      <c r="K17" s="16">
        <v>365000</v>
      </c>
      <c r="L17" s="13" t="s">
        <v>51</v>
      </c>
      <c r="M17" s="13" t="s">
        <v>51</v>
      </c>
      <c r="N17" s="13" t="s">
        <v>51</v>
      </c>
      <c r="O17" s="13" t="s">
        <v>51</v>
      </c>
      <c r="P17" s="16">
        <v>80000</v>
      </c>
      <c r="Q17" s="35">
        <v>1351050</v>
      </c>
    </row>
    <row r="18" spans="1:17" s="79" customFormat="1" ht="25.5" customHeight="1">
      <c r="A18" s="163">
        <v>2011</v>
      </c>
      <c r="B18" s="73" t="s">
        <v>921</v>
      </c>
      <c r="C18" s="165">
        <v>4294553</v>
      </c>
      <c r="D18" s="13" t="s">
        <v>51</v>
      </c>
      <c r="E18" s="13">
        <v>617414</v>
      </c>
      <c r="F18" s="13">
        <v>146442</v>
      </c>
      <c r="G18" s="13">
        <v>1683517</v>
      </c>
      <c r="H18" s="35">
        <v>4898979</v>
      </c>
      <c r="I18" s="13" t="s">
        <v>51</v>
      </c>
      <c r="J18" s="13">
        <v>5376813</v>
      </c>
      <c r="K18" s="16">
        <v>365000</v>
      </c>
      <c r="L18" s="13" t="s">
        <v>51</v>
      </c>
      <c r="M18" s="13" t="s">
        <v>51</v>
      </c>
      <c r="N18" s="13" t="s">
        <v>51</v>
      </c>
      <c r="O18" s="13" t="s">
        <v>51</v>
      </c>
      <c r="P18" s="16">
        <v>54809</v>
      </c>
      <c r="Q18" s="35">
        <v>1193062</v>
      </c>
    </row>
    <row r="19" spans="1:17" s="79" customFormat="1" ht="18" customHeight="1">
      <c r="A19" s="163" t="s">
        <v>927</v>
      </c>
      <c r="B19" s="73" t="s">
        <v>920</v>
      </c>
      <c r="C19" s="13">
        <v>7515125</v>
      </c>
      <c r="D19" s="13" t="s">
        <v>51</v>
      </c>
      <c r="E19" s="13">
        <v>658188</v>
      </c>
      <c r="F19" s="13">
        <v>139301</v>
      </c>
      <c r="G19" s="13">
        <v>2134831</v>
      </c>
      <c r="H19" s="35">
        <v>5094542</v>
      </c>
      <c r="I19" s="13" t="s">
        <v>51</v>
      </c>
      <c r="J19" s="13">
        <v>5750984</v>
      </c>
      <c r="K19" s="16">
        <v>515000</v>
      </c>
      <c r="L19" s="13" t="s">
        <v>51</v>
      </c>
      <c r="M19" s="13" t="s">
        <v>51</v>
      </c>
      <c r="N19" s="13" t="s">
        <v>51</v>
      </c>
      <c r="O19" s="13" t="s">
        <v>51</v>
      </c>
      <c r="P19" s="16">
        <v>80000</v>
      </c>
      <c r="Q19" s="35">
        <v>1360000</v>
      </c>
    </row>
    <row r="20" spans="1:17" s="79" customFormat="1" ht="25.5" customHeight="1">
      <c r="A20" s="163">
        <v>2012</v>
      </c>
      <c r="B20" s="73" t="s">
        <v>921</v>
      </c>
      <c r="C20" s="165">
        <v>7515125</v>
      </c>
      <c r="D20" s="13" t="s">
        <v>51</v>
      </c>
      <c r="E20" s="13">
        <v>658188</v>
      </c>
      <c r="F20" s="13">
        <v>139301</v>
      </c>
      <c r="G20" s="13">
        <v>2134831</v>
      </c>
      <c r="H20" s="35">
        <v>5094542</v>
      </c>
      <c r="I20" s="13" t="s">
        <v>51</v>
      </c>
      <c r="J20" s="13">
        <v>5755984</v>
      </c>
      <c r="K20" s="16">
        <v>515000</v>
      </c>
      <c r="L20" s="13" t="s">
        <v>51</v>
      </c>
      <c r="M20" s="13" t="s">
        <v>51</v>
      </c>
      <c r="N20" s="13" t="s">
        <v>51</v>
      </c>
      <c r="O20" s="13" t="s">
        <v>51</v>
      </c>
      <c r="P20" s="16">
        <v>804</v>
      </c>
      <c r="Q20" s="35">
        <v>1234143</v>
      </c>
    </row>
    <row r="21" spans="1:17" s="79" customFormat="1" ht="18" customHeight="1">
      <c r="A21" s="163" t="s">
        <v>928</v>
      </c>
      <c r="B21" s="73" t="s">
        <v>920</v>
      </c>
      <c r="C21" s="165">
        <v>4964415</v>
      </c>
      <c r="D21" s="13" t="s">
        <v>51</v>
      </c>
      <c r="E21" s="13">
        <v>732230</v>
      </c>
      <c r="F21" s="13">
        <v>237459</v>
      </c>
      <c r="G21" s="13">
        <v>2200601</v>
      </c>
      <c r="H21" s="35">
        <v>5305626</v>
      </c>
      <c r="I21" s="13" t="s">
        <v>51</v>
      </c>
      <c r="J21" s="13">
        <v>5972670</v>
      </c>
      <c r="K21" s="16">
        <v>466385</v>
      </c>
      <c r="L21" s="13" t="s">
        <v>51</v>
      </c>
      <c r="M21" s="13" t="s">
        <v>51</v>
      </c>
      <c r="N21" s="13" t="s">
        <v>51</v>
      </c>
      <c r="O21" s="13" t="s">
        <v>51</v>
      </c>
      <c r="P21" s="16">
        <v>80000</v>
      </c>
      <c r="Q21" s="35">
        <v>1406000</v>
      </c>
    </row>
    <row r="22" spans="1:17" s="79" customFormat="1" ht="25.5" customHeight="1">
      <c r="A22" s="163">
        <v>2013</v>
      </c>
      <c r="B22" s="73" t="s">
        <v>921</v>
      </c>
      <c r="C22" s="165">
        <v>4964415</v>
      </c>
      <c r="D22" s="13" t="s">
        <v>51</v>
      </c>
      <c r="E22" s="13">
        <v>732230</v>
      </c>
      <c r="F22" s="13">
        <v>237459</v>
      </c>
      <c r="G22" s="13">
        <v>2200601</v>
      </c>
      <c r="H22" s="35">
        <v>5305626</v>
      </c>
      <c r="I22" s="13" t="s">
        <v>51</v>
      </c>
      <c r="J22" s="13">
        <v>5972670</v>
      </c>
      <c r="K22" s="16">
        <v>466385</v>
      </c>
      <c r="L22" s="13" t="s">
        <v>51</v>
      </c>
      <c r="M22" s="13" t="s">
        <v>51</v>
      </c>
      <c r="N22" s="13" t="s">
        <v>51</v>
      </c>
      <c r="O22" s="13" t="s">
        <v>51</v>
      </c>
      <c r="P22" s="16">
        <v>46899</v>
      </c>
      <c r="Q22" s="35">
        <v>1406000</v>
      </c>
    </row>
    <row r="23" spans="1:17" s="79" customFormat="1" ht="18" customHeight="1">
      <c r="A23" s="163" t="s">
        <v>929</v>
      </c>
      <c r="B23" s="192" t="s">
        <v>920</v>
      </c>
      <c r="C23" s="165">
        <v>5344264</v>
      </c>
      <c r="D23" s="13" t="s">
        <v>51</v>
      </c>
      <c r="E23" s="13">
        <v>975750</v>
      </c>
      <c r="F23" s="13">
        <v>334546</v>
      </c>
      <c r="G23" s="13">
        <v>1700096</v>
      </c>
      <c r="H23" s="35">
        <v>5466818</v>
      </c>
      <c r="I23" s="13" t="s">
        <v>51</v>
      </c>
      <c r="J23" s="13">
        <v>6148515</v>
      </c>
      <c r="K23" s="16">
        <v>379190</v>
      </c>
      <c r="L23" s="13" t="s">
        <v>51</v>
      </c>
      <c r="M23" s="13" t="s">
        <v>51</v>
      </c>
      <c r="N23" s="13" t="s">
        <v>51</v>
      </c>
      <c r="O23" s="13" t="s">
        <v>51</v>
      </c>
      <c r="P23" s="16">
        <v>200000</v>
      </c>
      <c r="Q23" s="35">
        <v>1589278</v>
      </c>
    </row>
    <row r="24" spans="1:17" s="79" customFormat="1" ht="25.5" customHeight="1">
      <c r="A24" s="163">
        <v>2014</v>
      </c>
      <c r="B24" s="192" t="s">
        <v>921</v>
      </c>
      <c r="C24" s="165">
        <v>5344264</v>
      </c>
      <c r="D24" s="13" t="s">
        <v>51</v>
      </c>
      <c r="E24" s="13">
        <v>975750</v>
      </c>
      <c r="F24" s="13">
        <v>334546</v>
      </c>
      <c r="G24" s="13">
        <v>1700096</v>
      </c>
      <c r="H24" s="35">
        <v>5466818</v>
      </c>
      <c r="I24" s="13" t="s">
        <v>51</v>
      </c>
      <c r="J24" s="13">
        <v>6148515</v>
      </c>
      <c r="K24" s="16">
        <v>379190</v>
      </c>
      <c r="L24" s="13" t="s">
        <v>51</v>
      </c>
      <c r="M24" s="13" t="s">
        <v>51</v>
      </c>
      <c r="N24" s="13" t="s">
        <v>51</v>
      </c>
      <c r="O24" s="13" t="s">
        <v>51</v>
      </c>
      <c r="P24" s="13">
        <v>182005</v>
      </c>
      <c r="Q24" s="35">
        <v>1589278</v>
      </c>
    </row>
    <row r="25" spans="1:17" s="79" customFormat="1" ht="18" customHeight="1">
      <c r="A25" s="163" t="s">
        <v>930</v>
      </c>
      <c r="B25" s="192" t="s">
        <v>920</v>
      </c>
      <c r="C25" s="165">
        <v>9876101</v>
      </c>
      <c r="D25" s="13" t="s">
        <v>51</v>
      </c>
      <c r="E25" s="13">
        <v>1498640</v>
      </c>
      <c r="F25" s="13">
        <v>2041060</v>
      </c>
      <c r="G25" s="13">
        <v>4074406</v>
      </c>
      <c r="H25" s="35">
        <v>5920174</v>
      </c>
      <c r="I25" s="13" t="s">
        <v>51</v>
      </c>
      <c r="J25" s="13">
        <v>6327351</v>
      </c>
      <c r="K25" s="16">
        <v>304329</v>
      </c>
      <c r="L25" s="13" t="s">
        <v>51</v>
      </c>
      <c r="M25" s="13" t="s">
        <v>51</v>
      </c>
      <c r="N25" s="13">
        <v>421000</v>
      </c>
      <c r="O25" s="13" t="s">
        <v>51</v>
      </c>
      <c r="P25" s="16">
        <v>200000</v>
      </c>
      <c r="Q25" s="35">
        <v>1644680</v>
      </c>
    </row>
    <row r="26" spans="1:17" s="79" customFormat="1" ht="25.5" customHeight="1">
      <c r="A26" s="163">
        <v>2015</v>
      </c>
      <c r="B26" s="73" t="s">
        <v>921</v>
      </c>
      <c r="C26" s="165">
        <v>9876101</v>
      </c>
      <c r="D26" s="13" t="s">
        <v>100</v>
      </c>
      <c r="E26" s="13">
        <v>1498640</v>
      </c>
      <c r="F26" s="13">
        <v>2041060</v>
      </c>
      <c r="G26" s="13">
        <v>4254406</v>
      </c>
      <c r="H26" s="35">
        <v>5920174</v>
      </c>
      <c r="I26" s="13" t="s">
        <v>100</v>
      </c>
      <c r="J26" s="13">
        <v>6327351</v>
      </c>
      <c r="K26" s="16">
        <v>304329</v>
      </c>
      <c r="L26" s="13" t="s">
        <v>100</v>
      </c>
      <c r="M26" s="13" t="s">
        <v>100</v>
      </c>
      <c r="N26" s="13">
        <v>421000</v>
      </c>
      <c r="O26" s="13" t="s">
        <v>100</v>
      </c>
      <c r="P26" s="13">
        <v>52290</v>
      </c>
      <c r="Q26" s="35">
        <v>1464680</v>
      </c>
    </row>
    <row r="27" spans="1:17" s="79" customFormat="1" ht="18" customHeight="1">
      <c r="A27" s="163" t="s">
        <v>931</v>
      </c>
      <c r="B27" s="192" t="s">
        <v>932</v>
      </c>
      <c r="C27" s="165">
        <v>10826789</v>
      </c>
      <c r="D27" s="13" t="s">
        <v>100</v>
      </c>
      <c r="E27" s="13">
        <v>1388920</v>
      </c>
      <c r="F27" s="13">
        <v>2535056</v>
      </c>
      <c r="G27" s="13">
        <v>4180452</v>
      </c>
      <c r="H27" s="35">
        <v>1660672</v>
      </c>
      <c r="I27" s="13" t="s">
        <v>100</v>
      </c>
      <c r="J27" s="13">
        <v>6183347</v>
      </c>
      <c r="K27" s="16">
        <v>254228</v>
      </c>
      <c r="L27" s="13" t="s">
        <v>100</v>
      </c>
      <c r="M27" s="13" t="s">
        <v>100</v>
      </c>
      <c r="N27" s="13">
        <v>421000</v>
      </c>
      <c r="O27" s="13" t="s">
        <v>100</v>
      </c>
      <c r="P27" s="16">
        <v>200000</v>
      </c>
      <c r="Q27" s="35">
        <v>1594568</v>
      </c>
    </row>
    <row r="28" spans="1:17" s="79" customFormat="1" ht="25.5" customHeight="1" thickBot="1">
      <c r="A28" s="161">
        <v>2016</v>
      </c>
      <c r="B28" s="191" t="s">
        <v>933</v>
      </c>
      <c r="C28" s="182" t="s">
        <v>243</v>
      </c>
      <c r="D28" s="21" t="s">
        <v>243</v>
      </c>
      <c r="E28" s="21" t="s">
        <v>243</v>
      </c>
      <c r="F28" s="21" t="s">
        <v>243</v>
      </c>
      <c r="G28" s="21" t="s">
        <v>243</v>
      </c>
      <c r="H28" s="21" t="s">
        <v>243</v>
      </c>
      <c r="I28" s="21" t="s">
        <v>243</v>
      </c>
      <c r="J28" s="21" t="s">
        <v>243</v>
      </c>
      <c r="K28" s="21" t="s">
        <v>243</v>
      </c>
      <c r="L28" s="21" t="s">
        <v>243</v>
      </c>
      <c r="M28" s="21" t="s">
        <v>243</v>
      </c>
      <c r="N28" s="21" t="s">
        <v>243</v>
      </c>
      <c r="O28" s="21" t="s">
        <v>163</v>
      </c>
      <c r="P28" s="21" t="s">
        <v>243</v>
      </c>
      <c r="Q28" s="21" t="s">
        <v>243</v>
      </c>
    </row>
  </sheetData>
  <mergeCells count="6">
    <mergeCell ref="A6:B6"/>
    <mergeCell ref="A5:B5"/>
    <mergeCell ref="I2:Q2"/>
    <mergeCell ref="I3:Q3"/>
    <mergeCell ref="A2:H2"/>
    <mergeCell ref="A3:H3"/>
  </mergeCells>
  <phoneticPr fontId="3" type="noConversion"/>
  <pageMargins left="1.1811023622047245" right="1.1811023622047245" top="1.5748031496062993" bottom="1.5748031496062993" header="0.27559055118110237" footer="0.9055118110236221"/>
  <pageSetup paperSize="9" firstPageNumber="202" orientation="portrait" r:id="rId1"/>
  <headerFooter alignWithMargins="0">
    <oddFooter>&amp;C&amp;"華康中圓體,標準"&amp;11‧&amp;"Times New Roman,標準"&amp;P&amp;"華康中圓體,標準"‧</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2"/>
  <sheetViews>
    <sheetView showGridLines="0" view="pageBreakPreview" zoomScale="85" zoomScaleNormal="120" zoomScaleSheetLayoutView="85" workbookViewId="0">
      <selection activeCell="E13" sqref="E13"/>
    </sheetView>
  </sheetViews>
  <sheetFormatPr defaultRowHeight="12.75"/>
  <cols>
    <col min="1" max="1" width="11.625" style="26" customWidth="1"/>
    <col min="2" max="2" width="9.625" style="26" customWidth="1"/>
    <col min="3" max="3" width="12.125" style="26" customWidth="1"/>
    <col min="4" max="7" width="10.375" style="26" customWidth="1"/>
    <col min="8" max="9" width="8.125" style="26" customWidth="1"/>
    <col min="10" max="10" width="9.125" style="26" customWidth="1"/>
    <col min="11" max="11" width="8.625" style="26" customWidth="1"/>
    <col min="12" max="12" width="11.625" style="26" customWidth="1"/>
    <col min="13" max="13" width="10.125" style="26" customWidth="1"/>
    <col min="14" max="15" width="9.625" style="26" customWidth="1"/>
    <col min="16" max="16384" width="9" style="26"/>
  </cols>
  <sheetData>
    <row r="1" spans="1:16" s="2" customFormat="1" ht="18" customHeight="1">
      <c r="A1" s="1" t="s">
        <v>728</v>
      </c>
      <c r="B1" s="148"/>
      <c r="C1" s="28"/>
      <c r="D1" s="28"/>
      <c r="E1" s="28"/>
      <c r="F1" s="28"/>
      <c r="G1" s="28"/>
      <c r="O1" s="3" t="s">
        <v>0</v>
      </c>
      <c r="P1" s="1"/>
    </row>
    <row r="2" spans="1:16" s="423" customFormat="1" ht="36" customHeight="1">
      <c r="A2" s="454" t="s">
        <v>913</v>
      </c>
      <c r="B2" s="454"/>
      <c r="C2" s="454"/>
      <c r="D2" s="454"/>
      <c r="E2" s="454"/>
      <c r="F2" s="454"/>
      <c r="G2" s="454"/>
      <c r="H2" s="434" t="s">
        <v>283</v>
      </c>
      <c r="I2" s="434"/>
      <c r="J2" s="434"/>
      <c r="K2" s="434"/>
      <c r="L2" s="434"/>
      <c r="M2" s="434"/>
      <c r="N2" s="434"/>
      <c r="O2" s="434"/>
    </row>
    <row r="3" spans="1:16" s="425" customFormat="1" ht="20.100000000000001" customHeight="1">
      <c r="A3" s="453" t="s">
        <v>215</v>
      </c>
      <c r="B3" s="453"/>
      <c r="C3" s="453"/>
      <c r="D3" s="453"/>
      <c r="E3" s="453"/>
      <c r="F3" s="453"/>
      <c r="G3" s="453"/>
      <c r="H3" s="444" t="s">
        <v>214</v>
      </c>
      <c r="I3" s="444"/>
      <c r="J3" s="444"/>
      <c r="K3" s="444"/>
      <c r="L3" s="444"/>
      <c r="M3" s="444"/>
      <c r="N3" s="444"/>
      <c r="O3" s="444"/>
    </row>
    <row r="4" spans="1:16" s="2" customFormat="1" ht="15" customHeight="1" thickBot="1">
      <c r="A4" s="28"/>
      <c r="B4" s="5"/>
      <c r="C4" s="5"/>
      <c r="D4" s="5"/>
      <c r="E4" s="5"/>
      <c r="F4" s="28"/>
      <c r="G4" s="42" t="s">
        <v>770</v>
      </c>
      <c r="H4" s="5"/>
      <c r="I4" s="5"/>
      <c r="J4" s="186"/>
      <c r="K4" s="186"/>
      <c r="O4" s="42" t="s">
        <v>2</v>
      </c>
    </row>
    <row r="5" spans="1:16" s="2" customFormat="1" ht="35.1" customHeight="1">
      <c r="A5" s="203" t="s">
        <v>894</v>
      </c>
      <c r="B5" s="85" t="s">
        <v>583</v>
      </c>
      <c r="C5" s="106" t="s">
        <v>914</v>
      </c>
      <c r="D5" s="190" t="s">
        <v>773</v>
      </c>
      <c r="E5" s="89" t="s">
        <v>774</v>
      </c>
      <c r="F5" s="89" t="s">
        <v>240</v>
      </c>
      <c r="G5" s="185" t="s">
        <v>239</v>
      </c>
      <c r="H5" s="106" t="s">
        <v>775</v>
      </c>
      <c r="I5" s="185" t="s">
        <v>238</v>
      </c>
      <c r="J5" s="89" t="s">
        <v>237</v>
      </c>
      <c r="K5" s="89" t="s">
        <v>776</v>
      </c>
      <c r="L5" s="89" t="s">
        <v>777</v>
      </c>
      <c r="M5" s="89" t="s">
        <v>778</v>
      </c>
      <c r="N5" s="89" t="s">
        <v>413</v>
      </c>
      <c r="O5" s="89" t="s">
        <v>412</v>
      </c>
    </row>
    <row r="6" spans="1:16" s="11" customFormat="1" ht="48" customHeight="1" thickBot="1">
      <c r="A6" s="202" t="s">
        <v>177</v>
      </c>
      <c r="B6" s="201" t="s">
        <v>201</v>
      </c>
      <c r="C6" s="150" t="s">
        <v>236</v>
      </c>
      <c r="D6" s="150" t="s">
        <v>282</v>
      </c>
      <c r="E6" s="298" t="s">
        <v>281</v>
      </c>
      <c r="F6" s="298" t="s">
        <v>280</v>
      </c>
      <c r="G6" s="298" t="s">
        <v>279</v>
      </c>
      <c r="H6" s="150" t="s">
        <v>278</v>
      </c>
      <c r="I6" s="298" t="s">
        <v>277</v>
      </c>
      <c r="J6" s="298" t="s">
        <v>276</v>
      </c>
      <c r="K6" s="298" t="s">
        <v>275</v>
      </c>
      <c r="L6" s="298" t="s">
        <v>274</v>
      </c>
      <c r="M6" s="298" t="s">
        <v>273</v>
      </c>
      <c r="N6" s="298" t="s">
        <v>272</v>
      </c>
      <c r="O6" s="298" t="s">
        <v>224</v>
      </c>
    </row>
    <row r="7" spans="1:16" s="28" customFormat="1" ht="41.65" customHeight="1">
      <c r="A7" s="12" t="s">
        <v>903</v>
      </c>
      <c r="B7" s="62">
        <v>43619335.855999999</v>
      </c>
      <c r="C7" s="5">
        <v>336628.09899999999</v>
      </c>
      <c r="D7" s="5">
        <v>813217.70900000003</v>
      </c>
      <c r="E7" s="5">
        <v>2752057.3050000002</v>
      </c>
      <c r="F7" s="5">
        <v>532313.01800000004</v>
      </c>
      <c r="G7" s="5">
        <v>19449888.934999999</v>
      </c>
      <c r="H7" s="5" t="s">
        <v>51</v>
      </c>
      <c r="I7" s="184">
        <v>537286.28500000003</v>
      </c>
      <c r="J7" s="5">
        <v>1402067.8230000001</v>
      </c>
      <c r="K7" s="184">
        <v>103160.402</v>
      </c>
      <c r="L7" s="184">
        <v>2004161.0190000001</v>
      </c>
      <c r="M7" s="5">
        <v>927391.40899999999</v>
      </c>
      <c r="N7" s="184">
        <v>154101.91099999999</v>
      </c>
      <c r="O7" s="34">
        <v>307181.63</v>
      </c>
    </row>
    <row r="8" spans="1:16" s="28" customFormat="1" ht="41.65" customHeight="1">
      <c r="A8" s="12" t="s">
        <v>19</v>
      </c>
      <c r="B8" s="62">
        <v>42910841.420000002</v>
      </c>
      <c r="C8" s="5">
        <v>304791.34499999997</v>
      </c>
      <c r="D8" s="5">
        <v>711595.13800000004</v>
      </c>
      <c r="E8" s="5">
        <v>3027721.9309999999</v>
      </c>
      <c r="F8" s="5">
        <v>471723.10499999998</v>
      </c>
      <c r="G8" s="5">
        <v>19786450</v>
      </c>
      <c r="H8" s="5" t="s">
        <v>51</v>
      </c>
      <c r="I8" s="184">
        <v>248078</v>
      </c>
      <c r="J8" s="5">
        <v>1386415.28</v>
      </c>
      <c r="K8" s="184">
        <v>60902.078000000001</v>
      </c>
      <c r="L8" s="184">
        <v>1643424.899</v>
      </c>
      <c r="M8" s="5">
        <v>790581.55200000003</v>
      </c>
      <c r="N8" s="184">
        <v>146929.37100000001</v>
      </c>
      <c r="O8" s="34">
        <v>316754.54499999998</v>
      </c>
    </row>
    <row r="9" spans="1:16" s="2" customFormat="1" ht="41.65" customHeight="1">
      <c r="A9" s="12" t="s">
        <v>20</v>
      </c>
      <c r="B9" s="62">
        <v>45593320</v>
      </c>
      <c r="C9" s="5">
        <v>308318</v>
      </c>
      <c r="D9" s="5">
        <v>927457</v>
      </c>
      <c r="E9" s="5">
        <v>2658239</v>
      </c>
      <c r="F9" s="5">
        <v>972403</v>
      </c>
      <c r="G9" s="5">
        <v>18341664</v>
      </c>
      <c r="H9" s="5" t="s">
        <v>51</v>
      </c>
      <c r="I9" s="184">
        <v>275387</v>
      </c>
      <c r="J9" s="5">
        <v>2186998</v>
      </c>
      <c r="K9" s="184">
        <v>81072</v>
      </c>
      <c r="L9" s="184">
        <v>3064018</v>
      </c>
      <c r="M9" s="5">
        <v>731793</v>
      </c>
      <c r="N9" s="184">
        <v>157502</v>
      </c>
      <c r="O9" s="34">
        <v>369020</v>
      </c>
    </row>
    <row r="10" spans="1:16" s="2" customFormat="1" ht="41.65" customHeight="1">
      <c r="A10" s="12" t="s">
        <v>21</v>
      </c>
      <c r="B10" s="62">
        <v>48076081</v>
      </c>
      <c r="C10" s="5">
        <v>366918</v>
      </c>
      <c r="D10" s="5">
        <v>745506</v>
      </c>
      <c r="E10" s="5">
        <v>3061601</v>
      </c>
      <c r="F10" s="5">
        <v>468664</v>
      </c>
      <c r="G10" s="5">
        <v>21205882</v>
      </c>
      <c r="H10" s="5" t="s">
        <v>51</v>
      </c>
      <c r="I10" s="184">
        <v>1384999</v>
      </c>
      <c r="J10" s="5">
        <v>1182725</v>
      </c>
      <c r="K10" s="184">
        <v>78501</v>
      </c>
      <c r="L10" s="184">
        <v>2115179</v>
      </c>
      <c r="M10" s="5">
        <v>982296</v>
      </c>
      <c r="N10" s="184">
        <v>157748</v>
      </c>
      <c r="O10" s="34">
        <v>539912</v>
      </c>
    </row>
    <row r="11" spans="1:16" s="2" customFormat="1" ht="41.65" customHeight="1">
      <c r="A11" s="12" t="s">
        <v>22</v>
      </c>
      <c r="B11" s="62">
        <v>48577654</v>
      </c>
      <c r="C11" s="5">
        <v>338382</v>
      </c>
      <c r="D11" s="5">
        <v>802567</v>
      </c>
      <c r="E11" s="5">
        <v>3086148</v>
      </c>
      <c r="F11" s="5">
        <v>976715</v>
      </c>
      <c r="G11" s="5">
        <v>21247568</v>
      </c>
      <c r="H11" s="5" t="s">
        <v>51</v>
      </c>
      <c r="I11" s="184">
        <v>362000</v>
      </c>
      <c r="J11" s="5">
        <v>1727669</v>
      </c>
      <c r="K11" s="184">
        <v>88843</v>
      </c>
      <c r="L11" s="184">
        <v>2096479</v>
      </c>
      <c r="M11" s="5">
        <v>817871</v>
      </c>
      <c r="N11" s="184">
        <v>165448</v>
      </c>
      <c r="O11" s="34">
        <v>529737</v>
      </c>
    </row>
    <row r="12" spans="1:16" s="2" customFormat="1" ht="41.65" customHeight="1">
      <c r="A12" s="12" t="s">
        <v>23</v>
      </c>
      <c r="B12" s="62">
        <v>57174898</v>
      </c>
      <c r="C12" s="5">
        <v>545190</v>
      </c>
      <c r="D12" s="5">
        <v>493578</v>
      </c>
      <c r="E12" s="5">
        <v>3364726</v>
      </c>
      <c r="F12" s="5">
        <v>536855</v>
      </c>
      <c r="G12" s="5">
        <v>21760549</v>
      </c>
      <c r="H12" s="5" t="s">
        <v>51</v>
      </c>
      <c r="I12" s="184">
        <v>490557</v>
      </c>
      <c r="J12" s="5">
        <v>3260370</v>
      </c>
      <c r="K12" s="184">
        <v>186105</v>
      </c>
      <c r="L12" s="184">
        <v>2740314</v>
      </c>
      <c r="M12" s="5">
        <v>485576</v>
      </c>
      <c r="N12" s="184">
        <v>6245189</v>
      </c>
      <c r="O12" s="34">
        <v>290811</v>
      </c>
    </row>
    <row r="13" spans="1:16" s="2" customFormat="1" ht="41.65" customHeight="1">
      <c r="A13" s="12" t="s">
        <v>24</v>
      </c>
      <c r="B13" s="62">
        <v>58093627</v>
      </c>
      <c r="C13" s="5">
        <v>554057</v>
      </c>
      <c r="D13" s="5">
        <v>560430</v>
      </c>
      <c r="E13" s="5">
        <v>3150721</v>
      </c>
      <c r="F13" s="5">
        <v>541303</v>
      </c>
      <c r="G13" s="5">
        <v>22907498</v>
      </c>
      <c r="H13" s="5" t="s">
        <v>51</v>
      </c>
      <c r="I13" s="184">
        <v>598579</v>
      </c>
      <c r="J13" s="5">
        <v>2210712</v>
      </c>
      <c r="K13" s="184">
        <v>270084</v>
      </c>
      <c r="L13" s="184">
        <v>3314286</v>
      </c>
      <c r="M13" s="5">
        <v>447302</v>
      </c>
      <c r="N13" s="184">
        <v>1998730</v>
      </c>
      <c r="O13" s="34">
        <v>351360</v>
      </c>
    </row>
    <row r="14" spans="1:16" s="2" customFormat="1" ht="41.65" customHeight="1">
      <c r="A14" s="12" t="s">
        <v>25</v>
      </c>
      <c r="B14" s="62">
        <v>57736471</v>
      </c>
      <c r="C14" s="5">
        <v>561836</v>
      </c>
      <c r="D14" s="5">
        <v>590657</v>
      </c>
      <c r="E14" s="5">
        <v>3340224</v>
      </c>
      <c r="F14" s="5">
        <v>582410</v>
      </c>
      <c r="G14" s="5">
        <v>23290651</v>
      </c>
      <c r="H14" s="5" t="s">
        <v>51</v>
      </c>
      <c r="I14" s="184">
        <v>993090</v>
      </c>
      <c r="J14" s="5">
        <v>1889910</v>
      </c>
      <c r="K14" s="184">
        <v>261861</v>
      </c>
      <c r="L14" s="184">
        <v>5501054</v>
      </c>
      <c r="M14" s="5">
        <v>442222</v>
      </c>
      <c r="N14" s="184">
        <v>1134396</v>
      </c>
      <c r="O14" s="34">
        <v>383034</v>
      </c>
    </row>
    <row r="15" spans="1:16" s="2" customFormat="1" ht="41.65" customHeight="1">
      <c r="A15" s="12" t="s">
        <v>904</v>
      </c>
      <c r="B15" s="62">
        <v>62760371.005000003</v>
      </c>
      <c r="C15" s="5">
        <v>564054</v>
      </c>
      <c r="D15" s="5">
        <v>602351.97100000002</v>
      </c>
      <c r="E15" s="5">
        <v>3912302.4440000001</v>
      </c>
      <c r="F15" s="5">
        <v>630622.00100000005</v>
      </c>
      <c r="G15" s="5">
        <v>25872182.533</v>
      </c>
      <c r="H15" s="5" t="s">
        <v>51</v>
      </c>
      <c r="I15" s="184">
        <v>2264414.0649999999</v>
      </c>
      <c r="J15" s="5">
        <v>2648278.6770000001</v>
      </c>
      <c r="K15" s="184">
        <v>265574.74200000003</v>
      </c>
      <c r="L15" s="184">
        <v>4856809.7680000002</v>
      </c>
      <c r="M15" s="5">
        <v>592268.91200000001</v>
      </c>
      <c r="N15" s="184">
        <v>1125065.611</v>
      </c>
      <c r="O15" s="34">
        <v>430848.58500000002</v>
      </c>
    </row>
    <row r="16" spans="1:16" s="2" customFormat="1" ht="41.65" customHeight="1" thickBot="1">
      <c r="A16" s="20" t="s">
        <v>93</v>
      </c>
      <c r="B16" s="81">
        <v>84986367</v>
      </c>
      <c r="C16" s="37">
        <v>584022</v>
      </c>
      <c r="D16" s="37">
        <v>917012</v>
      </c>
      <c r="E16" s="37">
        <v>6987214</v>
      </c>
      <c r="F16" s="37">
        <v>690630</v>
      </c>
      <c r="G16" s="37">
        <v>27640922</v>
      </c>
      <c r="H16" s="5" t="s">
        <v>51</v>
      </c>
      <c r="I16" s="61">
        <v>3139540</v>
      </c>
      <c r="J16" s="37">
        <v>2733281</v>
      </c>
      <c r="K16" s="61">
        <v>4449304</v>
      </c>
      <c r="L16" s="61">
        <v>5818126</v>
      </c>
      <c r="M16" s="37">
        <v>718702</v>
      </c>
      <c r="N16" s="61">
        <v>1186095</v>
      </c>
      <c r="O16" s="63">
        <v>436086</v>
      </c>
    </row>
    <row r="17" spans="1:15" s="1" customFormat="1" ht="15" customHeight="1">
      <c r="A17" s="181" t="s">
        <v>905</v>
      </c>
      <c r="B17" s="181"/>
      <c r="C17" s="181"/>
      <c r="D17" s="181"/>
      <c r="E17" s="181"/>
      <c r="F17" s="181"/>
      <c r="G17" s="181"/>
      <c r="H17" s="181" t="s">
        <v>271</v>
      </c>
      <c r="I17" s="181"/>
      <c r="J17" s="181"/>
      <c r="K17" s="181"/>
      <c r="L17" s="181"/>
      <c r="M17" s="181"/>
      <c r="N17" s="181"/>
      <c r="O17" s="181"/>
    </row>
    <row r="18" spans="1:15" s="1" customFormat="1" ht="15" customHeight="1">
      <c r="A18" s="1" t="s">
        <v>915</v>
      </c>
      <c r="H18" s="200" t="s">
        <v>270</v>
      </c>
    </row>
    <row r="19" spans="1:15" ht="15" customHeight="1">
      <c r="A19" s="179" t="s">
        <v>916</v>
      </c>
      <c r="C19" s="177"/>
      <c r="D19" s="177"/>
      <c r="E19" s="177"/>
      <c r="F19" s="177"/>
      <c r="H19" s="178" t="s">
        <v>268</v>
      </c>
    </row>
    <row r="20" spans="1:15" ht="13.5">
      <c r="H20" s="176" t="s">
        <v>267</v>
      </c>
    </row>
    <row r="21" spans="1:15">
      <c r="B21" s="27"/>
      <c r="C21" s="27"/>
      <c r="D21" s="199"/>
      <c r="G21" s="27"/>
      <c r="J21" s="27"/>
    </row>
    <row r="22" spans="1:15">
      <c r="D22" s="199"/>
    </row>
    <row r="23" spans="1:15">
      <c r="D23" s="199"/>
    </row>
    <row r="24" spans="1:15">
      <c r="D24" s="199"/>
    </row>
    <row r="25" spans="1:15">
      <c r="D25" s="199"/>
    </row>
    <row r="26" spans="1:15">
      <c r="D26" s="199"/>
    </row>
    <row r="27" spans="1:15">
      <c r="D27" s="199"/>
    </row>
    <row r="28" spans="1:15">
      <c r="D28" s="199"/>
    </row>
    <row r="29" spans="1:15">
      <c r="D29" s="199"/>
    </row>
    <row r="30" spans="1:15">
      <c r="D30" s="199"/>
    </row>
    <row r="31" spans="1:15">
      <c r="D31" s="199"/>
    </row>
    <row r="32" spans="1:15">
      <c r="D32" s="199"/>
    </row>
  </sheetData>
  <mergeCells count="4">
    <mergeCell ref="H2:O2"/>
    <mergeCell ref="H3:O3"/>
    <mergeCell ref="A3:G3"/>
    <mergeCell ref="A2:G2"/>
  </mergeCells>
  <phoneticPr fontId="3" type="noConversion"/>
  <pageMargins left="1.1811023622047245" right="1.1811023622047245" top="1.5748031496062993" bottom="1.5748031496062993" header="0.27559055118110237" footer="0.9055118110236221"/>
  <pageSetup paperSize="9" firstPageNumber="204" orientation="portrait" r:id="rId1"/>
  <headerFooter alignWithMargins="0">
    <oddFooter>&amp;C&amp;"華康中圓體,標準"&amp;11‧&amp;"Times New Roman,標準"&amp;P&amp;"華康中圓體,標準"‧</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9"/>
  <sheetViews>
    <sheetView showGridLines="0" view="pageBreakPreview" zoomScale="85" zoomScaleNormal="120" zoomScaleSheetLayoutView="85" workbookViewId="0">
      <selection activeCell="E24" sqref="E24"/>
    </sheetView>
  </sheetViews>
  <sheetFormatPr defaultRowHeight="12.75"/>
  <cols>
    <col min="1" max="1" width="11.625" style="26" customWidth="1"/>
    <col min="2" max="4" width="10.625" style="26" customWidth="1"/>
    <col min="5" max="5" width="10.125" style="26" customWidth="1"/>
    <col min="6" max="8" width="10.625" style="26" customWidth="1"/>
    <col min="9" max="9" width="8.125" style="26" customWidth="1"/>
    <col min="10" max="10" width="7.625" style="26" customWidth="1"/>
    <col min="11" max="11" width="9.125" style="26" customWidth="1"/>
    <col min="12" max="12" width="8.625" style="26" customWidth="1"/>
    <col min="13" max="13" width="9.125" style="26" customWidth="1"/>
    <col min="14" max="14" width="7.625" style="26" customWidth="1"/>
    <col min="15" max="15" width="6.625" style="26" customWidth="1"/>
    <col min="16" max="16" width="7.625" style="26" customWidth="1"/>
    <col min="17" max="16384" width="9" style="26"/>
  </cols>
  <sheetData>
    <row r="1" spans="1:17" s="2" customFormat="1" ht="18" customHeight="1">
      <c r="A1" s="1" t="s">
        <v>728</v>
      </c>
      <c r="B1" s="1"/>
      <c r="P1" s="3" t="s">
        <v>0</v>
      </c>
    </row>
    <row r="2" spans="1:17" s="423" customFormat="1" ht="36" customHeight="1">
      <c r="A2" s="430" t="s">
        <v>911</v>
      </c>
      <c r="B2" s="430"/>
      <c r="C2" s="430"/>
      <c r="D2" s="430"/>
      <c r="E2" s="430"/>
      <c r="F2" s="430"/>
      <c r="G2" s="430"/>
      <c r="H2" s="434" t="s">
        <v>312</v>
      </c>
      <c r="I2" s="430"/>
      <c r="J2" s="430"/>
      <c r="K2" s="430"/>
      <c r="L2" s="430"/>
      <c r="M2" s="430"/>
      <c r="N2" s="430"/>
      <c r="O2" s="430"/>
      <c r="P2" s="430"/>
      <c r="Q2" s="371"/>
    </row>
    <row r="3" spans="1:17" s="423" customFormat="1" ht="20.100000000000001" customHeight="1">
      <c r="A3" s="430" t="s">
        <v>912</v>
      </c>
      <c r="B3" s="430"/>
      <c r="C3" s="430"/>
      <c r="D3" s="430"/>
      <c r="E3" s="430"/>
      <c r="F3" s="430"/>
      <c r="G3" s="430"/>
      <c r="H3" s="430" t="s">
        <v>213</v>
      </c>
      <c r="I3" s="430"/>
      <c r="J3" s="430"/>
      <c r="K3" s="430"/>
      <c r="L3" s="430"/>
      <c r="M3" s="430"/>
      <c r="N3" s="430"/>
      <c r="O3" s="430"/>
      <c r="P3" s="430"/>
      <c r="Q3" s="371"/>
    </row>
    <row r="4" spans="1:17" s="2" customFormat="1" ht="15" customHeight="1" thickBot="1">
      <c r="A4" s="28"/>
      <c r="B4" s="5"/>
      <c r="C4" s="5"/>
      <c r="D4" s="5"/>
      <c r="E4" s="5"/>
      <c r="F4" s="5"/>
      <c r="G4" s="42" t="s">
        <v>770</v>
      </c>
      <c r="H4" s="154"/>
      <c r="I4" s="5"/>
      <c r="J4" s="5"/>
      <c r="K4" s="186"/>
      <c r="L4" s="186"/>
      <c r="M4" s="38"/>
      <c r="N4" s="38"/>
      <c r="O4" s="38"/>
      <c r="P4" s="42" t="s">
        <v>2</v>
      </c>
    </row>
    <row r="5" spans="1:17" s="2" customFormat="1" ht="35.1" customHeight="1">
      <c r="A5" s="203" t="s">
        <v>894</v>
      </c>
      <c r="B5" s="391" t="s">
        <v>311</v>
      </c>
      <c r="C5" s="89" t="s">
        <v>310</v>
      </c>
      <c r="D5" s="89" t="s">
        <v>309</v>
      </c>
      <c r="E5" s="89" t="s">
        <v>308</v>
      </c>
      <c r="F5" s="89" t="s">
        <v>307</v>
      </c>
      <c r="G5" s="89" t="s">
        <v>306</v>
      </c>
      <c r="H5" s="106" t="s">
        <v>305</v>
      </c>
      <c r="I5" s="106" t="s">
        <v>304</v>
      </c>
      <c r="J5" s="89" t="s">
        <v>303</v>
      </c>
      <c r="K5" s="230" t="s">
        <v>260</v>
      </c>
      <c r="L5" s="89" t="s">
        <v>302</v>
      </c>
      <c r="M5" s="230" t="s">
        <v>301</v>
      </c>
      <c r="N5" s="230" t="s">
        <v>300</v>
      </c>
      <c r="O5" s="89" t="s">
        <v>299</v>
      </c>
      <c r="P5" s="91" t="s">
        <v>258</v>
      </c>
    </row>
    <row r="6" spans="1:17" s="2" customFormat="1" ht="54.95" customHeight="1" thickBot="1">
      <c r="A6" s="202" t="s">
        <v>298</v>
      </c>
      <c r="B6" s="201" t="s">
        <v>297</v>
      </c>
      <c r="C6" s="298" t="s">
        <v>296</v>
      </c>
      <c r="D6" s="298" t="s">
        <v>295</v>
      </c>
      <c r="E6" s="298" t="s">
        <v>294</v>
      </c>
      <c r="F6" s="298" t="s">
        <v>293</v>
      </c>
      <c r="G6" s="298" t="s">
        <v>292</v>
      </c>
      <c r="H6" s="150" t="s">
        <v>291</v>
      </c>
      <c r="I6" s="150" t="s">
        <v>290</v>
      </c>
      <c r="J6" s="298" t="s">
        <v>289</v>
      </c>
      <c r="K6" s="298" t="s">
        <v>288</v>
      </c>
      <c r="L6" s="298" t="s">
        <v>287</v>
      </c>
      <c r="M6" s="298" t="s">
        <v>286</v>
      </c>
      <c r="N6" s="298" t="s">
        <v>285</v>
      </c>
      <c r="O6" s="298" t="s">
        <v>284</v>
      </c>
      <c r="P6" s="149" t="s">
        <v>191</v>
      </c>
    </row>
    <row r="7" spans="1:17" s="14" customFormat="1" ht="44.45" customHeight="1">
      <c r="A7" s="12" t="s">
        <v>903</v>
      </c>
      <c r="B7" s="62">
        <v>2293331.25</v>
      </c>
      <c r="C7" s="5" t="s">
        <v>51</v>
      </c>
      <c r="D7" s="5">
        <v>505578.60700000002</v>
      </c>
      <c r="E7" s="5">
        <v>76650.411999999997</v>
      </c>
      <c r="F7" s="5">
        <v>2206105.7030000002</v>
      </c>
      <c r="G7" s="5">
        <v>3839449.0430000001</v>
      </c>
      <c r="H7" s="5" t="s">
        <v>51</v>
      </c>
      <c r="I7" s="5">
        <v>4634058</v>
      </c>
      <c r="J7" s="184">
        <v>400000</v>
      </c>
      <c r="K7" s="5" t="s">
        <v>51</v>
      </c>
      <c r="L7" s="5" t="s">
        <v>51</v>
      </c>
      <c r="M7" s="5" t="s">
        <v>51</v>
      </c>
      <c r="N7" s="5" t="s">
        <v>51</v>
      </c>
      <c r="O7" s="5" t="s">
        <v>51</v>
      </c>
      <c r="P7" s="5">
        <v>344707.29599999997</v>
      </c>
    </row>
    <row r="8" spans="1:17" s="14" customFormat="1" ht="44.45" customHeight="1">
      <c r="A8" s="12" t="s">
        <v>19</v>
      </c>
      <c r="B8" s="62">
        <v>2610900.8319999999</v>
      </c>
      <c r="C8" s="5" t="s">
        <v>51</v>
      </c>
      <c r="D8" s="5">
        <v>418743</v>
      </c>
      <c r="E8" s="5">
        <v>7261.741</v>
      </c>
      <c r="F8" s="5">
        <v>1282092.3219999999</v>
      </c>
      <c r="G8" s="5">
        <v>3833295.281</v>
      </c>
      <c r="H8" s="5" t="s">
        <v>51</v>
      </c>
      <c r="I8" s="5">
        <v>4757777.0140000004</v>
      </c>
      <c r="J8" s="184">
        <v>500000</v>
      </c>
      <c r="K8" s="5" t="s">
        <v>51</v>
      </c>
      <c r="L8" s="5" t="s">
        <v>51</v>
      </c>
      <c r="M8" s="5" t="s">
        <v>51</v>
      </c>
      <c r="N8" s="5" t="s">
        <v>51</v>
      </c>
      <c r="O8" s="5" t="s">
        <v>51</v>
      </c>
      <c r="P8" s="5">
        <v>605403.98600000003</v>
      </c>
    </row>
    <row r="9" spans="1:17" s="14" customFormat="1" ht="44.45" customHeight="1">
      <c r="A9" s="12" t="s">
        <v>20</v>
      </c>
      <c r="B9" s="62">
        <v>3386526</v>
      </c>
      <c r="C9" s="5" t="s">
        <v>51</v>
      </c>
      <c r="D9" s="5">
        <v>431874</v>
      </c>
      <c r="E9" s="5">
        <v>51835</v>
      </c>
      <c r="F9" s="5">
        <v>1380480</v>
      </c>
      <c r="G9" s="5">
        <v>4001372</v>
      </c>
      <c r="H9" s="5" t="s">
        <v>51</v>
      </c>
      <c r="I9" s="5">
        <v>4958844</v>
      </c>
      <c r="J9" s="184">
        <v>780000</v>
      </c>
      <c r="K9" s="5" t="s">
        <v>51</v>
      </c>
      <c r="L9" s="5" t="s">
        <v>51</v>
      </c>
      <c r="M9" s="5" t="s">
        <v>51</v>
      </c>
      <c r="N9" s="5" t="s">
        <v>51</v>
      </c>
      <c r="O9" s="5" t="s">
        <v>51</v>
      </c>
      <c r="P9" s="5">
        <v>528518</v>
      </c>
    </row>
    <row r="10" spans="1:17" s="2" customFormat="1" ht="44.45" customHeight="1">
      <c r="A10" s="12" t="s">
        <v>21</v>
      </c>
      <c r="B10" s="62">
        <v>3257269</v>
      </c>
      <c r="C10" s="5" t="s">
        <v>51</v>
      </c>
      <c r="D10" s="5">
        <v>532395</v>
      </c>
      <c r="E10" s="5">
        <v>53124</v>
      </c>
      <c r="F10" s="5">
        <v>1353041</v>
      </c>
      <c r="G10" s="5">
        <v>4387676</v>
      </c>
      <c r="H10" s="5" t="s">
        <v>51</v>
      </c>
      <c r="I10" s="5">
        <v>5068649</v>
      </c>
      <c r="J10" s="184">
        <v>689700</v>
      </c>
      <c r="K10" s="5" t="s">
        <v>51</v>
      </c>
      <c r="L10" s="5" t="s">
        <v>51</v>
      </c>
      <c r="M10" s="5" t="s">
        <v>51</v>
      </c>
      <c r="N10" s="5" t="s">
        <v>51</v>
      </c>
      <c r="O10" s="5" t="s">
        <v>51</v>
      </c>
      <c r="P10" s="5">
        <v>444296</v>
      </c>
    </row>
    <row r="11" spans="1:17" s="2" customFormat="1" ht="44.45" customHeight="1">
      <c r="A11" s="12" t="s">
        <v>22</v>
      </c>
      <c r="B11" s="62">
        <v>3436818</v>
      </c>
      <c r="C11" s="5" t="s">
        <v>51</v>
      </c>
      <c r="D11" s="5">
        <v>460179</v>
      </c>
      <c r="E11" s="5">
        <v>91387</v>
      </c>
      <c r="F11" s="5">
        <v>1748375</v>
      </c>
      <c r="G11" s="5">
        <v>4608843</v>
      </c>
      <c r="H11" s="5" t="s">
        <v>51</v>
      </c>
      <c r="I11" s="5">
        <v>5117304</v>
      </c>
      <c r="J11" s="184">
        <v>481686</v>
      </c>
      <c r="K11" s="5" t="s">
        <v>51</v>
      </c>
      <c r="L11" s="5" t="s">
        <v>51</v>
      </c>
      <c r="M11" s="5" t="s">
        <v>51</v>
      </c>
      <c r="N11" s="5" t="s">
        <v>51</v>
      </c>
      <c r="O11" s="5" t="s">
        <v>51</v>
      </c>
      <c r="P11" s="5">
        <v>393635</v>
      </c>
    </row>
    <row r="12" spans="1:17" s="2" customFormat="1" ht="44.45" customHeight="1">
      <c r="A12" s="12" t="s">
        <v>23</v>
      </c>
      <c r="B12" s="5">
        <v>3809951</v>
      </c>
      <c r="C12" s="5" t="s">
        <v>51</v>
      </c>
      <c r="D12" s="5">
        <v>539403</v>
      </c>
      <c r="E12" s="5">
        <v>127508</v>
      </c>
      <c r="F12" s="5">
        <v>1438226</v>
      </c>
      <c r="G12" s="5">
        <v>4782599</v>
      </c>
      <c r="H12" s="5" t="s">
        <v>51</v>
      </c>
      <c r="I12" s="5">
        <v>5295689</v>
      </c>
      <c r="J12" s="184">
        <v>340442</v>
      </c>
      <c r="K12" s="5" t="s">
        <v>51</v>
      </c>
      <c r="L12" s="5" t="s">
        <v>51</v>
      </c>
      <c r="M12" s="5" t="s">
        <v>51</v>
      </c>
      <c r="N12" s="5" t="s">
        <v>51</v>
      </c>
      <c r="O12" s="5" t="s">
        <v>51</v>
      </c>
      <c r="P12" s="5">
        <v>441260</v>
      </c>
    </row>
    <row r="13" spans="1:17" s="2" customFormat="1" ht="44.45" customHeight="1">
      <c r="A13" s="12" t="s">
        <v>24</v>
      </c>
      <c r="B13" s="5">
        <v>6774400</v>
      </c>
      <c r="C13" s="5" t="s">
        <v>51</v>
      </c>
      <c r="D13" s="5">
        <v>576539</v>
      </c>
      <c r="E13" s="5">
        <v>115301</v>
      </c>
      <c r="F13" s="5">
        <v>1891706</v>
      </c>
      <c r="G13" s="5">
        <v>5004340</v>
      </c>
      <c r="H13" s="5" t="s">
        <v>51</v>
      </c>
      <c r="I13" s="5">
        <v>5434546</v>
      </c>
      <c r="J13" s="184">
        <v>372637</v>
      </c>
      <c r="K13" s="5" t="s">
        <v>51</v>
      </c>
      <c r="L13" s="5" t="s">
        <v>51</v>
      </c>
      <c r="M13" s="5" t="s">
        <v>51</v>
      </c>
      <c r="N13" s="5" t="s">
        <v>51</v>
      </c>
      <c r="O13" s="5" t="s">
        <v>51</v>
      </c>
      <c r="P13" s="5">
        <v>1019097</v>
      </c>
    </row>
    <row r="14" spans="1:17" s="2" customFormat="1" ht="44.45" customHeight="1">
      <c r="A14" s="12" t="s">
        <v>25</v>
      </c>
      <c r="B14" s="5">
        <v>4539256</v>
      </c>
      <c r="C14" s="5" t="s">
        <v>51</v>
      </c>
      <c r="D14" s="5">
        <v>618496</v>
      </c>
      <c r="E14" s="5">
        <v>178638</v>
      </c>
      <c r="F14" s="5">
        <v>1825636</v>
      </c>
      <c r="G14" s="5">
        <v>5149674</v>
      </c>
      <c r="H14" s="5" t="s">
        <v>51</v>
      </c>
      <c r="I14" s="5">
        <v>5461230</v>
      </c>
      <c r="J14" s="184">
        <v>321598</v>
      </c>
      <c r="K14" s="5" t="s">
        <v>51</v>
      </c>
      <c r="L14" s="5" t="s">
        <v>51</v>
      </c>
      <c r="M14" s="5" t="s">
        <v>51</v>
      </c>
      <c r="N14" s="5" t="s">
        <v>51</v>
      </c>
      <c r="O14" s="5" t="s">
        <v>51</v>
      </c>
      <c r="P14" s="5">
        <v>670597</v>
      </c>
    </row>
    <row r="15" spans="1:17" s="2" customFormat="1" ht="44.45" customHeight="1">
      <c r="A15" s="12" t="s">
        <v>904</v>
      </c>
      <c r="B15" s="5">
        <v>4788291.7750000004</v>
      </c>
      <c r="C15" s="5" t="s">
        <v>51</v>
      </c>
      <c r="D15" s="5">
        <v>909856.14099999995</v>
      </c>
      <c r="E15" s="5">
        <v>280453.20400000003</v>
      </c>
      <c r="F15" s="5">
        <v>1518138.7830000001</v>
      </c>
      <c r="G15" s="5">
        <v>4905401.8779999996</v>
      </c>
      <c r="H15" s="5" t="s">
        <v>51</v>
      </c>
      <c r="I15" s="5">
        <v>5622592.8959999997</v>
      </c>
      <c r="J15" s="184">
        <v>252996.31</v>
      </c>
      <c r="K15" s="5" t="s">
        <v>51</v>
      </c>
      <c r="L15" s="5" t="s">
        <v>51</v>
      </c>
      <c r="M15" s="5" t="s">
        <v>51</v>
      </c>
      <c r="N15" s="5" t="s">
        <v>51</v>
      </c>
      <c r="O15" s="5" t="s">
        <v>51</v>
      </c>
      <c r="P15" s="5">
        <v>717866</v>
      </c>
    </row>
    <row r="16" spans="1:17" s="2" customFormat="1" ht="44.45" customHeight="1" thickBot="1">
      <c r="A16" s="20" t="s">
        <v>93</v>
      </c>
      <c r="B16" s="206">
        <v>9090376</v>
      </c>
      <c r="C16" s="37" t="s">
        <v>51</v>
      </c>
      <c r="D16" s="205">
        <v>1363774</v>
      </c>
      <c r="E16" s="205">
        <v>1920239</v>
      </c>
      <c r="F16" s="205">
        <v>4022895</v>
      </c>
      <c r="G16" s="205">
        <v>5579769</v>
      </c>
      <c r="H16" s="37" t="s">
        <v>51</v>
      </c>
      <c r="I16" s="37">
        <v>6052210</v>
      </c>
      <c r="J16" s="205">
        <v>228708</v>
      </c>
      <c r="K16" s="37" t="s">
        <v>51</v>
      </c>
      <c r="L16" s="37" t="s">
        <v>51</v>
      </c>
      <c r="M16" s="37">
        <v>421000</v>
      </c>
      <c r="N16" s="37" t="s">
        <v>51</v>
      </c>
      <c r="O16" s="37" t="s">
        <v>51</v>
      </c>
      <c r="P16" s="205">
        <v>1006461</v>
      </c>
      <c r="Q16" s="204"/>
    </row>
    <row r="19" spans="5:5">
      <c r="E19" s="27"/>
    </row>
  </sheetData>
  <mergeCells count="4">
    <mergeCell ref="A3:G3"/>
    <mergeCell ref="A2:G2"/>
    <mergeCell ref="H2:P2"/>
    <mergeCell ref="H3:P3"/>
  </mergeCells>
  <phoneticPr fontId="3" type="noConversion"/>
  <pageMargins left="1.1811023622047245" right="1.1811023622047245" top="1.5748031496062993" bottom="1.5748031496062993" header="0.27559055118110237" footer="0.9055118110236221"/>
  <pageSetup paperSize="9" firstPageNumber="206" orientation="portrait" r:id="rId1"/>
  <headerFooter alignWithMargins="0">
    <oddFooter>&amp;C&amp;"華康中圓體,標準"&amp;11‧&amp;"Times New Roman,標準"&amp;P&amp;"華康中圓體,標準"‧</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U24"/>
  <sheetViews>
    <sheetView showGridLines="0" view="pageBreakPreview" zoomScale="85" zoomScaleNormal="115" zoomScaleSheetLayoutView="85" workbookViewId="0">
      <selection activeCell="E24" sqref="E24"/>
    </sheetView>
  </sheetViews>
  <sheetFormatPr defaultRowHeight="13.5"/>
  <cols>
    <col min="1" max="1" width="11.625" style="2" customWidth="1"/>
    <col min="2" max="2" width="12.625" style="2" customWidth="1"/>
    <col min="3" max="4" width="10.625" style="2" customWidth="1"/>
    <col min="5" max="5" width="12.625" style="2" customWidth="1"/>
    <col min="6" max="6" width="16.375" style="2" customWidth="1"/>
    <col min="7" max="9" width="11.875" style="2" customWidth="1"/>
    <col min="10" max="11" width="13.625" style="2" customWidth="1"/>
    <col min="12" max="12" width="12.125" style="2" customWidth="1"/>
    <col min="13" max="13" width="9" style="2"/>
    <col min="14" max="14" width="12.125" style="2" bestFit="1" customWidth="1"/>
    <col min="15" max="16384" width="9" style="2"/>
  </cols>
  <sheetData>
    <row r="1" spans="1:16" ht="18" customHeight="1">
      <c r="A1" s="1" t="s">
        <v>728</v>
      </c>
      <c r="B1" s="1"/>
      <c r="C1" s="1"/>
      <c r="D1" s="1"/>
      <c r="E1" s="1"/>
      <c r="F1" s="1"/>
      <c r="G1" s="1"/>
      <c r="H1" s="1"/>
      <c r="I1" s="1"/>
      <c r="L1" s="3" t="s">
        <v>340</v>
      </c>
      <c r="P1" s="1"/>
    </row>
    <row r="2" spans="1:16" s="423" customFormat="1" ht="24.95" customHeight="1">
      <c r="A2" s="430" t="s">
        <v>892</v>
      </c>
      <c r="B2" s="430"/>
      <c r="C2" s="430"/>
      <c r="D2" s="430"/>
      <c r="E2" s="430"/>
      <c r="F2" s="430"/>
      <c r="G2" s="430" t="s">
        <v>339</v>
      </c>
      <c r="H2" s="430"/>
      <c r="I2" s="430"/>
      <c r="J2" s="430"/>
      <c r="K2" s="430"/>
      <c r="L2" s="430"/>
    </row>
    <row r="3" spans="1:16" ht="15" customHeight="1" thickBot="1">
      <c r="A3" s="4"/>
      <c r="B3" s="5"/>
      <c r="C3" s="5"/>
      <c r="D3" s="5"/>
      <c r="E3" s="5"/>
      <c r="F3" s="154" t="s">
        <v>893</v>
      </c>
      <c r="G3" s="5"/>
      <c r="H3" s="5"/>
      <c r="I3" s="5"/>
      <c r="J3" s="5"/>
      <c r="K3" s="5"/>
      <c r="L3" s="154" t="s">
        <v>338</v>
      </c>
    </row>
    <row r="4" spans="1:16" s="11" customFormat="1" ht="21.95" customHeight="1">
      <c r="A4" s="455" t="s">
        <v>894</v>
      </c>
      <c r="B4" s="457" t="s">
        <v>895</v>
      </c>
      <c r="C4" s="436"/>
      <c r="D4" s="437"/>
      <c r="E4" s="458" t="s">
        <v>896</v>
      </c>
      <c r="F4" s="436"/>
      <c r="G4" s="231" t="s">
        <v>897</v>
      </c>
      <c r="H4" s="459" t="s">
        <v>337</v>
      </c>
      <c r="I4" s="459" t="s">
        <v>336</v>
      </c>
      <c r="J4" s="461" t="s">
        <v>898</v>
      </c>
      <c r="K4" s="458" t="s">
        <v>335</v>
      </c>
      <c r="L4" s="442"/>
    </row>
    <row r="5" spans="1:16" s="11" customFormat="1" ht="32.1" customHeight="1">
      <c r="A5" s="456"/>
      <c r="B5" s="463" t="s">
        <v>334</v>
      </c>
      <c r="C5" s="7" t="s">
        <v>899</v>
      </c>
      <c r="D5" s="7" t="s">
        <v>900</v>
      </c>
      <c r="E5" s="460" t="s">
        <v>333</v>
      </c>
      <c r="F5" s="389" t="s">
        <v>332</v>
      </c>
      <c r="G5" s="7" t="s">
        <v>901</v>
      </c>
      <c r="H5" s="460"/>
      <c r="I5" s="460"/>
      <c r="J5" s="462"/>
      <c r="K5" s="460" t="s">
        <v>331</v>
      </c>
      <c r="L5" s="390" t="s">
        <v>330</v>
      </c>
    </row>
    <row r="6" spans="1:16" s="11" customFormat="1" ht="50.65" customHeight="1" thickBot="1">
      <c r="A6" s="202" t="s">
        <v>177</v>
      </c>
      <c r="B6" s="464"/>
      <c r="C6" s="10" t="s">
        <v>329</v>
      </c>
      <c r="D6" s="10" t="s">
        <v>328</v>
      </c>
      <c r="E6" s="465"/>
      <c r="F6" s="227" t="s">
        <v>327</v>
      </c>
      <c r="G6" s="10" t="s">
        <v>326</v>
      </c>
      <c r="H6" s="10" t="s">
        <v>325</v>
      </c>
      <c r="I6" s="10" t="s">
        <v>324</v>
      </c>
      <c r="J6" s="168" t="s">
        <v>323</v>
      </c>
      <c r="K6" s="465"/>
      <c r="L6" s="32" t="s">
        <v>322</v>
      </c>
      <c r="N6" s="11" t="s">
        <v>902</v>
      </c>
    </row>
    <row r="7" spans="1:16" s="40" customFormat="1" ht="36.950000000000003" customHeight="1">
      <c r="A7" s="12" t="s">
        <v>903</v>
      </c>
      <c r="B7" s="220">
        <v>14901179.751</v>
      </c>
      <c r="C7" s="224">
        <v>7476179.7510000002</v>
      </c>
      <c r="D7" s="5">
        <v>7425000</v>
      </c>
      <c r="E7" s="34">
        <v>11200000</v>
      </c>
      <c r="F7" s="34">
        <v>11200000</v>
      </c>
      <c r="G7" s="5" t="s">
        <v>51</v>
      </c>
      <c r="H7" s="222">
        <v>57.89</v>
      </c>
      <c r="I7" s="223">
        <v>52.491784607469995</v>
      </c>
      <c r="J7" s="222">
        <v>22.11</v>
      </c>
      <c r="K7" s="35">
        <v>21425000</v>
      </c>
      <c r="L7" s="221">
        <v>49.118120540109047</v>
      </c>
    </row>
    <row r="8" spans="1:16" s="40" customFormat="1" ht="36.950000000000003" customHeight="1">
      <c r="A8" s="12" t="s">
        <v>19</v>
      </c>
      <c r="B8" s="220">
        <v>13475751</v>
      </c>
      <c r="C8" s="224">
        <v>6000751</v>
      </c>
      <c r="D8" s="34">
        <v>7475000</v>
      </c>
      <c r="E8" s="34">
        <v>7475000</v>
      </c>
      <c r="F8" s="34">
        <v>7475000</v>
      </c>
      <c r="G8" s="5" t="s">
        <v>51</v>
      </c>
      <c r="H8" s="222">
        <v>57.27</v>
      </c>
      <c r="I8" s="223">
        <v>51.320388973974872</v>
      </c>
      <c r="J8" s="222">
        <v>24.27</v>
      </c>
      <c r="K8" s="35">
        <v>21425000</v>
      </c>
      <c r="L8" s="221">
        <v>49.92910882192006</v>
      </c>
    </row>
    <row r="9" spans="1:16" s="40" customFormat="1" ht="36.950000000000003" customHeight="1">
      <c r="A9" s="12" t="s">
        <v>20</v>
      </c>
      <c r="B9" s="220">
        <v>6002518</v>
      </c>
      <c r="C9" s="224">
        <v>1252518</v>
      </c>
      <c r="D9" s="34">
        <v>4750000</v>
      </c>
      <c r="E9" s="34">
        <v>6250000</v>
      </c>
      <c r="F9" s="34">
        <v>6250000</v>
      </c>
      <c r="G9" s="5" t="s">
        <v>51</v>
      </c>
      <c r="H9" s="222">
        <v>53.15</v>
      </c>
      <c r="I9" s="223">
        <v>48.832241214283151</v>
      </c>
      <c r="J9" s="222">
        <v>32.39</v>
      </c>
      <c r="K9" s="35">
        <v>22925000</v>
      </c>
      <c r="L9" s="221">
        <v>50.281488604032347</v>
      </c>
    </row>
    <row r="10" spans="1:16" s="40" customFormat="1" ht="36.950000000000003" customHeight="1">
      <c r="A10" s="12" t="s">
        <v>21</v>
      </c>
      <c r="B10" s="220">
        <v>9518219</v>
      </c>
      <c r="C10" s="224">
        <v>2180719</v>
      </c>
      <c r="D10" s="34">
        <v>7337500</v>
      </c>
      <c r="E10" s="34">
        <v>7100000</v>
      </c>
      <c r="F10" s="34">
        <v>7100000</v>
      </c>
      <c r="G10" s="5" t="s">
        <v>51</v>
      </c>
      <c r="H10" s="222">
        <v>53.02</v>
      </c>
      <c r="I10" s="223">
        <v>44.626225765495029</v>
      </c>
      <c r="J10" s="222">
        <v>33.04</v>
      </c>
      <c r="K10" s="35">
        <v>22687500</v>
      </c>
      <c r="L10" s="221">
        <v>47.190827538351712</v>
      </c>
    </row>
    <row r="11" spans="1:16" s="40" customFormat="1" ht="36.950000000000003" customHeight="1">
      <c r="A11" s="12" t="s">
        <v>22</v>
      </c>
      <c r="B11" s="220">
        <v>8939018</v>
      </c>
      <c r="C11" s="224">
        <v>851518</v>
      </c>
      <c r="D11" s="34">
        <v>8087500</v>
      </c>
      <c r="E11" s="34">
        <v>9000000</v>
      </c>
      <c r="F11" s="34">
        <v>9000000</v>
      </c>
      <c r="G11" s="226" t="s">
        <v>51</v>
      </c>
      <c r="H11" s="222">
        <v>51.97</v>
      </c>
      <c r="I11" s="223">
        <v>53.794512497002223</v>
      </c>
      <c r="J11" s="222">
        <v>33.74</v>
      </c>
      <c r="K11" s="35">
        <v>22337500</v>
      </c>
      <c r="L11" s="221">
        <v>45.983080696575477</v>
      </c>
    </row>
    <row r="12" spans="1:16" s="40" customFormat="1" ht="36.950000000000003" customHeight="1">
      <c r="A12" s="12" t="s">
        <v>23</v>
      </c>
      <c r="B12" s="220">
        <v>7970848</v>
      </c>
      <c r="C12" s="224">
        <v>-879152</v>
      </c>
      <c r="D12" s="34">
        <v>8850000</v>
      </c>
      <c r="E12" s="34">
        <v>10000000</v>
      </c>
      <c r="F12" s="34">
        <v>10000000</v>
      </c>
      <c r="G12" s="5" t="s">
        <v>51</v>
      </c>
      <c r="H12" s="222">
        <v>48.21</v>
      </c>
      <c r="I12" s="223">
        <v>55.51</v>
      </c>
      <c r="J12" s="222">
        <v>35.460801099370613</v>
      </c>
      <c r="K12" s="35">
        <v>24750000</v>
      </c>
      <c r="L12" s="225" t="s">
        <v>321</v>
      </c>
    </row>
    <row r="13" spans="1:16" s="40" customFormat="1" ht="36.950000000000003" customHeight="1">
      <c r="A13" s="12" t="s">
        <v>24</v>
      </c>
      <c r="B13" s="220">
        <v>6113028</v>
      </c>
      <c r="C13" s="224">
        <v>-4386972</v>
      </c>
      <c r="D13" s="34">
        <v>10500000</v>
      </c>
      <c r="E13" s="34">
        <v>9500000</v>
      </c>
      <c r="F13" s="34">
        <v>9500000</v>
      </c>
      <c r="G13" s="5" t="s">
        <v>51</v>
      </c>
      <c r="H13" s="222">
        <v>54.43</v>
      </c>
      <c r="I13" s="223">
        <v>59.331037683107155</v>
      </c>
      <c r="J13" s="222">
        <v>29.2</v>
      </c>
      <c r="K13" s="35">
        <v>23750000</v>
      </c>
      <c r="L13" s="221">
        <v>40.882281071022469</v>
      </c>
    </row>
    <row r="14" spans="1:16" s="40" customFormat="1" ht="36.950000000000003" customHeight="1">
      <c r="A14" s="12" t="s">
        <v>25</v>
      </c>
      <c r="B14" s="220">
        <v>8350644</v>
      </c>
      <c r="C14" s="224">
        <v>-3524356</v>
      </c>
      <c r="D14" s="34">
        <v>11875000</v>
      </c>
      <c r="E14" s="34">
        <v>10000000</v>
      </c>
      <c r="F14" s="34">
        <v>10000000</v>
      </c>
      <c r="G14" s="5" t="s">
        <v>51</v>
      </c>
      <c r="H14" s="222">
        <v>56.74</v>
      </c>
      <c r="I14" s="223">
        <v>66.080422527449983</v>
      </c>
      <c r="J14" s="222">
        <v>25.03</v>
      </c>
      <c r="K14" s="35">
        <v>21875000</v>
      </c>
      <c r="L14" s="221">
        <v>37.887663547820743</v>
      </c>
    </row>
    <row r="15" spans="1:16" s="40" customFormat="1" ht="36.950000000000003" customHeight="1">
      <c r="A15" s="12" t="s">
        <v>904</v>
      </c>
      <c r="B15" s="220">
        <f>C15+D15</f>
        <v>13718652.93</v>
      </c>
      <c r="C15" s="219">
        <f>'6-4續2'!B15-'6-3續'!B15</f>
        <v>6043652.9299999997</v>
      </c>
      <c r="D15" s="34">
        <v>7675000</v>
      </c>
      <c r="E15" s="34">
        <v>8000000</v>
      </c>
      <c r="F15" s="34">
        <v>8000000</v>
      </c>
      <c r="G15" s="5" t="s">
        <v>51</v>
      </c>
      <c r="H15" s="217">
        <f>('6-3續'!B15-'6-3續'!J15-'6-5'!N15)/'6-3續'!B15*100</f>
        <v>51.817464297100017</v>
      </c>
      <c r="I15" s="217">
        <f>'6-3續'!C15/'6-4續2'!B15*100</f>
        <v>61.794745833975803</v>
      </c>
      <c r="J15" s="217">
        <f>'6-3續'!J15/'6-4續2'!B15*100</f>
        <v>21.44467980109258</v>
      </c>
      <c r="K15" s="35">
        <v>22200000</v>
      </c>
      <c r="L15" s="217">
        <f>K15/'6-4續2'!B15*100</f>
        <v>35.372639843431401</v>
      </c>
      <c r="N15" s="216">
        <f>13868792332/1000</f>
        <v>13868792.332</v>
      </c>
    </row>
    <row r="16" spans="1:16" s="215" customFormat="1" ht="36.950000000000003" customHeight="1" thickBot="1">
      <c r="A16" s="20" t="s">
        <v>93</v>
      </c>
      <c r="B16" s="220">
        <f>C16+D16</f>
        <v>19066731.741999999</v>
      </c>
      <c r="C16" s="219">
        <f>'6-4續2'!B16-'6-3續'!B16</f>
        <v>2466731.7419999987</v>
      </c>
      <c r="D16" s="63">
        <v>16600000</v>
      </c>
      <c r="E16" s="63">
        <v>12000000</v>
      </c>
      <c r="F16" s="63">
        <v>12000000</v>
      </c>
      <c r="G16" s="37" t="s">
        <v>100</v>
      </c>
      <c r="H16" s="218">
        <f>('6-3續'!B16-'6-3續'!J16-'6-5'!N16)/'6-3續'!B16*100</f>
        <v>62.126952646739731</v>
      </c>
      <c r="I16" s="217">
        <f>'6-3續'!C16/'6-4續2'!B16*100</f>
        <v>64.380405698481027</v>
      </c>
      <c r="J16" s="217">
        <f>'6-3續'!J16/'6-4續2'!B16*100</f>
        <v>16.619798065965096</v>
      </c>
      <c r="K16" s="119">
        <v>17600000</v>
      </c>
      <c r="L16" s="217">
        <f>K16/'6-4續2'!B16*100</f>
        <v>20.709203865603527</v>
      </c>
      <c r="N16" s="216">
        <f>17128137958/1000</f>
        <v>17128137.958000001</v>
      </c>
    </row>
    <row r="17" spans="1:255" s="210" customFormat="1" ht="15" customHeight="1">
      <c r="A17" s="181" t="s">
        <v>905</v>
      </c>
      <c r="B17" s="214"/>
      <c r="C17" s="214"/>
      <c r="D17" s="214"/>
      <c r="E17" s="214"/>
      <c r="F17" s="214"/>
      <c r="G17" s="181" t="s">
        <v>320</v>
      </c>
      <c r="H17" s="214"/>
      <c r="I17" s="214"/>
      <c r="J17" s="214"/>
      <c r="K17" s="214"/>
      <c r="L17" s="214"/>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row>
    <row r="18" spans="1:255" s="210" customFormat="1" ht="15" customHeight="1">
      <c r="A18" s="148" t="s">
        <v>906</v>
      </c>
      <c r="B18" s="212"/>
      <c r="C18" s="212"/>
      <c r="D18" s="212"/>
      <c r="E18" s="213"/>
      <c r="F18" s="212"/>
      <c r="G18" s="200" t="s">
        <v>319</v>
      </c>
      <c r="H18" s="212"/>
      <c r="I18" s="212"/>
      <c r="J18" s="212"/>
      <c r="K18" s="212"/>
      <c r="L18" s="212"/>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row>
    <row r="19" spans="1:255" s="210" customFormat="1" ht="15" customHeight="1">
      <c r="A19" s="209" t="s">
        <v>907</v>
      </c>
      <c r="B19" s="211"/>
      <c r="C19" s="211"/>
      <c r="D19" s="211"/>
      <c r="E19" s="211"/>
      <c r="F19" s="211"/>
      <c r="G19" s="200" t="s">
        <v>318</v>
      </c>
      <c r="H19" s="211"/>
      <c r="I19" s="211"/>
      <c r="J19" s="211"/>
      <c r="K19" s="211"/>
      <c r="L19" s="211"/>
    </row>
    <row r="20" spans="1:255" s="207" customFormat="1" ht="15" customHeight="1">
      <c r="A20" s="209" t="s">
        <v>908</v>
      </c>
      <c r="B20" s="208"/>
      <c r="C20" s="208"/>
      <c r="D20" s="208"/>
      <c r="E20" s="208"/>
      <c r="F20" s="208"/>
      <c r="G20" s="200" t="s">
        <v>317</v>
      </c>
      <c r="H20" s="208"/>
      <c r="I20" s="208"/>
      <c r="J20" s="208"/>
      <c r="K20" s="208"/>
      <c r="L20" s="208"/>
    </row>
    <row r="21" spans="1:255" s="207" customFormat="1" ht="15" customHeight="1">
      <c r="A21" s="209" t="s">
        <v>909</v>
      </c>
      <c r="B21" s="208"/>
      <c r="C21" s="208"/>
      <c r="D21" s="208"/>
      <c r="E21" s="208"/>
      <c r="F21" s="208"/>
      <c r="G21" s="200" t="s">
        <v>316</v>
      </c>
      <c r="H21" s="208"/>
      <c r="I21" s="208"/>
      <c r="J21" s="208"/>
      <c r="K21" s="208"/>
      <c r="L21" s="208"/>
    </row>
    <row r="22" spans="1:255" s="207" customFormat="1" ht="15" customHeight="1">
      <c r="A22" s="209" t="s">
        <v>910</v>
      </c>
      <c r="B22" s="208"/>
      <c r="C22" s="208"/>
      <c r="D22" s="208"/>
      <c r="E22" s="208"/>
      <c r="F22" s="208"/>
      <c r="G22" s="200" t="s">
        <v>315</v>
      </c>
      <c r="H22" s="208"/>
      <c r="I22" s="208"/>
      <c r="J22" s="208"/>
      <c r="K22" s="208"/>
      <c r="L22" s="208"/>
    </row>
    <row r="23" spans="1:255">
      <c r="G23" s="200" t="s">
        <v>314</v>
      </c>
    </row>
    <row r="24" spans="1:255">
      <c r="G24" s="200" t="s">
        <v>313</v>
      </c>
    </row>
  </sheetData>
  <mergeCells count="12">
    <mergeCell ref="A2:F2"/>
    <mergeCell ref="G2:L2"/>
    <mergeCell ref="A4:A5"/>
    <mergeCell ref="B4:D4"/>
    <mergeCell ref="E4:F4"/>
    <mergeCell ref="H4:H5"/>
    <mergeCell ref="I4:I5"/>
    <mergeCell ref="J4:J5"/>
    <mergeCell ref="K4:L4"/>
    <mergeCell ref="B5:B6"/>
    <mergeCell ref="E5:E6"/>
    <mergeCell ref="K5:K6"/>
  </mergeCells>
  <phoneticPr fontId="3" type="noConversion"/>
  <pageMargins left="1.1811023622047245" right="1.1811023622047245" top="1.5748031496062993" bottom="1.5748031496062993" header="0.27559055118110237" footer="0.9055118110236221"/>
  <pageSetup paperSize="9" firstPageNumber="208" orientation="portrait" r:id="rId1"/>
  <headerFooter alignWithMargins="0">
    <oddFooter>&amp;C&amp;"華康中圓體,標準"&amp;11‧&amp;"Times New Roman,標準"&amp;P&amp;"華康中圓體,標準"‧</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29</vt:i4>
      </vt:variant>
      <vt:variant>
        <vt:lpstr>已命名的範圍</vt:lpstr>
      </vt:variant>
      <vt:variant>
        <vt:i4>18</vt:i4>
      </vt:variant>
    </vt:vector>
  </HeadingPairs>
  <TitlesOfParts>
    <vt:vector size="47" baseType="lpstr">
      <vt:lpstr>6-1</vt:lpstr>
      <vt:lpstr>6-2</vt:lpstr>
      <vt:lpstr>6-3</vt:lpstr>
      <vt:lpstr>6-3續</vt:lpstr>
      <vt:lpstr>6-4</vt:lpstr>
      <vt:lpstr>6-4續1</vt:lpstr>
      <vt:lpstr>6-4續2</vt:lpstr>
      <vt:lpstr>6-4續3完</vt:lpstr>
      <vt:lpstr>6-5</vt:lpstr>
      <vt:lpstr>6-6</vt:lpstr>
      <vt:lpstr>6-6 續</vt:lpstr>
      <vt:lpstr>6-7</vt:lpstr>
      <vt:lpstr>6-8</vt:lpstr>
      <vt:lpstr>6-8續1</vt:lpstr>
      <vt:lpstr>6-8續2</vt:lpstr>
      <vt:lpstr>6-8續3完</vt:lpstr>
      <vt:lpstr>6-9</vt:lpstr>
      <vt:lpstr>6-9續1</vt:lpstr>
      <vt:lpstr>6-9-續2</vt:lpstr>
      <vt:lpstr>6-9續3完</vt:lpstr>
      <vt:lpstr>6-10</vt:lpstr>
      <vt:lpstr>6-10續</vt:lpstr>
      <vt:lpstr>6-11</vt:lpstr>
      <vt:lpstr>6-11續1</vt:lpstr>
      <vt:lpstr>6-11續2</vt:lpstr>
      <vt:lpstr>6-11續3完</vt:lpstr>
      <vt:lpstr>6-12</vt:lpstr>
      <vt:lpstr>6-12續1</vt:lpstr>
      <vt:lpstr>6-12續2完</vt:lpstr>
      <vt:lpstr>'6-1'!Print_Area</vt:lpstr>
      <vt:lpstr>'6-10'!Print_Area</vt:lpstr>
      <vt:lpstr>'6-10續'!Print_Area</vt:lpstr>
      <vt:lpstr>'6-11'!Print_Area</vt:lpstr>
      <vt:lpstr>'6-11續1'!Print_Area</vt:lpstr>
      <vt:lpstr>'6-11續2'!Print_Area</vt:lpstr>
      <vt:lpstr>'6-12續2完'!Print_Area</vt:lpstr>
      <vt:lpstr>'6-2'!Print_Area</vt:lpstr>
      <vt:lpstr>'6-3'!Print_Area</vt:lpstr>
      <vt:lpstr>'6-3續'!Print_Area</vt:lpstr>
      <vt:lpstr>'6-4'!Print_Area</vt:lpstr>
      <vt:lpstr>'6-4續2'!Print_Area</vt:lpstr>
      <vt:lpstr>'6-4續3完'!Print_Area</vt:lpstr>
      <vt:lpstr>'6-5'!Print_Area</vt:lpstr>
      <vt:lpstr>'6-6'!Print_Area</vt:lpstr>
      <vt:lpstr>'6-7'!Print_Area</vt:lpstr>
      <vt:lpstr>'6-8'!Print_Area</vt:lpstr>
      <vt:lpstr>'6-9'!Print_Area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林芳如</dc:creator>
  <cp:lastModifiedBy>簡呈澔</cp:lastModifiedBy>
  <cp:lastPrinted>2016-09-09T03:44:51Z</cp:lastPrinted>
  <dcterms:created xsi:type="dcterms:W3CDTF">2016-08-03T05:20:56Z</dcterms:created>
  <dcterms:modified xsi:type="dcterms:W3CDTF">2016-09-09T03:49:20Z</dcterms:modified>
</cp:coreProperties>
</file>