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20475" windowHeight="9360" tabRatio="665"/>
  </bookViews>
  <sheets>
    <sheet name="3-1、桃園縣政府行政組織系統 (最後定稿的版本)" sheetId="11" r:id="rId1"/>
    <sheet name="3-2、本縣各級機關學校正式編制員額" sheetId="10" r:id="rId2"/>
    <sheet name="3-3、本縣各級機關學校員工總人數" sheetId="9" r:id="rId3"/>
    <sheet name="3-4、本縣各級機關學校公教人員職等別" sheetId="8" r:id="rId4"/>
    <sheet name="3-5、本縣各級機關學校公教人員學歷" sheetId="7" r:id="rId5"/>
    <sheet name="3-6、本縣各級機關學校公教人員按性別及年齡分" sheetId="6" r:id="rId6"/>
    <sheet name="3-7、自由地區增設立法委員區域選舉概況 (修正)" sheetId="5" r:id="rId7"/>
    <sheet name="3-8、縣長選舉概況 (修正)" sheetId="4" r:id="rId8"/>
    <sheet name="3-9、縣議員選舉概況 (修正)" sheetId="3" r:id="rId9"/>
    <sheet name="3-10、鄉鎮市民代表選舉概況" sheetId="2" r:id="rId10"/>
    <sheet name="3-11、鄉鎮市長選舉概況 (修正)" sheetId="1" r:id="rId11"/>
  </sheets>
  <definedNames>
    <definedName name="_xlnm.Print_Area" localSheetId="9">'3-10、鄉鎮市民代表選舉概況'!$A$1:$Q$38</definedName>
    <definedName name="_xlnm.Print_Area" localSheetId="1">'3-2、本縣各級機關學校正式編制員額'!$A$1:$U$20</definedName>
    <definedName name="_xlnm.Print_Area" localSheetId="2">'3-3、本縣各級機關學校員工總人數'!$A$1:$P$40</definedName>
    <definedName name="_xlnm.Print_Area" localSheetId="3">'3-4、本縣各級機關學校公教人員職等別'!$A$1:$S$37</definedName>
    <definedName name="_xlnm.Print_Area" localSheetId="5">'3-6、本縣各級機關學校公教人員按性別及年齡分'!$A$1:$O$40</definedName>
    <definedName name="_xlnm.Print_Area" localSheetId="7">'3-8、縣長選舉概況 (修正)'!$A$1:$Q$37</definedName>
    <definedName name="_xlnm.Print_Area" localSheetId="8">'3-9、縣議員選舉概況 (修正)'!$A$1:$Q$38</definedName>
  </definedNames>
  <calcPr calcId="145621"/>
</workbook>
</file>

<file path=xl/calcChain.xml><?xml version="1.0" encoding="utf-8"?>
<calcChain xmlns="http://schemas.openxmlformats.org/spreadsheetml/2006/main">
  <c r="B7" i="10" l="1"/>
  <c r="B8" i="10"/>
  <c r="B9" i="10"/>
  <c r="B10" i="10"/>
  <c r="B11" i="10"/>
  <c r="B12" i="10"/>
  <c r="B13" i="10"/>
  <c r="B15" i="10"/>
  <c r="B15" i="9"/>
  <c r="B14" i="9"/>
  <c r="B13" i="9"/>
  <c r="B12" i="9"/>
  <c r="B11" i="9"/>
  <c r="B10" i="9"/>
  <c r="B9" i="9"/>
  <c r="B8" i="9"/>
  <c r="B7" i="9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4" i="6"/>
  <c r="E25" i="6"/>
  <c r="E26" i="6"/>
  <c r="E27" i="6"/>
  <c r="E28" i="6"/>
  <c r="E29" i="6"/>
  <c r="E30" i="6"/>
  <c r="E32" i="6"/>
  <c r="E33" i="6"/>
  <c r="E34" i="6"/>
  <c r="Q12" i="5"/>
  <c r="Q13" i="5"/>
  <c r="J15" i="5"/>
  <c r="P15" i="5" s="1"/>
  <c r="Q15" i="5"/>
  <c r="J16" i="5"/>
  <c r="P16" i="5"/>
  <c r="Q16" i="5"/>
  <c r="J17" i="5"/>
  <c r="P17" i="5"/>
  <c r="Q17" i="5"/>
  <c r="J18" i="5"/>
  <c r="P18" i="5"/>
  <c r="Q18" i="5"/>
  <c r="J19" i="5"/>
  <c r="P19" i="5" s="1"/>
  <c r="Q19" i="5"/>
  <c r="J20" i="5"/>
  <c r="P20" i="5"/>
  <c r="Q20" i="5"/>
  <c r="Q21" i="4"/>
  <c r="F23" i="4"/>
  <c r="J23" i="4"/>
  <c r="Q23" i="4" s="1"/>
  <c r="K23" i="4"/>
  <c r="L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3"/>
  <c r="P37" i="3"/>
  <c r="Q36" i="3"/>
  <c r="P36" i="3"/>
  <c r="Q35" i="3"/>
  <c r="P35" i="3"/>
  <c r="Q34" i="3"/>
  <c r="P34" i="3"/>
  <c r="Q33" i="3"/>
  <c r="P33" i="3"/>
  <c r="Q32" i="3"/>
  <c r="P32" i="3"/>
  <c r="Q31" i="3"/>
  <c r="P31" i="3"/>
  <c r="Q30" i="3"/>
  <c r="P30" i="3"/>
  <c r="Q29" i="3"/>
  <c r="P29" i="3"/>
  <c r="Q28" i="3"/>
  <c r="P28" i="3"/>
  <c r="Q27" i="3"/>
  <c r="P27" i="3"/>
  <c r="Q26" i="3"/>
  <c r="P26" i="3"/>
  <c r="Q25" i="3"/>
  <c r="P25" i="3"/>
  <c r="Q24" i="3"/>
  <c r="P24" i="3"/>
  <c r="P23" i="3"/>
  <c r="O23" i="3"/>
  <c r="N23" i="3"/>
  <c r="M23" i="3"/>
  <c r="Q23" i="3" s="1"/>
  <c r="L23" i="3"/>
  <c r="K23" i="3"/>
  <c r="J23" i="3"/>
  <c r="I23" i="3"/>
  <c r="H23" i="3"/>
  <c r="G23" i="3"/>
  <c r="F23" i="3"/>
  <c r="Q21" i="3"/>
  <c r="P21" i="3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P24" i="2"/>
  <c r="O24" i="2"/>
  <c r="N24" i="2"/>
  <c r="M24" i="2"/>
  <c r="Q24" i="2" s="1"/>
  <c r="L24" i="2"/>
  <c r="K24" i="2"/>
  <c r="J24" i="2"/>
  <c r="I24" i="2"/>
  <c r="H24" i="2"/>
  <c r="G24" i="2"/>
  <c r="F24" i="2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</calcChain>
</file>

<file path=xl/sharedStrings.xml><?xml version="1.0" encoding="utf-8"?>
<sst xmlns="http://schemas.openxmlformats.org/spreadsheetml/2006/main" count="1409" uniqueCount="784">
  <si>
    <t>行政組織</t>
    <phoneticPr fontId="4" type="noConversion"/>
  </si>
  <si>
    <t>Administrative Organization</t>
    <phoneticPr fontId="3" type="noConversion"/>
  </si>
  <si>
    <t>Table 3-11. Election Situations of Township Chief</t>
    <phoneticPr fontId="4" type="noConversion"/>
  </si>
  <si>
    <t>Name of Nominees Elected</t>
    <phoneticPr fontId="3" type="noConversion"/>
  </si>
  <si>
    <t>Rate of Ballots to Eligible Voters</t>
    <phoneticPr fontId="4" type="noConversion"/>
  </si>
  <si>
    <t>Rate of Nominees to Candidates</t>
    <phoneticPr fontId="3" type="noConversion"/>
  </si>
  <si>
    <t xml:space="preserve"> 2nd Plenary Session</t>
    <phoneticPr fontId="3" type="noConversion"/>
  </si>
  <si>
    <t>-</t>
  </si>
  <si>
    <t xml:space="preserve"> 3rd Plenary Session</t>
    <phoneticPr fontId="3" type="noConversion"/>
  </si>
  <si>
    <t xml:space="preserve"> 4th Plenary Session</t>
    <phoneticPr fontId="3" type="noConversion"/>
  </si>
  <si>
    <t xml:space="preserve"> 5th Plenary Session</t>
    <phoneticPr fontId="3" type="noConversion"/>
  </si>
  <si>
    <t xml:space="preserve"> 6th Plenary Session</t>
    <phoneticPr fontId="3" type="noConversion"/>
  </si>
  <si>
    <t xml:space="preserve"> 7th Plenary Session</t>
    <phoneticPr fontId="3" type="noConversion"/>
  </si>
  <si>
    <t xml:space="preserve"> 8th Plenary Session</t>
    <phoneticPr fontId="3" type="noConversion"/>
  </si>
  <si>
    <t xml:space="preserve"> 9th Plenary Session</t>
    <phoneticPr fontId="3" type="noConversion"/>
  </si>
  <si>
    <t xml:space="preserve"> 10th Plenary Session</t>
    <phoneticPr fontId="3" type="noConversion"/>
  </si>
  <si>
    <t xml:space="preserve"> 11th Plenary Session</t>
    <phoneticPr fontId="3" type="noConversion"/>
  </si>
  <si>
    <t xml:space="preserve"> 12th Plenary Session</t>
    <phoneticPr fontId="3" type="noConversion"/>
  </si>
  <si>
    <t xml:space="preserve"> 13th Plenary Session</t>
    <phoneticPr fontId="3" type="noConversion"/>
  </si>
  <si>
    <t xml:space="preserve"> 14th Plenary Session</t>
    <phoneticPr fontId="3" type="noConversion"/>
  </si>
  <si>
    <t xml:space="preserve"> 15th Plenary Session</t>
    <phoneticPr fontId="3" type="noConversion"/>
  </si>
  <si>
    <t xml:space="preserve"> 16th Plenary Session</t>
    <phoneticPr fontId="3" type="noConversion"/>
  </si>
  <si>
    <t xml:space="preserve">Taoyuan City </t>
  </si>
  <si>
    <t>KMT</t>
    <phoneticPr fontId="4" type="noConversion"/>
  </si>
  <si>
    <t xml:space="preserve">Zhongli City </t>
  </si>
  <si>
    <t>KMT</t>
    <phoneticPr fontId="4" type="noConversion"/>
  </si>
  <si>
    <t xml:space="preserve">Pingzhen City </t>
  </si>
  <si>
    <t xml:space="preserve">Bade City </t>
  </si>
  <si>
    <t>Yangmei City</t>
  </si>
  <si>
    <t>None</t>
    <phoneticPr fontId="4" type="noConversion"/>
  </si>
  <si>
    <t>Daxi Township</t>
  </si>
  <si>
    <t xml:space="preserve">Luzhu Township </t>
  </si>
  <si>
    <t xml:space="preserve">Dayuan Township </t>
  </si>
  <si>
    <t xml:space="preserve">Guishan Township </t>
  </si>
  <si>
    <t>DPP</t>
    <phoneticPr fontId="4" type="noConversion"/>
  </si>
  <si>
    <t xml:space="preserve">Longtan Township </t>
  </si>
  <si>
    <t xml:space="preserve">Xinwu Township </t>
  </si>
  <si>
    <t xml:space="preserve">Guanyin Township </t>
  </si>
  <si>
    <t xml:space="preserve">Fuxing Township </t>
  </si>
  <si>
    <t>KMT</t>
  </si>
  <si>
    <t>Source : Central Election Commission.</t>
    <phoneticPr fontId="3" type="noConversion"/>
  </si>
  <si>
    <t>Administrative Organization</t>
    <phoneticPr fontId="3" type="noConversion"/>
  </si>
  <si>
    <t>Table 3-10.  Election Situations of Township Assembly</t>
    <phoneticPr fontId="3" type="noConversion"/>
  </si>
  <si>
    <t>Rate of Ballots to Eligible Voters</t>
    <phoneticPr fontId="3" type="noConversion"/>
  </si>
  <si>
    <t>3rd Plenary Session</t>
    <phoneticPr fontId="3" type="noConversion"/>
  </si>
  <si>
    <t>…</t>
  </si>
  <si>
    <t>4th Plenary Session</t>
    <phoneticPr fontId="3" type="noConversion"/>
  </si>
  <si>
    <t>5th Plenary Session</t>
    <phoneticPr fontId="3" type="noConversion"/>
  </si>
  <si>
    <t>6th Plenary Session</t>
    <phoneticPr fontId="3" type="noConversion"/>
  </si>
  <si>
    <t>7th Plenary Session</t>
    <phoneticPr fontId="3" type="noConversion"/>
  </si>
  <si>
    <t>8th Plenary Session</t>
    <phoneticPr fontId="3" type="noConversion"/>
  </si>
  <si>
    <t>9th Plenary Session</t>
    <phoneticPr fontId="3" type="noConversion"/>
  </si>
  <si>
    <t>10th Plenary Session</t>
    <phoneticPr fontId="3" type="noConversion"/>
  </si>
  <si>
    <t>11th Plenary Session</t>
    <phoneticPr fontId="3" type="noConversion"/>
  </si>
  <si>
    <t>12th Plenary Session</t>
    <phoneticPr fontId="3" type="noConversion"/>
  </si>
  <si>
    <t>13th Plenary Session</t>
    <phoneticPr fontId="3" type="noConversion"/>
  </si>
  <si>
    <t>14th Plenary Session</t>
    <phoneticPr fontId="3" type="noConversion"/>
  </si>
  <si>
    <t>15th Plenary Session</t>
    <phoneticPr fontId="3" type="noConversion"/>
  </si>
  <si>
    <t>16th Plenary Session</t>
    <phoneticPr fontId="3" type="noConversion"/>
  </si>
  <si>
    <t>17th Plenary Session</t>
    <phoneticPr fontId="3" type="noConversion"/>
  </si>
  <si>
    <t>18th Plenary Session</t>
    <phoneticPr fontId="3" type="noConversion"/>
  </si>
  <si>
    <t>19th Plenary Session</t>
    <phoneticPr fontId="3" type="noConversion"/>
  </si>
  <si>
    <t>Administrative Organization</t>
    <phoneticPr fontId="3" type="noConversion"/>
  </si>
  <si>
    <t>Table 3-9. Election Situations of County Councilors</t>
    <phoneticPr fontId="3" type="noConversion"/>
  </si>
  <si>
    <t>Rate of Ballots to Eligible Voters</t>
    <phoneticPr fontId="3" type="noConversion"/>
  </si>
  <si>
    <t>Rate of Nominees to Candidates</t>
    <phoneticPr fontId="3" type="noConversion"/>
  </si>
  <si>
    <t>2nd Plenary Session</t>
    <phoneticPr fontId="3" type="noConversion"/>
  </si>
  <si>
    <t>3rd Plenary Session</t>
    <phoneticPr fontId="3" type="noConversion"/>
  </si>
  <si>
    <t>4th Plenary Session</t>
    <phoneticPr fontId="3" type="noConversion"/>
  </si>
  <si>
    <t>5th Plenary Session</t>
    <phoneticPr fontId="3" type="noConversion"/>
  </si>
  <si>
    <t>6th Plenary Session</t>
    <phoneticPr fontId="3" type="noConversion"/>
  </si>
  <si>
    <t>7th Plenary Session</t>
    <phoneticPr fontId="3" type="noConversion"/>
  </si>
  <si>
    <t>8th Plenary Session</t>
    <phoneticPr fontId="3" type="noConversion"/>
  </si>
  <si>
    <t>9th Plenary Session</t>
    <phoneticPr fontId="3" type="noConversion"/>
  </si>
  <si>
    <t>10th Plenary Session</t>
    <phoneticPr fontId="3" type="noConversion"/>
  </si>
  <si>
    <t>11th Plenary Session</t>
    <phoneticPr fontId="3" type="noConversion"/>
  </si>
  <si>
    <t>12th Plenary Session</t>
    <phoneticPr fontId="3" type="noConversion"/>
  </si>
  <si>
    <t>13th Plenary Session</t>
    <phoneticPr fontId="3" type="noConversion"/>
  </si>
  <si>
    <t>14th Plenary Session</t>
    <phoneticPr fontId="3" type="noConversion"/>
  </si>
  <si>
    <t>15th Plenary Session</t>
    <phoneticPr fontId="3" type="noConversion"/>
  </si>
  <si>
    <t>16th Plenary Session</t>
  </si>
  <si>
    <t>17th Plenary Session</t>
    <phoneticPr fontId="3" type="noConversion"/>
  </si>
  <si>
    <t>1st Electoral Area</t>
    <phoneticPr fontId="3" type="noConversion"/>
  </si>
  <si>
    <t>2nd Electoral Area</t>
    <phoneticPr fontId="3" type="noConversion"/>
  </si>
  <si>
    <t>3rd Electoral Area</t>
    <phoneticPr fontId="3" type="noConversion"/>
  </si>
  <si>
    <t>4th Electoral Area</t>
    <phoneticPr fontId="3" type="noConversion"/>
  </si>
  <si>
    <t>5th Electoral Area</t>
    <phoneticPr fontId="3" type="noConversion"/>
  </si>
  <si>
    <t>6th Electoral Area</t>
    <phoneticPr fontId="3" type="noConversion"/>
  </si>
  <si>
    <t>7th Electoral Area</t>
    <phoneticPr fontId="3" type="noConversion"/>
  </si>
  <si>
    <t>8th Electoral Area</t>
    <phoneticPr fontId="3" type="noConversion"/>
  </si>
  <si>
    <t>9th Electoral Area</t>
    <phoneticPr fontId="3" type="noConversion"/>
  </si>
  <si>
    <t>10th Electoral Area</t>
    <phoneticPr fontId="3" type="noConversion"/>
  </si>
  <si>
    <t>11th Electoral Area</t>
    <phoneticPr fontId="3" type="noConversion"/>
  </si>
  <si>
    <t>12th Electoral Area</t>
    <phoneticPr fontId="3" type="noConversion"/>
  </si>
  <si>
    <t>13th Electoral Area</t>
    <phoneticPr fontId="3" type="noConversion"/>
  </si>
  <si>
    <t>14th Electoral Area</t>
    <phoneticPr fontId="3" type="noConversion"/>
  </si>
  <si>
    <t>Source : Central Election Commission.</t>
    <phoneticPr fontId="3" type="noConversion"/>
  </si>
  <si>
    <t>Source : Central Election Commission.</t>
    <phoneticPr fontId="3" type="noConversion"/>
  </si>
  <si>
    <t xml:space="preserve">     -</t>
    <phoneticPr fontId="4" type="noConversion"/>
  </si>
  <si>
    <t xml:space="preserve">          -</t>
    <phoneticPr fontId="4" type="noConversion"/>
  </si>
  <si>
    <t>16th Plenary Session</t>
    <phoneticPr fontId="3" type="noConversion"/>
  </si>
  <si>
    <t>15th Plenary Session</t>
  </si>
  <si>
    <t>14th Plenary Session</t>
    <phoneticPr fontId="3" type="noConversion"/>
  </si>
  <si>
    <t>DPP</t>
    <phoneticPr fontId="3" type="noConversion"/>
  </si>
  <si>
    <t>13th Plenary Session</t>
    <phoneticPr fontId="3" type="noConversion"/>
  </si>
  <si>
    <t>Supplement of 12th</t>
    <phoneticPr fontId="3" type="noConversion"/>
  </si>
  <si>
    <t>12th Plenary Session</t>
    <phoneticPr fontId="3" type="noConversion"/>
  </si>
  <si>
    <t>11th Plenary Session</t>
    <phoneticPr fontId="3" type="noConversion"/>
  </si>
  <si>
    <t>10th Plenary Session</t>
    <phoneticPr fontId="3" type="noConversion"/>
  </si>
  <si>
    <t>9th Plenary Session</t>
    <phoneticPr fontId="3" type="noConversion"/>
  </si>
  <si>
    <t>None</t>
    <phoneticPr fontId="3" type="noConversion"/>
  </si>
  <si>
    <t>8th Plenary Session</t>
    <phoneticPr fontId="3" type="noConversion"/>
  </si>
  <si>
    <t>7th Plenary Session</t>
    <phoneticPr fontId="3" type="noConversion"/>
  </si>
  <si>
    <t>6th Plenary Session</t>
    <phoneticPr fontId="3" type="noConversion"/>
  </si>
  <si>
    <t>5th Plenary Session</t>
    <phoneticPr fontId="3" type="noConversion"/>
  </si>
  <si>
    <t>4th Plenary Session</t>
    <phoneticPr fontId="3" type="noConversion"/>
  </si>
  <si>
    <t>3rd Plenary Session</t>
    <phoneticPr fontId="3" type="noConversion"/>
  </si>
  <si>
    <t>KMT</t>
    <phoneticPr fontId="3" type="noConversion"/>
  </si>
  <si>
    <t>2nd Plenary Session</t>
    <phoneticPr fontId="3" type="noConversion"/>
  </si>
  <si>
    <t>Rate of Ballots to Eligible Voters</t>
    <phoneticPr fontId="3" type="noConversion"/>
  </si>
  <si>
    <t>Name of Nominees Elected</t>
    <phoneticPr fontId="3" type="noConversion"/>
  </si>
  <si>
    <t>Table 3-8. Election Situations of County Magistrate</t>
    <phoneticPr fontId="4" type="noConversion"/>
  </si>
  <si>
    <t>Administrative Organization</t>
    <phoneticPr fontId="3" type="noConversion"/>
  </si>
  <si>
    <t>Source : Central Election Commission.</t>
    <phoneticPr fontId="3" type="noConversion"/>
  </si>
  <si>
    <t>Rate of Nominees to Candidates</t>
    <phoneticPr fontId="3" type="noConversion"/>
  </si>
  <si>
    <t>Rate of Ballots to Eligible Voters</t>
    <phoneticPr fontId="3" type="noConversion"/>
  </si>
  <si>
    <t>No. of Eligible Voters
(Persons)</t>
    <phoneticPr fontId="3" type="noConversion"/>
  </si>
  <si>
    <t>No. of Nominees Elected (Persons)</t>
    <phoneticPr fontId="3" type="noConversion"/>
  </si>
  <si>
    <t xml:space="preserve">Table 3-7. Election Situations of Legislators </t>
    <phoneticPr fontId="4" type="noConversion"/>
  </si>
  <si>
    <t>Administrative Organization</t>
    <phoneticPr fontId="3" type="noConversion"/>
  </si>
  <si>
    <t xml:space="preserve">         </t>
    <phoneticPr fontId="3" type="noConversion"/>
  </si>
  <si>
    <t>Source : Directorate-General of Personnel Administration, Executive Yuan.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</si>
  <si>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</si>
  <si>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</si>
  <si>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</si>
  <si>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</si>
  <si>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</si>
  <si>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</si>
  <si>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</si>
  <si>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</si>
  <si>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</si>
  <si>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</si>
  <si>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</si>
  <si>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</si>
  <si>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Age</t>
    <phoneticPr fontId="3" type="noConversion"/>
  </si>
  <si>
    <t xml:space="preserve"> Unit : Persons</t>
    <phoneticPr fontId="4" type="noConversion"/>
  </si>
  <si>
    <t>單位：人</t>
    <phoneticPr fontId="4" type="noConversion"/>
  </si>
  <si>
    <t xml:space="preserve">Table 3-6.  Number of Civil Servants and Teachers of All Organizations and Schools of Taoyuan County by Age Group </t>
    <phoneticPr fontId="3" type="noConversion"/>
  </si>
  <si>
    <t>Administrative Organization</t>
  </si>
  <si>
    <t>行政組織</t>
    <phoneticPr fontId="4" type="noConversion"/>
  </si>
  <si>
    <t xml:space="preserve"> Unit : Persons</t>
    <phoneticPr fontId="4" type="noConversion"/>
  </si>
  <si>
    <t>-</t>
    <phoneticPr fontId="3" type="noConversion"/>
  </si>
  <si>
    <t>Source : Directorate-General of Personnel Administration, Executive Yuan.</t>
    <phoneticPr fontId="3" type="noConversion"/>
  </si>
  <si>
    <t>Table 3-4. Number of Civil Servants and Teachers of All Organizations and Schools of County by Rank and Sex</t>
    <phoneticPr fontId="3" type="noConversion"/>
  </si>
  <si>
    <t>Unit : Persons</t>
    <phoneticPr fontId="4" type="noConversion"/>
  </si>
  <si>
    <t xml:space="preserve">By Rank </t>
  </si>
  <si>
    <t>Ranking  Servant</t>
    <phoneticPr fontId="3" type="noConversion"/>
  </si>
  <si>
    <t xml:space="preserve">End of Year &amp; Organization </t>
    <phoneticPr fontId="3" type="noConversion"/>
  </si>
  <si>
    <t>Grand Total</t>
    <phoneticPr fontId="3" type="noConversion"/>
  </si>
  <si>
    <t>Total</t>
    <phoneticPr fontId="3" type="noConversion"/>
  </si>
  <si>
    <t>Senior Rank     (Detail)</t>
    <phoneticPr fontId="3" type="noConversion"/>
  </si>
  <si>
    <t>Auxiliary Employee</t>
    <phoneticPr fontId="3" type="noConversion"/>
  </si>
  <si>
    <t>Selected Rank</t>
    <phoneticPr fontId="3" type="noConversion"/>
  </si>
  <si>
    <t>Recomm-ended Rank</t>
    <phoneticPr fontId="3" type="noConversion"/>
  </si>
  <si>
    <t>Delegated Rank</t>
    <phoneticPr fontId="3" type="noConversion"/>
  </si>
  <si>
    <t>Senior Grade 1</t>
    <phoneticPr fontId="3" type="noConversion"/>
  </si>
  <si>
    <t>Senior Grade 2</t>
    <phoneticPr fontId="3" type="noConversion"/>
  </si>
  <si>
    <t>Senior Grade 3</t>
    <phoneticPr fontId="3" type="noConversion"/>
  </si>
  <si>
    <t>Junior</t>
    <phoneticPr fontId="3" type="noConversion"/>
  </si>
  <si>
    <t>Male</t>
    <phoneticPr fontId="3" type="noConversion"/>
  </si>
  <si>
    <t>Female</t>
    <phoneticPr fontId="3" type="noConversion"/>
  </si>
  <si>
    <t>Source : Directorate-General of Personnel Administration, Executive Yuan.</t>
    <phoneticPr fontId="3" type="noConversion"/>
  </si>
  <si>
    <t>Table 3-3. Number of Staff and Worker of All Organizations and Schools 
of Taoyuan County</t>
    <phoneticPr fontId="3" type="noConversion"/>
  </si>
  <si>
    <t xml:space="preserve"> Unit : Persons</t>
    <phoneticPr fontId="4" type="noConversion"/>
  </si>
  <si>
    <t>Grand 
Total</t>
    <phoneticPr fontId="3" type="noConversion"/>
  </si>
  <si>
    <t>Elected Agency Chief</t>
    <phoneticPr fontId="3" type="noConversion"/>
  </si>
  <si>
    <t>Political Appointee</t>
    <phoneticPr fontId="4" type="noConversion"/>
  </si>
  <si>
    <t>Staff of Authorized Complement</t>
    <phoneticPr fontId="3" type="noConversion"/>
  </si>
  <si>
    <t>Principal and Teacher</t>
    <phoneticPr fontId="4" type="noConversion"/>
  </si>
  <si>
    <t>Measurement Assistant</t>
    <phoneticPr fontId="3" type="noConversion"/>
  </si>
  <si>
    <t>Sanitation Worker</t>
    <phoneticPr fontId="3" type="noConversion"/>
  </si>
  <si>
    <t>Technical Worker
(Driver Included)</t>
    <phoneticPr fontId="4" type="noConversion"/>
  </si>
  <si>
    <t>Manual Worker</t>
    <phoneticPr fontId="4" type="noConversion"/>
  </si>
  <si>
    <t>Worker of Authorized Complement</t>
    <phoneticPr fontId="4" type="noConversion"/>
  </si>
  <si>
    <t>Security Guard</t>
    <phoneticPr fontId="3" type="noConversion"/>
  </si>
  <si>
    <t>Contract-based Employee</t>
    <phoneticPr fontId="3" type="noConversion"/>
  </si>
  <si>
    <t>Auxiliary
Employee</t>
    <phoneticPr fontId="3" type="noConversion"/>
  </si>
  <si>
    <t>Extra Staff</t>
    <phoneticPr fontId="3" type="noConversion"/>
  </si>
  <si>
    <t>Temporary  Staff</t>
    <phoneticPr fontId="3" type="noConversion"/>
  </si>
  <si>
    <t>Source : Directorate-General of Personnel Administration, Executive Yuan.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</si>
  <si>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</si>
  <si>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</si>
  <si>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</si>
  <si>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</si>
  <si>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</si>
  <si>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</si>
  <si>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</si>
  <si>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Elementary  Schools
(Preschools Included) of County</t>
    <phoneticPr fontId="3" type="noConversion"/>
  </si>
  <si>
    <t>Junior High Schools of County</t>
    <phoneticPr fontId="3" type="noConversion"/>
  </si>
  <si>
    <t>Enterprise Organizations of County(City) &amp; Township (City)</t>
    <phoneticPr fontId="3" type="noConversion"/>
  </si>
  <si>
    <t xml:space="preserve">Other Subordinate Agencies of Township (City) </t>
    <phoneticPr fontId="3" type="noConversion"/>
  </si>
  <si>
    <t>Township         (City) Offices</t>
    <phoneticPr fontId="3" type="noConversion"/>
  </si>
  <si>
    <t>Township (City) Councils</t>
    <phoneticPr fontId="3" type="noConversion"/>
  </si>
  <si>
    <t>Other Subordinate Agencies of County Government</t>
    <phoneticPr fontId="3" type="noConversion"/>
  </si>
  <si>
    <t>Household Registration Offices</t>
    <phoneticPr fontId="3" type="noConversion"/>
  </si>
  <si>
    <t>Land Offices</t>
    <phoneticPr fontId="3" type="noConversion"/>
  </si>
  <si>
    <t>Environ-mental Protection Bureau</t>
    <phoneticPr fontId="3" type="noConversion"/>
  </si>
  <si>
    <t>Public Health Centers of Township (City)</t>
    <phoneticPr fontId="3" type="noConversion"/>
  </si>
  <si>
    <t>Hospitals of County</t>
    <phoneticPr fontId="3" type="noConversion"/>
  </si>
  <si>
    <t>Public Health Bureau &amp; Subordinate Agencies</t>
    <phoneticPr fontId="3" type="noConversion"/>
  </si>
  <si>
    <t>Fire Bureau</t>
    <phoneticPr fontId="3" type="noConversion"/>
  </si>
  <si>
    <t>Police Bureau</t>
    <phoneticPr fontId="3" type="noConversion"/>
  </si>
  <si>
    <t>Local Tax Bureau</t>
    <phoneticPr fontId="3" type="noConversion"/>
  </si>
  <si>
    <t xml:space="preserve">County Govern-ment </t>
  </si>
  <si>
    <t>County Council</t>
    <phoneticPr fontId="3" type="noConversion"/>
  </si>
  <si>
    <t>Grand Total</t>
    <phoneticPr fontId="3" type="noConversion"/>
  </si>
  <si>
    <t xml:space="preserve"> Unit : Persons</t>
    <phoneticPr fontId="4" type="noConversion"/>
  </si>
  <si>
    <t>Administrative Organization</t>
    <phoneticPr fontId="3" type="noConversion"/>
  </si>
  <si>
    <t>End of 2013</t>
    <phoneticPr fontId="3" type="noConversion"/>
  </si>
  <si>
    <t>Finance Bureau</t>
  </si>
  <si>
    <t>Household Registration Office</t>
  </si>
  <si>
    <t>Public Works Bureau</t>
  </si>
  <si>
    <t>Economic Development Bureau</t>
  </si>
  <si>
    <t>Water Resources Bureau</t>
  </si>
  <si>
    <t>Labor and Human Resources Bureau</t>
  </si>
  <si>
    <t>Agriculture Development Bureau</t>
  </si>
  <si>
    <t>Animal Disease Control Center</t>
  </si>
  <si>
    <t>Land Administration Bureau</t>
  </si>
  <si>
    <t>Land Administration Office</t>
  </si>
  <si>
    <t>Social Affairs Bureau</t>
  </si>
  <si>
    <t>Domestic Violence and Sexual Assault Prevention Center</t>
  </si>
  <si>
    <t>Tourism Promotion Bureau</t>
  </si>
  <si>
    <t>Scenest Administration Bureau</t>
  </si>
  <si>
    <t>Information Management Center</t>
  </si>
  <si>
    <t>Cultural Affairs Bureau</t>
  </si>
  <si>
    <t>Police Station</t>
  </si>
  <si>
    <t>Special Police Brigade</t>
  </si>
  <si>
    <t>Police Bureau</t>
  </si>
  <si>
    <t xml:space="preserve">Criminal Investigation Brigade </t>
  </si>
  <si>
    <t>Secretariat Department</t>
  </si>
  <si>
    <t>Traffic Police Brigade</t>
  </si>
  <si>
    <t>Personnel Department</t>
  </si>
  <si>
    <t>Juvenile Delinquency Prevention Brigade</t>
  </si>
  <si>
    <t>Women and Children Protection Brigade</t>
  </si>
  <si>
    <t>Civil Service Ethics Department</t>
  </si>
  <si>
    <t>Legal Affairs Department</t>
  </si>
  <si>
    <t>Transportation Bureau</t>
  </si>
  <si>
    <t>Indigenous Peoples Bureau</t>
  </si>
  <si>
    <t>Hakka Affairs Bureau</t>
  </si>
  <si>
    <r>
      <rPr>
        <sz val="7.5"/>
        <rFont val="華康粗圓體"/>
        <family val="3"/>
        <charset val="136"/>
      </rPr>
      <t xml:space="preserve">桃園縣政府
</t>
    </r>
    <r>
      <rPr>
        <sz val="7.5"/>
        <rFont val="Arial Narrow"/>
        <family val="2"/>
      </rPr>
      <t>Taoyuan County Government</t>
    </r>
    <phoneticPr fontId="3" type="noConversion"/>
  </si>
  <si>
    <r>
      <rPr>
        <sz val="9"/>
        <rFont val="華康中黑體"/>
        <family val="3"/>
        <charset val="136"/>
      </rPr>
      <t>行政組織</t>
    </r>
    <phoneticPr fontId="4" type="noConversion"/>
  </si>
  <si>
    <r>
      <rPr>
        <sz val="9"/>
        <rFont val="華康中黑體"/>
        <family val="3"/>
        <charset val="136"/>
      </rPr>
      <t>單位：人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</si>
  <si>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2004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</si>
  <si>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2005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</si>
  <si>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</si>
  <si>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</si>
  <si>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</si>
  <si>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</si>
  <si>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2010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</si>
  <si>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</si>
  <si>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2012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</si>
  <si>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2013</t>
    </r>
    <phoneticPr fontId="4" type="noConversion"/>
  </si>
  <si>
    <r>
      <rPr>
        <sz val="9"/>
        <rFont val="華康中黑體"/>
        <family val="3"/>
        <charset val="136"/>
      </rPr>
      <t>資料來源：行政院人事行政總處。</t>
    </r>
    <phoneticPr fontId="4" type="noConversion"/>
  </si>
  <si>
    <r>
      <rPr>
        <sz val="9"/>
        <rFont val="華康中黑體"/>
        <family val="3"/>
        <charset val="136"/>
      </rPr>
      <t>說　　明：</t>
    </r>
    <r>
      <rPr>
        <sz val="9"/>
        <rFont val="Arial Narrow"/>
        <family val="2"/>
      </rPr>
      <t>1.100</t>
    </r>
    <r>
      <rPr>
        <sz val="9"/>
        <rFont val="華康中黑體"/>
        <family val="3"/>
        <charset val="136"/>
      </rPr>
      <t>年</t>
    </r>
    <r>
      <rPr>
        <sz val="9"/>
        <rFont val="Arial Narrow"/>
        <family val="2"/>
      </rPr>
      <t>1</t>
    </r>
    <r>
      <rPr>
        <sz val="9"/>
        <rFont val="華康中黑體"/>
        <family val="3"/>
        <charset val="136"/>
      </rPr>
      <t>月</t>
    </r>
    <r>
      <rPr>
        <sz val="9"/>
        <rFont val="Arial Narrow"/>
        <family val="2"/>
      </rPr>
      <t>1</t>
    </r>
    <r>
      <rPr>
        <sz val="9"/>
        <rFont val="華康中黑體"/>
        <family val="3"/>
        <charset val="136"/>
      </rPr>
      <t>日起升格準直轄市，各局處員額數由縣政府歸入其他縣所屬機關。</t>
    </r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</si>
  <si>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3-2</t>
    </r>
    <r>
      <rPr>
        <sz val="12"/>
        <rFont val="華康粗圓體"/>
        <family val="3"/>
        <charset val="136"/>
      </rPr>
      <t>、各級機關學校正式預算員額</t>
    </r>
    <phoneticPr fontId="3" type="noConversion"/>
  </si>
  <si>
    <t xml:space="preserve">Table 3-2. Official Staff of All Agencies and Schools of Taoyuan County                           </t>
    <phoneticPr fontId="3" type="noConversion"/>
  </si>
  <si>
    <r>
      <rPr>
        <sz val="9"/>
        <rFont val="華康中黑體"/>
        <family val="3"/>
        <charset val="136"/>
      </rPr>
      <t>資料來源：行政院人事行政總處。</t>
    </r>
    <phoneticPr fontId="4" type="noConversion"/>
  </si>
  <si>
    <r>
      <rPr>
        <sz val="9"/>
        <rFont val="華康中黑體"/>
        <family val="3"/>
        <charset val="136"/>
      </rP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  <charset val="136"/>
      </rPr>
      <t>鄉鎮市公所正式預算員額包含其他鄉鎮市所屬機關。</t>
    </r>
    <phoneticPr fontId="3" type="noConversion"/>
  </si>
  <si>
    <r>
      <rPr>
        <sz val="9"/>
        <rFont val="華康中黑體"/>
        <family val="3"/>
        <charset val="136"/>
      </rPr>
      <t>行政組織</t>
    </r>
    <phoneticPr fontId="4" type="noConversion"/>
  </si>
  <si>
    <r>
      <rPr>
        <sz val="9"/>
        <rFont val="華康中黑體"/>
        <family val="3"/>
        <charset val="136"/>
      </rPr>
      <t>單位：人</t>
    </r>
    <phoneticPr fontId="4" type="noConversion"/>
  </si>
  <si>
    <r>
      <rPr>
        <sz val="9"/>
        <rFont val="華康粗圓體"/>
        <family val="3"/>
        <charset val="136"/>
      </rPr>
      <t xml:space="preserve">縣　　立
國民小學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含幼兒園</t>
    </r>
    <r>
      <rPr>
        <sz val="8.5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</si>
  <si>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 xml:space="preserve">年　底　別
</t>
    </r>
    <r>
      <rPr>
        <sz val="9"/>
        <rFont val="Arial Narrow"/>
        <family val="2"/>
      </rPr>
      <t>End of Year</t>
    </r>
    <phoneticPr fontId="4" type="noConversion"/>
  </si>
  <si>
    <r>
      <rPr>
        <sz val="9"/>
        <rFont val="華康粗圓體"/>
        <family val="3"/>
        <charset val="136"/>
      </rPr>
      <t>總計</t>
    </r>
    <phoneticPr fontId="4" type="noConversion"/>
  </si>
  <si>
    <r>
      <rPr>
        <sz val="9"/>
        <rFont val="華康粗圓體"/>
        <family val="3"/>
        <charset val="136"/>
      </rPr>
      <t>縣議會</t>
    </r>
    <phoneticPr fontId="4" type="noConversion"/>
  </si>
  <si>
    <r>
      <rPr>
        <sz val="9"/>
        <rFont val="華康粗圓體"/>
        <family val="3"/>
        <charset val="136"/>
      </rPr>
      <t>縣政府</t>
    </r>
    <phoneticPr fontId="4" type="noConversion"/>
  </si>
  <si>
    <r>
      <rPr>
        <sz val="9"/>
        <rFont val="華康粗圓體"/>
        <family val="3"/>
        <charset val="136"/>
      </rPr>
      <t>地　方
稅務局</t>
    </r>
    <phoneticPr fontId="4" type="noConversion"/>
  </si>
  <si>
    <r>
      <rPr>
        <sz val="9"/>
        <rFont val="華康粗圓體"/>
        <family val="3"/>
        <charset val="136"/>
      </rPr>
      <t>警察局</t>
    </r>
    <phoneticPr fontId="4" type="noConversion"/>
  </si>
  <si>
    <r>
      <rPr>
        <sz val="9"/>
        <rFont val="華康粗圓體"/>
        <family val="3"/>
        <charset val="136"/>
      </rPr>
      <t>消防局</t>
    </r>
    <phoneticPr fontId="4" type="noConversion"/>
  </si>
  <si>
    <r>
      <rPr>
        <sz val="9"/>
        <rFont val="華康粗圓體"/>
        <family val="3"/>
        <charset val="136"/>
      </rPr>
      <t>衛生局
及所屬</t>
    </r>
    <phoneticPr fontId="4" type="noConversion"/>
  </si>
  <si>
    <r>
      <rPr>
        <sz val="9"/>
        <rFont val="華康粗圓體"/>
        <family val="3"/>
        <charset val="136"/>
      </rPr>
      <t>縣立
醫院</t>
    </r>
    <phoneticPr fontId="4" type="noConversion"/>
  </si>
  <si>
    <r>
      <rPr>
        <sz val="9"/>
        <rFont val="華康粗圓體"/>
        <family val="3"/>
        <charset val="136"/>
      </rPr>
      <t>鄉鎮市
衛生所</t>
    </r>
    <phoneticPr fontId="4" type="noConversion"/>
  </si>
  <si>
    <r>
      <rPr>
        <sz val="9"/>
        <rFont val="華康粗圓體"/>
        <family val="3"/>
        <charset val="136"/>
      </rPr>
      <t>環　境
保護局</t>
    </r>
    <phoneticPr fontId="4" type="noConversion"/>
  </si>
  <si>
    <r>
      <rPr>
        <sz val="9"/>
        <rFont val="華康粗圓體"/>
        <family val="3"/>
        <charset val="136"/>
      </rPr>
      <t>地　政
事務所</t>
    </r>
    <phoneticPr fontId="4" type="noConversion"/>
  </si>
  <si>
    <r>
      <rPr>
        <sz val="9"/>
        <rFont val="華康粗圓體"/>
        <family val="3"/>
        <charset val="136"/>
      </rPr>
      <t>戶　政
事務所</t>
    </r>
    <phoneticPr fontId="4" type="noConversion"/>
  </si>
  <si>
    <r>
      <rPr>
        <sz val="9"/>
        <rFont val="華康粗圓體"/>
        <family val="3"/>
        <charset val="136"/>
      </rPr>
      <t>鄉鎮市民
代表會</t>
    </r>
    <phoneticPr fontId="4" type="noConversion"/>
  </si>
  <si>
    <r>
      <rPr>
        <sz val="9"/>
        <rFont val="華康粗圓體"/>
        <family val="3"/>
        <charset val="136"/>
      </rPr>
      <t>鄉　鎮
市公所</t>
    </r>
    <phoneticPr fontId="4" type="noConversion"/>
  </si>
  <si>
    <r>
      <rPr>
        <sz val="9"/>
        <rFont val="華康粗圓體"/>
        <family val="3"/>
        <charset val="136"/>
      </rPr>
      <t>其他鄉鎮市
所屬機關</t>
    </r>
    <phoneticPr fontId="3" type="noConversion"/>
  </si>
  <si>
    <r>
      <rPr>
        <sz val="9"/>
        <rFont val="華康粗圓體"/>
        <family val="3"/>
        <charset val="136"/>
      </rPr>
      <t>縣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鄉鎮市營事業機構</t>
    </r>
    <phoneticPr fontId="4" type="noConversion"/>
  </si>
  <si>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職</t>
    </r>
    <r>
      <rPr>
        <sz val="9"/>
        <rFont val="Arial Narrow"/>
        <family val="2"/>
      </rPr>
      <t xml:space="preserve">)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含完全中學</t>
    </r>
    <r>
      <rPr>
        <sz val="8.5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</si>
  <si>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縣　　立
國民中學</t>
    </r>
    <phoneticPr fontId="4" type="noConversion"/>
  </si>
  <si>
    <r>
      <rPr>
        <sz val="9"/>
        <rFont val="華康中黑體"/>
        <family val="3"/>
        <charset val="136"/>
      </rPr>
      <t>行政組織</t>
    </r>
    <phoneticPr fontId="4" type="noConversion"/>
  </si>
  <si>
    <r>
      <rPr>
        <sz val="9"/>
        <rFont val="華康中黑體"/>
        <family val="3"/>
        <charset val="136"/>
      </rPr>
      <t>單位：人</t>
    </r>
    <phoneticPr fontId="4" type="noConversion"/>
  </si>
  <si>
    <t>Note : 1. Temporary workers included substitute teachers. Teachers refer to full-time teachers.</t>
    <phoneticPr fontId="3" type="noConversion"/>
  </si>
  <si>
    <t xml:space="preserve">           2. The other organic structure of township included library, preschools, park management and so on. </t>
    <phoneticPr fontId="3" type="noConversion"/>
  </si>
  <si>
    <r>
      <rPr>
        <sz val="8"/>
        <rFont val="華康中黑體"/>
        <family val="3"/>
        <charset val="136"/>
      </rP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  <charset val="136"/>
      </rPr>
      <t>臨時員工內含代課教師；教師係指專任教師。</t>
    </r>
    <phoneticPr fontId="3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</si>
  <si>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>2.</t>
    </r>
    <r>
      <rPr>
        <sz val="8"/>
        <rFont val="華康中黑體"/>
        <family val="3"/>
        <charset val="136"/>
      </rPr>
      <t>其他鄉鎮市公所所屬機關包含圖書館、幼兒園、公園管理所等。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</si>
  <si>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2004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</si>
  <si>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2005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</si>
  <si>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2006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</si>
  <si>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2007</t>
    </r>
  </si>
  <si>
    <r>
      <rPr>
        <sz val="9"/>
        <rFont val="華康粗圓體"/>
        <family val="3"/>
        <charset val="136"/>
      </rPr>
      <t>　縣議會</t>
    </r>
    <r>
      <rPr>
        <sz val="9"/>
        <rFont val="Arial Narrow"/>
        <family val="2"/>
      </rPr>
      <t xml:space="preserve"> County Council</t>
    </r>
    <phoneticPr fontId="4" type="noConversion"/>
  </si>
  <si>
    <r>
      <rPr>
        <sz val="9"/>
        <rFont val="華康粗圓體"/>
        <family val="3"/>
        <charset val="136"/>
      </rPr>
      <t>　縣政府</t>
    </r>
    <r>
      <rPr>
        <sz val="9"/>
        <rFont val="Arial Narrow"/>
        <family val="2"/>
      </rPr>
      <t xml:space="preserve"> County Government </t>
    </r>
    <phoneticPr fontId="4" type="noConversion"/>
  </si>
  <si>
    <r>
      <rPr>
        <sz val="9"/>
        <rFont val="華康粗圓體"/>
        <family val="3"/>
        <charset val="136"/>
      </rPr>
      <t>　地方稅務局</t>
    </r>
    <r>
      <rPr>
        <sz val="9"/>
        <rFont val="Arial Narrow"/>
        <family val="2"/>
      </rPr>
      <t xml:space="preserve"> Local Tax Bureau</t>
    </r>
    <phoneticPr fontId="3" type="noConversion"/>
  </si>
  <si>
    <r>
      <rPr>
        <sz val="9"/>
        <rFont val="華康粗圓體"/>
        <family val="3"/>
        <charset val="136"/>
      </rPr>
      <t>　消防局</t>
    </r>
    <r>
      <rPr>
        <sz val="9"/>
        <rFont val="Arial Narrow"/>
        <family val="2"/>
      </rPr>
      <t xml:space="preserve"> Fire Bureau</t>
    </r>
    <phoneticPr fontId="4" type="noConversion"/>
  </si>
  <si>
    <r>
      <rPr>
        <sz val="9"/>
        <rFont val="華康粗圓體"/>
        <family val="3"/>
        <charset val="136"/>
      </rPr>
      <t>　縣立醫院</t>
    </r>
    <r>
      <rPr>
        <sz val="9"/>
        <rFont val="Arial Narrow"/>
        <family val="2"/>
      </rPr>
      <t xml:space="preserve"> Hospitals of County</t>
    </r>
    <phoneticPr fontId="4" type="noConversion"/>
  </si>
  <si>
    <r>
      <rPr>
        <sz val="9"/>
        <rFont val="華康粗圓體"/>
        <family val="3"/>
        <charset val="136"/>
      </rPr>
      <t>　鄉鎮市衛生所</t>
    </r>
    <r>
      <rPr>
        <sz val="9"/>
        <rFont val="Arial Narrow"/>
        <family val="2"/>
      </rPr>
      <t xml:space="preserve"> Public Health Centers of Township (City)</t>
    </r>
    <phoneticPr fontId="3" type="noConversion"/>
  </si>
  <si>
    <r>
      <rPr>
        <sz val="9"/>
        <rFont val="華康粗圓體"/>
        <family val="3"/>
        <charset val="136"/>
      </rPr>
      <t>　環境保護局</t>
    </r>
    <r>
      <rPr>
        <sz val="9"/>
        <rFont val="Arial Narrow"/>
        <family val="2"/>
      </rPr>
      <t xml:space="preserve"> Environmental Protection Bureau</t>
    </r>
    <phoneticPr fontId="3" type="noConversion"/>
  </si>
  <si>
    <r>
      <rPr>
        <sz val="9"/>
        <rFont val="華康粗圓體"/>
        <family val="3"/>
        <charset val="136"/>
      </rPr>
      <t>　戶政事務所</t>
    </r>
    <r>
      <rPr>
        <sz val="9"/>
        <rFont val="Arial Narrow"/>
        <family val="2"/>
      </rPr>
      <t xml:space="preserve"> Household Registration Offices</t>
    </r>
    <phoneticPr fontId="4" type="noConversion"/>
  </si>
  <si>
    <r>
      <rPr>
        <sz val="9"/>
        <rFont val="華康粗圓體"/>
        <family val="3"/>
        <charset val="136"/>
      </rPr>
      <t>　鄉鎮市民代表會</t>
    </r>
    <r>
      <rPr>
        <sz val="9"/>
        <rFont val="Arial Narrow"/>
        <family val="2"/>
      </rPr>
      <t xml:space="preserve"> Township (City) Councils</t>
    </r>
    <phoneticPr fontId="3" type="noConversion"/>
  </si>
  <si>
    <r>
      <rPr>
        <sz val="9"/>
        <rFont val="華康粗圓體"/>
        <family val="3"/>
        <charset val="136"/>
      </rPr>
      <t>　鄉鎮市公所</t>
    </r>
    <r>
      <rPr>
        <sz val="9"/>
        <rFont val="Arial Narrow"/>
        <family val="2"/>
      </rPr>
      <t xml:space="preserve"> Township (City) Offices</t>
    </r>
    <phoneticPr fontId="4" type="noConversion"/>
  </si>
  <si>
    <r>
      <rPr>
        <sz val="9"/>
        <rFont val="華康粗圓體"/>
        <family val="3"/>
        <charset val="136"/>
      </rPr>
      <t>　縣立國民中學</t>
    </r>
    <r>
      <rPr>
        <sz val="9"/>
        <rFont val="Arial Narrow"/>
        <family val="2"/>
      </rPr>
      <t xml:space="preserve"> Junior High Schools of County</t>
    </r>
    <phoneticPr fontId="3" type="noConversion"/>
  </si>
  <si>
    <r>
      <rPr>
        <sz val="9"/>
        <rFont val="華康粗圓體"/>
        <family val="3"/>
        <charset val="136"/>
      </rPr>
      <t>　縣立國民小學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含幼兒園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　</t>
    </r>
    <r>
      <rPr>
        <sz val="9"/>
        <rFont val="Arial Narrow"/>
        <family val="2"/>
      </rPr>
      <t>Elementary  Schools ( Preschools Included) of County</t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</si>
  <si>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2004</t>
    </r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</si>
  <si>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</si>
  <si>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2006</t>
    </r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</si>
  <si>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2007</t>
    </r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</si>
  <si>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2008</t>
    </r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</si>
  <si>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2009</t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</si>
  <si>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2010</t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</si>
  <si>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2011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</si>
  <si>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2012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</si>
  <si>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2013</t>
    </r>
    <phoneticPr fontId="3" type="noConversion"/>
  </si>
  <si>
    <r>
      <rPr>
        <sz val="8.5"/>
        <rFont val="華康粗圓體"/>
        <family val="3"/>
        <charset val="136"/>
      </rPr>
      <t>年底及機關別</t>
    </r>
    <phoneticPr fontId="4" type="noConversion"/>
  </si>
  <si>
    <r>
      <rPr>
        <sz val="8.5"/>
        <rFont val="華康粗圓體"/>
        <family val="3"/>
        <charset val="136"/>
      </rPr>
      <t>總計</t>
    </r>
    <phoneticPr fontId="4" type="noConversion"/>
  </si>
  <si>
    <r>
      <rPr>
        <sz val="8.5"/>
        <rFont val="華康粗圓體"/>
        <family val="3"/>
        <charset val="136"/>
      </rPr>
      <t>職等別</t>
    </r>
    <r>
      <rPr>
        <sz val="8.5"/>
        <rFont val="Arial Narrow"/>
        <family val="2"/>
      </rPr>
      <t xml:space="preserve"> </t>
    </r>
    <phoneticPr fontId="3" type="noConversion"/>
  </si>
  <si>
    <r>
      <t xml:space="preserve"> </t>
    </r>
    <r>
      <rPr>
        <sz val="8.5"/>
        <rFont val="華康粗圓體"/>
        <family val="3"/>
        <charset val="136"/>
      </rPr>
      <t>性別</t>
    </r>
    <r>
      <rPr>
        <sz val="8.5"/>
        <rFont val="Arial Narrow"/>
        <family val="2"/>
      </rPr>
      <t xml:space="preserve"> By Sex</t>
    </r>
    <phoneticPr fontId="3" type="noConversion"/>
  </si>
  <si>
    <r>
      <rPr>
        <sz val="8.5"/>
        <rFont val="華康粗圓體"/>
        <family val="3"/>
        <charset val="136"/>
      </rPr>
      <t>簡薦委任命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人員</t>
    </r>
    <r>
      <rPr>
        <sz val="8.5"/>
        <rFont val="Arial Narrow"/>
        <family val="2"/>
      </rPr>
      <t xml:space="preserve"> </t>
    </r>
    <phoneticPr fontId="4" type="noConversion"/>
  </si>
  <si>
    <r>
      <rPr>
        <sz val="8.5"/>
        <rFont val="華康粗圓體"/>
        <family val="3"/>
        <charset val="136"/>
      </rPr>
      <t>警　察　人　員　</t>
    </r>
    <r>
      <rPr>
        <sz val="8.5"/>
        <rFont val="Arial Narrow"/>
        <family val="2"/>
      </rPr>
      <t>Police Officer</t>
    </r>
    <phoneticPr fontId="4" type="noConversion"/>
  </si>
  <si>
    <r>
      <rPr>
        <sz val="8.5"/>
        <rFont val="華康粗圓體"/>
        <family val="3"/>
        <charset val="136"/>
      </rPr>
      <t>醫　事　人　員　</t>
    </r>
    <r>
      <rPr>
        <sz val="8.5"/>
        <rFont val="Arial Narrow"/>
        <family val="2"/>
      </rPr>
      <t>Medical Personnel</t>
    </r>
    <phoneticPr fontId="4" type="noConversion"/>
  </si>
  <si>
    <r>
      <rPr>
        <sz val="8.5"/>
        <rFont val="華康粗圓體"/>
        <family val="3"/>
        <charset val="136"/>
      </rPr>
      <t>男</t>
    </r>
    <phoneticPr fontId="4" type="noConversion"/>
  </si>
  <si>
    <r>
      <rPr>
        <sz val="8.5"/>
        <rFont val="華康粗圓體"/>
        <family val="3"/>
        <charset val="136"/>
      </rPr>
      <t>女</t>
    </r>
    <phoneticPr fontId="4" type="noConversion"/>
  </si>
  <si>
    <r>
      <rPr>
        <sz val="8.5"/>
        <rFont val="華康粗圓體"/>
        <family val="3"/>
        <charset val="136"/>
      </rPr>
      <t>合計</t>
    </r>
    <phoneticPr fontId="4" type="noConversion"/>
  </si>
  <si>
    <r>
      <rPr>
        <sz val="8.5"/>
        <rFont val="華康粗圓體"/>
        <family val="3"/>
        <charset val="136"/>
      </rPr>
      <t>委任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第</t>
    </r>
    <r>
      <rPr>
        <sz val="8.5"/>
        <rFont val="Arial Narrow"/>
        <family val="2"/>
      </rPr>
      <t>1-5</t>
    </r>
    <r>
      <rPr>
        <sz val="8.5"/>
        <rFont val="華康粗圓體"/>
        <family val="3"/>
        <charset val="136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相當委任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</si>
  <si>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>雇員</t>
    </r>
    <phoneticPr fontId="4" type="noConversion"/>
  </si>
  <si>
    <r>
      <rPr>
        <sz val="8.5"/>
        <rFont val="華康粗圓體"/>
        <family val="3"/>
        <charset val="136"/>
      </rPr>
      <t>警監</t>
    </r>
    <phoneticPr fontId="4" type="noConversion"/>
  </si>
  <si>
    <r>
      <rPr>
        <sz val="8.5"/>
        <rFont val="華康粗圓體"/>
        <family val="3"/>
        <charset val="136"/>
      </rPr>
      <t>警正</t>
    </r>
    <phoneticPr fontId="4" type="noConversion"/>
  </si>
  <si>
    <r>
      <rPr>
        <sz val="8.5"/>
        <rFont val="華康粗圓體"/>
        <family val="3"/>
        <charset val="136"/>
      </rPr>
      <t>警佐</t>
    </r>
    <phoneticPr fontId="4" type="noConversion"/>
  </si>
  <si>
    <r>
      <rPr>
        <sz val="8.5"/>
        <rFont val="華康粗圓體"/>
        <family val="3"/>
        <charset val="136"/>
      </rPr>
      <t>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  <phoneticPr fontId="4" type="noConversion"/>
  </si>
  <si>
    <r>
      <rPr>
        <sz val="8.5"/>
        <rFont val="華康粗圓體"/>
        <family val="3"/>
        <charset val="136"/>
      </rPr>
      <t>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  <phoneticPr fontId="4" type="noConversion"/>
  </si>
  <si>
    <r>
      <rPr>
        <sz val="8.5"/>
        <rFont val="華康粗圓體"/>
        <family val="3"/>
        <charset val="136"/>
      </rPr>
      <t>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三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  <phoneticPr fontId="4" type="noConversion"/>
  </si>
  <si>
    <r>
      <rPr>
        <sz val="8.5"/>
        <rFont val="華康粗圓體"/>
        <family val="3"/>
        <charset val="136"/>
      </rPr>
      <t>士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生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級</t>
    </r>
    <phoneticPr fontId="4" type="noConversion"/>
  </si>
  <si>
    <r>
      <rPr>
        <sz val="8.5"/>
        <rFont val="華康中黑體"/>
        <family val="3"/>
        <charset val="136"/>
      </rPr>
      <t>資料來源：行政院人事行政總處。</t>
    </r>
    <phoneticPr fontId="4" type="noConversion"/>
  </si>
  <si>
    <r>
      <rPr>
        <sz val="8.5"/>
        <rFont val="華康粗圓體"/>
        <family val="3"/>
        <charset val="136"/>
      </rPr>
      <t>薦任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第</t>
    </r>
    <r>
      <rPr>
        <sz val="8.5"/>
        <rFont val="Arial Narrow"/>
        <family val="2"/>
      </rPr>
      <t>6-9</t>
    </r>
    <r>
      <rPr>
        <sz val="8.5"/>
        <rFont val="華康粗圓體"/>
        <family val="3"/>
        <charset val="136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相當薦任</t>
    </r>
    <r>
      <rPr>
        <sz val="8.5"/>
        <rFont val="Arial Narrow"/>
        <family val="2"/>
      </rPr>
      <t>)</t>
    </r>
    <phoneticPr fontId="3" type="noConversion"/>
  </si>
  <si>
    <t>Junior Rank
(Detail)</t>
    <phoneticPr fontId="3" type="noConversion"/>
  </si>
  <si>
    <r>
      <rPr>
        <sz val="8.5"/>
        <rFont val="華康粗圓體"/>
        <family val="3"/>
        <charset val="136"/>
      </rPr>
      <t>簡任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派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第</t>
    </r>
    <r>
      <rPr>
        <sz val="8.5"/>
        <rFont val="Arial Narrow"/>
        <family val="2"/>
      </rPr>
      <t>10-14</t>
    </r>
    <r>
      <rPr>
        <sz val="8.5"/>
        <rFont val="華康粗圓體"/>
        <family val="3"/>
        <charset val="136"/>
      </rPr>
      <t xml:space="preserve">職等
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相當簡任</t>
    </r>
    <r>
      <rPr>
        <sz val="8.5"/>
        <rFont val="Arial Narrow"/>
        <family val="2"/>
      </rPr>
      <t>)</t>
    </r>
    <phoneticPr fontId="3" type="noConversion"/>
  </si>
  <si>
    <r>
      <rPr>
        <sz val="8.5"/>
        <rFont val="華康粗圓體"/>
        <family val="3"/>
        <charset val="136"/>
      </rPr>
      <t>　縣議會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County Council</t>
    </r>
    <phoneticPr fontId="4" type="noConversion"/>
  </si>
  <si>
    <r>
      <rPr>
        <sz val="8.5"/>
        <rFont val="華康粗圓體"/>
        <family val="3"/>
        <charset val="136"/>
      </rPr>
      <t>　縣政府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 xml:space="preserve">County Government </t>
    </r>
    <phoneticPr fontId="4" type="noConversion"/>
  </si>
  <si>
    <r>
      <rPr>
        <sz val="8.5"/>
        <rFont val="華康粗圓體"/>
        <family val="3"/>
        <charset val="136"/>
      </rPr>
      <t>　地方稅務局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Local Tax Bureau</t>
    </r>
    <phoneticPr fontId="3" type="noConversion"/>
  </si>
  <si>
    <r>
      <rPr>
        <sz val="8.5"/>
        <rFont val="華康粗圓體"/>
        <family val="3"/>
        <charset val="136"/>
      </rPr>
      <t>　警察局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Police Bureau</t>
    </r>
    <phoneticPr fontId="4" type="noConversion"/>
  </si>
  <si>
    <r>
      <rPr>
        <sz val="8.5"/>
        <rFont val="華康粗圓體"/>
        <family val="3"/>
        <charset val="136"/>
      </rPr>
      <t>　消防局</t>
    </r>
    <r>
      <rPr>
        <sz val="8"/>
        <rFont val="Arial Narrow"/>
        <family val="2"/>
      </rPr>
      <t xml:space="preserve"> Fire Bureau</t>
    </r>
    <phoneticPr fontId="4" type="noConversion"/>
  </si>
  <si>
    <r>
      <rPr>
        <sz val="8.5"/>
        <rFont val="華康粗圓體"/>
        <family val="3"/>
        <charset val="136"/>
      </rPr>
      <t>　衛生局及所屬
　</t>
    </r>
    <r>
      <rPr>
        <sz val="8"/>
        <rFont val="Arial Narrow"/>
        <family val="2"/>
      </rPr>
      <t>Public Health Bureau &amp; Subordinate Agencies</t>
    </r>
    <phoneticPr fontId="3" type="noConversion"/>
  </si>
  <si>
    <r>
      <rPr>
        <sz val="8.5"/>
        <rFont val="華康粗圓體"/>
        <family val="3"/>
        <charset val="136"/>
      </rPr>
      <t>　縣立醫院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Hospitals of County</t>
    </r>
    <phoneticPr fontId="4" type="noConversion"/>
  </si>
  <si>
    <r>
      <rPr>
        <sz val="8.5"/>
        <rFont val="華康粗圓體"/>
        <family val="3"/>
        <charset val="136"/>
      </rPr>
      <t>　鄉鎮市衛生所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Public Health Centers of Township (City)</t>
    </r>
    <phoneticPr fontId="3" type="noConversion"/>
  </si>
  <si>
    <r>
      <rPr>
        <sz val="8.5"/>
        <rFont val="華康粗圓體"/>
        <family val="3"/>
        <charset val="136"/>
      </rPr>
      <t>　環境保護局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Environmental Protection Bureau</t>
    </r>
    <phoneticPr fontId="3" type="noConversion"/>
  </si>
  <si>
    <r>
      <rPr>
        <sz val="8.5"/>
        <rFont val="華康粗圓體"/>
        <family val="3"/>
        <charset val="136"/>
      </rPr>
      <t>　地政事務所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Land Office</t>
    </r>
    <phoneticPr fontId="3" type="noConversion"/>
  </si>
  <si>
    <r>
      <rPr>
        <sz val="8.5"/>
        <rFont val="華康粗圓體"/>
        <family val="3"/>
        <charset val="136"/>
      </rPr>
      <t>　戶政事務所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Household Registration Offices</t>
    </r>
    <phoneticPr fontId="4" type="noConversion"/>
  </si>
  <si>
    <r>
      <rPr>
        <sz val="8.5"/>
        <rFont val="華康粗圓體"/>
        <family val="3"/>
        <charset val="136"/>
      </rPr>
      <t>　其他縣所屬機關</t>
    </r>
    <r>
      <rPr>
        <sz val="8.5"/>
        <rFont val="Arial Narrow"/>
        <family val="2"/>
      </rPr>
      <t xml:space="preserve">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 xml:space="preserve">Other Subordinate Agencies of County Government </t>
    </r>
    <phoneticPr fontId="3" type="noConversion"/>
  </si>
  <si>
    <r>
      <rPr>
        <sz val="8.5"/>
        <rFont val="華康粗圓體"/>
        <family val="3"/>
        <charset val="136"/>
      </rPr>
      <t>　鄉鎮市民代表會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Township (City) Councils</t>
    </r>
    <phoneticPr fontId="3" type="noConversion"/>
  </si>
  <si>
    <r>
      <rPr>
        <sz val="8.5"/>
        <rFont val="華康粗圓體"/>
        <family val="3"/>
        <charset val="136"/>
      </rPr>
      <t>　鄉鎮市公所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Township (City) Offices</t>
    </r>
    <phoneticPr fontId="4" type="noConversion"/>
  </si>
  <si>
    <r>
      <rPr>
        <sz val="8.5"/>
        <rFont val="華康粗圓體"/>
        <family val="3"/>
        <charset val="136"/>
      </rPr>
      <t>　其他鄉鎮市所屬機關
　</t>
    </r>
    <r>
      <rPr>
        <sz val="8"/>
        <rFont val="Arial Narrow"/>
        <family val="2"/>
      </rPr>
      <t xml:space="preserve">Other Subordinate Agencies of Township (City) </t>
    </r>
    <phoneticPr fontId="3" type="noConversion"/>
  </si>
  <si>
    <r>
      <rPr>
        <sz val="8.5"/>
        <rFont val="華康粗圓體"/>
        <family val="3"/>
        <charset val="136"/>
      </rPr>
      <t>　縣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市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鄉鎮市營事業機構
　</t>
    </r>
    <r>
      <rPr>
        <sz val="8"/>
        <rFont val="Arial Narrow"/>
        <family val="2"/>
      </rPr>
      <t xml:space="preserve">Enterprise Organizations of County (City) &amp; Township(City) </t>
    </r>
    <phoneticPr fontId="4" type="noConversion"/>
  </si>
  <si>
    <r>
      <rPr>
        <sz val="8.5"/>
        <rFont val="華康粗圓體"/>
        <family val="3"/>
        <charset val="136"/>
      </rPr>
      <t>　縣立國民中學</t>
    </r>
    <r>
      <rPr>
        <sz val="8.5"/>
        <rFont val="Arial Narrow"/>
        <family val="2"/>
      </rPr>
      <t xml:space="preserve"> </t>
    </r>
    <r>
      <rPr>
        <sz val="8"/>
        <rFont val="Arial Narrow"/>
        <family val="2"/>
      </rPr>
      <t>Junior High Schools of County</t>
    </r>
    <phoneticPr fontId="3" type="noConversion"/>
  </si>
  <si>
    <r>
      <rPr>
        <sz val="8.5"/>
        <rFont val="華康粗圓體"/>
        <family val="3"/>
        <charset val="136"/>
      </rPr>
      <t>　縣立國民小學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>Elementary  Schools ( Preschools Included) of County</t>
    </r>
    <phoneticPr fontId="3" type="noConversion"/>
  </si>
  <si>
    <t>Elementary Rank (Detail)</t>
    <phoneticPr fontId="3" type="noConversion"/>
  </si>
  <si>
    <t>校長
及教師</t>
    <phoneticPr fontId="4" type="noConversion"/>
  </si>
  <si>
    <t>Principal &amp; Teacher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</si>
  <si>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3-4</t>
    </r>
    <r>
      <rPr>
        <sz val="12"/>
        <rFont val="華康粗圓體"/>
        <family val="3"/>
        <charset val="136"/>
      </rPr>
      <t>、各級機關學校公教人員按職等別及性別分</t>
    </r>
    <phoneticPr fontId="3" type="noConversion"/>
  </si>
  <si>
    <t>Table 3-5.  Number of Civil Servants and Teachers of All Organizations and Schools of County  by Educational Attainments</t>
    <phoneticPr fontId="3" type="noConversion"/>
  </si>
  <si>
    <r>
      <rPr>
        <sz val="9"/>
        <rFont val="華康粗圓體"/>
        <family val="3"/>
        <charset val="136"/>
      </rPr>
      <t xml:space="preserve">年底及機關別
</t>
    </r>
    <r>
      <rPr>
        <sz val="9"/>
        <rFont val="Arial Narrow"/>
        <family val="2"/>
      </rPr>
      <t xml:space="preserve">End of Year &amp; Organization </t>
    </r>
    <phoneticPr fontId="4" type="noConversion"/>
  </si>
  <si>
    <r>
      <rPr>
        <sz val="9"/>
        <rFont val="華康粗圓體"/>
        <family val="3"/>
        <charset val="136"/>
      </rPr>
      <t xml:space="preserve">總計
</t>
    </r>
    <r>
      <rPr>
        <sz val="9"/>
        <rFont val="Arial Narrow"/>
        <family val="2"/>
      </rPr>
      <t>Grand  Total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</si>
  <si>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2008</t>
    </r>
    <phoneticPr fontId="4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</si>
  <si>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2009</t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</si>
  <si>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2010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</si>
  <si>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2011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</si>
  <si>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2012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</si>
  <si>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2"/>
      </rPr>
      <t xml:space="preserve"> End of 2013</t>
    </r>
    <phoneticPr fontId="3" type="noConversion"/>
  </si>
  <si>
    <r>
      <rPr>
        <sz val="9"/>
        <rFont val="華康粗圓體"/>
        <family val="3"/>
        <charset val="136"/>
      </rPr>
      <t>　警察局</t>
    </r>
    <r>
      <rPr>
        <sz val="9"/>
        <rFont val="Arial Narrow"/>
        <family val="2"/>
      </rPr>
      <t xml:space="preserve"> Police Bureau</t>
    </r>
    <phoneticPr fontId="4" type="noConversion"/>
  </si>
  <si>
    <r>
      <rPr>
        <sz val="9"/>
        <rFont val="華康粗圓體"/>
        <family val="3"/>
        <charset val="136"/>
      </rPr>
      <t>　衛生局及所屬</t>
    </r>
    <r>
      <rPr>
        <sz val="9"/>
        <rFont val="Arial Narrow"/>
        <family val="2"/>
      </rPr>
      <t xml:space="preserve"> Public Health Bureau &amp; Subordinate Agencies</t>
    </r>
    <phoneticPr fontId="3" type="noConversion"/>
  </si>
  <si>
    <r>
      <rPr>
        <sz val="9"/>
        <rFont val="華康粗圓體"/>
        <family val="3"/>
        <charset val="136"/>
      </rPr>
      <t>　地政事務所</t>
    </r>
    <r>
      <rPr>
        <sz val="9"/>
        <rFont val="Arial Narrow"/>
        <family val="2"/>
      </rPr>
      <t xml:space="preserve"> Land Offices</t>
    </r>
    <phoneticPr fontId="3" type="noConversion"/>
  </si>
  <si>
    <r>
      <rPr>
        <sz val="9"/>
        <rFont val="華康粗圓體"/>
        <family val="3"/>
        <charset val="136"/>
      </rPr>
      <t>　其他縣所屬機關</t>
    </r>
    <r>
      <rPr>
        <sz val="9"/>
        <rFont val="Arial Narrow"/>
        <family val="2"/>
      </rPr>
      <t xml:space="preserve"> Other Subordinate Agencies of County Government </t>
    </r>
    <phoneticPr fontId="3" type="noConversion"/>
  </si>
  <si>
    <r>
      <rPr>
        <sz val="9"/>
        <rFont val="華康粗圓體"/>
        <family val="3"/>
        <charset val="136"/>
      </rPr>
      <t>大學畢業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含軍警校有學位者</t>
    </r>
    <r>
      <rPr>
        <sz val="9"/>
        <rFont val="Arial Narrow"/>
        <family val="2"/>
      </rPr>
      <t>)</t>
    </r>
    <phoneticPr fontId="3" type="noConversion"/>
  </si>
  <si>
    <t>University (Include Academic Degree of 
Military &amp; Police School)</t>
    <phoneticPr fontId="3" type="noConversion"/>
  </si>
  <si>
    <t>College</t>
    <phoneticPr fontId="3" type="noConversion"/>
  </si>
  <si>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職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畢業</t>
    </r>
    <phoneticPr fontId="4" type="noConversion"/>
  </si>
  <si>
    <t>Senior High
(Vocational) School</t>
    <phoneticPr fontId="3" type="noConversion"/>
  </si>
  <si>
    <r>
      <rPr>
        <sz val="9"/>
        <rFont val="華康粗圓體"/>
        <family val="3"/>
        <charset val="136"/>
      </rP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中以下</t>
    </r>
    <phoneticPr fontId="4" type="noConversion"/>
  </si>
  <si>
    <t>Junior High School
&amp; Under</t>
    <phoneticPr fontId="3" type="noConversion"/>
  </si>
  <si>
    <r>
      <rPr>
        <sz val="9"/>
        <rFont val="華康粗圓體"/>
        <family val="3"/>
        <charset val="136"/>
      </rPr>
      <t>專科畢業</t>
    </r>
    <phoneticPr fontId="4" type="noConversion"/>
  </si>
  <si>
    <r>
      <rPr>
        <sz val="9"/>
        <rFont val="華康粗圓體"/>
        <family val="3"/>
        <charset val="136"/>
      </rPr>
      <t xml:space="preserve">研究所
</t>
    </r>
    <r>
      <rPr>
        <sz val="9"/>
        <rFont val="Arial Narrow"/>
        <family val="2"/>
      </rPr>
      <t>Graduate School</t>
    </r>
    <phoneticPr fontId="4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</si>
  <si>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>Ph. D. Degree</t>
    </r>
    <phoneticPr fontId="4" type="noConversion"/>
  </si>
  <si>
    <r>
      <rPr>
        <sz val="9"/>
        <rFont val="華康粗圓體"/>
        <family val="3"/>
        <charset val="136"/>
      </rPr>
      <t>碩士</t>
    </r>
    <r>
      <rPr>
        <sz val="9"/>
        <rFont val="Arial Narrow"/>
        <family val="2"/>
      </rPr>
      <t>M. A. Degree</t>
    </r>
    <phoneticPr fontId="4" type="noConversion"/>
  </si>
  <si>
    <r>
      <rPr>
        <sz val="9"/>
        <rFont val="華康粗圓體"/>
        <family val="3"/>
        <charset val="136"/>
      </rPr>
      <t>　其他鄉鎮市所屬機關
　</t>
    </r>
    <r>
      <rPr>
        <sz val="9"/>
        <rFont val="Arial Narrow"/>
        <family val="2"/>
      </rPr>
      <t>Other Subordinate Agencies of Township (City)</t>
    </r>
    <phoneticPr fontId="3" type="noConversion"/>
  </si>
  <si>
    <r>
      <rPr>
        <sz val="9"/>
        <rFont val="華康粗圓體"/>
        <family val="3"/>
        <charset val="136"/>
      </rPr>
      <t>　縣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>鄉鎮營事業機構
　</t>
    </r>
    <r>
      <rPr>
        <sz val="9"/>
        <rFont val="Arial Narrow"/>
        <family val="2"/>
      </rPr>
      <t>Enterprise Organizations of County (City) &amp; Township(City)</t>
    </r>
    <phoneticPr fontId="4" type="noConversion"/>
  </si>
  <si>
    <t>Note : 1. Average age =</t>
    <phoneticPr fontId="4" type="noConversion"/>
  </si>
  <si>
    <t xml:space="preserve">           2. Average age =</t>
    <phoneticPr fontId="4" type="noConversion"/>
  </si>
  <si>
    <t xml:space="preserve">           3. Group middle point is calculated as follows:</t>
    <phoneticPr fontId="4" type="noConversion"/>
  </si>
  <si>
    <r>
      <rPr>
        <sz val="8"/>
        <rFont val="華康中黑體"/>
        <family val="3"/>
        <charset val="136"/>
      </rPr>
      <t>資料來源：行政院人事行政總處。</t>
    </r>
    <phoneticPr fontId="4" type="noConversion"/>
  </si>
  <si>
    <r>
      <rPr>
        <sz val="8"/>
        <rFont val="華康中黑體"/>
        <family val="3"/>
        <charset val="136"/>
      </rPr>
      <t>說　　明：</t>
    </r>
    <r>
      <rPr>
        <sz val="8"/>
        <rFont val="Arial Narrow"/>
        <family val="2"/>
      </rPr>
      <t>1.</t>
    </r>
    <r>
      <rPr>
        <sz val="8"/>
        <rFont val="華康中黑體"/>
        <family val="3"/>
        <charset val="136"/>
      </rPr>
      <t>平均年齡</t>
    </r>
    <r>
      <rPr>
        <sz val="8"/>
        <rFont val="Arial Narrow"/>
        <family val="2"/>
      </rPr>
      <t xml:space="preserve"> =</t>
    </r>
    <phoneticPr fontId="4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</si>
  <si>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>2.102</t>
    </r>
    <r>
      <rPr>
        <sz val="8"/>
        <rFont val="華康中黑體"/>
        <family val="3"/>
        <charset val="136"/>
      </rPr>
      <t>年平均年齡計算方式改為平均年齡</t>
    </r>
    <r>
      <rPr>
        <sz val="8"/>
        <rFont val="Arial Narrow"/>
        <family val="2"/>
      </rPr>
      <t xml:space="preserve"> =</t>
    </r>
    <phoneticPr fontId="4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</si>
  <si>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>3.</t>
    </r>
    <r>
      <rPr>
        <sz val="8"/>
        <rFont val="華康中黑體"/>
        <family val="3"/>
        <charset val="136"/>
      </rPr>
      <t>組中位數的計算方法舉例如下：</t>
    </r>
    <phoneticPr fontId="4" type="noConversion"/>
  </si>
  <si>
    <r>
      <rPr>
        <sz val="8"/>
        <rFont val="華康中黑體"/>
        <family val="3"/>
        <charset val="136"/>
      </rPr>
      <t>　　　　　</t>
    </r>
    <r>
      <rPr>
        <sz val="8"/>
        <rFont val="Arial Narrow"/>
        <family val="2"/>
      </rPr>
      <t xml:space="preserve">   25</t>
    </r>
    <r>
      <rPr>
        <sz val="8"/>
        <rFont val="華康中黑體"/>
        <family val="3"/>
        <charset val="136"/>
      </rPr>
      <t>至</t>
    </r>
    <r>
      <rPr>
        <sz val="8"/>
        <rFont val="Arial Narrow"/>
        <family val="2"/>
      </rPr>
      <t>29</t>
    </r>
    <r>
      <rPr>
        <sz val="8"/>
        <rFont val="華康中黑體"/>
        <family val="3"/>
        <charset val="136"/>
      </rPr>
      <t>歲組之組中位數為</t>
    </r>
    <r>
      <rPr>
        <sz val="8"/>
        <rFont val="Arial Narrow"/>
        <family val="2"/>
      </rPr>
      <t xml:space="preserve"> 27</t>
    </r>
    <r>
      <rPr>
        <sz val="8"/>
        <rFont val="華康中黑體"/>
        <family val="3"/>
        <charset val="136"/>
      </rPr>
      <t>，其餘類推，但</t>
    </r>
    <r>
      <rPr>
        <sz val="8"/>
        <rFont val="Arial Narrow"/>
        <family val="2"/>
      </rPr>
      <t>24</t>
    </r>
    <r>
      <rPr>
        <sz val="8"/>
        <rFont val="華康中黑體"/>
        <family val="3"/>
        <charset val="136"/>
      </rPr>
      <t>歲以下及</t>
    </r>
    <r>
      <rPr>
        <sz val="8"/>
        <rFont val="Arial Narrow"/>
        <family val="2"/>
      </rPr>
      <t>65</t>
    </r>
    <r>
      <rPr>
        <sz val="8"/>
        <rFont val="華康中黑體"/>
        <family val="3"/>
        <charset val="136"/>
      </rPr>
      <t>歲以上兩組之組中位數各以</t>
    </r>
    <r>
      <rPr>
        <sz val="8"/>
        <rFont val="Arial Narrow"/>
        <family val="2"/>
      </rPr>
      <t>22</t>
    </r>
    <r>
      <rPr>
        <sz val="8"/>
        <rFont val="華康中黑體"/>
        <family val="3"/>
        <charset val="136"/>
      </rPr>
      <t>及</t>
    </r>
    <r>
      <rPr>
        <sz val="8"/>
        <rFont val="Arial Narrow"/>
        <family val="2"/>
      </rPr>
      <t>65</t>
    </r>
    <r>
      <rPr>
        <sz val="8"/>
        <rFont val="華康中黑體"/>
        <family val="3"/>
        <charset val="136"/>
      </rPr>
      <t>代表。</t>
    </r>
    <phoneticPr fontId="4" type="noConversion"/>
  </si>
  <si>
    <t>Note : The information of mountain and plain-land indigene is not included in this table.</t>
    <phoneticPr fontId="3" type="noConversion"/>
  </si>
  <si>
    <t xml:space="preserve"> 7th Plenary Session</t>
    <phoneticPr fontId="3" type="noConversion"/>
  </si>
  <si>
    <t xml:space="preserve"> 8th Plenary Session</t>
    <phoneticPr fontId="3" type="noConversion"/>
  </si>
  <si>
    <t xml:space="preserve"> 1st  Constituency</t>
    <phoneticPr fontId="3" type="noConversion"/>
  </si>
  <si>
    <t xml:space="preserve"> 2nd  Constituency</t>
    <phoneticPr fontId="3" type="noConversion"/>
  </si>
  <si>
    <t xml:space="preserve"> 3rd  Constituency</t>
    <phoneticPr fontId="3" type="noConversion"/>
  </si>
  <si>
    <t xml:space="preserve"> 4th  Constituency</t>
    <phoneticPr fontId="3" type="noConversion"/>
  </si>
  <si>
    <t xml:space="preserve"> 5th  Constituency</t>
    <phoneticPr fontId="3" type="noConversion"/>
  </si>
  <si>
    <t xml:space="preserve"> 6th  Constituency</t>
    <phoneticPr fontId="3" type="noConversion"/>
  </si>
  <si>
    <r>
      <rPr>
        <sz val="9"/>
        <rFont val="華康粗圓體"/>
        <family val="3"/>
        <charset val="136"/>
      </rPr>
      <t>第三屆</t>
    </r>
    <phoneticPr fontId="4" type="noConversion"/>
  </si>
  <si>
    <r>
      <rPr>
        <sz val="9"/>
        <rFont val="華康粗圓體"/>
        <family val="3"/>
        <charset val="136"/>
      </rPr>
      <t>第四屆</t>
    </r>
    <phoneticPr fontId="4" type="noConversion"/>
  </si>
  <si>
    <r>
      <rPr>
        <sz val="9"/>
        <rFont val="華康粗圓體"/>
        <family val="3"/>
        <charset val="136"/>
      </rPr>
      <t>第五屆</t>
    </r>
    <phoneticPr fontId="4" type="noConversion"/>
  </si>
  <si>
    <r>
      <rPr>
        <sz val="9"/>
        <rFont val="華康粗圓體"/>
        <family val="3"/>
        <charset val="136"/>
      </rPr>
      <t>第六屆</t>
    </r>
    <phoneticPr fontId="4" type="noConversion"/>
  </si>
  <si>
    <r>
      <rPr>
        <sz val="9"/>
        <rFont val="華康粗圓體"/>
        <family val="3"/>
        <charset val="136"/>
      </rPr>
      <t>第七屆</t>
    </r>
    <phoneticPr fontId="4" type="noConversion"/>
  </si>
  <si>
    <r>
      <rPr>
        <sz val="9"/>
        <rFont val="華康粗圓體"/>
        <family val="3"/>
        <charset val="136"/>
      </rPr>
      <t>第八屆</t>
    </r>
    <phoneticPr fontId="4" type="noConversion"/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</si>
  <si>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1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  <phoneticPr fontId="4" type="noConversion"/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</si>
  <si>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2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</si>
  <si>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3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</si>
  <si>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4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</si>
  <si>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5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</si>
  <si>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粗圓體"/>
        <family val="3"/>
        <charset val="136"/>
      </rPr>
      <t>第</t>
    </r>
    <r>
      <rPr>
        <sz val="9"/>
        <rFont val="Arial Narrow"/>
        <family val="2"/>
      </rPr>
      <t xml:space="preserve">   6   </t>
    </r>
    <r>
      <rPr>
        <sz val="9"/>
        <rFont val="華康粗圓體"/>
        <family val="3"/>
        <charset val="136"/>
      </rPr>
      <t>選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  <charset val="136"/>
      </rPr>
      <t>區</t>
    </r>
  </si>
  <si>
    <r>
      <rPr>
        <sz val="9"/>
        <rFont val="華康中黑體"/>
        <family val="3"/>
        <charset val="136"/>
      </rPr>
      <t>資料來源：中央選舉委員會。</t>
    </r>
    <phoneticPr fontId="4" type="noConversion"/>
  </si>
  <si>
    <r>
      <rPr>
        <sz val="9"/>
        <rFont val="華康中黑體"/>
        <family val="3"/>
        <charset val="136"/>
      </rPr>
      <t>說　　明：本表資料不含山地原住民及平地原住民資料。</t>
    </r>
    <phoneticPr fontId="3" type="noConversion"/>
  </si>
  <si>
    <r>
      <rPr>
        <sz val="9"/>
        <rFont val="華康中黑體"/>
        <family val="3"/>
        <charset val="136"/>
      </rPr>
      <t>行政組織</t>
    </r>
    <phoneticPr fontId="4" type="noConversion"/>
  </si>
  <si>
    <r>
      <rPr>
        <sz val="9"/>
        <rFont val="華康粗圓體"/>
        <family val="3"/>
        <charset val="136"/>
      </rPr>
      <t xml:space="preserve">屆及選舉區別
</t>
    </r>
    <r>
      <rPr>
        <sz val="9"/>
        <rFont val="Arial Narrow"/>
        <family val="2"/>
      </rPr>
      <t>Term &amp; Constituency</t>
    </r>
    <phoneticPr fontId="4" type="noConversion"/>
  </si>
  <si>
    <r>
      <rPr>
        <sz val="9"/>
        <rFont val="華康粗圓體"/>
        <family val="3"/>
        <charset val="136"/>
      </rPr>
      <t xml:space="preserve">投票日期
</t>
    </r>
    <r>
      <rPr>
        <sz val="9"/>
        <rFont val="Arial Narrow"/>
        <family val="2"/>
      </rPr>
      <t>Date of Ballot</t>
    </r>
    <phoneticPr fontId="4" type="noConversion"/>
  </si>
  <si>
    <r>
      <rPr>
        <sz val="9"/>
        <rFont val="華康粗圓體"/>
        <family val="3"/>
        <charset val="136"/>
      </rPr>
      <t xml:space="preserve">年
</t>
    </r>
    <r>
      <rPr>
        <sz val="9"/>
        <rFont val="Arial Narrow"/>
        <family val="2"/>
      </rPr>
      <t>Year</t>
    </r>
    <phoneticPr fontId="4" type="noConversion"/>
  </si>
  <si>
    <r>
      <rPr>
        <sz val="9"/>
        <rFont val="華康粗圓體"/>
        <family val="3"/>
        <charset val="136"/>
      </rPr>
      <t xml:space="preserve">月
</t>
    </r>
    <r>
      <rPr>
        <sz val="9"/>
        <rFont val="Arial Narrow"/>
        <family val="2"/>
      </rPr>
      <t>Month</t>
    </r>
    <phoneticPr fontId="4" type="noConversion"/>
  </si>
  <si>
    <r>
      <rPr>
        <sz val="9"/>
        <rFont val="華康粗圓體"/>
        <family val="3"/>
        <charset val="136"/>
      </rPr>
      <t xml:space="preserve">日
</t>
    </r>
    <r>
      <rPr>
        <sz val="9"/>
        <rFont val="Arial Narrow"/>
        <family val="2"/>
      </rPr>
      <t>Day</t>
    </r>
    <phoneticPr fontId="4" type="noConversion"/>
  </si>
  <si>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4" type="noConversion"/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</si>
  <si>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  <phoneticPr fontId="4" type="noConversion"/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</si>
  <si>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4" type="noConversion"/>
  </si>
  <si>
    <r>
      <rPr>
        <sz val="9"/>
        <rFont val="華康粗圓體"/>
        <family val="3"/>
        <charset val="136"/>
      </rPr>
      <t xml:space="preserve">有效
</t>
    </r>
    <r>
      <rPr>
        <sz val="9"/>
        <rFont val="Arial Narrow"/>
        <family val="2"/>
      </rPr>
      <t>Valid</t>
    </r>
    <phoneticPr fontId="4" type="noConversion"/>
  </si>
  <si>
    <r>
      <rPr>
        <sz val="9"/>
        <rFont val="華康粗圓體"/>
        <family val="3"/>
        <charset val="136"/>
      </rPr>
      <t xml:space="preserve">無效
</t>
    </r>
    <r>
      <rPr>
        <sz val="9"/>
        <rFont val="Arial Narrow"/>
        <family val="2"/>
      </rPr>
      <t>Invalid</t>
    </r>
    <phoneticPr fontId="4" type="noConversion"/>
  </si>
  <si>
    <r>
      <rPr>
        <sz val="9"/>
        <rFont val="華康粗圓體"/>
        <family val="3"/>
        <charset val="136"/>
      </rPr>
      <t>第二屆</t>
    </r>
    <phoneticPr fontId="4" type="noConversion"/>
  </si>
  <si>
    <r>
      <rPr>
        <sz val="9"/>
        <rFont val="華康粗圓體"/>
        <family val="3"/>
        <charset val="136"/>
      </rPr>
      <t xml:space="preserve">年
</t>
    </r>
    <r>
      <rPr>
        <sz val="9"/>
        <rFont val="Arial Narrow"/>
        <family val="2"/>
      </rPr>
      <t>Year</t>
    </r>
    <phoneticPr fontId="4" type="noConversion"/>
  </si>
  <si>
    <r>
      <rPr>
        <sz val="9"/>
        <rFont val="華康粗圓體"/>
        <family val="3"/>
        <charset val="136"/>
      </rPr>
      <t xml:space="preserve">月
</t>
    </r>
    <r>
      <rPr>
        <sz val="9"/>
        <rFont val="Arial Narrow"/>
        <family val="2"/>
      </rPr>
      <t>Month</t>
    </r>
    <phoneticPr fontId="4" type="noConversion"/>
  </si>
  <si>
    <r>
      <rPr>
        <sz val="9"/>
        <rFont val="華康粗圓體"/>
        <family val="3"/>
        <charset val="136"/>
      </rPr>
      <t xml:space="preserve">日
</t>
    </r>
    <r>
      <rPr>
        <sz val="9"/>
        <rFont val="Arial Narrow"/>
        <family val="2"/>
      </rPr>
      <t>Day</t>
    </r>
    <phoneticPr fontId="4" type="noConversion"/>
  </si>
  <si>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4" type="noConversion"/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</si>
  <si>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  <phoneticPr fontId="4" type="noConversion"/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</si>
  <si>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4" type="noConversion"/>
  </si>
  <si>
    <r>
      <rPr>
        <sz val="9"/>
        <rFont val="華康粗圓體"/>
        <family val="3"/>
        <charset val="136"/>
      </rPr>
      <t xml:space="preserve">有效
</t>
    </r>
    <r>
      <rPr>
        <sz val="9"/>
        <rFont val="Arial Narrow"/>
        <family val="2"/>
      </rPr>
      <t>Valid</t>
    </r>
    <phoneticPr fontId="4" type="noConversion"/>
  </si>
  <si>
    <r>
      <rPr>
        <sz val="9"/>
        <rFont val="華康粗圓體"/>
        <family val="3"/>
        <charset val="136"/>
      </rPr>
      <t xml:space="preserve">無效
</t>
    </r>
    <r>
      <rPr>
        <sz val="9"/>
        <rFont val="Arial Narrow"/>
        <family val="2"/>
      </rPr>
      <t>Invalid</t>
    </r>
    <phoneticPr fontId="4" type="noConversion"/>
  </si>
  <si>
    <r>
      <rPr>
        <sz val="9"/>
        <rFont val="華康粗圓體"/>
        <family val="3"/>
        <charset val="136"/>
      </rPr>
      <t>第二屆</t>
    </r>
    <phoneticPr fontId="4" type="noConversion"/>
  </si>
  <si>
    <r>
      <rPr>
        <sz val="9"/>
        <rFont val="華康中黑體"/>
        <family val="3"/>
        <charset val="136"/>
      </rPr>
      <t>行政組織</t>
    </r>
    <phoneticPr fontId="4" type="noConversion"/>
  </si>
  <si>
    <r>
      <rPr>
        <sz val="9"/>
        <rFont val="華康粗圓體"/>
        <family val="3"/>
        <charset val="136"/>
      </rPr>
      <t xml:space="preserve">屆及選舉區別
</t>
    </r>
    <r>
      <rPr>
        <sz val="9"/>
        <rFont val="Arial Narrow"/>
        <family val="2"/>
      </rPr>
      <t>Term &amp; Constituency</t>
    </r>
    <phoneticPr fontId="4" type="noConversion"/>
  </si>
  <si>
    <r>
      <rPr>
        <sz val="9"/>
        <rFont val="華康粗圓體"/>
        <family val="3"/>
        <charset val="136"/>
      </rPr>
      <t xml:space="preserve">投票日期
</t>
    </r>
    <r>
      <rPr>
        <sz val="9"/>
        <rFont val="Arial Narrow"/>
        <family val="2"/>
      </rPr>
      <t>Date of Ballot</t>
    </r>
    <phoneticPr fontId="4" type="noConversion"/>
  </si>
  <si>
    <r>
      <rPr>
        <sz val="9"/>
        <rFont val="華康粗圓體"/>
        <family val="3"/>
        <charset val="136"/>
      </rPr>
      <t xml:space="preserve">選舉人數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</si>
  <si>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候選人數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人</t>
    </r>
    <r>
      <rPr>
        <sz val="9"/>
        <rFont val="Arial Narrow"/>
        <family val="2"/>
      </rPr>
      <t>)</t>
    </r>
    <phoneticPr fontId="4" type="noConversion"/>
  </si>
  <si>
    <r>
      <rPr>
        <sz val="9"/>
        <rFont val="華康粗圓體"/>
        <family val="3"/>
        <charset val="136"/>
      </rPr>
      <t>投　票　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（票）</t>
    </r>
    <phoneticPr fontId="4" type="noConversion"/>
  </si>
  <si>
    <r>
      <rPr>
        <sz val="9"/>
        <rFont val="華康粗圓體"/>
        <family val="3"/>
        <charset val="136"/>
      </rPr>
      <t>當選人數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（人）</t>
    </r>
    <phoneticPr fontId="4" type="noConversion"/>
  </si>
  <si>
    <r>
      <rPr>
        <sz val="9"/>
        <rFont val="華康粗圓體"/>
        <family val="3"/>
        <charset val="136"/>
      </rPr>
      <t>投票數對選舉人數
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投票率</t>
    </r>
    <r>
      <rPr>
        <sz val="9"/>
        <rFont val="Arial Narrow"/>
        <family val="2"/>
      </rPr>
      <t>) (%)</t>
    </r>
    <phoneticPr fontId="4" type="noConversion"/>
  </si>
  <si>
    <r>
      <rPr>
        <sz val="9"/>
        <rFont val="華康粗圓體"/>
        <family val="3"/>
        <charset val="136"/>
      </rPr>
      <t>當選人數對候選人數
比率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當選率</t>
    </r>
    <r>
      <rPr>
        <sz val="9"/>
        <rFont val="Arial Narrow"/>
        <family val="2"/>
      </rPr>
      <t>) (%)</t>
    </r>
    <phoneticPr fontId="4" type="noConversion"/>
  </si>
  <si>
    <r>
      <rPr>
        <sz val="9"/>
        <rFont val="華康粗圓體"/>
        <family val="3"/>
        <charset val="136"/>
      </rPr>
      <t xml:space="preserve">年
</t>
    </r>
    <r>
      <rPr>
        <sz val="9"/>
        <rFont val="Arial Narrow"/>
        <family val="2"/>
      </rPr>
      <t>Year</t>
    </r>
    <phoneticPr fontId="4" type="noConversion"/>
  </si>
  <si>
    <r>
      <rPr>
        <sz val="9"/>
        <rFont val="華康粗圓體"/>
        <family val="3"/>
        <charset val="136"/>
      </rPr>
      <t xml:space="preserve">月
</t>
    </r>
    <r>
      <rPr>
        <sz val="9"/>
        <rFont val="Arial Narrow"/>
        <family val="2"/>
      </rPr>
      <t>Month</t>
    </r>
    <phoneticPr fontId="4" type="noConversion"/>
  </si>
  <si>
    <r>
      <rPr>
        <sz val="9"/>
        <rFont val="華康粗圓體"/>
        <family val="3"/>
        <charset val="136"/>
      </rPr>
      <t xml:space="preserve">日
</t>
    </r>
    <r>
      <rPr>
        <sz val="9"/>
        <rFont val="Arial Narrow"/>
        <family val="2"/>
      </rPr>
      <t>Day</t>
    </r>
    <phoneticPr fontId="4" type="noConversion"/>
  </si>
  <si>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Total</t>
    </r>
    <phoneticPr fontId="4" type="noConversion"/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</si>
  <si>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  <phoneticPr fontId="4" type="noConversion"/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</si>
  <si>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4" type="noConversion"/>
  </si>
  <si>
    <r>
      <rPr>
        <sz val="9"/>
        <rFont val="華康粗圓體"/>
        <family val="3"/>
        <charset val="136"/>
      </rPr>
      <t xml:space="preserve">有效
</t>
    </r>
    <r>
      <rPr>
        <sz val="9"/>
        <rFont val="Arial Narrow"/>
        <family val="2"/>
      </rPr>
      <t>Valid</t>
    </r>
    <phoneticPr fontId="4" type="noConversion"/>
  </si>
  <si>
    <r>
      <rPr>
        <sz val="9"/>
        <rFont val="華康粗圓體"/>
        <family val="3"/>
        <charset val="136"/>
      </rPr>
      <t xml:space="preserve">無效
</t>
    </r>
    <r>
      <rPr>
        <sz val="9"/>
        <rFont val="Arial Narrow"/>
        <family val="2"/>
      </rPr>
      <t>Invalid</t>
    </r>
    <phoneticPr fontId="4" type="noConversion"/>
  </si>
  <si>
    <r>
      <rPr>
        <sz val="9"/>
        <rFont val="華康粗圓體"/>
        <family val="3"/>
        <charset val="136"/>
      </rPr>
      <t>第二屆</t>
    </r>
    <phoneticPr fontId="4" type="noConversion"/>
  </si>
  <si>
    <r>
      <rPr>
        <sz val="9"/>
        <rFont val="華康粗圓體"/>
        <family val="3"/>
        <charset val="136"/>
      </rPr>
      <t>徐崇德</t>
    </r>
    <phoneticPr fontId="4" type="noConversion"/>
  </si>
  <si>
    <r>
      <rPr>
        <sz val="9"/>
        <rFont val="華康粗圓體"/>
        <family val="3"/>
        <charset val="136"/>
      </rPr>
      <t>國民黨</t>
    </r>
    <phoneticPr fontId="4" type="noConversion"/>
  </si>
  <si>
    <r>
      <rPr>
        <sz val="9"/>
        <rFont val="華康粗圓體"/>
        <family val="3"/>
        <charset val="136"/>
      </rPr>
      <t>張芳燮</t>
    </r>
    <phoneticPr fontId="4" type="noConversion"/>
  </si>
  <si>
    <r>
      <rPr>
        <sz val="9"/>
        <rFont val="華康粗圓體"/>
        <family val="3"/>
        <charset val="136"/>
      </rPr>
      <t>吳鴻麟</t>
    </r>
    <phoneticPr fontId="4" type="noConversion"/>
  </si>
  <si>
    <r>
      <rPr>
        <sz val="9"/>
        <rFont val="華康粗圓體"/>
        <family val="3"/>
        <charset val="136"/>
      </rPr>
      <t>陳長壽</t>
    </r>
    <phoneticPr fontId="4" type="noConversion"/>
  </si>
  <si>
    <r>
      <rPr>
        <sz val="9"/>
        <rFont val="華康粗圓體"/>
        <family val="3"/>
        <charset val="136"/>
      </rPr>
      <t>許新枝</t>
    </r>
    <phoneticPr fontId="4" type="noConversion"/>
  </si>
  <si>
    <r>
      <rPr>
        <sz val="9"/>
        <rFont val="華康粗圓體"/>
        <family val="3"/>
        <charset val="136"/>
      </rPr>
      <t>吳伯雄</t>
    </r>
    <phoneticPr fontId="4" type="noConversion"/>
  </si>
  <si>
    <r>
      <rPr>
        <sz val="9"/>
        <rFont val="華康粗圓體"/>
        <family val="3"/>
        <charset val="136"/>
      </rPr>
      <t>許信良</t>
    </r>
    <phoneticPr fontId="4" type="noConversion"/>
  </si>
  <si>
    <r>
      <rPr>
        <sz val="9"/>
        <rFont val="華康粗圓體"/>
        <family val="3"/>
        <charset val="136"/>
      </rPr>
      <t>無黨籍</t>
    </r>
    <phoneticPr fontId="4" type="noConversion"/>
  </si>
  <si>
    <r>
      <rPr>
        <sz val="9"/>
        <rFont val="華康粗圓體"/>
        <family val="3"/>
        <charset val="136"/>
      </rPr>
      <t>第九屆</t>
    </r>
    <phoneticPr fontId="4" type="noConversion"/>
  </si>
  <si>
    <r>
      <rPr>
        <sz val="9"/>
        <rFont val="華康粗圓體"/>
        <family val="3"/>
        <charset val="136"/>
      </rPr>
      <t>徐鴻志</t>
    </r>
    <phoneticPr fontId="4" type="noConversion"/>
  </si>
  <si>
    <r>
      <rPr>
        <sz val="9"/>
        <rFont val="華康粗圓體"/>
        <family val="3"/>
        <charset val="136"/>
      </rPr>
      <t>第十屆</t>
    </r>
    <phoneticPr fontId="4" type="noConversion"/>
  </si>
  <si>
    <r>
      <rPr>
        <sz val="9"/>
        <rFont val="華康粗圓體"/>
        <family val="3"/>
        <charset val="136"/>
      </rPr>
      <t>第十一屆</t>
    </r>
    <phoneticPr fontId="4" type="noConversion"/>
  </si>
  <si>
    <r>
      <rPr>
        <sz val="9"/>
        <rFont val="華康粗圓體"/>
        <family val="3"/>
        <charset val="136"/>
      </rPr>
      <t>劉邦友</t>
    </r>
    <phoneticPr fontId="4" type="noConversion"/>
  </si>
  <si>
    <r>
      <rPr>
        <sz val="9"/>
        <rFont val="華康粗圓體"/>
        <family val="3"/>
        <charset val="136"/>
      </rPr>
      <t>第十二屆</t>
    </r>
    <phoneticPr fontId="4" type="noConversion"/>
  </si>
  <si>
    <r>
      <rPr>
        <sz val="9"/>
        <rFont val="華康粗圓體"/>
        <family val="3"/>
        <charset val="136"/>
      </rPr>
      <t>第十二屆補選</t>
    </r>
    <phoneticPr fontId="4" type="noConversion"/>
  </si>
  <si>
    <r>
      <rPr>
        <sz val="9"/>
        <rFont val="華康粗圓體"/>
        <family val="3"/>
        <charset val="136"/>
      </rPr>
      <t>呂秀蓮</t>
    </r>
    <phoneticPr fontId="4" type="noConversion"/>
  </si>
  <si>
    <r>
      <rPr>
        <sz val="9"/>
        <rFont val="華康粗圓體"/>
        <family val="3"/>
        <charset val="136"/>
      </rPr>
      <t>民進黨</t>
    </r>
    <phoneticPr fontId="4" type="noConversion"/>
  </si>
  <si>
    <r>
      <rPr>
        <sz val="9"/>
        <rFont val="華康粗圓體"/>
        <family val="3"/>
        <charset val="136"/>
      </rPr>
      <t>第十三屆</t>
    </r>
    <phoneticPr fontId="4" type="noConversion"/>
  </si>
  <si>
    <r>
      <rPr>
        <sz val="9"/>
        <rFont val="華康粗圓體"/>
        <family val="3"/>
        <charset val="136"/>
      </rPr>
      <t>第十四屆</t>
    </r>
    <phoneticPr fontId="4" type="noConversion"/>
  </si>
  <si>
    <r>
      <rPr>
        <sz val="9"/>
        <rFont val="華康粗圓體"/>
        <family val="3"/>
        <charset val="136"/>
      </rPr>
      <t>朱立倫</t>
    </r>
    <phoneticPr fontId="4" type="noConversion"/>
  </si>
  <si>
    <r>
      <rPr>
        <sz val="9"/>
        <rFont val="華康粗圓體"/>
        <family val="3"/>
        <charset val="136"/>
      </rPr>
      <t>第十五屆</t>
    </r>
  </si>
  <si>
    <r>
      <rPr>
        <sz val="9"/>
        <rFont val="華康粗圓體"/>
        <family val="3"/>
        <charset val="136"/>
      </rPr>
      <t>朱立倫</t>
    </r>
  </si>
  <si>
    <r>
      <rPr>
        <sz val="9"/>
        <rFont val="華康粗圓體"/>
        <family val="3"/>
        <charset val="136"/>
      </rPr>
      <t>國民黨</t>
    </r>
  </si>
  <si>
    <r>
      <rPr>
        <sz val="9"/>
        <rFont val="華康粗圓體"/>
        <family val="3"/>
        <charset val="136"/>
      </rPr>
      <t>第十六屆</t>
    </r>
    <phoneticPr fontId="4" type="noConversion"/>
  </si>
  <si>
    <r>
      <rPr>
        <sz val="9"/>
        <rFont val="華康粗圓體"/>
        <family val="3"/>
        <charset val="136"/>
      </rPr>
      <t>吳志揚</t>
    </r>
    <phoneticPr fontId="4" type="noConversion"/>
  </si>
  <si>
    <r>
      <rPr>
        <sz val="9"/>
        <rFont val="華康粗圓體"/>
        <family val="3"/>
        <charset val="136"/>
      </rPr>
      <t>選舉人數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華康粗圓體"/>
        <family val="3"/>
        <charset val="136"/>
      </rPr>
      <t>（人）</t>
    </r>
    <phoneticPr fontId="4" type="noConversion"/>
  </si>
  <si>
    <r>
      <rPr>
        <sz val="9"/>
        <rFont val="華康粗圓體"/>
        <family val="3"/>
        <charset val="136"/>
      </rPr>
      <t>候選人數（人）</t>
    </r>
    <phoneticPr fontId="4" type="noConversion"/>
  </si>
  <si>
    <r>
      <rPr>
        <sz val="9"/>
        <rFont val="華康粗圓體"/>
        <family val="3"/>
        <charset val="136"/>
      </rPr>
      <t>投　票　數（票）</t>
    </r>
    <phoneticPr fontId="4" type="noConversion"/>
  </si>
  <si>
    <r>
      <rPr>
        <sz val="9"/>
        <rFont val="華康粗圓體"/>
        <family val="3"/>
        <charset val="136"/>
      </rPr>
      <t>當選人姓名</t>
    </r>
    <phoneticPr fontId="4" type="noConversion"/>
  </si>
  <si>
    <r>
      <rPr>
        <sz val="9"/>
        <rFont val="華康粗圓體"/>
        <family val="3"/>
        <charset val="136"/>
      </rPr>
      <t xml:space="preserve">投票數對選舉人數比率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投票率</t>
    </r>
    <r>
      <rPr>
        <sz val="9"/>
        <rFont val="Arial Narrow"/>
        <family val="2"/>
      </rPr>
      <t>) (%)</t>
    </r>
    <phoneticPr fontId="4" type="noConversion"/>
  </si>
  <si>
    <r>
      <rPr>
        <sz val="9"/>
        <rFont val="華康粗圓體"/>
        <family val="3"/>
        <charset val="136"/>
      </rPr>
      <t xml:space="preserve">姓名
</t>
    </r>
    <r>
      <rPr>
        <sz val="9"/>
        <rFont val="Arial Narrow"/>
        <family val="2"/>
      </rPr>
      <t>Name</t>
    </r>
    <phoneticPr fontId="3" type="noConversion"/>
  </si>
  <si>
    <r>
      <rPr>
        <sz val="9"/>
        <rFont val="華康粗圓體"/>
        <family val="3"/>
        <charset val="136"/>
      </rPr>
      <t xml:space="preserve">政黨別
</t>
    </r>
    <r>
      <rPr>
        <sz val="9"/>
        <rFont val="Arial Narrow"/>
        <family val="2"/>
      </rPr>
      <t>Apparat</t>
    </r>
    <phoneticPr fontId="3" type="noConversion"/>
  </si>
  <si>
    <r>
      <rPr>
        <sz val="9"/>
        <rFont val="華康粗圓體"/>
        <family val="3"/>
        <charset val="136"/>
      </rPr>
      <t>桃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園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</si>
  <si>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壢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</si>
  <si>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平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鎮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</si>
  <si>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八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德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</si>
  <si>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楊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梅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</si>
  <si>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大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溪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鎮</t>
    </r>
    <phoneticPr fontId="4" type="noConversion"/>
  </si>
  <si>
    <r>
      <rPr>
        <sz val="9"/>
        <rFont val="華康粗圓體"/>
        <family val="3"/>
        <charset val="136"/>
      </rPr>
      <t>蘆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竹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</si>
  <si>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大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園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</si>
  <si>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龜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山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</si>
  <si>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龍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潭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</si>
  <si>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新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屋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</si>
  <si>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觀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音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</si>
  <si>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復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興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  <charset val="136"/>
      </rPr>
      <t>鄉</t>
    </r>
    <phoneticPr fontId="4" type="noConversion"/>
  </si>
  <si>
    <t xml:space="preserve">No. of Eligible Voters
( Persons )
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</si>
  <si>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3-8</t>
    </r>
    <r>
      <rPr>
        <sz val="12"/>
        <rFont val="華康粗圓體"/>
        <family val="3"/>
        <charset val="136"/>
      </rPr>
      <t>、縣長選舉概況</t>
    </r>
    <phoneticPr fontId="4" type="noConversion"/>
  </si>
  <si>
    <r>
      <rPr>
        <sz val="9"/>
        <color indexed="8"/>
        <rFont val="華康粗圓體"/>
        <family val="3"/>
        <charset val="136"/>
      </rPr>
      <t>第三屆</t>
    </r>
    <phoneticPr fontId="4" type="noConversion"/>
  </si>
  <si>
    <r>
      <rPr>
        <sz val="9"/>
        <color indexed="8"/>
        <rFont val="華康粗圓體"/>
        <family val="3"/>
        <charset val="136"/>
      </rPr>
      <t>第四屆</t>
    </r>
    <phoneticPr fontId="4" type="noConversion"/>
  </si>
  <si>
    <r>
      <rPr>
        <sz val="9"/>
        <color indexed="8"/>
        <rFont val="華康粗圓體"/>
        <family val="3"/>
        <charset val="136"/>
      </rPr>
      <t>第五屆</t>
    </r>
    <phoneticPr fontId="4" type="noConversion"/>
  </si>
  <si>
    <r>
      <rPr>
        <sz val="9"/>
        <color indexed="8"/>
        <rFont val="華康粗圓體"/>
        <family val="3"/>
        <charset val="136"/>
      </rPr>
      <t>第六屆</t>
    </r>
    <phoneticPr fontId="4" type="noConversion"/>
  </si>
  <si>
    <r>
      <rPr>
        <sz val="9"/>
        <color indexed="8"/>
        <rFont val="華康粗圓體"/>
        <family val="3"/>
        <charset val="136"/>
      </rPr>
      <t>第七屆</t>
    </r>
    <phoneticPr fontId="4" type="noConversion"/>
  </si>
  <si>
    <r>
      <rPr>
        <sz val="9"/>
        <color indexed="8"/>
        <rFont val="華康粗圓體"/>
        <family val="3"/>
        <charset val="136"/>
      </rPr>
      <t>第八屆</t>
    </r>
    <phoneticPr fontId="4" type="noConversion"/>
  </si>
  <si>
    <r>
      <rPr>
        <sz val="9"/>
        <color indexed="8"/>
        <rFont val="華康粗圓體"/>
        <family val="3"/>
        <charset val="136"/>
      </rPr>
      <t>第九屆</t>
    </r>
    <phoneticPr fontId="4" type="noConversion"/>
  </si>
  <si>
    <r>
      <rPr>
        <sz val="9"/>
        <color indexed="8"/>
        <rFont val="華康粗圓體"/>
        <family val="3"/>
        <charset val="136"/>
      </rPr>
      <t>第十屆</t>
    </r>
    <phoneticPr fontId="4" type="noConversion"/>
  </si>
  <si>
    <r>
      <rPr>
        <sz val="9"/>
        <color indexed="8"/>
        <rFont val="華康粗圓體"/>
        <family val="3"/>
        <charset val="136"/>
      </rPr>
      <t>第十一屆</t>
    </r>
    <phoneticPr fontId="4" type="noConversion"/>
  </si>
  <si>
    <r>
      <rPr>
        <sz val="9"/>
        <color indexed="8"/>
        <rFont val="華康粗圓體"/>
        <family val="3"/>
        <charset val="136"/>
      </rPr>
      <t>第十二屆</t>
    </r>
    <phoneticPr fontId="4" type="noConversion"/>
  </si>
  <si>
    <r>
      <rPr>
        <sz val="9"/>
        <color indexed="8"/>
        <rFont val="華康粗圓體"/>
        <family val="3"/>
        <charset val="136"/>
      </rPr>
      <t>第十三屆</t>
    </r>
    <phoneticPr fontId="4" type="noConversion"/>
  </si>
  <si>
    <r>
      <rPr>
        <sz val="9"/>
        <color indexed="8"/>
        <rFont val="華康粗圓體"/>
        <family val="3"/>
        <charset val="136"/>
      </rPr>
      <t>第十四屆</t>
    </r>
    <phoneticPr fontId="4" type="noConversion"/>
  </si>
  <si>
    <r>
      <rPr>
        <sz val="9"/>
        <color indexed="8"/>
        <rFont val="華康粗圓體"/>
        <family val="3"/>
        <charset val="136"/>
      </rPr>
      <t>第十五屆</t>
    </r>
    <phoneticPr fontId="4" type="noConversion"/>
  </si>
  <si>
    <r>
      <rPr>
        <sz val="9"/>
        <color indexed="8"/>
        <rFont val="華康粗圓體"/>
        <family val="3"/>
        <charset val="136"/>
      </rPr>
      <t>第十六屆</t>
    </r>
  </si>
  <si>
    <r>
      <rPr>
        <sz val="9"/>
        <color indexed="8"/>
        <rFont val="華康粗圓體"/>
        <family val="3"/>
        <charset val="136"/>
      </rPr>
      <t>第十七屆</t>
    </r>
    <phoneticPr fontId="4" type="noConversion"/>
  </si>
  <si>
    <r>
      <rPr>
        <sz val="9"/>
        <color indexed="8"/>
        <rFont val="華康粗圓體"/>
        <family val="3"/>
        <charset val="136"/>
      </rPr>
      <t>第十一選舉區</t>
    </r>
    <phoneticPr fontId="4" type="noConversion"/>
  </si>
  <si>
    <r>
      <rPr>
        <sz val="9"/>
        <color indexed="8"/>
        <rFont val="華康粗圓體"/>
        <family val="3"/>
        <charset val="136"/>
      </rPr>
      <t>第十二選舉區</t>
    </r>
    <phoneticPr fontId="4" type="noConversion"/>
  </si>
  <si>
    <r>
      <rPr>
        <sz val="9"/>
        <color indexed="8"/>
        <rFont val="華康粗圓體"/>
        <family val="3"/>
        <charset val="136"/>
      </rPr>
      <t>第十三選舉區</t>
    </r>
    <phoneticPr fontId="4" type="noConversion"/>
  </si>
  <si>
    <r>
      <rPr>
        <sz val="9"/>
        <color indexed="8"/>
        <rFont val="華康粗圓體"/>
        <family val="3"/>
        <charset val="136"/>
      </rPr>
      <t>第十四選舉區</t>
    </r>
    <phoneticPr fontId="4" type="noConversion"/>
  </si>
  <si>
    <r>
      <rPr>
        <sz val="9"/>
        <color indexed="8"/>
        <rFont val="華康中黑體"/>
        <family val="3"/>
        <charset val="136"/>
      </rPr>
      <t>資料來源：中央選舉委員會。</t>
    </r>
    <phoneticPr fontId="4" type="noConversion"/>
  </si>
  <si>
    <r>
      <rPr>
        <sz val="9"/>
        <color indexed="8"/>
        <rFont val="華康中黑體"/>
        <family val="3"/>
        <charset val="136"/>
      </rPr>
      <t>行政組織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</si>
  <si>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一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</si>
  <si>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二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</si>
  <si>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三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</si>
  <si>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四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</si>
  <si>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五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</si>
  <si>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六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</si>
  <si>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七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</si>
  <si>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八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</si>
  <si>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九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</si>
  <si>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r>
      <rPr>
        <sz val="9"/>
        <color indexed="8"/>
        <rFont val="華康粗圓體"/>
        <family val="3"/>
        <charset val="136"/>
      </rPr>
      <t>第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十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華康粗圓體"/>
        <family val="3"/>
        <charset val="136"/>
      </rPr>
      <t>選舉區</t>
    </r>
    <phoneticPr fontId="4" type="noConversion"/>
  </si>
  <si>
    <t>No. of Condidates (Persons)</t>
    <phoneticPr fontId="3" type="noConversion"/>
  </si>
  <si>
    <t>No. of Ballots (Ballots)</t>
    <phoneticPr fontId="3" type="noConversion"/>
  </si>
  <si>
    <t>No. of Nominees Elected (Persons )</t>
    <phoneticPr fontId="3" type="noConversion"/>
  </si>
  <si>
    <t>No. of Condidates (Persons )</t>
    <phoneticPr fontId="3" type="noConversion"/>
  </si>
  <si>
    <r>
      <rPr>
        <sz val="12"/>
        <color indexed="8"/>
        <rFont val="華康粗圓體"/>
        <family val="3"/>
        <charset val="136"/>
      </rPr>
      <t>表</t>
    </r>
    <r>
      <rPr>
        <sz val="12"/>
        <color indexed="8"/>
        <rFont val="Arial"/>
        <family val="2"/>
      </rPr>
      <t>3-9</t>
    </r>
    <r>
      <rPr>
        <sz val="12"/>
        <color indexed="8"/>
        <rFont val="華康粗圓體"/>
        <family val="3"/>
        <charset val="136"/>
      </rPr>
      <t>、縣議員選舉概況</t>
    </r>
    <phoneticPr fontId="3" type="noConversion"/>
  </si>
  <si>
    <t>Rate of Nominees to Candidates</t>
    <phoneticPr fontId="3" type="noConversion"/>
  </si>
  <si>
    <r>
      <rPr>
        <sz val="9"/>
        <rFont val="華康粗圓體"/>
        <family val="3"/>
        <charset val="136"/>
      </rPr>
      <t>第十五屆</t>
    </r>
    <phoneticPr fontId="4" type="noConversion"/>
  </si>
  <si>
    <r>
      <rPr>
        <sz val="9"/>
        <rFont val="華康粗圓體"/>
        <family val="3"/>
        <charset val="136"/>
      </rPr>
      <t>第十七屆</t>
    </r>
    <phoneticPr fontId="4" type="noConversion"/>
  </si>
  <si>
    <r>
      <rPr>
        <sz val="9"/>
        <rFont val="華康粗圓體"/>
        <family val="3"/>
        <charset val="136"/>
      </rPr>
      <t>第十八屆</t>
    </r>
    <phoneticPr fontId="4" type="noConversion"/>
  </si>
  <si>
    <r>
      <rPr>
        <sz val="9"/>
        <rFont val="華康粗圓體"/>
        <family val="3"/>
        <charset val="136"/>
      </rPr>
      <t>第十九屆</t>
    </r>
    <phoneticPr fontId="4" type="noConversion"/>
  </si>
  <si>
    <r>
      <rPr>
        <sz val="9"/>
        <rFont val="華康粗圓體"/>
        <family val="3"/>
        <charset val="136"/>
      </rPr>
      <t xml:space="preserve">屆及鄉鎮市別
</t>
    </r>
    <r>
      <rPr>
        <sz val="9"/>
        <rFont val="Arial Narrow"/>
        <family val="2"/>
      </rPr>
      <t>Term &amp; District</t>
    </r>
    <phoneticPr fontId="4" type="noConversion"/>
  </si>
  <si>
    <r>
      <rPr>
        <sz val="9"/>
        <rFont val="華康粗圓體"/>
        <family val="3"/>
        <charset val="136"/>
      </rPr>
      <t>桃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園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</si>
  <si>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中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壢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</si>
  <si>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平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鎮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</si>
  <si>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八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德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</si>
  <si>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楊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梅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市</t>
    </r>
    <phoneticPr fontId="4" type="noConversion"/>
  </si>
  <si>
    <r>
      <rPr>
        <sz val="9"/>
        <rFont val="華康粗圓體"/>
        <family val="3"/>
        <charset val="136"/>
      </rPr>
      <t>大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溪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鎮</t>
    </r>
    <phoneticPr fontId="4" type="noConversion"/>
  </si>
  <si>
    <r>
      <rPr>
        <sz val="9"/>
        <rFont val="華康粗圓體"/>
        <family val="3"/>
        <charset val="136"/>
      </rPr>
      <t>蘆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竹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</si>
  <si>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大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園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</si>
  <si>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龜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山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</si>
  <si>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龍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潭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</si>
  <si>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新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屋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</si>
  <si>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觀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音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</si>
  <si>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>復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興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  <charset val="136"/>
      </rPr>
      <t>鄉</t>
    </r>
    <phoneticPr fontId="4" type="noConversion"/>
  </si>
  <si>
    <r>
      <rPr>
        <sz val="9"/>
        <rFont val="華康粗圓體"/>
        <family val="3"/>
        <charset val="136"/>
      </rPr>
      <t xml:space="preserve">屆及鄉鎮市別
</t>
    </r>
    <r>
      <rPr>
        <sz val="9"/>
        <rFont val="Arial Narrow"/>
        <family val="2"/>
      </rPr>
      <t>Term &amp; District</t>
    </r>
    <phoneticPr fontId="4" type="noConversion"/>
  </si>
  <si>
    <r>
      <rPr>
        <sz val="9"/>
        <rFont val="華康粗圓體"/>
        <family val="3"/>
        <charset val="136"/>
      </rPr>
      <t>選舉人數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華康粗圓體"/>
        <family val="3"/>
        <charset val="136"/>
      </rPr>
      <t>（人）</t>
    </r>
    <phoneticPr fontId="4" type="noConversion"/>
  </si>
  <si>
    <r>
      <rPr>
        <sz val="9"/>
        <rFont val="華康粗圓體"/>
        <family val="3"/>
        <charset val="136"/>
      </rPr>
      <t>候選人數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（人）</t>
    </r>
    <phoneticPr fontId="4" type="noConversion"/>
  </si>
  <si>
    <r>
      <rPr>
        <sz val="9"/>
        <rFont val="華康粗圓體"/>
        <family val="3"/>
        <charset val="136"/>
      </rPr>
      <t xml:space="preserve">投票數
對選舉人數比率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投票率</t>
    </r>
    <r>
      <rPr>
        <sz val="9"/>
        <rFont val="Arial Narrow"/>
        <family val="2"/>
      </rPr>
      <t xml:space="preserve">) (%) </t>
    </r>
    <phoneticPr fontId="4" type="noConversion"/>
  </si>
  <si>
    <r>
      <rPr>
        <sz val="9"/>
        <rFont val="華康粗圓體"/>
        <family val="3"/>
        <charset val="136"/>
      </rPr>
      <t>當選人數
對候選人數比率</t>
    </r>
    <r>
      <rPr>
        <sz val="9"/>
        <rFont val="Arial Narrow"/>
        <family val="2"/>
      </rPr>
      <t xml:space="preserve"> 
(</t>
    </r>
    <r>
      <rPr>
        <sz val="9"/>
        <rFont val="華康粗圓體"/>
        <family val="3"/>
        <charset val="136"/>
      </rPr>
      <t>當選率</t>
    </r>
    <r>
      <rPr>
        <sz val="9"/>
        <rFont val="Arial Narrow"/>
        <family val="2"/>
      </rPr>
      <t>) (%)</t>
    </r>
    <phoneticPr fontId="4" type="noConversion"/>
  </si>
  <si>
    <r>
      <rPr>
        <sz val="9"/>
        <rFont val="華康粗圓體"/>
        <family val="3"/>
        <charset val="136"/>
      </rPr>
      <t>第三屆</t>
    </r>
    <phoneticPr fontId="4" type="noConversion"/>
  </si>
  <si>
    <r>
      <rPr>
        <sz val="9"/>
        <rFont val="華康粗圓體"/>
        <family val="3"/>
        <charset val="136"/>
      </rPr>
      <t>蘇家明</t>
    </r>
    <phoneticPr fontId="3" type="noConversion"/>
  </si>
  <si>
    <r>
      <rPr>
        <sz val="9"/>
        <rFont val="華康粗圓體"/>
        <family val="3"/>
        <charset val="136"/>
      </rPr>
      <t>魯明哲</t>
    </r>
    <phoneticPr fontId="3" type="noConversion"/>
  </si>
  <si>
    <r>
      <rPr>
        <sz val="9"/>
        <rFont val="華康粗圓體"/>
        <family val="3"/>
        <charset val="136"/>
      </rPr>
      <t>陳萬得</t>
    </r>
    <phoneticPr fontId="3" type="noConversion"/>
  </si>
  <si>
    <r>
      <rPr>
        <sz val="9"/>
        <rFont val="華康粗圓體"/>
        <family val="3"/>
        <charset val="136"/>
      </rPr>
      <t>何正森</t>
    </r>
    <phoneticPr fontId="3" type="noConversion"/>
  </si>
  <si>
    <r>
      <rPr>
        <sz val="9"/>
        <rFont val="華康粗圓體"/>
        <family val="3"/>
        <charset val="136"/>
      </rPr>
      <t>彭聖富</t>
    </r>
    <phoneticPr fontId="3" type="noConversion"/>
  </si>
  <si>
    <r>
      <rPr>
        <sz val="9"/>
        <rFont val="華康粗圓體"/>
        <family val="3"/>
        <charset val="136"/>
      </rPr>
      <t>黃睿松</t>
    </r>
    <phoneticPr fontId="3" type="noConversion"/>
  </si>
  <si>
    <r>
      <rPr>
        <sz val="9"/>
        <rFont val="華康粗圓體"/>
        <family val="3"/>
        <charset val="136"/>
      </rPr>
      <t>褚春來</t>
    </r>
    <phoneticPr fontId="3" type="noConversion"/>
  </si>
  <si>
    <r>
      <rPr>
        <sz val="9"/>
        <rFont val="華康粗圓體"/>
        <family val="3"/>
        <charset val="136"/>
      </rPr>
      <t>呂水田</t>
    </r>
    <phoneticPr fontId="3" type="noConversion"/>
  </si>
  <si>
    <r>
      <rPr>
        <sz val="9"/>
        <rFont val="華康粗圓體"/>
        <family val="3"/>
        <charset val="136"/>
      </rPr>
      <t>陳志謀</t>
    </r>
    <phoneticPr fontId="3" type="noConversion"/>
  </si>
  <si>
    <r>
      <rPr>
        <sz val="9"/>
        <rFont val="華康粗圓體"/>
        <family val="3"/>
        <charset val="136"/>
      </rPr>
      <t>葉發海</t>
    </r>
    <phoneticPr fontId="3" type="noConversion"/>
  </si>
  <si>
    <r>
      <rPr>
        <sz val="9"/>
        <rFont val="華康粗圓體"/>
        <family val="3"/>
        <charset val="136"/>
      </rPr>
      <t>徐同治</t>
    </r>
    <phoneticPr fontId="3" type="noConversion"/>
  </si>
  <si>
    <r>
      <rPr>
        <sz val="9"/>
        <rFont val="華康粗圓體"/>
        <family val="3"/>
        <charset val="136"/>
      </rPr>
      <t>歐炳辰</t>
    </r>
    <phoneticPr fontId="3" type="noConversion"/>
  </si>
  <si>
    <r>
      <rPr>
        <sz val="9"/>
        <rFont val="華康粗圓體"/>
        <family val="3"/>
        <charset val="136"/>
      </rPr>
      <t>林信義</t>
    </r>
    <phoneticPr fontId="3" type="noConversion"/>
  </si>
  <si>
    <r>
      <rPr>
        <sz val="9"/>
        <rFont val="華康粗圓體"/>
        <family val="3"/>
        <charset val="136"/>
      </rPr>
      <t>選舉人數</t>
    </r>
    <r>
      <rPr>
        <sz val="9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華康粗圓體"/>
        <family val="3"/>
        <charset val="136"/>
      </rPr>
      <t>（人）</t>
    </r>
    <phoneticPr fontId="4" type="noConversion"/>
  </si>
  <si>
    <r>
      <rPr>
        <sz val="9"/>
        <rFont val="華康粗圓體"/>
        <family val="3"/>
        <charset val="136"/>
      </rPr>
      <t xml:space="preserve">投票數
對選舉人數比率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投票率</t>
    </r>
    <r>
      <rPr>
        <sz val="9"/>
        <rFont val="Arial Narrow"/>
        <family val="2"/>
      </rPr>
      <t>)(%)</t>
    </r>
    <phoneticPr fontId="4" type="noConversion"/>
  </si>
  <si>
    <r>
      <rPr>
        <sz val="9"/>
        <rFont val="華康粗圓體"/>
        <family val="3"/>
        <charset val="136"/>
      </rPr>
      <t xml:space="preserve">當選人數
對候選人數比率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當選率</t>
    </r>
    <r>
      <rPr>
        <sz val="9"/>
        <rFont val="Arial Narrow"/>
        <family val="2"/>
      </rPr>
      <t>)(%)</t>
    </r>
    <phoneticPr fontId="4" type="noConversion"/>
  </si>
  <si>
    <r>
      <rPr>
        <sz val="9"/>
        <rFont val="華康粗圓體"/>
        <family val="3"/>
        <charset val="136"/>
      </rPr>
      <t xml:space="preserve">姓名
</t>
    </r>
    <r>
      <rPr>
        <sz val="9"/>
        <rFont val="Arial Narrow"/>
        <family val="2"/>
      </rPr>
      <t>Name</t>
    </r>
    <phoneticPr fontId="3" type="noConversion"/>
  </si>
  <si>
    <r>
      <rPr>
        <sz val="9"/>
        <rFont val="華康粗圓體"/>
        <family val="3"/>
        <charset val="136"/>
      </rPr>
      <t xml:space="preserve">政黨別
</t>
    </r>
    <r>
      <rPr>
        <sz val="9"/>
        <rFont val="Arial Narrow"/>
        <family val="2"/>
      </rPr>
      <t>Apparat</t>
    </r>
    <phoneticPr fontId="3" type="noConversion"/>
  </si>
  <si>
    <t>Organization System of Taoyuan County Government</t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</si>
  <si>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3-3</t>
    </r>
    <r>
      <rPr>
        <sz val="12"/>
        <rFont val="華康粗圓體"/>
        <family val="3"/>
        <charset val="136"/>
      </rPr>
      <t>、各級機關學校員工總人數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</si>
  <si>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3-5</t>
    </r>
    <r>
      <rPr>
        <sz val="12"/>
        <rFont val="華康粗圓體"/>
        <family val="3"/>
        <charset val="136"/>
      </rPr>
      <t>、各級機關學校公教人員按教育程度分</t>
    </r>
    <phoneticPr fontId="3" type="noConversion"/>
  </si>
  <si>
    <r>
      <t>表</t>
    </r>
    <r>
      <rPr>
        <sz val="12"/>
        <rFont val="Arial"/>
        <family val="2"/>
      </rPr>
      <t>3-6</t>
    </r>
    <r>
      <rPr>
        <sz val="12"/>
        <rFont val="華康粗圓體"/>
        <family val="3"/>
        <charset val="136"/>
      </rPr>
      <t>、各級機關學校公教人員按年齡分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</si>
  <si>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3-7</t>
    </r>
    <r>
      <rPr>
        <sz val="12"/>
        <rFont val="華康粗圓體"/>
        <family val="3"/>
        <charset val="136"/>
      </rPr>
      <t>、立法委員區域選舉概況</t>
    </r>
    <phoneticPr fontId="4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</si>
  <si>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3-10</t>
    </r>
    <r>
      <rPr>
        <sz val="12"/>
        <rFont val="華康粗圓體"/>
        <family val="3"/>
        <charset val="136"/>
      </rPr>
      <t>、鄉鎮市民代表選舉概況</t>
    </r>
    <phoneticPr fontId="3" type="noConversion"/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</si>
  <si>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3-11</t>
    </r>
    <r>
      <rPr>
        <sz val="12"/>
        <rFont val="華康粗圓體"/>
        <family val="3"/>
        <charset val="136"/>
      </rPr>
      <t>、鄉鎮市長選舉概況</t>
    </r>
    <phoneticPr fontId="4" type="noConversion"/>
  </si>
  <si>
    <t xml:space="preserve">Note : 1. Taoyuan county was upgraded to special municipality on 1st of January, 2011. The staff posts budgeted for each </t>
    <phoneticPr fontId="3" type="noConversion"/>
  </si>
  <si>
    <t xml:space="preserve">               bureau has been classified by the County Government to be included into other organic structure.   </t>
    <phoneticPr fontId="3" type="noConversion"/>
  </si>
  <si>
    <t>　　　　　公司。</t>
    <phoneticPr fontId="3" type="noConversion"/>
  </si>
  <si>
    <t>資料來源：行政院人事行政總處、桃園果菜市場股份有限公司、桃園大眾捷運股份有限公司、桃園航空城股份有限</t>
    <phoneticPr fontId="3" type="noConversion"/>
  </si>
  <si>
    <t xml:space="preserve">               Metro Corporation, Taoyuan Aerotropolis Corporation.</t>
    <phoneticPr fontId="3" type="noConversion"/>
  </si>
  <si>
    <t>Source : Directorate-General of Personnel Administration, Executive Yuan, Taoyuan Fruit and Vegetable Market Corporation, Ltd., Taoyuan</t>
    <phoneticPr fontId="3" type="noConversion"/>
  </si>
  <si>
    <r>
      <rPr>
        <sz val="8"/>
        <rFont val="華康粗圓體"/>
        <family val="3"/>
        <charset val="136"/>
      </rPr>
      <t xml:space="preserve">年底及機關別
</t>
    </r>
    <r>
      <rPr>
        <sz val="8"/>
        <rFont val="Arial Narrow"/>
        <family val="2"/>
      </rPr>
      <t xml:space="preserve">End of Year &amp; Organization </t>
    </r>
    <phoneticPr fontId="4" type="noConversion"/>
  </si>
  <si>
    <r>
      <rPr>
        <sz val="8"/>
        <rFont val="華康粗圓體"/>
        <family val="3"/>
        <charset val="136"/>
      </rPr>
      <t>總計</t>
    </r>
    <phoneticPr fontId="3" type="noConversion"/>
  </si>
  <si>
    <r>
      <rPr>
        <sz val="8"/>
        <rFont val="華康粗圓體"/>
        <family val="3"/>
        <charset val="136"/>
      </rPr>
      <t>民　　選
機關首長</t>
    </r>
    <phoneticPr fontId="4" type="noConversion"/>
  </si>
  <si>
    <r>
      <rPr>
        <sz val="8"/>
        <rFont val="華康粗圓體"/>
        <family val="3"/>
        <charset val="136"/>
      </rPr>
      <t>政務人員</t>
    </r>
    <phoneticPr fontId="4" type="noConversion"/>
  </si>
  <si>
    <r>
      <rPr>
        <sz val="8"/>
        <rFont val="華康粗圓體"/>
        <family val="3"/>
        <charset val="136"/>
      </rPr>
      <t>正式職員</t>
    </r>
    <phoneticPr fontId="4" type="noConversion"/>
  </si>
  <si>
    <r>
      <rPr>
        <sz val="8"/>
        <rFont val="華康粗圓體"/>
        <family val="3"/>
        <charset val="136"/>
      </rPr>
      <t>校　長
及教師</t>
    </r>
    <phoneticPr fontId="4" type="noConversion"/>
  </si>
  <si>
    <r>
      <rPr>
        <sz val="8"/>
        <rFont val="華康粗圓體"/>
        <family val="3"/>
        <charset val="136"/>
      </rPr>
      <t>測量助理</t>
    </r>
    <phoneticPr fontId="4" type="noConversion"/>
  </si>
  <si>
    <r>
      <rPr>
        <sz val="8"/>
        <rFont val="華康粗圓體"/>
        <family val="3"/>
        <charset val="136"/>
      </rPr>
      <t>清潔隊員</t>
    </r>
    <phoneticPr fontId="3" type="noConversion"/>
  </si>
  <si>
    <r>
      <rPr>
        <sz val="8"/>
        <rFont val="華康粗圓體"/>
        <family val="3"/>
        <charset val="136"/>
      </rPr>
      <t xml:space="preserve">技工
</t>
    </r>
    <r>
      <rPr>
        <sz val="8"/>
        <rFont val="Arial Narrow"/>
        <family val="2"/>
      </rPr>
      <t>(</t>
    </r>
    <r>
      <rPr>
        <sz val="8"/>
        <rFont val="華康粗圓體"/>
        <family val="3"/>
        <charset val="136"/>
      </rPr>
      <t>含駕駛</t>
    </r>
    <r>
      <rPr>
        <sz val="8"/>
        <rFont val="Arial Narrow"/>
        <family val="2"/>
      </rPr>
      <t>)</t>
    </r>
    <phoneticPr fontId="3" type="noConversion"/>
  </si>
  <si>
    <r>
      <rPr>
        <sz val="8"/>
        <rFont val="華康粗圓體"/>
        <family val="3"/>
        <charset val="136"/>
      </rPr>
      <t>工　　友</t>
    </r>
    <phoneticPr fontId="3" type="noConversion"/>
  </si>
  <si>
    <r>
      <rPr>
        <sz val="8"/>
        <rFont val="華康粗圓體"/>
        <family val="3"/>
        <charset val="136"/>
      </rPr>
      <t>正式工員</t>
    </r>
    <phoneticPr fontId="3" type="noConversion"/>
  </si>
  <si>
    <r>
      <rPr>
        <sz val="8"/>
        <rFont val="華康粗圓體"/>
        <family val="3"/>
        <charset val="136"/>
      </rPr>
      <t>駐衛警察</t>
    </r>
    <phoneticPr fontId="3" type="noConversion"/>
  </si>
  <si>
    <r>
      <rPr>
        <sz val="8"/>
        <rFont val="華康粗圓體"/>
        <family val="3"/>
        <charset val="136"/>
      </rPr>
      <t>聘用人員</t>
    </r>
    <phoneticPr fontId="3" type="noConversion"/>
  </si>
  <si>
    <r>
      <rPr>
        <sz val="8"/>
        <rFont val="華康粗圓體"/>
        <family val="3"/>
        <charset val="136"/>
      </rPr>
      <t>約僱人員</t>
    </r>
    <phoneticPr fontId="3" type="noConversion"/>
  </si>
  <si>
    <r>
      <rPr>
        <sz val="8"/>
        <rFont val="華康粗圓體"/>
        <family val="3"/>
        <charset val="136"/>
      </rPr>
      <t>臨編人員</t>
    </r>
    <phoneticPr fontId="3" type="noConversion"/>
  </si>
  <si>
    <r>
      <rPr>
        <sz val="8"/>
        <rFont val="華康粗圓體"/>
        <family val="3"/>
        <charset val="136"/>
      </rPr>
      <t>臨時員工</t>
    </r>
    <phoneticPr fontId="3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</si>
  <si>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2004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</si>
  <si>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2005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</si>
  <si>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2006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</si>
  <si>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96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2007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</si>
  <si>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97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2008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</si>
  <si>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98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2009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</si>
  <si>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99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2010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</si>
  <si>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100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2011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</si>
  <si>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101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2012</t>
    </r>
    <phoneticPr fontId="4" type="noConversion"/>
  </si>
  <si>
    <r>
      <rPr>
        <sz val="7.5"/>
        <rFont val="華康粗圓體"/>
        <family val="3"/>
        <charset val="136"/>
      </rPr>
      <t>民國</t>
    </r>
    <r>
      <rPr>
        <sz val="7.5"/>
        <rFont val="Arial Narrow"/>
        <family val="2"/>
      </rPr>
      <t>102</t>
    </r>
    <r>
      <rPr>
        <sz val="7.5"/>
        <rFont val="華康粗圓體"/>
        <family val="3"/>
        <charset val="136"/>
      </rPr>
      <t>年底</t>
    </r>
    <r>
      <rPr>
        <sz val="7.5"/>
        <rFont val="Arial Narrow"/>
        <family val="2"/>
      </rPr>
      <t xml:space="preserve"> End of 2013</t>
    </r>
    <phoneticPr fontId="4" type="noConversion"/>
  </si>
  <si>
    <r>
      <rPr>
        <sz val="7.5"/>
        <rFont val="華康粗圓體"/>
        <family val="3"/>
        <charset val="136"/>
      </rPr>
      <t>　縣議會</t>
    </r>
    <r>
      <rPr>
        <sz val="7.5"/>
        <rFont val="Arial Narrow"/>
        <family val="2"/>
      </rPr>
      <t xml:space="preserve"> County Council</t>
    </r>
    <phoneticPr fontId="3" type="noConversion"/>
  </si>
  <si>
    <r>
      <rPr>
        <sz val="7.5"/>
        <rFont val="華康粗圓體"/>
        <family val="3"/>
        <charset val="136"/>
      </rPr>
      <t>　縣政府</t>
    </r>
    <r>
      <rPr>
        <sz val="7.5"/>
        <rFont val="Arial Narrow"/>
        <family val="2"/>
      </rPr>
      <t xml:space="preserve"> County Government </t>
    </r>
    <phoneticPr fontId="3" type="noConversion"/>
  </si>
  <si>
    <r>
      <rPr>
        <sz val="7.5"/>
        <rFont val="華康粗圓體"/>
        <family val="3"/>
        <charset val="136"/>
      </rPr>
      <t>　地方稅務局</t>
    </r>
    <r>
      <rPr>
        <sz val="7.5"/>
        <rFont val="Arial Narrow"/>
        <family val="2"/>
      </rPr>
      <t xml:space="preserve"> Local Tax Bureau</t>
    </r>
    <phoneticPr fontId="3" type="noConversion"/>
  </si>
  <si>
    <r>
      <rPr>
        <sz val="7.5"/>
        <rFont val="華康粗圓體"/>
        <family val="3"/>
        <charset val="136"/>
      </rPr>
      <t>　警察局</t>
    </r>
    <r>
      <rPr>
        <sz val="7.5"/>
        <rFont val="Arial Narrow"/>
        <family val="2"/>
      </rPr>
      <t xml:space="preserve"> Police Bureau</t>
    </r>
    <phoneticPr fontId="3" type="noConversion"/>
  </si>
  <si>
    <r>
      <rPr>
        <sz val="7.5"/>
        <rFont val="華康粗圓體"/>
        <family val="3"/>
        <charset val="136"/>
      </rPr>
      <t>　消防局</t>
    </r>
    <r>
      <rPr>
        <sz val="7.5"/>
        <rFont val="Arial Narrow"/>
        <family val="2"/>
      </rPr>
      <t xml:space="preserve"> Fire Bureau</t>
    </r>
    <phoneticPr fontId="4" type="noConversion"/>
  </si>
  <si>
    <r>
      <rPr>
        <sz val="7.5"/>
        <rFont val="華康粗圓體"/>
        <family val="3"/>
        <charset val="136"/>
      </rPr>
      <t>　衛生局及所屬
　</t>
    </r>
    <r>
      <rPr>
        <sz val="7.5"/>
        <rFont val="Arial Narrow"/>
        <family val="2"/>
      </rPr>
      <t>Public Health Bureau &amp; Subordinate Agencies</t>
    </r>
    <phoneticPr fontId="4" type="noConversion"/>
  </si>
  <si>
    <r>
      <rPr>
        <sz val="7.5"/>
        <rFont val="華康粗圓體"/>
        <family val="3"/>
        <charset val="136"/>
      </rPr>
      <t>　縣立醫院</t>
    </r>
    <r>
      <rPr>
        <sz val="7.5"/>
        <rFont val="Arial Narrow"/>
        <family val="2"/>
      </rPr>
      <t xml:space="preserve"> Hospitals of County</t>
    </r>
    <phoneticPr fontId="3" type="noConversion"/>
  </si>
  <si>
    <r>
      <rPr>
        <sz val="7.5"/>
        <rFont val="華康粗圓體"/>
        <family val="3"/>
        <charset val="136"/>
      </rPr>
      <t>　鄉鎮市衛生所
　</t>
    </r>
    <r>
      <rPr>
        <sz val="7.5"/>
        <rFont val="Arial Narrow"/>
        <family val="2"/>
      </rPr>
      <t>Public Health Centers of Township(City)</t>
    </r>
    <phoneticPr fontId="3" type="noConversion"/>
  </si>
  <si>
    <r>
      <rPr>
        <sz val="7.5"/>
        <rFont val="華康粗圓體"/>
        <family val="3"/>
        <charset val="136"/>
      </rPr>
      <t>　環境保護局</t>
    </r>
    <r>
      <rPr>
        <sz val="7.5"/>
        <rFont val="Arial Narrow"/>
        <family val="2"/>
      </rPr>
      <t xml:space="preserve"> Environmental Protection Bureau</t>
    </r>
    <phoneticPr fontId="3" type="noConversion"/>
  </si>
  <si>
    <r>
      <rPr>
        <sz val="7.5"/>
        <rFont val="華康粗圓體"/>
        <family val="3"/>
        <charset val="136"/>
      </rPr>
      <t>　地政事務所</t>
    </r>
    <r>
      <rPr>
        <sz val="7.5"/>
        <rFont val="Arial Narrow"/>
        <family val="2"/>
      </rPr>
      <t xml:space="preserve"> Land Office</t>
    </r>
    <phoneticPr fontId="3" type="noConversion"/>
  </si>
  <si>
    <r>
      <rPr>
        <sz val="7.5"/>
        <rFont val="華康粗圓體"/>
        <family val="3"/>
        <charset val="136"/>
      </rPr>
      <t>　戶政事務所</t>
    </r>
    <r>
      <rPr>
        <sz val="7.5"/>
        <rFont val="Arial Narrow"/>
        <family val="2"/>
      </rPr>
      <t xml:space="preserve"> Household Registration Offices </t>
    </r>
    <phoneticPr fontId="3" type="noConversion"/>
  </si>
  <si>
    <r>
      <rPr>
        <sz val="7.5"/>
        <rFont val="華康粗圓體"/>
        <family val="3"/>
        <charset val="136"/>
      </rPr>
      <t>　其他縣所屬機關
　</t>
    </r>
    <r>
      <rPr>
        <sz val="7.5"/>
        <rFont val="Arial Narrow"/>
        <family val="2"/>
      </rPr>
      <t xml:space="preserve">Other Subordinate Agencies of County Government </t>
    </r>
    <phoneticPr fontId="3" type="noConversion"/>
  </si>
  <si>
    <r>
      <rPr>
        <sz val="7.5"/>
        <rFont val="華康粗圓體"/>
        <family val="3"/>
        <charset val="136"/>
      </rPr>
      <t>　鄉鎮市民代表會</t>
    </r>
    <r>
      <rPr>
        <sz val="7.5"/>
        <rFont val="Arial Narrow"/>
        <family val="2"/>
      </rPr>
      <t xml:space="preserve"> Township (City) Councils</t>
    </r>
    <phoneticPr fontId="3" type="noConversion"/>
  </si>
  <si>
    <r>
      <rPr>
        <sz val="7.5"/>
        <rFont val="華康粗圓體"/>
        <family val="3"/>
        <charset val="136"/>
      </rPr>
      <t>　鄉鎮市公所</t>
    </r>
    <r>
      <rPr>
        <sz val="7.5"/>
        <rFont val="Arial Narrow"/>
        <family val="2"/>
      </rPr>
      <t xml:space="preserve"> Township(City)  Offices</t>
    </r>
    <phoneticPr fontId="4" type="noConversion"/>
  </si>
  <si>
    <r>
      <rPr>
        <sz val="7.5"/>
        <rFont val="華康粗圓體"/>
        <family val="3"/>
        <charset val="136"/>
      </rPr>
      <t>　其他鄉鎮市所屬機關
　</t>
    </r>
    <r>
      <rPr>
        <sz val="7.5"/>
        <rFont val="Arial Narrow"/>
        <family val="2"/>
      </rPr>
      <t xml:space="preserve">Other Subordinate Agencies of Township (City) </t>
    </r>
    <phoneticPr fontId="3" type="noConversion"/>
  </si>
  <si>
    <r>
      <rPr>
        <sz val="7.5"/>
        <rFont val="華康粗圓體"/>
        <family val="3"/>
        <charset val="136"/>
      </rPr>
      <t>　縣</t>
    </r>
    <r>
      <rPr>
        <sz val="7.5"/>
        <rFont val="Arial Narrow"/>
        <family val="2"/>
      </rPr>
      <t>(</t>
    </r>
    <r>
      <rPr>
        <sz val="7.5"/>
        <rFont val="華康粗圓體"/>
        <family val="3"/>
        <charset val="136"/>
      </rPr>
      <t>市</t>
    </r>
    <r>
      <rPr>
        <sz val="7.5"/>
        <rFont val="Arial Narrow"/>
        <family val="2"/>
      </rPr>
      <t>)</t>
    </r>
    <r>
      <rPr>
        <sz val="7.5"/>
        <rFont val="華康粗圓體"/>
        <family val="3"/>
        <charset val="136"/>
      </rPr>
      <t>鄉鎮市營事業機構
　</t>
    </r>
    <r>
      <rPr>
        <sz val="7.5"/>
        <rFont val="Arial Narrow"/>
        <family val="2"/>
      </rPr>
      <t>Enterprise Organizations of County(City) &amp; Township (City)</t>
    </r>
    <phoneticPr fontId="3" type="noConversion"/>
  </si>
  <si>
    <r>
      <rPr>
        <sz val="7.5"/>
        <rFont val="華康粗圓體"/>
        <family val="3"/>
        <charset val="136"/>
      </rPr>
      <t>　高中</t>
    </r>
    <r>
      <rPr>
        <sz val="7.5"/>
        <rFont val="Arial Narrow"/>
        <family val="2"/>
      </rPr>
      <t>(</t>
    </r>
    <r>
      <rPr>
        <sz val="7.5"/>
        <rFont val="華康粗圓體"/>
        <family val="3"/>
        <charset val="136"/>
      </rPr>
      <t>職</t>
    </r>
    <r>
      <rPr>
        <sz val="7.5"/>
        <rFont val="Arial Narrow"/>
        <family val="2"/>
      </rPr>
      <t>)(</t>
    </r>
    <r>
      <rPr>
        <sz val="7.5"/>
        <rFont val="華康粗圓體"/>
        <family val="3"/>
        <charset val="136"/>
      </rPr>
      <t>含完全中學</t>
    </r>
    <r>
      <rPr>
        <sz val="7.5"/>
        <rFont val="Arial Narrow"/>
        <family val="2"/>
      </rPr>
      <t>)</t>
    </r>
    <phoneticPr fontId="4" type="noConversion"/>
  </si>
  <si>
    <r>
      <rPr>
        <sz val="7.5"/>
        <rFont val="華康粗圓體"/>
        <family val="3"/>
        <charset val="136"/>
      </rPr>
      <t>　</t>
    </r>
    <r>
      <rPr>
        <sz val="7.5"/>
        <rFont val="Arial Narrow"/>
        <family val="2"/>
      </rPr>
      <t xml:space="preserve">Senior High (Vocational) Schools 
</t>
    </r>
    <r>
      <rPr>
        <sz val="7.5"/>
        <rFont val="華康粗圓體"/>
        <family val="3"/>
        <charset val="136"/>
      </rPr>
      <t>　</t>
    </r>
    <r>
      <rPr>
        <sz val="7.5"/>
        <rFont val="Arial Narrow"/>
        <family val="2"/>
      </rPr>
      <t>(Complete High Schools Included)</t>
    </r>
    <phoneticPr fontId="3" type="noConversion"/>
  </si>
  <si>
    <r>
      <rPr>
        <sz val="7.5"/>
        <rFont val="華康粗圓體"/>
        <family val="3"/>
        <charset val="136"/>
      </rPr>
      <t>　縣立國民中學</t>
    </r>
    <r>
      <rPr>
        <sz val="7.5"/>
        <rFont val="Arial Narrow"/>
        <family val="2"/>
      </rPr>
      <t xml:space="preserve"> Junior High Schools of County</t>
    </r>
    <phoneticPr fontId="3" type="noConversion"/>
  </si>
  <si>
    <r>
      <rPr>
        <sz val="7.5"/>
        <rFont val="華康粗圓體"/>
        <family val="3"/>
        <charset val="136"/>
      </rPr>
      <t>　縣立國民小學</t>
    </r>
    <r>
      <rPr>
        <sz val="7.5"/>
        <rFont val="Arial Narrow"/>
        <family val="2"/>
      </rPr>
      <t>(</t>
    </r>
    <r>
      <rPr>
        <sz val="7.5"/>
        <rFont val="華康粗圓體"/>
        <family val="3"/>
        <charset val="136"/>
      </rPr>
      <t>含幼兒園</t>
    </r>
    <r>
      <rPr>
        <sz val="7.5"/>
        <rFont val="Arial Narrow"/>
        <family val="2"/>
      </rPr>
      <t xml:space="preserve">)
</t>
    </r>
    <r>
      <rPr>
        <sz val="7.5"/>
        <rFont val="華康粗圓體"/>
        <family val="3"/>
        <charset val="136"/>
      </rPr>
      <t>　</t>
    </r>
    <r>
      <rPr>
        <sz val="7.5"/>
        <rFont val="Arial Narrow"/>
        <family val="2"/>
      </rPr>
      <t>Elementary  Schools (Preschools Included) of County</t>
    </r>
    <phoneticPr fontId="3" type="noConversion"/>
  </si>
  <si>
    <r>
      <rPr>
        <sz val="9"/>
        <rFont val="華康粗圓體"/>
        <family val="3"/>
        <charset val="136"/>
      </rPr>
      <t>　高中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職</t>
    </r>
    <r>
      <rPr>
        <sz val="9"/>
        <rFont val="Arial Narrow"/>
        <family val="2"/>
      </rPr>
      <t>)(</t>
    </r>
    <r>
      <rPr>
        <sz val="9"/>
        <rFont val="華康粗圓體"/>
        <family val="3"/>
        <charset val="136"/>
      </rPr>
      <t>含完全中學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  <charset val="136"/>
      </rPr>
      <t>　</t>
    </r>
    <r>
      <rPr>
        <sz val="9"/>
        <rFont val="Arial Narrow"/>
        <family val="2"/>
      </rPr>
      <t xml:space="preserve">Senior High (Vocational) Schools </t>
    </r>
    <r>
      <rPr>
        <sz val="9"/>
        <rFont val="Arial Narrow"/>
        <family val="2"/>
      </rPr>
      <t>(Complete High Schools Included)</t>
    </r>
    <phoneticPr fontId="4" type="noConversion"/>
  </si>
  <si>
    <r>
      <t xml:space="preserve">      </t>
    </r>
    <r>
      <rPr>
        <sz val="8"/>
        <rFont val="華康中黑體"/>
        <family val="3"/>
        <charset val="136"/>
      </rPr>
      <t>　</t>
    </r>
    <r>
      <rPr>
        <sz val="8"/>
        <rFont val="Arial Narrow"/>
        <family val="2"/>
      </rPr>
      <t xml:space="preserve">     group median of the 25-29 age group is 27 ; group middle points of those aged 24 and younger and 65  and older are 22  and 65,</t>
    </r>
    <phoneticPr fontId="3" type="noConversion"/>
  </si>
  <si>
    <r>
      <t xml:space="preserve">   </t>
    </r>
    <r>
      <rPr>
        <sz val="8"/>
        <rFont val="華康中黑體"/>
        <family val="3"/>
        <charset val="136"/>
      </rPr>
      <t>　</t>
    </r>
    <r>
      <rPr>
        <sz val="8"/>
        <rFont val="Arial Narrow"/>
        <family val="2"/>
      </rPr>
      <t xml:space="preserve">    </t>
    </r>
    <r>
      <rPr>
        <sz val="8"/>
        <rFont val="華康中黑體"/>
        <family val="3"/>
        <charset val="136"/>
      </rPr>
      <t>　</t>
    </r>
    <r>
      <rPr>
        <sz val="8"/>
        <rFont val="Arial Narrow"/>
        <family val="2"/>
      </rPr>
      <t>respectively.</t>
    </r>
    <phoneticPr fontId="4" type="noConversion"/>
  </si>
  <si>
    <t>since 2013.</t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</si>
  <si>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2010</t>
    </r>
  </si>
  <si>
    <r>
      <rPr>
        <sz val="9"/>
        <rFont val="華康粗圓體"/>
        <family val="3"/>
        <charset val="136"/>
      </rPr>
      <t xml:space="preserve">年底及機關別
</t>
    </r>
    <r>
      <rPr>
        <sz val="9"/>
        <rFont val="Arial Narrow"/>
        <family val="2"/>
      </rPr>
      <t xml:space="preserve">End  of Year  &amp; Organization </t>
    </r>
    <phoneticPr fontId="4" type="noConversion"/>
  </si>
  <si>
    <r>
      <rPr>
        <sz val="9"/>
        <rFont val="華康粗圓體"/>
        <family val="3"/>
        <charset val="136"/>
      </rPr>
      <t>總</t>
    </r>
    <r>
      <rPr>
        <sz val="9"/>
        <rFont val="Arial Narrow"/>
        <family val="2"/>
      </rPr>
      <t xml:space="preserve">       </t>
    </r>
    <r>
      <rPr>
        <sz val="9"/>
        <rFont val="華康粗圓體"/>
        <family val="3"/>
        <charset val="136"/>
      </rPr>
      <t xml:space="preserve">計
</t>
    </r>
    <r>
      <rPr>
        <sz val="9"/>
        <rFont val="Arial Narrow"/>
        <family val="2"/>
      </rPr>
      <t>Grand  
Total</t>
    </r>
    <phoneticPr fontId="4" type="noConversion"/>
  </si>
  <si>
    <r>
      <rPr>
        <sz val="9"/>
        <rFont val="華康粗圓體"/>
        <family val="3"/>
        <charset val="136"/>
      </rPr>
      <t>性　　別　</t>
    </r>
    <r>
      <rPr>
        <sz val="9"/>
        <rFont val="Arial Narrow"/>
        <family val="2"/>
      </rPr>
      <t>Sex</t>
    </r>
    <phoneticPr fontId="4" type="noConversion"/>
  </si>
  <si>
    <r>
      <rPr>
        <sz val="9"/>
        <rFont val="華康粗圓體"/>
        <family val="3"/>
        <charset val="136"/>
      </rPr>
      <t>年</t>
    </r>
    <phoneticPr fontId="4" type="noConversion"/>
  </si>
  <si>
    <r>
      <rPr>
        <sz val="9"/>
        <rFont val="華康粗圓體"/>
        <family val="3"/>
        <charset val="136"/>
      </rPr>
      <t>齡</t>
    </r>
    <phoneticPr fontId="4" type="noConversion"/>
  </si>
  <si>
    <r>
      <rPr>
        <sz val="8.5"/>
        <rFont val="華康粗圓體"/>
        <family val="3"/>
        <charset val="136"/>
      </rPr>
      <t xml:space="preserve">男
</t>
    </r>
    <r>
      <rPr>
        <sz val="8.5"/>
        <rFont val="Arial Narrow"/>
        <family val="2"/>
      </rPr>
      <t>Male</t>
    </r>
    <phoneticPr fontId="4" type="noConversion"/>
  </si>
  <si>
    <r>
      <rPr>
        <sz val="8.5"/>
        <rFont val="華康粗圓體"/>
        <family val="3"/>
        <charset val="136"/>
      </rPr>
      <t xml:space="preserve">女
</t>
    </r>
    <r>
      <rPr>
        <sz val="8.5"/>
        <rFont val="Arial Narrow"/>
        <family val="2"/>
      </rPr>
      <t>Female</t>
    </r>
    <phoneticPr fontId="4" type="noConversion"/>
  </si>
  <si>
    <r>
      <rPr>
        <sz val="8.5"/>
        <rFont val="華康粗圓體"/>
        <family val="3"/>
        <charset val="136"/>
      </rPr>
      <t>平均年齡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歲</t>
    </r>
    <r>
      <rPr>
        <sz val="8.5"/>
        <rFont val="Arial Narrow"/>
        <family val="2"/>
      </rPr>
      <t>)
Average
 Age (year)</t>
    </r>
    <phoneticPr fontId="4" type="noConversion"/>
  </si>
  <si>
    <r>
      <t>24</t>
    </r>
    <r>
      <rPr>
        <sz val="8.5"/>
        <rFont val="華康粗圓體"/>
        <family val="3"/>
        <charset val="136"/>
      </rPr>
      <t xml:space="preserve">歲以下
</t>
    </r>
    <r>
      <rPr>
        <sz val="8.5"/>
        <rFont val="Arial Narrow"/>
        <family val="2"/>
      </rPr>
      <t>Under 24 Years</t>
    </r>
    <phoneticPr fontId="4" type="noConversion"/>
  </si>
  <si>
    <r>
      <t>25-29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 xml:space="preserve"> 25~29
Years</t>
    </r>
    <phoneticPr fontId="3" type="noConversion"/>
  </si>
  <si>
    <r>
      <t>30-34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30~34
Years</t>
    </r>
    <phoneticPr fontId="3" type="noConversion"/>
  </si>
  <si>
    <r>
      <t>35-39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35~39
Years</t>
    </r>
    <phoneticPr fontId="3" type="noConversion"/>
  </si>
  <si>
    <r>
      <t>40-44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40~44
Years</t>
    </r>
    <phoneticPr fontId="3" type="noConversion"/>
  </si>
  <si>
    <r>
      <t>45-49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45~49
Years</t>
    </r>
    <phoneticPr fontId="3" type="noConversion"/>
  </si>
  <si>
    <r>
      <t>50-54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50~54
Years</t>
    </r>
    <phoneticPr fontId="3" type="noConversion"/>
  </si>
  <si>
    <r>
      <t>55-59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55~59
Years</t>
    </r>
    <phoneticPr fontId="3" type="noConversion"/>
  </si>
  <si>
    <r>
      <t>60-64</t>
    </r>
    <r>
      <rPr>
        <sz val="8.5"/>
        <rFont val="華康粗圓體"/>
        <family val="3"/>
        <charset val="136"/>
      </rPr>
      <t xml:space="preserve">歲
</t>
    </r>
    <r>
      <rPr>
        <sz val="8.5"/>
        <rFont val="Arial Narrow"/>
        <family val="2"/>
      </rPr>
      <t>60~64
Years</t>
    </r>
    <phoneticPr fontId="3" type="noConversion"/>
  </si>
  <si>
    <r>
      <t>65</t>
    </r>
    <r>
      <rPr>
        <sz val="8.5"/>
        <rFont val="華康粗圓體"/>
        <family val="3"/>
        <charset val="136"/>
      </rPr>
      <t xml:space="preserve">歲以上
</t>
    </r>
    <r>
      <rPr>
        <sz val="8.5"/>
        <rFont val="Arial Narrow"/>
        <family val="2"/>
      </rPr>
      <t>65 Years
and Over</t>
    </r>
    <phoneticPr fontId="4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</si>
  <si>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2009</t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</si>
  <si>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2011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</si>
  <si>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2012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</si>
  <si>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8.5"/>
        <rFont val="華康粗圓體"/>
        <family val="3"/>
        <charset val="136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  <charset val="136"/>
      </rPr>
      <t>年底</t>
    </r>
    <r>
      <rPr>
        <sz val="8.5"/>
        <rFont val="Arial Narrow"/>
        <family val="2"/>
      </rPr>
      <t xml:space="preserve"> End of 2013</t>
    </r>
    <phoneticPr fontId="3" type="noConversion"/>
  </si>
  <si>
    <r>
      <rPr>
        <sz val="8.5"/>
        <rFont val="華康粗圓體"/>
        <family val="3"/>
        <charset val="136"/>
      </rPr>
      <t>　縣議會</t>
    </r>
    <r>
      <rPr>
        <sz val="8.5"/>
        <rFont val="Arial Narrow"/>
        <family val="2"/>
      </rPr>
      <t xml:space="preserve"> County Council</t>
    </r>
    <phoneticPr fontId="4" type="noConversion"/>
  </si>
  <si>
    <r>
      <rPr>
        <sz val="8.5"/>
        <rFont val="華康粗圓體"/>
        <family val="3"/>
        <charset val="136"/>
      </rPr>
      <t>　縣政府</t>
    </r>
    <r>
      <rPr>
        <sz val="8.5"/>
        <rFont val="Arial Narrow"/>
        <family val="2"/>
      </rPr>
      <t xml:space="preserve"> County Government </t>
    </r>
    <phoneticPr fontId="4" type="noConversion"/>
  </si>
  <si>
    <r>
      <rPr>
        <sz val="8.5"/>
        <rFont val="華康粗圓體"/>
        <family val="3"/>
        <charset val="136"/>
      </rPr>
      <t>　地方稅務局</t>
    </r>
    <r>
      <rPr>
        <sz val="8.5"/>
        <rFont val="Arial Narrow"/>
        <family val="2"/>
      </rPr>
      <t xml:space="preserve"> Local Tax Bureau</t>
    </r>
    <phoneticPr fontId="3" type="noConversion"/>
  </si>
  <si>
    <r>
      <rPr>
        <sz val="8.5"/>
        <rFont val="華康粗圓體"/>
        <family val="3"/>
        <charset val="136"/>
      </rPr>
      <t>　警察局</t>
    </r>
    <r>
      <rPr>
        <sz val="8.5"/>
        <rFont val="Arial Narrow"/>
        <family val="2"/>
      </rPr>
      <t xml:space="preserve"> Police Bureau</t>
    </r>
    <phoneticPr fontId="4" type="noConversion"/>
  </si>
  <si>
    <r>
      <rPr>
        <sz val="8.5"/>
        <rFont val="華康粗圓體"/>
        <family val="3"/>
        <charset val="136"/>
      </rPr>
      <t>　消防局</t>
    </r>
    <r>
      <rPr>
        <sz val="8.5"/>
        <rFont val="Arial Narrow"/>
        <family val="2"/>
      </rPr>
      <t xml:space="preserve"> Fire Bureau</t>
    </r>
    <phoneticPr fontId="4" type="noConversion"/>
  </si>
  <si>
    <r>
      <rPr>
        <sz val="8.5"/>
        <rFont val="華康粗圓體"/>
        <family val="3"/>
        <charset val="136"/>
      </rPr>
      <t>　衛生局及所屬
　</t>
    </r>
    <r>
      <rPr>
        <sz val="8.5"/>
        <rFont val="Arial Narrow"/>
        <family val="2"/>
      </rPr>
      <t>Public Health Bureau &amp; Subordinate Agencies</t>
    </r>
    <phoneticPr fontId="3" type="noConversion"/>
  </si>
  <si>
    <r>
      <rPr>
        <sz val="8.5"/>
        <rFont val="華康粗圓體"/>
        <family val="3"/>
        <charset val="136"/>
      </rPr>
      <t>　縣立醫院</t>
    </r>
    <r>
      <rPr>
        <sz val="8.5"/>
        <rFont val="Arial Narrow"/>
        <family val="2"/>
      </rPr>
      <t xml:space="preserve"> Hospitals of County</t>
    </r>
    <phoneticPr fontId="4" type="noConversion"/>
  </si>
  <si>
    <r>
      <rPr>
        <sz val="8.5"/>
        <rFont val="華康粗圓體"/>
        <family val="3"/>
        <charset val="136"/>
      </rPr>
      <t>　鄉鎮市衛生所</t>
    </r>
    <r>
      <rPr>
        <sz val="8.5"/>
        <rFont val="Arial Narrow"/>
        <family val="2"/>
      </rPr>
      <t xml:space="preserve"> Public Health Centers of Township(City)</t>
    </r>
    <phoneticPr fontId="3" type="noConversion"/>
  </si>
  <si>
    <r>
      <rPr>
        <sz val="8.5"/>
        <rFont val="華康粗圓體"/>
        <family val="3"/>
        <charset val="136"/>
      </rPr>
      <t>　環境保護局</t>
    </r>
    <r>
      <rPr>
        <sz val="8.5"/>
        <rFont val="Arial Narrow"/>
        <family val="2"/>
      </rPr>
      <t xml:space="preserve"> Environmental Protection Bureau</t>
    </r>
    <phoneticPr fontId="3" type="noConversion"/>
  </si>
  <si>
    <r>
      <rPr>
        <sz val="8.5"/>
        <rFont val="華康粗圓體"/>
        <family val="3"/>
        <charset val="136"/>
      </rPr>
      <t>　地政事務所</t>
    </r>
    <r>
      <rPr>
        <sz val="8.5"/>
        <rFont val="Arial Narrow"/>
        <family val="2"/>
      </rPr>
      <t xml:space="preserve"> Land Office</t>
    </r>
    <phoneticPr fontId="3" type="noConversion"/>
  </si>
  <si>
    <r>
      <rPr>
        <sz val="8.5"/>
        <rFont val="華康粗圓體"/>
        <family val="3"/>
        <charset val="136"/>
      </rPr>
      <t>　戶政事務所</t>
    </r>
    <r>
      <rPr>
        <sz val="8.5"/>
        <rFont val="Arial Narrow"/>
        <family val="2"/>
      </rPr>
      <t xml:space="preserve"> Household Registration Offices</t>
    </r>
    <phoneticPr fontId="4" type="noConversion"/>
  </si>
  <si>
    <r>
      <rPr>
        <sz val="8.5"/>
        <rFont val="華康粗圓體"/>
        <family val="3"/>
        <charset val="136"/>
      </rPr>
      <t>　其他縣所屬機關
　</t>
    </r>
    <r>
      <rPr>
        <sz val="8.5"/>
        <rFont val="Arial Narrow"/>
        <family val="2"/>
      </rPr>
      <t xml:space="preserve">Other Subordinate Agencies of County Government </t>
    </r>
    <phoneticPr fontId="3" type="noConversion"/>
  </si>
  <si>
    <r>
      <rPr>
        <sz val="8.5"/>
        <rFont val="華康粗圓體"/>
        <family val="3"/>
        <charset val="136"/>
      </rPr>
      <t>　鄉鎮市民代表會</t>
    </r>
    <r>
      <rPr>
        <sz val="8.5"/>
        <rFont val="Arial Narrow"/>
        <family val="2"/>
      </rPr>
      <t xml:space="preserve"> Township (City) Councils</t>
    </r>
    <phoneticPr fontId="3" type="noConversion"/>
  </si>
  <si>
    <r>
      <rPr>
        <sz val="8.5"/>
        <rFont val="華康粗圓體"/>
        <family val="3"/>
        <charset val="136"/>
      </rPr>
      <t>　鄉鎮市公所</t>
    </r>
    <r>
      <rPr>
        <sz val="8.5"/>
        <rFont val="Arial Narrow"/>
        <family val="2"/>
      </rPr>
      <t xml:space="preserve"> Township(City) Offices</t>
    </r>
    <phoneticPr fontId="4" type="noConversion"/>
  </si>
  <si>
    <r>
      <rPr>
        <sz val="8.5"/>
        <rFont val="華康粗圓體"/>
        <family val="3"/>
        <charset val="136"/>
      </rPr>
      <t>　其他鄉鎮市所屬機關
　</t>
    </r>
    <r>
      <rPr>
        <sz val="8.5"/>
        <rFont val="Arial Narrow"/>
        <family val="2"/>
      </rPr>
      <t xml:space="preserve">Other Subordinate Agencies of Township (City) </t>
    </r>
    <phoneticPr fontId="3" type="noConversion"/>
  </si>
  <si>
    <r>
      <rPr>
        <sz val="8.5"/>
        <rFont val="華康粗圓體"/>
        <family val="3"/>
        <charset val="136"/>
      </rPr>
      <t>　縣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市</t>
    </r>
    <r>
      <rPr>
        <sz val="8.5"/>
        <rFont val="Arial Narrow"/>
        <family val="2"/>
      </rPr>
      <t>)</t>
    </r>
    <r>
      <rPr>
        <sz val="8.5"/>
        <rFont val="華康粗圓體"/>
        <family val="3"/>
        <charset val="136"/>
      </rPr>
      <t>鄉鎮市營事業機構
　</t>
    </r>
    <r>
      <rPr>
        <sz val="8.5"/>
        <rFont val="Arial Narrow"/>
        <family val="2"/>
      </rPr>
      <t>Enterprise Organizations of County(City) &amp; Township (City)</t>
    </r>
    <phoneticPr fontId="4" type="noConversion"/>
  </si>
  <si>
    <r>
      <rPr>
        <sz val="8.5"/>
        <rFont val="華康粗圓體"/>
        <family val="3"/>
        <charset val="136"/>
      </rPr>
      <t>　高中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職</t>
    </r>
    <r>
      <rPr>
        <sz val="8.5"/>
        <rFont val="Arial Narrow"/>
        <family val="2"/>
      </rPr>
      <t>)(</t>
    </r>
    <r>
      <rPr>
        <sz val="8.5"/>
        <rFont val="華康粗圓體"/>
        <family val="3"/>
        <charset val="136"/>
      </rPr>
      <t>含完全中學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>Senior High (Vocational) Schools (Complete High Schools Included)</t>
    </r>
    <phoneticPr fontId="4" type="noConversion"/>
  </si>
  <si>
    <r>
      <rPr>
        <sz val="8.5"/>
        <rFont val="華康粗圓體"/>
        <family val="3"/>
        <charset val="136"/>
      </rPr>
      <t>　縣立國民中學</t>
    </r>
    <r>
      <rPr>
        <sz val="8.5"/>
        <rFont val="Arial Narrow"/>
        <family val="2"/>
      </rPr>
      <t xml:space="preserve"> Junior High Schools of County</t>
    </r>
    <phoneticPr fontId="3" type="noConversion"/>
  </si>
  <si>
    <r>
      <rPr>
        <sz val="8.5"/>
        <rFont val="華康粗圓體"/>
        <family val="3"/>
        <charset val="136"/>
      </rPr>
      <t>　縣立國民小學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含幼兒園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  <charset val="136"/>
      </rPr>
      <t>　</t>
    </r>
    <r>
      <rPr>
        <sz val="8.5"/>
        <rFont val="Arial Narrow"/>
        <family val="2"/>
      </rPr>
      <t>Elementary  Schools (Preschools Included) of County</t>
    </r>
    <phoneticPr fontId="3" type="noConversion"/>
  </si>
  <si>
    <r>
      <rPr>
        <sz val="9"/>
        <color indexed="8"/>
        <rFont val="華康粗圓體"/>
        <family val="3"/>
        <charset val="136"/>
      </rPr>
      <t xml:space="preserve">屆及選舉區別
</t>
    </r>
    <r>
      <rPr>
        <sz val="9"/>
        <color indexed="8"/>
        <rFont val="Arial Narrow"/>
        <family val="2"/>
      </rPr>
      <t>Term and Constituency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</si>
  <si>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投票日期
</t>
    </r>
    <r>
      <rPr>
        <sz val="9"/>
        <color indexed="8"/>
        <rFont val="Arial Narrow"/>
        <family val="2"/>
      </rPr>
      <t>Date of Ballot</t>
    </r>
    <phoneticPr fontId="4" type="noConversion"/>
  </si>
  <si>
    <r>
      <rPr>
        <sz val="9"/>
        <color indexed="8"/>
        <rFont val="華康粗圓體"/>
        <family val="3"/>
        <charset val="136"/>
      </rPr>
      <t>選舉人數</t>
    </r>
    <r>
      <rPr>
        <sz val="9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華康粗圓體"/>
        <family val="3"/>
        <charset val="136"/>
      </rPr>
      <t>（人）</t>
    </r>
    <phoneticPr fontId="4" type="noConversion"/>
  </si>
  <si>
    <r>
      <rPr>
        <sz val="9"/>
        <color indexed="8"/>
        <rFont val="華康粗圓體"/>
        <family val="3"/>
        <charset val="136"/>
      </rPr>
      <t>候選人數（人）</t>
    </r>
    <phoneticPr fontId="4" type="noConversion"/>
  </si>
  <si>
    <r>
      <rPr>
        <sz val="9"/>
        <color indexed="8"/>
        <rFont val="華康粗圓體"/>
        <family val="3"/>
        <charset val="136"/>
      </rPr>
      <t>投　票　數（票）</t>
    </r>
    <phoneticPr fontId="4" type="noConversion"/>
  </si>
  <si>
    <r>
      <rPr>
        <sz val="9"/>
        <color indexed="8"/>
        <rFont val="華康粗圓體"/>
        <family val="3"/>
        <charset val="136"/>
      </rPr>
      <t>當選人數（人）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</si>
  <si>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投票數
對選舉人數比率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  <charset val="136"/>
      </rPr>
      <t>投票率</t>
    </r>
    <r>
      <rPr>
        <sz val="9"/>
        <color indexed="8"/>
        <rFont val="Arial Narrow"/>
        <family val="2"/>
      </rPr>
      <t>) (%)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</si>
  <si>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當選人數
對候選人數比率
</t>
    </r>
    <r>
      <rPr>
        <sz val="9"/>
        <color indexed="8"/>
        <rFont val="Arial Narrow"/>
        <family val="2"/>
      </rPr>
      <t>(</t>
    </r>
    <r>
      <rPr>
        <sz val="9"/>
        <color indexed="8"/>
        <rFont val="華康粗圓體"/>
        <family val="3"/>
        <charset val="136"/>
      </rPr>
      <t>當選率</t>
    </r>
    <r>
      <rPr>
        <sz val="9"/>
        <color indexed="8"/>
        <rFont val="Arial Narrow"/>
        <family val="2"/>
      </rPr>
      <t>) (%)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</si>
  <si>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年
</t>
    </r>
    <r>
      <rPr>
        <sz val="9"/>
        <color indexed="8"/>
        <rFont val="Arial Narrow"/>
        <family val="2"/>
      </rPr>
      <t>Year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</si>
  <si>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月
</t>
    </r>
    <r>
      <rPr>
        <sz val="9"/>
        <color indexed="8"/>
        <rFont val="Arial Narrow"/>
        <family val="2"/>
      </rPr>
      <t>Month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</si>
  <si>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日
</t>
    </r>
    <r>
      <rPr>
        <sz val="9"/>
        <color indexed="8"/>
        <rFont val="Arial Narrow"/>
        <family val="2"/>
      </rPr>
      <t>Day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</si>
  <si>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計
</t>
    </r>
    <r>
      <rPr>
        <sz val="9"/>
        <color indexed="8"/>
        <rFont val="Arial Narrow"/>
        <family val="2"/>
      </rPr>
      <t>Total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</si>
  <si>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男
</t>
    </r>
    <r>
      <rPr>
        <sz val="9"/>
        <color indexed="8"/>
        <rFont val="Arial Narrow"/>
        <family val="2"/>
      </rPr>
      <t>Male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</si>
  <si>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女
</t>
    </r>
    <r>
      <rPr>
        <sz val="9"/>
        <color indexed="8"/>
        <rFont val="Arial Narrow"/>
        <family val="2"/>
      </rPr>
      <t>Female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</si>
  <si>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有效
</t>
    </r>
    <r>
      <rPr>
        <sz val="9"/>
        <color indexed="8"/>
        <rFont val="Arial Narrow"/>
        <family val="2"/>
      </rPr>
      <t>Valid</t>
    </r>
    <phoneticPr fontId="4" type="noConversion"/>
  </si>
  <si>
    <r>
      <rPr>
        <sz val="9"/>
        <color indexed="8"/>
        <rFont val="華康粗圓體"/>
        <family val="3"/>
        <charset val="136"/>
      </rPr>
      <t xml:space="preserve">無效
</t>
    </r>
    <r>
      <rPr>
        <sz val="9"/>
        <color indexed="8"/>
        <rFont val="Arial Narrow"/>
        <family val="2"/>
      </rPr>
      <t>Invalid</t>
    </r>
    <phoneticPr fontId="4" type="noConversion"/>
  </si>
  <si>
    <r>
      <rPr>
        <sz val="9"/>
        <color indexed="8"/>
        <rFont val="華康粗圓體"/>
        <family val="3"/>
        <charset val="136"/>
      </rPr>
      <t>第二屆</t>
    </r>
    <phoneticPr fontId="4" type="noConversion"/>
  </si>
  <si>
    <t>Urban and Rural Development Bureau</t>
  </si>
  <si>
    <r>
      <rPr>
        <sz val="12"/>
        <rFont val="華康粗圓體"/>
        <family val="3"/>
        <charset val="136"/>
      </rPr>
      <t>表</t>
    </r>
    <r>
      <rPr>
        <sz val="12"/>
        <rFont val="Arial"/>
        <family val="2"/>
      </rPr>
      <t>3-1</t>
    </r>
    <r>
      <rPr>
        <sz val="12"/>
        <rFont val="華康粗圓體"/>
        <family val="3"/>
        <charset val="136"/>
      </rPr>
      <t>、桃園縣政府行政組織系統</t>
    </r>
    <phoneticPr fontId="3" type="noConversion"/>
  </si>
  <si>
    <r>
      <rPr>
        <sz val="10"/>
        <rFont val="華康粗圓體"/>
        <family val="3"/>
        <charset val="136"/>
      </rPr>
      <t>中華民國</t>
    </r>
    <r>
      <rPr>
        <sz val="10"/>
        <rFont val="Arial"/>
        <family val="2"/>
      </rPr>
      <t>102</t>
    </r>
    <r>
      <rPr>
        <sz val="10"/>
        <rFont val="華康粗圓體"/>
        <family val="3"/>
        <charset val="136"/>
      </rPr>
      <t>年底</t>
    </r>
    <phoneticPr fontId="3" type="noConversion"/>
  </si>
  <si>
    <t>Civil Affairs Bureau</t>
  </si>
  <si>
    <t xml:space="preserve">Research, Development and Evaluation Department </t>
  </si>
  <si>
    <t>Budget, Accounting and Statistics Department</t>
  </si>
  <si>
    <t>家庭暴力暨性侵害防治中心</t>
    <phoneticPr fontId="3" type="noConversion"/>
  </si>
  <si>
    <t>風景區管理所</t>
    <phoneticPr fontId="3" type="noConversion"/>
  </si>
  <si>
    <t>藝文設施管理中心</t>
    <phoneticPr fontId="3" type="noConversion"/>
  </si>
  <si>
    <r>
      <t>衛生所</t>
    </r>
    <r>
      <rPr>
        <sz val="7"/>
        <rFont val="Arial Narrow"/>
        <family val="2"/>
      </rPr>
      <t xml:space="preserve"> (13)</t>
    </r>
    <phoneticPr fontId="3" type="noConversion"/>
  </si>
  <si>
    <r>
      <t>消防大隊</t>
    </r>
    <r>
      <rPr>
        <sz val="7"/>
        <rFont val="Arial Narrow"/>
        <family val="2"/>
      </rPr>
      <t xml:space="preserve"> (5)</t>
    </r>
    <phoneticPr fontId="3" type="noConversion"/>
  </si>
  <si>
    <t xml:space="preserve">           2. The official staff of other subordinate agencies of township (city) is included in the township (city) offices.</t>
    <phoneticPr fontId="3" type="noConversion"/>
  </si>
  <si>
    <t xml:space="preserve">Senior High (Vocational) Schools
(Complete High Schools Included)
</t>
    <phoneticPr fontId="3" type="noConversion"/>
  </si>
  <si>
    <t>其他縣
所屬機關</t>
    <phoneticPr fontId="4" type="noConversion"/>
  </si>
  <si>
    <r>
      <rPr>
        <sz val="8.5"/>
        <rFont val="華康粗圓體"/>
        <family val="3"/>
        <charset val="136"/>
      </rPr>
      <t>　高中</t>
    </r>
    <r>
      <rPr>
        <sz val="8.5"/>
        <rFont val="Arial Narrow"/>
        <family val="2"/>
      </rPr>
      <t>(</t>
    </r>
    <r>
      <rPr>
        <sz val="8.5"/>
        <rFont val="華康粗圓體"/>
        <family val="3"/>
        <charset val="136"/>
      </rPr>
      <t>職</t>
    </r>
    <r>
      <rPr>
        <sz val="8.5"/>
        <rFont val="Arial Narrow"/>
        <family val="2"/>
      </rPr>
      <t>)(</t>
    </r>
    <r>
      <rPr>
        <sz val="8.5"/>
        <rFont val="華康粗圓體"/>
        <family val="3"/>
        <charset val="136"/>
      </rPr>
      <t>含完全中學</t>
    </r>
    <r>
      <rPr>
        <sz val="8.5"/>
        <rFont val="Arial Narrow"/>
        <family val="2"/>
      </rPr>
      <t xml:space="preserve">) 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 xml:space="preserve">Senior High (Vocational) Schools 
</t>
    </r>
    <r>
      <rPr>
        <sz val="8.5"/>
        <rFont val="華康粗圓體"/>
        <family val="3"/>
        <charset val="136"/>
      </rPr>
      <t>　</t>
    </r>
    <r>
      <rPr>
        <sz val="8"/>
        <rFont val="Arial Narrow"/>
        <family val="2"/>
      </rPr>
      <t>(Complete High Schools Included)</t>
    </r>
    <phoneticPr fontId="4" type="noConversion"/>
  </si>
  <si>
    <r>
      <t>民政局</t>
    </r>
    <r>
      <rPr>
        <sz val="7"/>
        <rFont val="Arial Narrow"/>
        <family val="2"/>
      </rPr>
      <t xml:space="preserve"> </t>
    </r>
    <phoneticPr fontId="3" type="noConversion"/>
  </si>
  <si>
    <r>
      <t>財政局</t>
    </r>
    <r>
      <rPr>
        <sz val="7"/>
        <rFont val="Arial Narrow"/>
        <family val="2"/>
      </rPr>
      <t xml:space="preserve"> </t>
    </r>
    <phoneticPr fontId="3" type="noConversion"/>
  </si>
  <si>
    <r>
      <t>工務局</t>
    </r>
    <r>
      <rPr>
        <sz val="7"/>
        <rFont val="Arial Narrow"/>
        <family val="2"/>
      </rPr>
      <t xml:space="preserve"> </t>
    </r>
    <phoneticPr fontId="3" type="noConversion"/>
  </si>
  <si>
    <r>
      <t>工商發展局</t>
    </r>
    <r>
      <rPr>
        <sz val="7"/>
        <rFont val="Arial Narrow"/>
        <family val="2"/>
      </rPr>
      <t xml:space="preserve"> </t>
    </r>
    <phoneticPr fontId="3" type="noConversion"/>
  </si>
  <si>
    <t>教育局</t>
    <phoneticPr fontId="3" type="noConversion"/>
  </si>
  <si>
    <t>Education Bureau</t>
    <phoneticPr fontId="3" type="noConversion"/>
  </si>
  <si>
    <r>
      <t>水務局</t>
    </r>
    <r>
      <rPr>
        <sz val="7"/>
        <rFont val="Arial Narrow"/>
        <family val="2"/>
      </rPr>
      <t xml:space="preserve"> </t>
    </r>
    <phoneticPr fontId="3" type="noConversion"/>
  </si>
  <si>
    <r>
      <t>勞動及人力資源局</t>
    </r>
    <r>
      <rPr>
        <sz val="7"/>
        <rFont val="Arial Narrow"/>
        <family val="2"/>
      </rPr>
      <t xml:space="preserve"> </t>
    </r>
    <phoneticPr fontId="3" type="noConversion"/>
  </si>
  <si>
    <r>
      <t>農業發展局</t>
    </r>
    <r>
      <rPr>
        <sz val="7"/>
        <rFont val="Arial Narrow"/>
        <family val="2"/>
      </rPr>
      <t xml:space="preserve"> </t>
    </r>
    <phoneticPr fontId="3" type="noConversion"/>
  </si>
  <si>
    <r>
      <t>地政局</t>
    </r>
    <r>
      <rPr>
        <sz val="7"/>
        <rFont val="Arial Narrow"/>
        <family val="2"/>
      </rPr>
      <t xml:space="preserve"> </t>
    </r>
    <phoneticPr fontId="3" type="noConversion"/>
  </si>
  <si>
    <r>
      <t>社會局</t>
    </r>
    <r>
      <rPr>
        <sz val="7"/>
        <rFont val="Arial Narrow"/>
        <family val="2"/>
      </rPr>
      <t xml:space="preserve"> </t>
    </r>
    <phoneticPr fontId="3" type="noConversion"/>
  </si>
  <si>
    <r>
      <t>觀光行銷局</t>
    </r>
    <r>
      <rPr>
        <sz val="7"/>
        <rFont val="Arial Narrow"/>
        <family val="2"/>
      </rPr>
      <t xml:space="preserve"> </t>
    </r>
    <phoneticPr fontId="3" type="noConversion"/>
  </si>
  <si>
    <r>
      <t>研究發展考核委員會</t>
    </r>
    <r>
      <rPr>
        <sz val="7"/>
        <rFont val="Arial Narrow"/>
        <family val="2"/>
      </rPr>
      <t xml:space="preserve"> </t>
    </r>
    <phoneticPr fontId="3" type="noConversion"/>
  </si>
  <si>
    <r>
      <t>文化局</t>
    </r>
    <r>
      <rPr>
        <sz val="7"/>
        <rFont val="Arial Narrow"/>
        <family val="2"/>
      </rPr>
      <t xml:space="preserve"> </t>
    </r>
    <phoneticPr fontId="3" type="noConversion"/>
  </si>
  <si>
    <r>
      <t>衛生局</t>
    </r>
    <r>
      <rPr>
        <sz val="7"/>
        <rFont val="Arial Narrow"/>
        <family val="2"/>
      </rPr>
      <t xml:space="preserve"> </t>
    </r>
    <phoneticPr fontId="3" type="noConversion"/>
  </si>
  <si>
    <t>Public Health Bureau</t>
    <phoneticPr fontId="3" type="noConversion"/>
  </si>
  <si>
    <t>消防局</t>
    <phoneticPr fontId="3" type="noConversion"/>
  </si>
  <si>
    <t>Fire Bureau</t>
    <phoneticPr fontId="3" type="noConversion"/>
  </si>
  <si>
    <r>
      <t>環境保護局</t>
    </r>
    <r>
      <rPr>
        <sz val="7"/>
        <rFont val="Arial Narrow"/>
        <family val="2"/>
      </rPr>
      <t xml:space="preserve"> </t>
    </r>
    <phoneticPr fontId="3" type="noConversion"/>
  </si>
  <si>
    <t>Environmental Protection Bureau</t>
    <phoneticPr fontId="3" type="noConversion"/>
  </si>
  <si>
    <r>
      <t>地方稅務局</t>
    </r>
    <r>
      <rPr>
        <sz val="7"/>
        <rFont val="Arial Narrow"/>
        <family val="2"/>
      </rPr>
      <t xml:space="preserve"> </t>
    </r>
    <phoneticPr fontId="3" type="noConversion"/>
  </si>
  <si>
    <t>Local Tax Bureau</t>
    <phoneticPr fontId="3" type="noConversion"/>
  </si>
  <si>
    <r>
      <t>警察局</t>
    </r>
    <r>
      <rPr>
        <sz val="7"/>
        <rFont val="Arial Narrow"/>
        <family val="2"/>
      </rPr>
      <t xml:space="preserve"> </t>
    </r>
    <phoneticPr fontId="3" type="noConversion"/>
  </si>
  <si>
    <r>
      <t>秘書處</t>
    </r>
    <r>
      <rPr>
        <sz val="7"/>
        <rFont val="Arial Narrow"/>
        <family val="2"/>
      </rPr>
      <t xml:space="preserve"> </t>
    </r>
    <phoneticPr fontId="3" type="noConversion"/>
  </si>
  <si>
    <r>
      <t>人事處</t>
    </r>
    <r>
      <rPr>
        <sz val="7"/>
        <rFont val="Arial Narrow"/>
        <family val="2"/>
      </rPr>
      <t xml:space="preserve"> </t>
    </r>
    <phoneticPr fontId="3" type="noConversion"/>
  </si>
  <si>
    <r>
      <t>主計處</t>
    </r>
    <r>
      <rPr>
        <sz val="7"/>
        <rFont val="Arial Narrow"/>
        <family val="2"/>
      </rPr>
      <t xml:space="preserve"> </t>
    </r>
    <phoneticPr fontId="3" type="noConversion"/>
  </si>
  <si>
    <r>
      <t>政風處</t>
    </r>
    <r>
      <rPr>
        <sz val="7"/>
        <rFont val="Arial Narrow"/>
        <family val="2"/>
      </rPr>
      <t xml:space="preserve"> </t>
    </r>
    <phoneticPr fontId="3" type="noConversion"/>
  </si>
  <si>
    <r>
      <t>法制處</t>
    </r>
    <r>
      <rPr>
        <sz val="7"/>
        <rFont val="Arial Narrow"/>
        <family val="2"/>
      </rPr>
      <t xml:space="preserve"> </t>
    </r>
    <phoneticPr fontId="3" type="noConversion"/>
  </si>
  <si>
    <r>
      <t>交通局</t>
    </r>
    <r>
      <rPr>
        <sz val="7"/>
        <rFont val="Arial Narrow"/>
        <family val="2"/>
      </rPr>
      <t xml:space="preserve"> </t>
    </r>
    <phoneticPr fontId="3" type="noConversion"/>
  </si>
  <si>
    <r>
      <t>城鄉發展局</t>
    </r>
    <r>
      <rPr>
        <sz val="7"/>
        <rFont val="Arial Narrow"/>
        <family val="2"/>
      </rPr>
      <t xml:space="preserve"> </t>
    </r>
    <phoneticPr fontId="3" type="noConversion"/>
  </si>
  <si>
    <r>
      <t>原住民行政局</t>
    </r>
    <r>
      <rPr>
        <sz val="7"/>
        <rFont val="Arial Narrow"/>
        <family val="2"/>
      </rPr>
      <t xml:space="preserve"> </t>
    </r>
    <phoneticPr fontId="3" type="noConversion"/>
  </si>
  <si>
    <r>
      <t>客家事務局</t>
    </r>
    <r>
      <rPr>
        <sz val="7"/>
        <rFont val="Arial Narrow"/>
        <family val="2"/>
      </rPr>
      <t xml:space="preserve"> </t>
    </r>
    <phoneticPr fontId="3" type="noConversion"/>
  </si>
  <si>
    <t>孔廟、忠烈祠聯合管理所</t>
    <phoneticPr fontId="3" type="noConversion"/>
  </si>
  <si>
    <t>The Administrative Committee of Confucius Temple &amp; Martyrs' Shrine</t>
    <phoneticPr fontId="3" type="noConversion"/>
  </si>
  <si>
    <r>
      <t>戶政事務所</t>
    </r>
    <r>
      <rPr>
        <sz val="7"/>
        <rFont val="Arial Narrow"/>
        <family val="2"/>
      </rPr>
      <t xml:space="preserve"> (13)</t>
    </r>
    <phoneticPr fontId="3" type="noConversion"/>
  </si>
  <si>
    <r>
      <t>縣立高級中學</t>
    </r>
    <r>
      <rPr>
        <sz val="7"/>
        <rFont val="Arial Narrow"/>
        <family val="2"/>
      </rPr>
      <t xml:space="preserve"> (7)</t>
    </r>
    <phoneticPr fontId="3" type="noConversion"/>
  </si>
  <si>
    <t>Senior High School</t>
    <phoneticPr fontId="3" type="noConversion"/>
  </si>
  <si>
    <r>
      <t>縣立國民中學</t>
    </r>
    <r>
      <rPr>
        <sz val="7"/>
        <rFont val="Arial Narrow"/>
        <family val="2"/>
      </rPr>
      <t xml:space="preserve"> (57)</t>
    </r>
    <phoneticPr fontId="3" type="noConversion"/>
  </si>
  <si>
    <t>Junior High School</t>
    <phoneticPr fontId="3" type="noConversion"/>
  </si>
  <si>
    <r>
      <t>縣立國民小學</t>
    </r>
    <r>
      <rPr>
        <sz val="7"/>
        <rFont val="Arial Narrow"/>
        <family val="2"/>
      </rPr>
      <t xml:space="preserve"> (185)</t>
    </r>
    <phoneticPr fontId="3" type="noConversion"/>
  </si>
  <si>
    <t>Elementary School</t>
    <phoneticPr fontId="3" type="noConversion"/>
  </si>
  <si>
    <t>體育處</t>
    <phoneticPr fontId="3" type="noConversion"/>
  </si>
  <si>
    <t>Sports Office</t>
    <phoneticPr fontId="3" type="noConversion"/>
  </si>
  <si>
    <t>家庭教育中心</t>
    <phoneticPr fontId="3" type="noConversion"/>
  </si>
  <si>
    <t>Family Education Center</t>
    <phoneticPr fontId="3" type="noConversion"/>
  </si>
  <si>
    <t>動物防疫所</t>
    <phoneticPr fontId="3" type="noConversion"/>
  </si>
  <si>
    <r>
      <t>地政事務所</t>
    </r>
    <r>
      <rPr>
        <sz val="7"/>
        <rFont val="Arial Narrow"/>
        <family val="2"/>
      </rPr>
      <t xml:space="preserve"> (7)</t>
    </r>
    <phoneticPr fontId="3" type="noConversion"/>
  </si>
  <si>
    <t>資訊中心</t>
    <phoneticPr fontId="3" type="noConversion"/>
  </si>
  <si>
    <t>Art Facilities Management Center</t>
    <phoneticPr fontId="3" type="noConversion"/>
  </si>
  <si>
    <t>Public Health Center</t>
    <phoneticPr fontId="3" type="noConversion"/>
  </si>
  <si>
    <t>Fire Brigade</t>
    <phoneticPr fontId="3" type="noConversion"/>
  </si>
  <si>
    <r>
      <t>警察分局</t>
    </r>
    <r>
      <rPr>
        <sz val="7"/>
        <rFont val="Arial Narrow"/>
        <family val="2"/>
      </rPr>
      <t xml:space="preserve"> (10)</t>
    </r>
    <phoneticPr fontId="3" type="noConversion"/>
  </si>
  <si>
    <r>
      <t>保安警察大隊</t>
    </r>
    <r>
      <rPr>
        <sz val="7"/>
        <rFont val="Arial Narrow"/>
        <family val="2"/>
      </rPr>
      <t xml:space="preserve"> </t>
    </r>
    <phoneticPr fontId="3" type="noConversion"/>
  </si>
  <si>
    <r>
      <t>刑事警察大隊</t>
    </r>
    <r>
      <rPr>
        <sz val="7"/>
        <rFont val="Arial Narrow"/>
        <family val="2"/>
      </rPr>
      <t xml:space="preserve"> </t>
    </r>
    <phoneticPr fontId="3" type="noConversion"/>
  </si>
  <si>
    <r>
      <t>交通警察大隊</t>
    </r>
    <r>
      <rPr>
        <sz val="7"/>
        <rFont val="Arial Narrow"/>
        <family val="2"/>
      </rPr>
      <t xml:space="preserve"> </t>
    </r>
    <phoneticPr fontId="3" type="noConversion"/>
  </si>
  <si>
    <r>
      <t>少年警察隊</t>
    </r>
    <r>
      <rPr>
        <sz val="7"/>
        <rFont val="Arial Narrow"/>
        <family val="2"/>
      </rPr>
      <t xml:space="preserve"> </t>
    </r>
    <phoneticPr fontId="3" type="noConversion"/>
  </si>
  <si>
    <r>
      <t>婦幼警察隊</t>
    </r>
    <r>
      <rPr>
        <sz val="7"/>
        <rFont val="Arial Narrow"/>
        <family val="2"/>
      </rPr>
      <t xml:space="preserve">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</si>
</sst>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76" formatCode="0.00_);[Red]\(0.00\)"/>
    <numFmt numFmtId="177" formatCode="#,##0;[Red]#,##0"/>
    <numFmt numFmtId="178" formatCode="#,##0.00;[Red]#,##0.00"/>
    <numFmt numFmtId="179" formatCode="#,##0_ "/>
    <numFmt numFmtId="180" formatCode="_(* #,##0.00_);_(* \(#,##0.00\);_(* &quot;-&quot;??_);_(@_)"/>
    <numFmt numFmtId="181" formatCode="#,##0.00_ "/>
    <numFmt numFmtId="182" formatCode="#,##0_);[Red]\(#,##0\)"/>
    <numFmt numFmtId="183" formatCode="_(* #,##0_);_(* \(#,##0\);_(* &quot;-&quot;_);_(@_)"/>
    <numFmt numFmtId="184" formatCode="#,##0_);\(#,##0\)"/>
  </numFmts>
  <fonts count="3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Arial Narrow"/>
      <family val="2"/>
    </font>
    <font>
      <sz val="12"/>
      <name val="華康粗圓體"/>
      <family val="3"/>
      <charset val="136"/>
    </font>
    <font>
      <sz val="12"/>
      <name val="Arial"/>
      <family val="2"/>
    </font>
    <font>
      <sz val="9"/>
      <name val="華康粗圓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indexed="8"/>
      <name val="華康中黑體"/>
      <family val="3"/>
      <charset val="136"/>
    </font>
    <font>
      <sz val="9"/>
      <color indexed="8"/>
      <name val="Arial Narrow"/>
      <family val="2"/>
    </font>
    <font>
      <sz val="12"/>
      <color indexed="8"/>
      <name val="華康粗圓體"/>
      <family val="3"/>
      <charset val="136"/>
    </font>
    <font>
      <sz val="12"/>
      <color indexed="8"/>
      <name val="Arial"/>
      <family val="2"/>
    </font>
    <font>
      <sz val="9"/>
      <color indexed="8"/>
      <name val="華康粗圓體"/>
      <family val="3"/>
      <charset val="136"/>
    </font>
    <font>
      <sz val="8"/>
      <name val="Arial Narrow"/>
      <family val="2"/>
    </font>
    <font>
      <sz val="8"/>
      <name val="華康中黑體"/>
      <family val="3"/>
      <charset val="136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color indexed="8"/>
      <name val="新細明體"/>
      <family val="1"/>
      <charset val="136"/>
    </font>
    <font>
      <sz val="8.5"/>
      <name val="華康中黑體"/>
      <family val="3"/>
      <charset val="136"/>
    </font>
    <font>
      <sz val="8"/>
      <name val="華康粗圓體"/>
      <family val="3"/>
      <charset val="136"/>
    </font>
    <font>
      <sz val="8"/>
      <color theme="1"/>
      <name val="Arial Narrow"/>
      <family val="2"/>
    </font>
    <font>
      <sz val="7.5"/>
      <name val="Arial Narrow"/>
      <family val="2"/>
    </font>
    <font>
      <sz val="12"/>
      <name val="Arial Narrow"/>
      <family val="2"/>
    </font>
    <font>
      <sz val="10"/>
      <name val="華康粗圓體"/>
      <family val="3"/>
      <charset val="136"/>
    </font>
    <font>
      <sz val="10"/>
      <name val="Arial"/>
      <family val="2"/>
    </font>
    <font>
      <sz val="10"/>
      <name val="Arial Narrow"/>
      <family val="2"/>
    </font>
    <font>
      <sz val="7"/>
      <name val="華康粗圓體"/>
      <family val="3"/>
      <charset val="136"/>
    </font>
    <font>
      <sz val="7"/>
      <name val="Arial Narrow"/>
      <family val="2"/>
    </font>
    <font>
      <sz val="7.5"/>
      <name val="華康粗圓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8" fontId="5" fillId="0" borderId="2" xfId="0" quotePrefix="1" applyNumberFormat="1" applyFont="1" applyBorder="1" applyAlignment="1">
      <alignment horizontal="righ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quotePrefix="1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179" fontId="5" fillId="0" borderId="0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177" fontId="5" fillId="0" borderId="23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1" xfId="0" quotePrefix="1" applyNumberFormat="1" applyFont="1" applyBorder="1" applyAlignment="1">
      <alignment horizontal="right" vertical="center"/>
    </xf>
    <xf numFmtId="179" fontId="5" fillId="0" borderId="1" xfId="0" applyNumberFormat="1" applyFont="1" applyBorder="1" applyAlignment="1">
      <alignment horizontal="right" vertical="center"/>
    </xf>
    <xf numFmtId="178" fontId="5" fillId="0" borderId="1" xfId="0" quotePrefix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Border="1" applyAlignment="1">
      <alignment vertical="top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7" xfId="0" applyFont="1" applyBorder="1" applyAlignment="1">
      <alignment horizontal="center" vertical="center" wrapText="1" justifyLastLine="1"/>
    </xf>
    <xf numFmtId="0" fontId="5" fillId="0" borderId="0" xfId="1" applyFont="1" applyAlignment="1">
      <alignment vertical="top"/>
    </xf>
    <xf numFmtId="0" fontId="5" fillId="0" borderId="7" xfId="1" applyFont="1" applyBorder="1" applyAlignment="1">
      <alignment horizontal="left" vertical="center"/>
    </xf>
    <xf numFmtId="0" fontId="5" fillId="0" borderId="21" xfId="1" applyFont="1" applyBorder="1" applyAlignment="1">
      <alignment horizontal="right" vertical="center" wrapText="1"/>
    </xf>
    <xf numFmtId="177" fontId="5" fillId="0" borderId="2" xfId="1" applyNumberFormat="1" applyFont="1" applyBorder="1" applyAlignment="1">
      <alignment horizontal="right" vertical="center"/>
    </xf>
    <xf numFmtId="177" fontId="5" fillId="0" borderId="2" xfId="1" quotePrefix="1" applyNumberFormat="1" applyFont="1" applyBorder="1" applyAlignment="1">
      <alignment horizontal="right" vertical="center"/>
    </xf>
    <xf numFmtId="178" fontId="5" fillId="0" borderId="2" xfId="1" quotePrefix="1" applyNumberFormat="1" applyFont="1" applyBorder="1" applyAlignment="1">
      <alignment horizontal="right" vertical="center"/>
    </xf>
    <xf numFmtId="177" fontId="5" fillId="0" borderId="22" xfId="1" applyNumberFormat="1" applyFont="1" applyBorder="1" applyAlignment="1">
      <alignment horizontal="right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quotePrefix="1" applyNumberFormat="1" applyFont="1" applyBorder="1" applyAlignment="1">
      <alignment horizontal="right" vertical="center"/>
    </xf>
    <xf numFmtId="178" fontId="5" fillId="0" borderId="0" xfId="1" quotePrefix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177" fontId="5" fillId="0" borderId="23" xfId="1" applyNumberFormat="1" applyFont="1" applyBorder="1" applyAlignment="1">
      <alignment horizontal="right" vertical="center"/>
    </xf>
    <xf numFmtId="177" fontId="5" fillId="0" borderId="1" xfId="1" applyNumberFormat="1" applyFont="1" applyBorder="1" applyAlignment="1">
      <alignment horizontal="right" vertical="center"/>
    </xf>
    <xf numFmtId="177" fontId="5" fillId="0" borderId="1" xfId="1" quotePrefix="1" applyNumberFormat="1" applyFont="1" applyBorder="1" applyAlignment="1">
      <alignment horizontal="right" vertical="center"/>
    </xf>
    <xf numFmtId="178" fontId="5" fillId="0" borderId="1" xfId="1" quotePrefix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7" xfId="0" applyFont="1" applyBorder="1" applyAlignment="1">
      <alignment horizontal="lef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2" xfId="0" quotePrefix="1" applyNumberFormat="1" applyFont="1" applyBorder="1" applyAlignment="1">
      <alignment horizontal="right" vertical="center"/>
    </xf>
    <xf numFmtId="178" fontId="11" fillId="0" borderId="2" xfId="0" quotePrefix="1" applyNumberFormat="1" applyFont="1" applyBorder="1" applyAlignment="1">
      <alignment horizontal="right" vertical="center"/>
    </xf>
    <xf numFmtId="2" fontId="11" fillId="0" borderId="0" xfId="0" applyNumberFormat="1" applyFont="1" applyAlignment="1">
      <alignment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0" xfId="0" quotePrefix="1" applyNumberFormat="1" applyFont="1" applyBorder="1" applyAlignment="1">
      <alignment horizontal="right" vertical="center"/>
    </xf>
    <xf numFmtId="178" fontId="11" fillId="0" borderId="0" xfId="0" quotePrefix="1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177" fontId="11" fillId="0" borderId="23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177" fontId="11" fillId="0" borderId="1" xfId="0" quotePrefix="1" applyNumberFormat="1" applyFont="1" applyBorder="1" applyAlignment="1">
      <alignment horizontal="right" vertical="center"/>
    </xf>
    <xf numFmtId="178" fontId="11" fillId="0" borderId="1" xfId="0" quotePrefix="1" applyNumberFormat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79" fontId="5" fillId="0" borderId="1" xfId="0" quotePrefix="1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9" fontId="5" fillId="0" borderId="0" xfId="0" quotePrefix="1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179" fontId="5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9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77" fontId="5" fillId="0" borderId="0" xfId="0" quotePrefix="1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3" fontId="5" fillId="2" borderId="0" xfId="6" applyNumberFormat="1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7" fontId="5" fillId="0" borderId="22" xfId="7" applyNumberFormat="1" applyFont="1" applyFill="1" applyBorder="1" applyAlignment="1">
      <alignment horizontal="right" vertical="center"/>
    </xf>
    <xf numFmtId="177" fontId="5" fillId="0" borderId="0" xfId="7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3" fontId="5" fillId="2" borderId="22" xfId="2" applyNumberFormat="1" applyFont="1" applyFill="1" applyBorder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/>
    </xf>
    <xf numFmtId="3" fontId="5" fillId="2" borderId="22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1" xfId="2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0" xfId="7" applyNumberFormat="1" applyFont="1" applyFill="1" applyBorder="1" applyAlignment="1">
      <alignment horizontal="right" vertical="center"/>
    </xf>
    <xf numFmtId="3" fontId="5" fillId="0" borderId="2" xfId="7" applyNumberFormat="1" applyFont="1" applyFill="1" applyBorder="1"/>
    <xf numFmtId="3" fontId="5" fillId="0" borderId="0" xfId="7" applyNumberFormat="1" applyFont="1" applyFill="1" applyBorder="1"/>
    <xf numFmtId="3" fontId="5" fillId="0" borderId="0" xfId="0" applyNumberFormat="1" applyFont="1" applyBorder="1" applyAlignment="1">
      <alignment vertical="center"/>
    </xf>
    <xf numFmtId="3" fontId="5" fillId="2" borderId="0" xfId="7" applyNumberFormat="1" applyFont="1" applyFill="1" applyBorder="1"/>
    <xf numFmtId="3" fontId="5" fillId="2" borderId="0" xfId="0" applyNumberFormat="1" applyFont="1" applyFill="1" applyBorder="1" applyAlignment="1">
      <alignment vertical="center"/>
    </xf>
    <xf numFmtId="3" fontId="5" fillId="0" borderId="22" xfId="6" applyNumberFormat="1" applyFont="1" applyBorder="1" applyAlignment="1">
      <alignment horizontal="right" vertical="center"/>
    </xf>
    <xf numFmtId="3" fontId="5" fillId="0" borderId="0" xfId="6" applyNumberFormat="1" applyFont="1" applyBorder="1" applyAlignment="1">
      <alignment horizontal="right" vertical="center"/>
    </xf>
    <xf numFmtId="3" fontId="5" fillId="2" borderId="22" xfId="6" applyNumberFormat="1" applyFont="1" applyFill="1" applyBorder="1" applyAlignment="1">
      <alignment horizontal="right" vertical="center"/>
    </xf>
    <xf numFmtId="3" fontId="5" fillId="2" borderId="0" xfId="7" applyNumberFormat="1" applyFont="1" applyFill="1" applyBorder="1" applyAlignment="1">
      <alignment horizontal="right" vertical="center"/>
    </xf>
    <xf numFmtId="0" fontId="5" fillId="2" borderId="0" xfId="6" applyNumberFormat="1" applyFont="1" applyFill="1" applyBorder="1" applyAlignment="1">
      <alignment horizontal="right" vertical="center"/>
    </xf>
    <xf numFmtId="3" fontId="5" fillId="2" borderId="1" xfId="6" applyNumberFormat="1" applyFont="1" applyFill="1" applyBorder="1" applyAlignment="1">
      <alignment horizontal="right" vertical="center"/>
    </xf>
    <xf numFmtId="0" fontId="5" fillId="2" borderId="1" xfId="6" applyNumberFormat="1" applyFont="1" applyFill="1" applyBorder="1" applyAlignment="1">
      <alignment horizontal="righ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82" fontId="15" fillId="0" borderId="0" xfId="0" applyNumberFormat="1" applyFont="1" applyBorder="1" applyAlignment="1">
      <alignment horizontal="right" vertical="center"/>
    </xf>
    <xf numFmtId="182" fontId="22" fillId="0" borderId="0" xfId="4" applyNumberFormat="1" applyFont="1">
      <alignment vertical="center"/>
    </xf>
    <xf numFmtId="0" fontId="23" fillId="0" borderId="0" xfId="0" applyFont="1" applyAlignment="1">
      <alignment vertical="center"/>
    </xf>
    <xf numFmtId="182" fontId="15" fillId="3" borderId="0" xfId="7" applyNumberFormat="1" applyFont="1" applyFill="1" applyBorder="1" applyAlignment="1">
      <alignment horizontal="right" vertical="center"/>
    </xf>
    <xf numFmtId="3" fontId="15" fillId="2" borderId="22" xfId="6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83" fontId="15" fillId="2" borderId="22" xfId="6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83" fontId="5" fillId="2" borderId="0" xfId="6" applyNumberFormat="1" applyFont="1" applyFill="1" applyBorder="1" applyAlignment="1">
      <alignment vertical="center"/>
    </xf>
    <xf numFmtId="3" fontId="5" fillId="4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9" fillId="0" borderId="32" xfId="0" applyFont="1" applyFill="1" applyBorder="1" applyAlignment="1">
      <alignment vertical="center" wrapText="1"/>
    </xf>
    <xf numFmtId="0" fontId="29" fillId="0" borderId="32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3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7" fontId="5" fillId="0" borderId="0" xfId="0" quotePrefix="1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5" fillId="0" borderId="25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177" fontId="23" fillId="0" borderId="7" xfId="0" applyNumberFormat="1" applyFont="1" applyBorder="1" applyAlignment="1">
      <alignment horizontal="left" vertical="center" wrapText="1"/>
    </xf>
    <xf numFmtId="177" fontId="23" fillId="0" borderId="0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177" fontId="23" fillId="0" borderId="0" xfId="0" applyNumberFormat="1" applyFont="1" applyBorder="1" applyAlignment="1">
      <alignment vertical="center" wrapText="1"/>
    </xf>
    <xf numFmtId="177" fontId="23" fillId="0" borderId="0" xfId="0" applyNumberFormat="1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177" fontId="17" fillId="0" borderId="0" xfId="0" applyNumberFormat="1" applyFont="1" applyBorder="1" applyAlignment="1">
      <alignment vertical="center" wrapText="1"/>
    </xf>
    <xf numFmtId="177" fontId="17" fillId="0" borderId="7" xfId="0" applyNumberFormat="1" applyFont="1" applyBorder="1" applyAlignment="1">
      <alignment vertical="center" wrapText="1"/>
    </xf>
    <xf numFmtId="177" fontId="17" fillId="0" borderId="17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77" fontId="5" fillId="0" borderId="22" xfId="5" applyNumberFormat="1" applyFont="1" applyFill="1" applyBorder="1" applyAlignment="1">
      <alignment horizontal="right" vertical="center"/>
    </xf>
    <xf numFmtId="177" fontId="5" fillId="0" borderId="0" xfId="5" applyNumberFormat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horizontal="left" vertical="center" wrapText="1"/>
    </xf>
    <xf numFmtId="177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18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179" fontId="5" fillId="0" borderId="0" xfId="0" applyNumberFormat="1" applyFont="1" applyAlignment="1">
      <alignment vertical="center"/>
    </xf>
    <xf numFmtId="181" fontId="15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17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 wrapText="1"/>
    </xf>
    <xf numFmtId="179" fontId="17" fillId="0" borderId="18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right" vertical="center"/>
    </xf>
    <xf numFmtId="178" fontId="5" fillId="3" borderId="0" xfId="7" applyNumberFormat="1" applyFont="1" applyFill="1" applyBorder="1" applyAlignment="1">
      <alignment horizontal="right" vertical="center"/>
    </xf>
    <xf numFmtId="40" fontId="5" fillId="0" borderId="0" xfId="0" quotePrefix="1" applyNumberFormat="1" applyFont="1" applyBorder="1" applyAlignment="1">
      <alignment horizontal="right" vertical="center"/>
    </xf>
    <xf numFmtId="40" fontId="5" fillId="0" borderId="1" xfId="0" quotePrefix="1" applyNumberFormat="1" applyFont="1" applyBorder="1" applyAlignment="1">
      <alignment horizontal="right" vertical="center"/>
    </xf>
    <xf numFmtId="180" fontId="24" fillId="0" borderId="0" xfId="6" applyNumberFormat="1" applyFont="1" applyBorder="1" applyAlignment="1">
      <alignment vertical="center"/>
    </xf>
    <xf numFmtId="181" fontId="15" fillId="0" borderId="0" xfId="0" applyNumberFormat="1" applyFont="1" applyAlignment="1">
      <alignment vertical="center"/>
    </xf>
    <xf numFmtId="181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/>
    <xf numFmtId="0" fontId="15" fillId="0" borderId="0" xfId="0" applyFont="1" applyFill="1" applyAlignment="1"/>
    <xf numFmtId="0" fontId="5" fillId="0" borderId="0" xfId="0" applyFont="1" applyBorder="1" applyAlignment="1">
      <alignment horizontal="distributed" vertical="center"/>
    </xf>
    <xf numFmtId="179" fontId="5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5" fillId="0" borderId="0" xfId="1" applyFont="1" applyBorder="1" applyAlignment="1">
      <alignment horizontal="distributed" vertical="center"/>
    </xf>
    <xf numFmtId="0" fontId="24" fillId="0" borderId="1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3" fontId="15" fillId="4" borderId="22" xfId="2" applyNumberFormat="1" applyFont="1" applyFill="1" applyBorder="1" applyAlignment="1">
      <alignment horizontal="right" vertical="center"/>
    </xf>
    <xf numFmtId="183" fontId="15" fillId="2" borderId="0" xfId="6" applyNumberFormat="1" applyFont="1" applyFill="1" applyBorder="1" applyAlignment="1">
      <alignment vertical="center"/>
    </xf>
    <xf numFmtId="182" fontId="15" fillId="2" borderId="0" xfId="6" applyNumberFormat="1" applyFont="1" applyFill="1" applyBorder="1" applyAlignment="1">
      <alignment vertical="center"/>
    </xf>
    <xf numFmtId="184" fontId="15" fillId="2" borderId="0" xfId="6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22" xfId="0" applyNumberFormat="1" applyFont="1" applyBorder="1" applyAlignment="1">
      <alignment horizontal="right" vertical="center"/>
    </xf>
    <xf numFmtId="183" fontId="15" fillId="2" borderId="0" xfId="6" applyNumberFormat="1" applyFont="1" applyFill="1" applyBorder="1" applyAlignment="1">
      <alignment horizontal="right" vertical="center"/>
    </xf>
    <xf numFmtId="184" fontId="15" fillId="2" borderId="0" xfId="6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77" fontId="23" fillId="0" borderId="1" xfId="0" applyNumberFormat="1" applyFont="1" applyBorder="1" applyAlignment="1">
      <alignment vertical="center" wrapText="1"/>
    </xf>
    <xf numFmtId="3" fontId="15" fillId="4" borderId="23" xfId="2" applyNumberFormat="1" applyFont="1" applyFill="1" applyBorder="1" applyAlignment="1">
      <alignment horizontal="right" vertical="center"/>
    </xf>
    <xf numFmtId="183" fontId="15" fillId="2" borderId="1" xfId="6" applyNumberFormat="1" applyFont="1" applyFill="1" applyBorder="1" applyAlignment="1">
      <alignment vertical="center"/>
    </xf>
    <xf numFmtId="182" fontId="15" fillId="2" borderId="1" xfId="6" applyNumberFormat="1" applyFont="1" applyFill="1" applyBorder="1" applyAlignment="1">
      <alignment vertical="center"/>
    </xf>
    <xf numFmtId="184" fontId="15" fillId="2" borderId="1" xfId="6" applyNumberFormat="1" applyFont="1" applyFill="1" applyBorder="1" applyAlignment="1">
      <alignment vertical="center"/>
    </xf>
    <xf numFmtId="177" fontId="5" fillId="0" borderId="0" xfId="2" applyNumberFormat="1" applyFont="1" applyBorder="1" applyAlignment="1">
      <alignment horizontal="right" vertical="center"/>
    </xf>
    <xf numFmtId="177" fontId="5" fillId="2" borderId="0" xfId="2" applyNumberFormat="1" applyFont="1" applyFill="1" applyBorder="1" applyAlignment="1">
      <alignment horizontal="right" vertical="center"/>
    </xf>
    <xf numFmtId="177" fontId="5" fillId="2" borderId="1" xfId="2" applyNumberFormat="1" applyFont="1" applyFill="1" applyBorder="1" applyAlignment="1">
      <alignment horizontal="right" vertical="center"/>
    </xf>
    <xf numFmtId="177" fontId="5" fillId="0" borderId="22" xfId="2" applyNumberFormat="1" applyFont="1" applyBorder="1" applyAlignment="1">
      <alignment horizontal="right" vertical="center"/>
    </xf>
    <xf numFmtId="177" fontId="5" fillId="2" borderId="0" xfId="6" applyNumberFormat="1" applyFont="1" applyFill="1" applyBorder="1" applyAlignment="1">
      <alignment horizontal="right" vertical="center"/>
    </xf>
    <xf numFmtId="177" fontId="5" fillId="0" borderId="23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181" fontId="17" fillId="0" borderId="19" xfId="0" applyNumberFormat="1" applyFont="1" applyBorder="1" applyAlignment="1">
      <alignment horizontal="center" vertical="center" wrapText="1"/>
    </xf>
    <xf numFmtId="38" fontId="5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Fill="1" applyAlignment="1">
      <alignment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vertical="center" wrapText="1"/>
    </xf>
    <xf numFmtId="0" fontId="27" fillId="0" borderId="14" xfId="0" applyNumberFormat="1" applyFont="1" applyFill="1" applyBorder="1" applyAlignment="1">
      <alignment vertical="center" wrapText="1"/>
    </xf>
    <xf numFmtId="0" fontId="27" fillId="0" borderId="16" xfId="0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vertical="center" wrapText="1"/>
    </xf>
    <xf numFmtId="0" fontId="27" fillId="0" borderId="0" xfId="0" applyNumberFormat="1" applyFont="1" applyFill="1" applyAlignment="1">
      <alignment vertical="center"/>
    </xf>
    <xf numFmtId="0" fontId="27" fillId="0" borderId="13" xfId="0" applyNumberFormat="1" applyFont="1" applyFill="1" applyBorder="1" applyAlignment="1">
      <alignment vertical="center" wrapText="1"/>
    </xf>
    <xf numFmtId="0" fontId="24" fillId="0" borderId="0" xfId="0" applyNumberFormat="1" applyFont="1" applyFill="1" applyAlignment="1">
      <alignment vertical="center" wrapText="1"/>
    </xf>
    <xf numFmtId="0" fontId="24" fillId="0" borderId="16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 wrapText="1"/>
    </xf>
    <xf numFmtId="0" fontId="23" fillId="0" borderId="15" xfId="0" applyNumberFormat="1" applyFont="1" applyFill="1" applyBorder="1" applyAlignment="1">
      <alignment vertical="center"/>
    </xf>
    <xf numFmtId="0" fontId="24" fillId="0" borderId="15" xfId="0" applyNumberFormat="1" applyFont="1" applyFill="1" applyBorder="1" applyAlignment="1">
      <alignment vertical="center" wrapText="1"/>
    </xf>
    <xf numFmtId="0" fontId="23" fillId="0" borderId="31" xfId="0" applyNumberFormat="1" applyFont="1" applyFill="1" applyBorder="1" applyAlignment="1">
      <alignment vertical="center" wrapText="1"/>
    </xf>
    <xf numFmtId="0" fontId="23" fillId="0" borderId="3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4" xfId="0" applyNumberFormat="1" applyFont="1" applyFill="1" applyBorder="1" applyAlignment="1">
      <alignment vertical="center" wrapText="1"/>
    </xf>
    <xf numFmtId="0" fontId="23" fillId="0" borderId="14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7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17" xfId="0" applyFont="1" applyBorder="1" applyAlignment="1">
      <alignment horizontal="center" vertical="center" wrapText="1" justifyLastLine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83" fontId="15" fillId="2" borderId="0" xfId="6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84" fontId="15" fillId="2" borderId="0" xfId="6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3" fontId="15" fillId="4" borderId="22" xfId="2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182" fontId="15" fillId="2" borderId="0" xfId="6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9" fontId="15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0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76" fontId="11" fillId="0" borderId="12" xfId="0" applyNumberFormat="1" applyFont="1" applyBorder="1" applyAlignment="1">
      <alignment horizontal="center" vertical="center" wrapText="1"/>
    </xf>
    <xf numFmtId="176" fontId="11" fillId="0" borderId="20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19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 justifyLastLine="1"/>
    </xf>
    <xf numFmtId="0" fontId="11" fillId="0" borderId="3" xfId="0" applyFont="1" applyBorder="1" applyAlignment="1">
      <alignment horizontal="center" vertical="center" wrapText="1" justifyLastLine="1"/>
    </xf>
    <xf numFmtId="0" fontId="11" fillId="0" borderId="0" xfId="0" applyFont="1" applyBorder="1" applyAlignment="1">
      <alignment horizontal="center" vertical="center" wrapText="1" justifyLastLine="1"/>
    </xf>
    <xf numFmtId="0" fontId="11" fillId="0" borderId="7" xfId="0" applyFont="1" applyBorder="1" applyAlignment="1">
      <alignment horizontal="center" vertical="center" wrapText="1" justifyLastLine="1"/>
    </xf>
    <xf numFmtId="0" fontId="11" fillId="0" borderId="1" xfId="0" applyFont="1" applyBorder="1" applyAlignment="1">
      <alignment horizontal="center" vertical="center" wrapText="1" justifyLastLine="1"/>
    </xf>
    <xf numFmtId="0" fontId="11" fillId="0" borderId="17" xfId="0" applyFont="1" applyBorder="1" applyAlignment="1">
      <alignment horizontal="center" vertical="center" wrapText="1" justifyLastLine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" xfId="0" applyFont="1" applyBorder="1" applyAlignment="1">
      <alignment horizontal="distributed" vertical="center" wrapText="1"/>
    </xf>
    <xf numFmtId="176" fontId="5" fillId="0" borderId="10" xfId="1" applyNumberFormat="1" applyFont="1" applyBorder="1" applyAlignment="1">
      <alignment horizontal="center" vertical="center" wrapText="1"/>
    </xf>
    <xf numFmtId="176" fontId="5" fillId="0" borderId="18" xfId="1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 wrapText="1"/>
    </xf>
    <xf numFmtId="176" fontId="5" fillId="0" borderId="20" xfId="1" applyNumberFormat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distributed" vertical="center" wrapText="1"/>
    </xf>
    <xf numFmtId="0" fontId="5" fillId="0" borderId="19" xfId="1" applyFont="1" applyBorder="1" applyAlignment="1">
      <alignment horizontal="distributed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distributed" vertical="center" wrapText="1"/>
    </xf>
    <xf numFmtId="0" fontId="5" fillId="0" borderId="18" xfId="1" applyFont="1" applyBorder="1" applyAlignment="1">
      <alignment horizontal="distributed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 wrapText="1"/>
    </xf>
    <xf numFmtId="176" fontId="5" fillId="0" borderId="6" xfId="1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distributed" vertical="center" wrapText="1"/>
    </xf>
    <xf numFmtId="0" fontId="5" fillId="0" borderId="1" xfId="1" applyFont="1" applyBorder="1" applyAlignment="1">
      <alignment horizontal="distributed" vertical="center" wrapText="1"/>
    </xf>
    <xf numFmtId="0" fontId="5" fillId="0" borderId="10" xfId="1" applyFont="1" applyBorder="1" applyAlignment="1">
      <alignment horizontal="center" vertical="top" wrapText="1"/>
    </xf>
    <xf numFmtId="0" fontId="5" fillId="0" borderId="18" xfId="1" applyFont="1" applyBorder="1" applyAlignment="1">
      <alignment horizontal="center" vertical="top" wrapText="1"/>
    </xf>
    <xf numFmtId="177" fontId="5" fillId="0" borderId="0" xfId="0" quotePrefix="1" applyNumberFormat="1" applyFont="1" applyBorder="1" applyAlignment="1">
      <alignment horizontal="right" vertical="center"/>
    </xf>
    <xf numFmtId="177" fontId="5" fillId="0" borderId="2" xfId="0" quotePrefix="1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</cellXfs>
  <cellStyles count="8">
    <cellStyle name="一般" xfId="0" builtinId="0"/>
    <cellStyle name="一般 2" xfId="2"/>
    <cellStyle name="一般 3" xfId="3"/>
    <cellStyle name="一般 4" xfId="4"/>
    <cellStyle name="一般_Sheet1" xfId="5"/>
    <cellStyle name="一般_行政組織表3-12 鄉鎮市民代表選舉概況" xfId="1"/>
    <cellStyle name="千分位 2" xfId="6"/>
    <cellStyle name="千分位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1223000</xdr:colOff>
      <xdr:row>35</xdr:row>
      <xdr:rowOff>8389</xdr:rowOff>
    </xdr:from>
    <xdr:to>
      <xdr:col>0</xdr:col>
      <xdr:colOff>2339000</xdr:colOff>
      <xdr:row>36</xdr:row>
      <xdr:rowOff>7918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3000" y="7128327"/>
          <a:ext cx="1116000" cy="285279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zh-TW" altLang="en-US" sz="800" b="0" i="0" u="none" strike="noStrike" kern="2000" baseline="0">
              <a:solidFill>
                <a:srgbClr val="000000"/>
              </a:solidFill>
              <a:latin typeface="Arial Narrow" panose="020B0606020202030204" pitchFamily="34" charset="0"/>
              <a:ea typeface="華康中黑體" panose="02010609010101010101" pitchFamily="49" charset="-120"/>
            </a:rPr>
            <a:t>各組組中點×各組人數</a:t>
          </a:r>
          <a:endParaRPr lang="en-US" altLang="zh-TW" sz="800" b="0" i="0" u="none" strike="noStrike" kern="2000" baseline="0">
            <a:solidFill>
              <a:srgbClr val="000000"/>
            </a:solidFill>
            <a:latin typeface="Arial Narrow" panose="020B0606020202030204" pitchFamily="34" charset="0"/>
            <a:ea typeface="華康中黑體" panose="02010609010101010101" pitchFamily="49" charset="-120"/>
          </a:endParaRPr>
        </a:p>
        <a:p>
          <a:pPr algn="ctr" rtl="0">
            <a:lnSpc>
              <a:spcPts val="800"/>
            </a:lnSpc>
            <a:defRPr sz="1000"/>
          </a:pPr>
          <a:r>
            <a:rPr lang="zh-TW" altLang="en-US" sz="800" b="0" i="0" u="none" strike="noStrike" kern="2000" baseline="0">
              <a:solidFill>
                <a:srgbClr val="000000"/>
              </a:solidFill>
              <a:latin typeface="Arial Narrow" panose="020B0606020202030204" pitchFamily="34" charset="0"/>
              <a:ea typeface="華康中黑體" panose="02010609010101010101" pitchFamily="49" charset="-120"/>
            </a:rPr>
            <a:t>各組人數總和</a:t>
          </a:r>
        </a:p>
      </xdr:txBody>
    </xdr:sp>
    <xdr:clientData/>
  </xdr:twoCellAnchor>
  <xdr:twoCellAnchor>
    <xdr:from>
      <xdr:col>0</xdr:col>
      <xdr:colOff>1222250</xdr:colOff>
      <xdr:row>35</xdr:row>
      <xdr:rowOff>161673</xdr:rowOff>
    </xdr:from>
    <xdr:to>
      <xdr:col>0</xdr:col>
      <xdr:colOff>2374250</xdr:colOff>
      <xdr:row>35</xdr:row>
      <xdr:rowOff>161673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222250" y="7716359"/>
          <a:ext cx="11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420116</xdr:colOff>
      <xdr:row>34</xdr:row>
      <xdr:rowOff>122688</xdr:rowOff>
    </xdr:from>
    <xdr:to>
      <xdr:col>10</xdr:col>
      <xdr:colOff>436220</xdr:colOff>
      <xdr:row>36</xdr:row>
      <xdr:rowOff>5817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6809804" y="7099751"/>
          <a:ext cx="1873479" cy="311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group middle point × group number of persons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number of persons of all groups</a:t>
          </a:r>
        </a:p>
      </xdr:txBody>
    </xdr:sp>
    <xdr:clientData/>
  </xdr:twoCellAnchor>
  <xdr:twoCellAnchor>
    <xdr:from>
      <xdr:col>7</xdr:col>
      <xdr:colOff>395623</xdr:colOff>
      <xdr:row>35</xdr:row>
      <xdr:rowOff>150787</xdr:rowOff>
    </xdr:from>
    <xdr:to>
      <xdr:col>10</xdr:col>
      <xdr:colOff>446248</xdr:colOff>
      <xdr:row>35</xdr:row>
      <xdr:rowOff>150787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6795232" y="7324303"/>
          <a:ext cx="19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2561745</xdr:colOff>
      <xdr:row>35</xdr:row>
      <xdr:rowOff>279606</xdr:rowOff>
    </xdr:from>
    <xdr:to>
      <xdr:col>3</xdr:col>
      <xdr:colOff>76202</xdr:colOff>
      <xdr:row>37</xdr:row>
      <xdr:rowOff>37549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61745" y="7399544"/>
          <a:ext cx="1467332" cy="32150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27432" bIns="27432" anchor="ctr" upright="1"/>
        <a:lstStyle/>
        <a:p>
          <a:pPr algn="ctr" rtl="0">
            <a:lnSpc>
              <a:spcPts val="1000"/>
            </a:lnSpc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華康中黑體" panose="02010609010101010101" pitchFamily="49" charset="-120"/>
            </a:rPr>
            <a:t>各組組中位數×各組人數</a:t>
          </a:r>
        </a:p>
        <a:p>
          <a:pPr algn="ctr" rtl="0">
            <a:lnSpc>
              <a:spcPts val="800"/>
            </a:lnSpc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華康中黑體" panose="02010609010101010101" pitchFamily="49" charset="-120"/>
            </a:rPr>
            <a:t>各組人數總和</a:t>
          </a:r>
        </a:p>
      </xdr:txBody>
    </xdr:sp>
    <xdr:clientData/>
  </xdr:twoCellAnchor>
  <xdr:twoCellAnchor>
    <xdr:from>
      <xdr:col>0</xdr:col>
      <xdr:colOff>2551110</xdr:colOff>
      <xdr:row>36</xdr:row>
      <xdr:rowOff>151234</xdr:rowOff>
    </xdr:from>
    <xdr:to>
      <xdr:col>3</xdr:col>
      <xdr:colOff>76200</xdr:colOff>
      <xdr:row>36</xdr:row>
      <xdr:rowOff>151234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2551110" y="7994391"/>
          <a:ext cx="13786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384055</xdr:colOff>
      <xdr:row>35</xdr:row>
      <xdr:rowOff>254320</xdr:rowOff>
    </xdr:from>
    <xdr:to>
      <xdr:col>10</xdr:col>
      <xdr:colOff>384055</xdr:colOff>
      <xdr:row>37</xdr:row>
      <xdr:rowOff>17361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783664" y="7427836"/>
          <a:ext cx="1857375" cy="32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group mi</a:t>
          </a:r>
          <a:r>
            <a:rPr lang="en-US" altLang="zh-TW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edian 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× group number of persons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number of persons of all groups</a:t>
          </a:r>
        </a:p>
      </xdr:txBody>
    </xdr:sp>
    <xdr:clientData/>
  </xdr:twoCellAnchor>
  <xdr:twoCellAnchor>
    <xdr:from>
      <xdr:col>7</xdr:col>
      <xdr:colOff>405150</xdr:colOff>
      <xdr:row>36</xdr:row>
      <xdr:rowOff>139328</xdr:rowOff>
    </xdr:from>
    <xdr:to>
      <xdr:col>10</xdr:col>
      <xdr:colOff>347775</xdr:colOff>
      <xdr:row>36</xdr:row>
      <xdr:rowOff>139328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6804759" y="7598594"/>
          <a:ext cx="180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zoomScale="130" zoomScaleNormal="130" workbookViewId="0"/>
  </sheetViews>
  <sheetFormatPr defaultRowHeight="15.75" x14ac:dyDescent="0.25"/>
  <cols>
    <col min="1" max="1" width="9.125" style="259" customWidth="1"/>
    <col min="2" max="3" width="2.625" style="259" customWidth="1"/>
    <col min="4" max="4" width="24.625" style="259" customWidth="1"/>
    <col min="5" max="6" width="2.625" style="259" customWidth="1"/>
    <col min="7" max="7" width="32.125" style="259" customWidth="1"/>
    <col min="8" max="9" width="9" style="259"/>
    <col min="10" max="10" width="7.375" style="259" customWidth="1"/>
    <col min="11" max="11" width="9" style="259"/>
    <col min="12" max="12" width="7.375" style="259" customWidth="1"/>
    <col min="13" max="14" width="9" style="259"/>
    <col min="15" max="16" width="6" style="259" customWidth="1"/>
    <col min="17" max="16384" width="9" style="259"/>
  </cols>
  <sheetData>
    <row r="1" spans="1:7" ht="14.1" customHeight="1" x14ac:dyDescent="0.25">
      <c r="A1" s="264"/>
      <c r="G1" s="265" t="s">
        <v>217</v>
      </c>
    </row>
    <row r="2" spans="1:7" ht="17.45" customHeight="1" x14ac:dyDescent="0.25">
      <c r="A2" s="309" t="s">
        <v>713</v>
      </c>
      <c r="B2" s="309"/>
      <c r="C2" s="309"/>
      <c r="D2" s="309"/>
      <c r="E2" s="309"/>
      <c r="F2" s="309"/>
      <c r="G2" s="309"/>
    </row>
    <row r="3" spans="1:7" ht="14.1" customHeight="1" x14ac:dyDescent="0.25">
      <c r="A3" s="310" t="s">
        <v>590</v>
      </c>
      <c r="B3" s="310"/>
      <c r="C3" s="310"/>
      <c r="D3" s="310"/>
      <c r="E3" s="310"/>
      <c r="F3" s="310"/>
      <c r="G3" s="310"/>
    </row>
    <row r="4" spans="1:7" s="266" customFormat="1" ht="12.95" customHeight="1" x14ac:dyDescent="0.25">
      <c r="A4" s="311" t="s">
        <v>714</v>
      </c>
      <c r="B4" s="311"/>
      <c r="C4" s="311"/>
      <c r="D4" s="311"/>
      <c r="E4" s="311"/>
      <c r="F4" s="311"/>
      <c r="G4" s="311"/>
    </row>
    <row r="5" spans="1:7" s="266" customFormat="1" ht="12" customHeight="1" x14ac:dyDescent="0.25">
      <c r="A5" s="311" t="s">
        <v>218</v>
      </c>
      <c r="B5" s="311"/>
      <c r="C5" s="311"/>
      <c r="D5" s="311"/>
      <c r="E5" s="311"/>
      <c r="F5" s="311"/>
      <c r="G5" s="311"/>
    </row>
    <row r="6" spans="1:7" s="266" customFormat="1" ht="3" customHeight="1" x14ac:dyDescent="0.25">
      <c r="A6" s="260"/>
      <c r="B6" s="260"/>
      <c r="C6" s="260"/>
      <c r="D6" s="260"/>
      <c r="E6" s="260"/>
      <c r="F6" s="260"/>
    </row>
    <row r="7" spans="1:7" s="266" customFormat="1" ht="9" customHeight="1" x14ac:dyDescent="0.25">
      <c r="A7" s="267"/>
      <c r="B7" s="267"/>
      <c r="C7" s="267"/>
      <c r="D7" s="307" t="s">
        <v>727</v>
      </c>
      <c r="E7" s="267"/>
      <c r="F7" s="268"/>
      <c r="G7" s="308" t="s">
        <v>759</v>
      </c>
    </row>
    <row r="8" spans="1:7" s="266" customFormat="1" ht="9" customHeight="1" x14ac:dyDescent="0.25">
      <c r="A8" s="267"/>
      <c r="B8" s="269"/>
      <c r="C8" s="270"/>
      <c r="D8" s="161" t="s">
        <v>715</v>
      </c>
      <c r="E8" s="271"/>
      <c r="F8" s="272"/>
      <c r="G8" s="162" t="s">
        <v>760</v>
      </c>
    </row>
    <row r="9" spans="1:7" s="266" customFormat="1" ht="3.95" customHeight="1" x14ac:dyDescent="0.25">
      <c r="A9" s="267"/>
      <c r="B9" s="269"/>
      <c r="C9" s="267"/>
      <c r="D9" s="163"/>
      <c r="E9" s="273"/>
      <c r="F9" s="272"/>
      <c r="G9" s="164"/>
    </row>
    <row r="10" spans="1:7" s="266" customFormat="1" ht="9" customHeight="1" x14ac:dyDescent="0.25">
      <c r="A10" s="267"/>
      <c r="B10" s="269"/>
      <c r="C10" s="267"/>
      <c r="D10" s="307" t="s">
        <v>728</v>
      </c>
      <c r="E10" s="267"/>
      <c r="F10" s="274"/>
      <c r="G10" s="308" t="s">
        <v>761</v>
      </c>
    </row>
    <row r="11" spans="1:7" s="266" customFormat="1" ht="9" customHeight="1" x14ac:dyDescent="0.25">
      <c r="A11" s="267"/>
      <c r="B11" s="269"/>
      <c r="C11" s="275"/>
      <c r="D11" s="161" t="s">
        <v>219</v>
      </c>
      <c r="E11" s="267"/>
      <c r="F11" s="267"/>
      <c r="G11" s="162" t="s">
        <v>220</v>
      </c>
    </row>
    <row r="12" spans="1:7" s="266" customFormat="1" ht="3.95" customHeight="1" x14ac:dyDescent="0.25">
      <c r="A12" s="267"/>
      <c r="B12" s="269"/>
      <c r="C12" s="267"/>
      <c r="D12" s="484"/>
      <c r="E12" s="267"/>
      <c r="F12" s="267"/>
      <c r="G12" s="485"/>
    </row>
    <row r="13" spans="1:7" s="266" customFormat="1" ht="9" customHeight="1" x14ac:dyDescent="0.25">
      <c r="A13" s="267"/>
      <c r="B13" s="269"/>
      <c r="C13" s="277"/>
      <c r="D13" s="307" t="s">
        <v>729</v>
      </c>
      <c r="E13" s="278"/>
      <c r="F13" s="279"/>
      <c r="G13" s="308" t="s">
        <v>762</v>
      </c>
    </row>
    <row r="14" spans="1:7" s="266" customFormat="1" ht="9" customHeight="1" x14ac:dyDescent="0.25">
      <c r="A14" s="267"/>
      <c r="B14" s="269"/>
      <c r="C14" s="280"/>
      <c r="D14" s="161" t="s">
        <v>221</v>
      </c>
      <c r="E14" s="276"/>
      <c r="F14" s="271"/>
      <c r="G14" s="162" t="s">
        <v>763</v>
      </c>
    </row>
    <row r="15" spans="1:7" s="266" customFormat="1" ht="3.95" customHeight="1" x14ac:dyDescent="0.25">
      <c r="A15" s="267"/>
      <c r="B15" s="269"/>
      <c r="C15" s="277"/>
      <c r="D15" s="165"/>
      <c r="E15" s="273"/>
      <c r="F15" s="272"/>
      <c r="G15" s="166"/>
    </row>
    <row r="16" spans="1:7" s="266" customFormat="1" ht="9" customHeight="1" x14ac:dyDescent="0.25">
      <c r="A16" s="277"/>
      <c r="B16" s="281"/>
      <c r="C16" s="282"/>
      <c r="D16" s="307" t="s">
        <v>730</v>
      </c>
      <c r="E16" s="273"/>
      <c r="F16" s="274"/>
      <c r="G16" s="308" t="s">
        <v>764</v>
      </c>
    </row>
    <row r="17" spans="1:7" s="266" customFormat="1" ht="9" customHeight="1" x14ac:dyDescent="0.25">
      <c r="A17" s="277"/>
      <c r="B17" s="281"/>
      <c r="C17" s="280"/>
      <c r="D17" s="161" t="s">
        <v>222</v>
      </c>
      <c r="E17" s="267"/>
      <c r="F17" s="271"/>
      <c r="G17" s="162" t="s">
        <v>765</v>
      </c>
    </row>
    <row r="18" spans="1:7" s="266" customFormat="1" ht="3.95" customHeight="1" x14ac:dyDescent="0.25">
      <c r="A18" s="277"/>
      <c r="B18" s="281"/>
      <c r="C18" s="277"/>
      <c r="D18" s="165"/>
      <c r="E18" s="267"/>
      <c r="F18" s="272"/>
      <c r="G18" s="166"/>
    </row>
    <row r="19" spans="1:7" s="266" customFormat="1" ht="9" customHeight="1" x14ac:dyDescent="0.25">
      <c r="A19" s="277"/>
      <c r="B19" s="281"/>
      <c r="C19" s="277"/>
      <c r="D19" s="307" t="s">
        <v>731</v>
      </c>
      <c r="E19" s="267"/>
      <c r="F19" s="283"/>
      <c r="G19" s="308" t="s">
        <v>766</v>
      </c>
    </row>
    <row r="20" spans="1:7" s="266" customFormat="1" ht="9" customHeight="1" x14ac:dyDescent="0.25">
      <c r="A20" s="277"/>
      <c r="B20" s="281"/>
      <c r="C20" s="280"/>
      <c r="D20" s="161" t="s">
        <v>732</v>
      </c>
      <c r="E20" s="284"/>
      <c r="F20" s="285"/>
      <c r="G20" s="162" t="s">
        <v>767</v>
      </c>
    </row>
    <row r="21" spans="1:7" s="266" customFormat="1" ht="3.95" customHeight="1" x14ac:dyDescent="0.25">
      <c r="A21" s="277"/>
      <c r="B21" s="281"/>
      <c r="C21" s="277"/>
      <c r="D21" s="165"/>
      <c r="E21" s="273"/>
      <c r="F21" s="283"/>
      <c r="G21" s="164"/>
    </row>
    <row r="22" spans="1:7" s="266" customFormat="1" ht="9" customHeight="1" x14ac:dyDescent="0.25">
      <c r="A22" s="277"/>
      <c r="B22" s="281"/>
      <c r="C22" s="277"/>
      <c r="D22" s="307" t="s">
        <v>733</v>
      </c>
      <c r="E22" s="276"/>
      <c r="F22" s="286"/>
      <c r="G22" s="308" t="s">
        <v>768</v>
      </c>
    </row>
    <row r="23" spans="1:7" s="266" customFormat="1" ht="9" customHeight="1" x14ac:dyDescent="0.25">
      <c r="A23" s="277"/>
      <c r="B23" s="281"/>
      <c r="C23" s="280"/>
      <c r="D23" s="161" t="s">
        <v>223</v>
      </c>
      <c r="E23" s="276"/>
      <c r="F23" s="285"/>
      <c r="G23" s="162" t="s">
        <v>769</v>
      </c>
    </row>
    <row r="24" spans="1:7" s="266" customFormat="1" ht="3.95" customHeight="1" x14ac:dyDescent="0.25">
      <c r="A24" s="277"/>
      <c r="B24" s="281"/>
      <c r="C24" s="277"/>
      <c r="D24" s="484"/>
      <c r="E24" s="276"/>
      <c r="F24" s="283"/>
      <c r="G24" s="486"/>
    </row>
    <row r="25" spans="1:7" s="266" customFormat="1" ht="9" customHeight="1" x14ac:dyDescent="0.25">
      <c r="A25" s="277"/>
      <c r="B25" s="281"/>
      <c r="C25" s="277"/>
      <c r="D25" s="307" t="s">
        <v>734</v>
      </c>
      <c r="E25" s="273"/>
      <c r="F25" s="286"/>
      <c r="G25" s="308" t="s">
        <v>770</v>
      </c>
    </row>
    <row r="26" spans="1:7" s="266" customFormat="1" ht="9" customHeight="1" x14ac:dyDescent="0.25">
      <c r="A26" s="287"/>
      <c r="B26" s="281"/>
      <c r="C26" s="280"/>
      <c r="D26" s="161" t="s">
        <v>224</v>
      </c>
      <c r="E26" s="273"/>
      <c r="F26" s="279"/>
      <c r="G26" s="162" t="s">
        <v>771</v>
      </c>
    </row>
    <row r="27" spans="1:7" s="266" customFormat="1" ht="3.95" customHeight="1" x14ac:dyDescent="0.25">
      <c r="A27" s="287"/>
      <c r="B27" s="281"/>
      <c r="C27" s="277"/>
      <c r="D27" s="165"/>
      <c r="E27" s="273"/>
      <c r="F27" s="279"/>
      <c r="G27" s="167"/>
    </row>
    <row r="28" spans="1:7" s="266" customFormat="1" ht="9" customHeight="1" x14ac:dyDescent="0.25">
      <c r="A28" s="277"/>
      <c r="B28" s="281"/>
      <c r="C28" s="277"/>
      <c r="D28" s="307" t="s">
        <v>735</v>
      </c>
      <c r="E28" s="273"/>
      <c r="F28" s="273"/>
      <c r="G28" s="308" t="s">
        <v>772</v>
      </c>
    </row>
    <row r="29" spans="1:7" s="266" customFormat="1" ht="9" customHeight="1" x14ac:dyDescent="0.25">
      <c r="A29" s="277"/>
      <c r="B29" s="281"/>
      <c r="C29" s="280"/>
      <c r="D29" s="161" t="s">
        <v>225</v>
      </c>
      <c r="E29" s="285"/>
      <c r="F29" s="288"/>
      <c r="G29" s="162" t="s">
        <v>226</v>
      </c>
    </row>
    <row r="30" spans="1:7" s="266" customFormat="1" ht="3.95" customHeight="1" x14ac:dyDescent="0.25">
      <c r="A30" s="277"/>
      <c r="B30" s="281"/>
      <c r="C30" s="277"/>
      <c r="D30" s="165"/>
      <c r="E30" s="279"/>
      <c r="F30" s="279"/>
      <c r="G30" s="167"/>
    </row>
    <row r="31" spans="1:7" s="266" customFormat="1" ht="9" customHeight="1" x14ac:dyDescent="0.25">
      <c r="A31" s="277"/>
      <c r="B31" s="281"/>
      <c r="C31" s="282"/>
      <c r="D31" s="307" t="s">
        <v>736</v>
      </c>
      <c r="E31" s="289"/>
      <c r="F31" s="289"/>
      <c r="G31" s="308" t="s">
        <v>773</v>
      </c>
    </row>
    <row r="32" spans="1:7" s="266" customFormat="1" ht="9" customHeight="1" x14ac:dyDescent="0.25">
      <c r="A32" s="277"/>
      <c r="B32" s="281"/>
      <c r="C32" s="280"/>
      <c r="D32" s="161" t="s">
        <v>227</v>
      </c>
      <c r="E32" s="290"/>
      <c r="F32" s="291"/>
      <c r="G32" s="162" t="s">
        <v>228</v>
      </c>
    </row>
    <row r="33" spans="1:7" s="266" customFormat="1" ht="3.95" customHeight="1" x14ac:dyDescent="0.25">
      <c r="A33" s="277"/>
      <c r="B33" s="281"/>
      <c r="C33" s="277"/>
      <c r="D33" s="165"/>
      <c r="E33" s="273"/>
      <c r="F33" s="279"/>
      <c r="G33" s="167"/>
    </row>
    <row r="34" spans="1:7" s="266" customFormat="1" ht="9" customHeight="1" x14ac:dyDescent="0.25">
      <c r="A34" s="277"/>
      <c r="B34" s="281"/>
      <c r="C34" s="277"/>
      <c r="D34" s="307" t="s">
        <v>737</v>
      </c>
      <c r="E34" s="263"/>
      <c r="F34" s="273"/>
      <c r="G34" s="308" t="s">
        <v>718</v>
      </c>
    </row>
    <row r="35" spans="1:7" s="266" customFormat="1" ht="9" customHeight="1" x14ac:dyDescent="0.25">
      <c r="A35" s="267"/>
      <c r="B35" s="269"/>
      <c r="C35" s="280"/>
      <c r="D35" s="161" t="s">
        <v>229</v>
      </c>
      <c r="E35" s="290"/>
      <c r="F35" s="292"/>
      <c r="G35" s="162" t="s">
        <v>230</v>
      </c>
    </row>
    <row r="36" spans="1:7" s="266" customFormat="1" ht="3.95" customHeight="1" x14ac:dyDescent="0.25">
      <c r="A36" s="267"/>
      <c r="B36" s="269"/>
      <c r="C36" s="262"/>
      <c r="D36" s="168"/>
      <c r="E36" s="273"/>
      <c r="F36" s="279"/>
      <c r="G36" s="164"/>
    </row>
    <row r="37" spans="1:7" s="266" customFormat="1" ht="9" customHeight="1" x14ac:dyDescent="0.25">
      <c r="A37" s="287"/>
      <c r="B37" s="281"/>
      <c r="C37" s="262"/>
      <c r="D37" s="307" t="s">
        <v>738</v>
      </c>
      <c r="E37" s="289"/>
      <c r="F37" s="289"/>
      <c r="G37" s="308" t="s">
        <v>719</v>
      </c>
    </row>
    <row r="38" spans="1:7" s="266" customFormat="1" ht="9" customHeight="1" x14ac:dyDescent="0.25">
      <c r="A38" s="312" t="s">
        <v>249</v>
      </c>
      <c r="B38" s="281"/>
      <c r="C38" s="293"/>
      <c r="D38" s="161" t="s">
        <v>231</v>
      </c>
      <c r="E38" s="290"/>
      <c r="F38" s="294"/>
      <c r="G38" s="162" t="s">
        <v>232</v>
      </c>
    </row>
    <row r="39" spans="1:7" s="266" customFormat="1" ht="3.95" customHeight="1" x14ac:dyDescent="0.25">
      <c r="A39" s="313"/>
      <c r="B39" s="281"/>
      <c r="C39" s="262"/>
      <c r="D39" s="165"/>
      <c r="E39" s="289"/>
      <c r="F39" s="289"/>
      <c r="G39" s="160"/>
    </row>
    <row r="40" spans="1:7" s="266" customFormat="1" ht="9" customHeight="1" x14ac:dyDescent="0.25">
      <c r="A40" s="313"/>
      <c r="B40" s="295"/>
      <c r="C40" s="262"/>
      <c r="D40" s="307" t="s">
        <v>739</v>
      </c>
      <c r="E40" s="289"/>
      <c r="F40" s="289"/>
      <c r="G40" s="308" t="s">
        <v>774</v>
      </c>
    </row>
    <row r="41" spans="1:7" s="266" customFormat="1" ht="9" customHeight="1" x14ac:dyDescent="0.25">
      <c r="A41" s="313"/>
      <c r="B41" s="293"/>
      <c r="C41" s="293"/>
      <c r="D41" s="161" t="s">
        <v>716</v>
      </c>
      <c r="E41" s="290"/>
      <c r="F41" s="294"/>
      <c r="G41" s="162" t="s">
        <v>233</v>
      </c>
    </row>
    <row r="42" spans="1:7" s="261" customFormat="1" ht="3.95" customHeight="1" x14ac:dyDescent="0.25">
      <c r="A42" s="313"/>
      <c r="B42" s="296"/>
      <c r="C42" s="262"/>
      <c r="D42" s="165"/>
      <c r="E42" s="289"/>
      <c r="F42" s="289"/>
      <c r="G42" s="164"/>
    </row>
    <row r="43" spans="1:7" ht="9" customHeight="1" x14ac:dyDescent="0.25">
      <c r="A43" s="314"/>
      <c r="B43" s="296"/>
      <c r="C43" s="262"/>
      <c r="D43" s="307" t="s">
        <v>740</v>
      </c>
      <c r="E43" s="297"/>
      <c r="F43" s="298"/>
      <c r="G43" s="308" t="s">
        <v>720</v>
      </c>
    </row>
    <row r="44" spans="1:7" ht="9" customHeight="1" x14ac:dyDescent="0.25">
      <c r="A44" s="299"/>
      <c r="B44" s="296"/>
      <c r="C44" s="293"/>
      <c r="D44" s="161" t="s">
        <v>234</v>
      </c>
      <c r="E44" s="289"/>
      <c r="F44" s="289"/>
      <c r="G44" s="162" t="s">
        <v>775</v>
      </c>
    </row>
    <row r="45" spans="1:7" ht="3.95" customHeight="1" x14ac:dyDescent="0.25">
      <c r="A45" s="300"/>
      <c r="B45" s="296"/>
      <c r="C45" s="262"/>
      <c r="D45" s="165"/>
      <c r="E45" s="289"/>
      <c r="F45" s="289"/>
      <c r="G45" s="164"/>
    </row>
    <row r="46" spans="1:7" ht="9" customHeight="1" x14ac:dyDescent="0.25">
      <c r="A46" s="277"/>
      <c r="B46" s="296"/>
      <c r="C46" s="262"/>
      <c r="D46" s="307" t="s">
        <v>741</v>
      </c>
      <c r="E46" s="297"/>
      <c r="F46" s="298"/>
      <c r="G46" s="308" t="s">
        <v>721</v>
      </c>
    </row>
    <row r="47" spans="1:7" ht="9" customHeight="1" x14ac:dyDescent="0.25">
      <c r="A47" s="277"/>
      <c r="B47" s="296"/>
      <c r="C47" s="293"/>
      <c r="D47" s="161" t="s">
        <v>742</v>
      </c>
      <c r="E47" s="289"/>
      <c r="F47" s="289"/>
      <c r="G47" s="162" t="s">
        <v>776</v>
      </c>
    </row>
    <row r="48" spans="1:7" ht="3.95" customHeight="1" x14ac:dyDescent="0.25">
      <c r="A48" s="262"/>
      <c r="B48" s="296"/>
      <c r="C48" s="262"/>
      <c r="D48" s="165"/>
      <c r="E48" s="289"/>
      <c r="F48" s="289"/>
      <c r="G48" s="164"/>
    </row>
    <row r="49" spans="1:7" ht="9" customHeight="1" x14ac:dyDescent="0.25">
      <c r="A49" s="262"/>
      <c r="B49" s="296"/>
      <c r="C49" s="262"/>
      <c r="D49" s="307" t="s">
        <v>743</v>
      </c>
      <c r="E49" s="289"/>
      <c r="F49" s="289"/>
      <c r="G49" s="308" t="s">
        <v>722</v>
      </c>
    </row>
    <row r="50" spans="1:7" ht="9" customHeight="1" x14ac:dyDescent="0.25">
      <c r="A50" s="262"/>
      <c r="B50" s="296"/>
      <c r="C50" s="293"/>
      <c r="D50" s="161" t="s">
        <v>744</v>
      </c>
      <c r="E50" s="290"/>
      <c r="F50" s="291"/>
      <c r="G50" s="162" t="s">
        <v>777</v>
      </c>
    </row>
    <row r="51" spans="1:7" ht="3.95" customHeight="1" x14ac:dyDescent="0.25">
      <c r="A51" s="262"/>
      <c r="B51" s="296"/>
      <c r="C51" s="262"/>
      <c r="D51" s="165"/>
      <c r="E51" s="289"/>
      <c r="F51" s="289"/>
      <c r="G51" s="164"/>
    </row>
    <row r="52" spans="1:7" ht="9" customHeight="1" x14ac:dyDescent="0.25">
      <c r="A52" s="262"/>
      <c r="B52" s="296"/>
      <c r="C52" s="262"/>
      <c r="D52" s="307" t="s">
        <v>745</v>
      </c>
      <c r="E52" s="289"/>
      <c r="F52" s="289"/>
      <c r="G52" s="308" t="s">
        <v>778</v>
      </c>
    </row>
    <row r="53" spans="1:7" ht="9" customHeight="1" x14ac:dyDescent="0.25">
      <c r="A53" s="262"/>
      <c r="B53" s="296"/>
      <c r="C53" s="293"/>
      <c r="D53" s="161" t="s">
        <v>746</v>
      </c>
      <c r="E53" s="289"/>
      <c r="F53" s="290"/>
      <c r="G53" s="162" t="s">
        <v>235</v>
      </c>
    </row>
    <row r="54" spans="1:7" ht="3.95" customHeight="1" x14ac:dyDescent="0.25">
      <c r="A54" s="262"/>
      <c r="B54" s="296"/>
      <c r="C54" s="262"/>
      <c r="D54" s="165"/>
      <c r="E54" s="289"/>
      <c r="F54" s="301"/>
      <c r="G54" s="160"/>
    </row>
    <row r="55" spans="1:7" ht="9" customHeight="1" x14ac:dyDescent="0.25">
      <c r="A55" s="262"/>
      <c r="B55" s="296"/>
      <c r="C55" s="262"/>
      <c r="D55" s="307" t="s">
        <v>747</v>
      </c>
      <c r="E55" s="289"/>
      <c r="F55" s="301"/>
      <c r="G55" s="308" t="s">
        <v>779</v>
      </c>
    </row>
    <row r="56" spans="1:7" ht="9" customHeight="1" x14ac:dyDescent="0.25">
      <c r="A56" s="262"/>
      <c r="B56" s="296"/>
      <c r="C56" s="293"/>
      <c r="D56" s="161" t="s">
        <v>748</v>
      </c>
      <c r="E56" s="289"/>
      <c r="F56" s="302"/>
      <c r="G56" s="162" t="s">
        <v>236</v>
      </c>
    </row>
    <row r="57" spans="1:7" ht="3.95" customHeight="1" x14ac:dyDescent="0.25">
      <c r="A57" s="262"/>
      <c r="B57" s="296"/>
      <c r="C57" s="262"/>
      <c r="D57" s="168"/>
      <c r="E57" s="289"/>
      <c r="F57" s="301"/>
      <c r="G57" s="164"/>
    </row>
    <row r="58" spans="1:7" ht="9" customHeight="1" x14ac:dyDescent="0.25">
      <c r="A58" s="262"/>
      <c r="B58" s="296"/>
      <c r="C58" s="262"/>
      <c r="D58" s="307" t="s">
        <v>749</v>
      </c>
      <c r="E58" s="297"/>
      <c r="F58" s="297"/>
      <c r="G58" s="308" t="s">
        <v>780</v>
      </c>
    </row>
    <row r="59" spans="1:7" ht="9" customHeight="1" x14ac:dyDescent="0.25">
      <c r="A59" s="262"/>
      <c r="B59" s="296"/>
      <c r="C59" s="293"/>
      <c r="D59" s="161" t="s">
        <v>237</v>
      </c>
      <c r="E59" s="289"/>
      <c r="F59" s="301"/>
      <c r="G59" s="162" t="s">
        <v>238</v>
      </c>
    </row>
    <row r="60" spans="1:7" ht="3.95" customHeight="1" x14ac:dyDescent="0.25">
      <c r="A60" s="262"/>
      <c r="B60" s="296"/>
      <c r="C60" s="300"/>
      <c r="D60" s="165"/>
      <c r="E60" s="289"/>
      <c r="F60" s="301"/>
      <c r="G60" s="164"/>
    </row>
    <row r="61" spans="1:7" ht="9" customHeight="1" x14ac:dyDescent="0.25">
      <c r="A61" s="262"/>
      <c r="B61" s="296"/>
      <c r="C61" s="300"/>
      <c r="D61" s="307" t="s">
        <v>750</v>
      </c>
      <c r="E61" s="289"/>
      <c r="F61" s="301"/>
      <c r="G61" s="308" t="s">
        <v>781</v>
      </c>
    </row>
    <row r="62" spans="1:7" ht="9" customHeight="1" x14ac:dyDescent="0.25">
      <c r="A62" s="262"/>
      <c r="B62" s="296"/>
      <c r="C62" s="293"/>
      <c r="D62" s="161" t="s">
        <v>239</v>
      </c>
      <c r="E62" s="289"/>
      <c r="F62" s="302"/>
      <c r="G62" s="162" t="s">
        <v>240</v>
      </c>
    </row>
    <row r="63" spans="1:7" ht="3.95" customHeight="1" x14ac:dyDescent="0.25">
      <c r="A63" s="262"/>
      <c r="B63" s="296"/>
      <c r="C63" s="300"/>
      <c r="D63" s="165"/>
      <c r="E63" s="289"/>
      <c r="F63" s="301"/>
      <c r="G63" s="164"/>
    </row>
    <row r="64" spans="1:7" ht="9" customHeight="1" x14ac:dyDescent="0.25">
      <c r="A64" s="262"/>
      <c r="B64" s="296"/>
      <c r="C64" s="300"/>
      <c r="D64" s="307" t="s">
        <v>751</v>
      </c>
      <c r="E64" s="289"/>
      <c r="F64" s="301"/>
      <c r="G64" s="308" t="s">
        <v>782</v>
      </c>
    </row>
    <row r="65" spans="1:7" ht="9" customHeight="1" x14ac:dyDescent="0.25">
      <c r="A65" s="262"/>
      <c r="B65" s="296"/>
      <c r="C65" s="293"/>
      <c r="D65" s="161" t="s">
        <v>241</v>
      </c>
      <c r="E65" s="289"/>
      <c r="F65" s="302"/>
      <c r="G65" s="162" t="s">
        <v>242</v>
      </c>
    </row>
    <row r="66" spans="1:7" ht="3.95" customHeight="1" x14ac:dyDescent="0.25">
      <c r="A66" s="262"/>
      <c r="B66" s="296"/>
      <c r="C66" s="300"/>
      <c r="D66" s="165"/>
      <c r="E66" s="289"/>
      <c r="F66" s="301"/>
      <c r="G66" s="164"/>
    </row>
    <row r="67" spans="1:7" ht="9" customHeight="1" x14ac:dyDescent="0.25">
      <c r="A67" s="262"/>
      <c r="B67" s="296"/>
      <c r="C67" s="300"/>
      <c r="D67" s="307" t="s">
        <v>752</v>
      </c>
      <c r="E67" s="289"/>
      <c r="F67" s="297"/>
      <c r="G67" s="308" t="s">
        <v>783</v>
      </c>
    </row>
    <row r="68" spans="1:7" ht="9" customHeight="1" x14ac:dyDescent="0.25">
      <c r="A68" s="262"/>
      <c r="B68" s="296"/>
      <c r="C68" s="293"/>
      <c r="D68" s="161" t="s">
        <v>717</v>
      </c>
      <c r="E68" s="289"/>
      <c r="F68" s="289"/>
      <c r="G68" s="162" t="s">
        <v>243</v>
      </c>
    </row>
    <row r="69" spans="1:7" ht="3.95" customHeight="1" x14ac:dyDescent="0.25">
      <c r="A69" s="262"/>
      <c r="B69" s="296"/>
      <c r="C69" s="300"/>
      <c r="D69" s="165"/>
      <c r="E69" s="289"/>
      <c r="F69" s="289"/>
      <c r="G69" s="289"/>
    </row>
    <row r="70" spans="1:7" ht="9" customHeight="1" x14ac:dyDescent="0.25">
      <c r="A70" s="262"/>
      <c r="B70" s="296"/>
      <c r="C70" s="300"/>
      <c r="D70" s="307" t="s">
        <v>753</v>
      </c>
      <c r="E70" s="289"/>
      <c r="F70" s="289"/>
      <c r="G70" s="289"/>
    </row>
    <row r="71" spans="1:7" ht="9" customHeight="1" x14ac:dyDescent="0.25">
      <c r="A71" s="262"/>
      <c r="B71" s="296"/>
      <c r="C71" s="293"/>
      <c r="D71" s="161" t="s">
        <v>244</v>
      </c>
      <c r="E71" s="289"/>
      <c r="F71" s="289"/>
      <c r="G71" s="289"/>
    </row>
    <row r="72" spans="1:7" ht="3.95" customHeight="1" x14ac:dyDescent="0.25">
      <c r="A72" s="262"/>
      <c r="B72" s="296"/>
      <c r="C72" s="300"/>
      <c r="D72" s="168"/>
      <c r="E72" s="289"/>
      <c r="F72" s="289"/>
      <c r="G72" s="289"/>
    </row>
    <row r="73" spans="1:7" ht="9" customHeight="1" x14ac:dyDescent="0.25">
      <c r="A73" s="262"/>
      <c r="B73" s="296"/>
      <c r="C73" s="300"/>
      <c r="D73" s="307" t="s">
        <v>754</v>
      </c>
      <c r="E73" s="289"/>
      <c r="F73" s="289"/>
      <c r="G73" s="289"/>
    </row>
    <row r="74" spans="1:7" ht="9" customHeight="1" x14ac:dyDescent="0.25">
      <c r="A74" s="262"/>
      <c r="B74" s="296"/>
      <c r="C74" s="293"/>
      <c r="D74" s="161" t="s">
        <v>245</v>
      </c>
      <c r="E74" s="289"/>
      <c r="F74" s="289"/>
      <c r="G74" s="289"/>
    </row>
    <row r="75" spans="1:7" ht="3.95" customHeight="1" x14ac:dyDescent="0.25">
      <c r="A75" s="262"/>
      <c r="B75" s="296"/>
      <c r="C75" s="300"/>
      <c r="D75" s="165"/>
      <c r="E75" s="289"/>
      <c r="F75" s="289"/>
      <c r="G75" s="289"/>
    </row>
    <row r="76" spans="1:7" ht="9" customHeight="1" x14ac:dyDescent="0.25">
      <c r="A76" s="262"/>
      <c r="B76" s="296"/>
      <c r="C76" s="300"/>
      <c r="D76" s="307" t="s">
        <v>755</v>
      </c>
      <c r="E76" s="289"/>
      <c r="F76" s="289"/>
      <c r="G76" s="289"/>
    </row>
    <row r="77" spans="1:7" ht="9" customHeight="1" x14ac:dyDescent="0.25">
      <c r="A77" s="262"/>
      <c r="B77" s="296"/>
      <c r="C77" s="293"/>
      <c r="D77" s="161" t="s">
        <v>246</v>
      </c>
      <c r="E77" s="289"/>
      <c r="F77" s="289"/>
      <c r="G77" s="289"/>
    </row>
    <row r="78" spans="1:7" ht="3.95" customHeight="1" x14ac:dyDescent="0.25">
      <c r="A78" s="262"/>
      <c r="B78" s="296"/>
      <c r="C78" s="300"/>
      <c r="D78" s="165"/>
      <c r="E78" s="289"/>
      <c r="F78" s="289"/>
      <c r="G78" s="289"/>
    </row>
    <row r="79" spans="1:7" ht="9" customHeight="1" x14ac:dyDescent="0.25">
      <c r="A79" s="262"/>
      <c r="B79" s="296"/>
      <c r="C79" s="300"/>
      <c r="D79" s="307" t="s">
        <v>756</v>
      </c>
      <c r="E79" s="289"/>
      <c r="F79" s="289"/>
      <c r="G79" s="289"/>
    </row>
    <row r="80" spans="1:7" ht="9" customHeight="1" x14ac:dyDescent="0.25">
      <c r="A80" s="262"/>
      <c r="B80" s="296"/>
      <c r="C80" s="293"/>
      <c r="D80" s="161" t="s">
        <v>712</v>
      </c>
      <c r="E80" s="289"/>
      <c r="F80" s="289"/>
      <c r="G80" s="289"/>
    </row>
    <row r="81" spans="1:7" ht="3.95" customHeight="1" x14ac:dyDescent="0.25">
      <c r="A81" s="262"/>
      <c r="B81" s="296"/>
      <c r="C81" s="300"/>
      <c r="D81" s="165"/>
      <c r="E81" s="289"/>
      <c r="F81" s="289"/>
      <c r="G81" s="289"/>
    </row>
    <row r="82" spans="1:7" ht="9" customHeight="1" x14ac:dyDescent="0.25">
      <c r="A82" s="262"/>
      <c r="B82" s="296"/>
      <c r="C82" s="300"/>
      <c r="D82" s="307" t="s">
        <v>757</v>
      </c>
      <c r="E82" s="289"/>
      <c r="F82" s="289"/>
      <c r="G82" s="289"/>
    </row>
    <row r="83" spans="1:7" ht="9" customHeight="1" x14ac:dyDescent="0.25">
      <c r="A83" s="262"/>
      <c r="B83" s="262"/>
      <c r="C83" s="303"/>
      <c r="D83" s="161" t="s">
        <v>247</v>
      </c>
      <c r="E83" s="289"/>
      <c r="F83" s="289"/>
      <c r="G83" s="289"/>
    </row>
    <row r="84" spans="1:7" ht="3.95" customHeight="1" x14ac:dyDescent="0.25">
      <c r="A84" s="262"/>
      <c r="B84" s="262"/>
      <c r="C84" s="304"/>
      <c r="D84" s="165"/>
      <c r="E84" s="289"/>
      <c r="F84" s="289"/>
      <c r="G84" s="289"/>
    </row>
    <row r="85" spans="1:7" ht="9" customHeight="1" x14ac:dyDescent="0.25">
      <c r="A85" s="305"/>
      <c r="B85" s="305"/>
      <c r="C85" s="306"/>
      <c r="D85" s="307" t="s">
        <v>758</v>
      </c>
      <c r="E85" s="289"/>
      <c r="F85" s="289"/>
      <c r="G85" s="289"/>
    </row>
    <row r="86" spans="1:7" ht="9" customHeight="1" x14ac:dyDescent="0.25">
      <c r="A86" s="305"/>
      <c r="B86" s="305"/>
      <c r="C86" s="293"/>
      <c r="D86" s="161" t="s">
        <v>248</v>
      </c>
      <c r="E86" s="289"/>
      <c r="F86" s="289"/>
      <c r="G86" s="289"/>
    </row>
  </sheetData>
  <mergeCells count="5">
    <mergeCell ref="A2:G2"/>
    <mergeCell ref="A3:G3"/>
    <mergeCell ref="A4:G4"/>
    <mergeCell ref="A5:G5"/>
    <mergeCell ref="A38:A43"/>
  </mergeCells>
  <phoneticPr fontId="3" type="noConversion"/>
  <printOptions horizontalCentered="1"/>
  <pageMargins left="1.1417322834645669" right="1.1023622047244095" top="1.4960629921259843" bottom="1.4566929133858268" header="0.51181102362204722" footer="0.9055118110236221"/>
  <pageSetup paperSize="9" firstPageNumber="71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10.625" style="25" customWidth="1"/>
    <col min="2" max="2" width="13.625" style="25" customWidth="1"/>
    <col min="3" max="5" width="5.125" style="25" customWidth="1"/>
    <col min="6" max="6" width="14.125" style="25" customWidth="1"/>
    <col min="7" max="9" width="7.125" style="25" customWidth="1"/>
    <col min="10" max="15" width="7.625" style="25" customWidth="1"/>
    <col min="16" max="17" width="14.625" style="25" customWidth="1"/>
    <col min="18" max="18" width="8.625" style="25" customWidth="1"/>
    <col min="19" max="16384" width="12.625" style="25"/>
  </cols>
  <sheetData>
    <row r="1" spans="1:18" ht="18" customHeight="1" x14ac:dyDescent="0.25">
      <c r="A1" s="26" t="s">
        <v>445</v>
      </c>
      <c r="B1" s="26"/>
      <c r="Q1" s="27" t="s">
        <v>41</v>
      </c>
    </row>
    <row r="2" spans="1:18" s="28" customFormat="1" ht="24.95" customHeight="1" x14ac:dyDescent="0.25">
      <c r="A2" s="454" t="s">
        <v>595</v>
      </c>
      <c r="B2" s="454"/>
      <c r="C2" s="454"/>
      <c r="D2" s="454"/>
      <c r="E2" s="454"/>
      <c r="F2" s="454"/>
      <c r="G2" s="454"/>
      <c r="H2" s="454"/>
      <c r="I2" s="454"/>
      <c r="J2" s="454" t="s">
        <v>42</v>
      </c>
      <c r="K2" s="454"/>
      <c r="L2" s="454"/>
      <c r="M2" s="454"/>
      <c r="N2" s="454"/>
      <c r="O2" s="454"/>
      <c r="P2" s="454"/>
      <c r="Q2" s="454"/>
      <c r="R2" s="234"/>
    </row>
    <row r="3" spans="1:18" ht="15" customHeight="1" thickBot="1" x14ac:dyDescent="0.3">
      <c r="A3" s="29"/>
      <c r="B3" s="29"/>
      <c r="C3" s="29"/>
      <c r="D3" s="29"/>
      <c r="E3" s="29"/>
      <c r="F3" s="29"/>
      <c r="G3" s="29"/>
      <c r="H3" s="29"/>
      <c r="I3" s="30"/>
      <c r="J3" s="29"/>
      <c r="K3" s="29"/>
      <c r="L3" s="29"/>
      <c r="M3" s="29"/>
      <c r="N3" s="29"/>
      <c r="O3" s="29"/>
      <c r="R3" s="27"/>
    </row>
    <row r="4" spans="1:18" s="31" customFormat="1" ht="21.95" customHeight="1" x14ac:dyDescent="0.25">
      <c r="A4" s="392" t="s">
        <v>566</v>
      </c>
      <c r="B4" s="393"/>
      <c r="C4" s="473" t="s">
        <v>447</v>
      </c>
      <c r="D4" s="463"/>
      <c r="E4" s="464"/>
      <c r="F4" s="474" t="s">
        <v>567</v>
      </c>
      <c r="G4" s="465" t="s">
        <v>568</v>
      </c>
      <c r="H4" s="463"/>
      <c r="I4" s="464"/>
      <c r="J4" s="463" t="s">
        <v>450</v>
      </c>
      <c r="K4" s="463"/>
      <c r="L4" s="464"/>
      <c r="M4" s="465" t="s">
        <v>451</v>
      </c>
      <c r="N4" s="463"/>
      <c r="O4" s="464"/>
      <c r="P4" s="466" t="s">
        <v>569</v>
      </c>
      <c r="Q4" s="467" t="s">
        <v>570</v>
      </c>
    </row>
    <row r="5" spans="1:18" s="31" customFormat="1" ht="21.95" customHeight="1" x14ac:dyDescent="0.25">
      <c r="A5" s="394"/>
      <c r="B5" s="315"/>
      <c r="C5" s="468"/>
      <c r="D5" s="468"/>
      <c r="E5" s="469"/>
      <c r="F5" s="475"/>
      <c r="G5" s="476" t="s">
        <v>542</v>
      </c>
      <c r="H5" s="468"/>
      <c r="I5" s="469"/>
      <c r="J5" s="468" t="s">
        <v>543</v>
      </c>
      <c r="K5" s="468"/>
      <c r="L5" s="469"/>
      <c r="M5" s="470" t="s">
        <v>544</v>
      </c>
      <c r="N5" s="471"/>
      <c r="O5" s="472"/>
      <c r="P5" s="452"/>
      <c r="Q5" s="455"/>
    </row>
    <row r="6" spans="1:18" s="31" customFormat="1" ht="18" customHeight="1" x14ac:dyDescent="0.25">
      <c r="A6" s="394"/>
      <c r="B6" s="315"/>
      <c r="C6" s="477" t="s">
        <v>454</v>
      </c>
      <c r="D6" s="461" t="s">
        <v>455</v>
      </c>
      <c r="E6" s="457" t="s">
        <v>456</v>
      </c>
      <c r="F6" s="479" t="s">
        <v>509</v>
      </c>
      <c r="G6" s="461" t="s">
        <v>457</v>
      </c>
      <c r="H6" s="461" t="s">
        <v>458</v>
      </c>
      <c r="I6" s="461" t="s">
        <v>459</v>
      </c>
      <c r="J6" s="457" t="s">
        <v>457</v>
      </c>
      <c r="K6" s="459" t="s">
        <v>460</v>
      </c>
      <c r="L6" s="459" t="s">
        <v>461</v>
      </c>
      <c r="M6" s="461" t="s">
        <v>457</v>
      </c>
      <c r="N6" s="461" t="s">
        <v>458</v>
      </c>
      <c r="O6" s="461" t="s">
        <v>459</v>
      </c>
      <c r="P6" s="452" t="s">
        <v>43</v>
      </c>
      <c r="Q6" s="455" t="s">
        <v>547</v>
      </c>
    </row>
    <row r="7" spans="1:18" s="34" customFormat="1" ht="18" customHeight="1" thickBot="1" x14ac:dyDescent="0.3">
      <c r="A7" s="395"/>
      <c r="B7" s="316"/>
      <c r="C7" s="478"/>
      <c r="D7" s="462"/>
      <c r="E7" s="458"/>
      <c r="F7" s="480"/>
      <c r="G7" s="462"/>
      <c r="H7" s="462"/>
      <c r="I7" s="462"/>
      <c r="J7" s="458"/>
      <c r="K7" s="460"/>
      <c r="L7" s="460"/>
      <c r="M7" s="462"/>
      <c r="N7" s="462"/>
      <c r="O7" s="462"/>
      <c r="P7" s="453"/>
      <c r="Q7" s="456"/>
    </row>
    <row r="8" spans="1:18" s="34" customFormat="1" ht="16.5" customHeight="1" x14ac:dyDescent="0.25">
      <c r="A8" s="232" t="s">
        <v>571</v>
      </c>
      <c r="B8" s="35" t="s">
        <v>44</v>
      </c>
      <c r="C8" s="36">
        <v>39</v>
      </c>
      <c r="D8" s="37">
        <v>9</v>
      </c>
      <c r="E8" s="38">
        <v>23</v>
      </c>
      <c r="F8" s="38">
        <v>160047</v>
      </c>
      <c r="G8" s="38">
        <v>1009</v>
      </c>
      <c r="H8" s="38">
        <v>1009</v>
      </c>
      <c r="I8" s="37" t="s">
        <v>7</v>
      </c>
      <c r="J8" s="38">
        <v>121253</v>
      </c>
      <c r="K8" s="37" t="s">
        <v>45</v>
      </c>
      <c r="L8" s="37" t="s">
        <v>45</v>
      </c>
      <c r="M8" s="38">
        <v>585</v>
      </c>
      <c r="N8" s="38">
        <v>585</v>
      </c>
      <c r="O8" s="38" t="s">
        <v>7</v>
      </c>
      <c r="P8" s="39">
        <v>75.760000000000005</v>
      </c>
      <c r="Q8" s="39">
        <v>57.98</v>
      </c>
    </row>
    <row r="9" spans="1:18" ht="16.5" customHeight="1" x14ac:dyDescent="0.25">
      <c r="A9" s="232" t="s">
        <v>411</v>
      </c>
      <c r="B9" s="35" t="s">
        <v>46</v>
      </c>
      <c r="C9" s="40">
        <v>41</v>
      </c>
      <c r="D9" s="41">
        <v>12</v>
      </c>
      <c r="E9" s="42">
        <v>21</v>
      </c>
      <c r="F9" s="42">
        <v>175333</v>
      </c>
      <c r="G9" s="42">
        <v>481</v>
      </c>
      <c r="H9" s="42">
        <v>481</v>
      </c>
      <c r="I9" s="41" t="s">
        <v>7</v>
      </c>
      <c r="J9" s="42">
        <v>85743</v>
      </c>
      <c r="K9" s="41" t="s">
        <v>45</v>
      </c>
      <c r="L9" s="41" t="s">
        <v>45</v>
      </c>
      <c r="M9" s="42">
        <v>277</v>
      </c>
      <c r="N9" s="42">
        <v>277</v>
      </c>
      <c r="O9" s="42" t="s">
        <v>7</v>
      </c>
      <c r="P9" s="43">
        <v>48.9</v>
      </c>
      <c r="Q9" s="43">
        <v>57.59</v>
      </c>
    </row>
    <row r="10" spans="1:18" ht="16.5" customHeight="1" x14ac:dyDescent="0.25">
      <c r="A10" s="232" t="s">
        <v>412</v>
      </c>
      <c r="B10" s="35" t="s">
        <v>47</v>
      </c>
      <c r="C10" s="40">
        <v>44</v>
      </c>
      <c r="D10" s="41">
        <v>4</v>
      </c>
      <c r="E10" s="42">
        <v>17</v>
      </c>
      <c r="F10" s="42">
        <v>176368</v>
      </c>
      <c r="G10" s="42">
        <v>579</v>
      </c>
      <c r="H10" s="42">
        <v>538</v>
      </c>
      <c r="I10" s="41">
        <v>41</v>
      </c>
      <c r="J10" s="42">
        <v>115002</v>
      </c>
      <c r="K10" s="41" t="s">
        <v>45</v>
      </c>
      <c r="L10" s="41" t="s">
        <v>45</v>
      </c>
      <c r="M10" s="42">
        <v>326</v>
      </c>
      <c r="N10" s="42">
        <v>298</v>
      </c>
      <c r="O10" s="42">
        <v>28</v>
      </c>
      <c r="P10" s="43">
        <v>65.209999999999994</v>
      </c>
      <c r="Q10" s="43">
        <v>56.3</v>
      </c>
    </row>
    <row r="11" spans="1:18" ht="16.5" customHeight="1" x14ac:dyDescent="0.25">
      <c r="A11" s="232" t="s">
        <v>413</v>
      </c>
      <c r="B11" s="35" t="s">
        <v>48</v>
      </c>
      <c r="C11" s="40">
        <v>47</v>
      </c>
      <c r="D11" s="41">
        <v>4</v>
      </c>
      <c r="E11" s="42">
        <v>20</v>
      </c>
      <c r="F11" s="42">
        <v>193829</v>
      </c>
      <c r="G11" s="42">
        <v>615</v>
      </c>
      <c r="H11" s="42" t="s">
        <v>45</v>
      </c>
      <c r="I11" s="42" t="s">
        <v>45</v>
      </c>
      <c r="J11" s="42">
        <v>140094</v>
      </c>
      <c r="K11" s="41">
        <v>136034</v>
      </c>
      <c r="L11" s="41">
        <v>4060</v>
      </c>
      <c r="M11" s="42">
        <v>363</v>
      </c>
      <c r="N11" s="42">
        <v>324</v>
      </c>
      <c r="O11" s="42">
        <v>39</v>
      </c>
      <c r="P11" s="43">
        <v>72.28</v>
      </c>
      <c r="Q11" s="43">
        <v>59.023000000000003</v>
      </c>
    </row>
    <row r="12" spans="1:18" ht="16.5" customHeight="1" x14ac:dyDescent="0.25">
      <c r="A12" s="232" t="s">
        <v>414</v>
      </c>
      <c r="B12" s="35" t="s">
        <v>49</v>
      </c>
      <c r="C12" s="40">
        <v>50</v>
      </c>
      <c r="D12" s="41">
        <v>4</v>
      </c>
      <c r="E12" s="42">
        <v>23</v>
      </c>
      <c r="F12" s="42">
        <v>220300</v>
      </c>
      <c r="G12" s="42">
        <v>380</v>
      </c>
      <c r="H12" s="41">
        <v>337</v>
      </c>
      <c r="I12" s="41">
        <v>43</v>
      </c>
      <c r="J12" s="42">
        <v>162535</v>
      </c>
      <c r="K12" s="42">
        <v>158196</v>
      </c>
      <c r="L12" s="42">
        <v>4339</v>
      </c>
      <c r="M12" s="42">
        <v>235</v>
      </c>
      <c r="N12" s="42">
        <v>208</v>
      </c>
      <c r="O12" s="42">
        <v>27</v>
      </c>
      <c r="P12" s="43">
        <v>73.78</v>
      </c>
      <c r="Q12" s="43">
        <v>61.84</v>
      </c>
    </row>
    <row r="13" spans="1:18" ht="16.5" customHeight="1" x14ac:dyDescent="0.25">
      <c r="A13" s="232" t="s">
        <v>415</v>
      </c>
      <c r="B13" s="35" t="s">
        <v>50</v>
      </c>
      <c r="C13" s="40">
        <v>53</v>
      </c>
      <c r="D13" s="41">
        <v>5</v>
      </c>
      <c r="E13" s="42">
        <v>17</v>
      </c>
      <c r="F13" s="42">
        <v>242862</v>
      </c>
      <c r="G13" s="42">
        <v>435</v>
      </c>
      <c r="H13" s="42">
        <v>386</v>
      </c>
      <c r="I13" s="42">
        <v>49</v>
      </c>
      <c r="J13" s="42">
        <v>176184</v>
      </c>
      <c r="K13" s="42">
        <v>173680</v>
      </c>
      <c r="L13" s="42">
        <v>2504</v>
      </c>
      <c r="M13" s="42">
        <v>250</v>
      </c>
      <c r="N13" s="42">
        <v>217</v>
      </c>
      <c r="O13" s="42">
        <v>33</v>
      </c>
      <c r="P13" s="43">
        <v>72.540000000000006</v>
      </c>
      <c r="Q13" s="43">
        <v>57.47</v>
      </c>
    </row>
    <row r="14" spans="1:18" ht="16.5" customHeight="1" x14ac:dyDescent="0.25">
      <c r="A14" s="232" t="s">
        <v>472</v>
      </c>
      <c r="B14" s="35" t="s">
        <v>51</v>
      </c>
      <c r="C14" s="40">
        <v>57</v>
      </c>
      <c r="D14" s="41">
        <v>5</v>
      </c>
      <c r="E14" s="42">
        <v>19</v>
      </c>
      <c r="F14" s="42">
        <v>274754</v>
      </c>
      <c r="G14" s="42">
        <v>393</v>
      </c>
      <c r="H14" s="42">
        <v>346</v>
      </c>
      <c r="I14" s="42">
        <v>47</v>
      </c>
      <c r="J14" s="42">
        <v>201737</v>
      </c>
      <c r="K14" s="42">
        <v>197033</v>
      </c>
      <c r="L14" s="42">
        <v>4704</v>
      </c>
      <c r="M14" s="42">
        <v>245</v>
      </c>
      <c r="N14" s="42">
        <v>208</v>
      </c>
      <c r="O14" s="42">
        <v>37</v>
      </c>
      <c r="P14" s="43">
        <v>73.42</v>
      </c>
      <c r="Q14" s="43">
        <v>62.34</v>
      </c>
    </row>
    <row r="15" spans="1:18" ht="16.5" customHeight="1" x14ac:dyDescent="0.25">
      <c r="A15" s="232" t="s">
        <v>474</v>
      </c>
      <c r="B15" s="35" t="s">
        <v>52</v>
      </c>
      <c r="C15" s="40">
        <v>62</v>
      </c>
      <c r="D15" s="41">
        <v>10</v>
      </c>
      <c r="E15" s="42">
        <v>6</v>
      </c>
      <c r="F15" s="42">
        <v>374587</v>
      </c>
      <c r="G15" s="42">
        <v>253</v>
      </c>
      <c r="H15" s="42">
        <v>214</v>
      </c>
      <c r="I15" s="42">
        <v>39</v>
      </c>
      <c r="J15" s="42">
        <v>214207</v>
      </c>
      <c r="K15" s="42">
        <v>204846</v>
      </c>
      <c r="L15" s="42">
        <v>9361</v>
      </c>
      <c r="M15" s="42">
        <v>178</v>
      </c>
      <c r="N15" s="42">
        <v>152</v>
      </c>
      <c r="O15" s="42">
        <v>26</v>
      </c>
      <c r="P15" s="43">
        <v>57.18</v>
      </c>
      <c r="Q15" s="43">
        <v>70.36</v>
      </c>
    </row>
    <row r="16" spans="1:18" ht="16.5" customHeight="1" x14ac:dyDescent="0.25">
      <c r="A16" s="232" t="s">
        <v>475</v>
      </c>
      <c r="B16" s="35" t="s">
        <v>53</v>
      </c>
      <c r="C16" s="40">
        <v>67</v>
      </c>
      <c r="D16" s="41">
        <v>6</v>
      </c>
      <c r="E16" s="42">
        <v>17</v>
      </c>
      <c r="F16" s="42">
        <v>470305</v>
      </c>
      <c r="G16" s="42">
        <v>335</v>
      </c>
      <c r="H16" s="42">
        <v>276</v>
      </c>
      <c r="I16" s="42">
        <v>59</v>
      </c>
      <c r="J16" s="42">
        <v>317685</v>
      </c>
      <c r="K16" s="42">
        <v>307051</v>
      </c>
      <c r="L16" s="42">
        <v>10634</v>
      </c>
      <c r="M16" s="42">
        <v>186</v>
      </c>
      <c r="N16" s="42">
        <v>159</v>
      </c>
      <c r="O16" s="42">
        <v>27</v>
      </c>
      <c r="P16" s="43">
        <v>67.55</v>
      </c>
      <c r="Q16" s="43">
        <v>55.52</v>
      </c>
    </row>
    <row r="17" spans="1:17" s="44" customFormat="1" ht="16.5" customHeight="1" x14ac:dyDescent="0.25">
      <c r="A17" s="232" t="s">
        <v>477</v>
      </c>
      <c r="B17" s="35" t="s">
        <v>54</v>
      </c>
      <c r="C17" s="40">
        <v>71</v>
      </c>
      <c r="D17" s="41">
        <v>6</v>
      </c>
      <c r="E17" s="42">
        <v>12</v>
      </c>
      <c r="F17" s="42">
        <v>581993</v>
      </c>
      <c r="G17" s="42">
        <v>383</v>
      </c>
      <c r="H17" s="42">
        <v>334</v>
      </c>
      <c r="I17" s="42">
        <v>49</v>
      </c>
      <c r="J17" s="42">
        <v>417294</v>
      </c>
      <c r="K17" s="42">
        <v>405370</v>
      </c>
      <c r="L17" s="42">
        <v>11924</v>
      </c>
      <c r="M17" s="42">
        <v>192</v>
      </c>
      <c r="N17" s="42">
        <v>165</v>
      </c>
      <c r="O17" s="42">
        <v>27</v>
      </c>
      <c r="P17" s="43">
        <v>71.7</v>
      </c>
      <c r="Q17" s="43">
        <v>50.13</v>
      </c>
    </row>
    <row r="18" spans="1:17" s="44" customFormat="1" ht="16.5" customHeight="1" x14ac:dyDescent="0.25">
      <c r="A18" s="232" t="s">
        <v>481</v>
      </c>
      <c r="B18" s="35" t="s">
        <v>55</v>
      </c>
      <c r="C18" s="40">
        <v>75</v>
      </c>
      <c r="D18" s="41">
        <v>6</v>
      </c>
      <c r="E18" s="42">
        <v>14</v>
      </c>
      <c r="F18" s="42">
        <v>688329</v>
      </c>
      <c r="G18" s="42">
        <v>314</v>
      </c>
      <c r="H18" s="42">
        <v>256</v>
      </c>
      <c r="I18" s="42">
        <v>58</v>
      </c>
      <c r="J18" s="42">
        <v>443025</v>
      </c>
      <c r="K18" s="42">
        <v>426708</v>
      </c>
      <c r="L18" s="42">
        <v>16317</v>
      </c>
      <c r="M18" s="42">
        <v>199</v>
      </c>
      <c r="N18" s="42">
        <v>161</v>
      </c>
      <c r="O18" s="42">
        <v>38</v>
      </c>
      <c r="P18" s="43">
        <v>64.36</v>
      </c>
      <c r="Q18" s="43">
        <v>63.38</v>
      </c>
    </row>
    <row r="19" spans="1:17" s="44" customFormat="1" ht="16.5" customHeight="1" x14ac:dyDescent="0.25">
      <c r="A19" s="232" t="s">
        <v>482</v>
      </c>
      <c r="B19" s="35" t="s">
        <v>56</v>
      </c>
      <c r="C19" s="40">
        <v>79</v>
      </c>
      <c r="D19" s="41">
        <v>6</v>
      </c>
      <c r="E19" s="42">
        <v>16</v>
      </c>
      <c r="F19" s="42">
        <v>789208</v>
      </c>
      <c r="G19" s="42">
        <v>340</v>
      </c>
      <c r="H19" s="42">
        <v>283</v>
      </c>
      <c r="I19" s="42">
        <v>57</v>
      </c>
      <c r="J19" s="42">
        <v>490021</v>
      </c>
      <c r="K19" s="42">
        <v>471330</v>
      </c>
      <c r="L19" s="42">
        <v>18691</v>
      </c>
      <c r="M19" s="42">
        <v>209</v>
      </c>
      <c r="N19" s="42">
        <v>174</v>
      </c>
      <c r="O19" s="42">
        <v>35</v>
      </c>
      <c r="P19" s="43">
        <v>62.09</v>
      </c>
      <c r="Q19" s="43">
        <v>61.47</v>
      </c>
    </row>
    <row r="20" spans="1:17" s="44" customFormat="1" ht="16.5" customHeight="1" x14ac:dyDescent="0.25">
      <c r="A20" s="232" t="s">
        <v>548</v>
      </c>
      <c r="B20" s="35" t="s">
        <v>57</v>
      </c>
      <c r="C20" s="40">
        <v>83</v>
      </c>
      <c r="D20" s="41">
        <v>7</v>
      </c>
      <c r="E20" s="42">
        <v>16</v>
      </c>
      <c r="F20" s="42">
        <v>899662</v>
      </c>
      <c r="G20" s="42">
        <v>437</v>
      </c>
      <c r="H20" s="42">
        <v>362</v>
      </c>
      <c r="I20" s="42">
        <v>75</v>
      </c>
      <c r="J20" s="42">
        <v>551059</v>
      </c>
      <c r="K20" s="42">
        <v>535272</v>
      </c>
      <c r="L20" s="42">
        <v>15787</v>
      </c>
      <c r="M20" s="42">
        <v>218</v>
      </c>
      <c r="N20" s="42">
        <v>178</v>
      </c>
      <c r="O20" s="42">
        <v>40</v>
      </c>
      <c r="P20" s="43">
        <v>61.25</v>
      </c>
      <c r="Q20" s="43">
        <v>49.89</v>
      </c>
    </row>
    <row r="21" spans="1:17" s="44" customFormat="1" ht="16.5" customHeight="1" x14ac:dyDescent="0.25">
      <c r="A21" s="232" t="s">
        <v>487</v>
      </c>
      <c r="B21" s="35" t="s">
        <v>58</v>
      </c>
      <c r="C21" s="40">
        <v>87</v>
      </c>
      <c r="D21" s="41">
        <v>6</v>
      </c>
      <c r="E21" s="42">
        <v>13</v>
      </c>
      <c r="F21" s="42">
        <v>1045668</v>
      </c>
      <c r="G21" s="42">
        <v>444</v>
      </c>
      <c r="H21" s="42">
        <v>369</v>
      </c>
      <c r="I21" s="42">
        <v>75</v>
      </c>
      <c r="J21" s="42">
        <v>627797</v>
      </c>
      <c r="K21" s="42">
        <v>611396</v>
      </c>
      <c r="L21" s="42">
        <v>16401</v>
      </c>
      <c r="M21" s="42">
        <v>218</v>
      </c>
      <c r="N21" s="42">
        <v>180</v>
      </c>
      <c r="O21" s="42">
        <v>38</v>
      </c>
      <c r="P21" s="43">
        <v>60.04</v>
      </c>
      <c r="Q21" s="43">
        <v>49.1</v>
      </c>
    </row>
    <row r="22" spans="1:17" s="44" customFormat="1" ht="16.5" customHeight="1" x14ac:dyDescent="0.25">
      <c r="A22" s="232" t="s">
        <v>549</v>
      </c>
      <c r="B22" s="35" t="s">
        <v>59</v>
      </c>
      <c r="C22" s="40">
        <v>91</v>
      </c>
      <c r="D22" s="41">
        <v>6</v>
      </c>
      <c r="E22" s="42">
        <v>8</v>
      </c>
      <c r="F22" s="42">
        <v>1191615</v>
      </c>
      <c r="G22" s="42">
        <v>445</v>
      </c>
      <c r="H22" s="42">
        <v>348</v>
      </c>
      <c r="I22" s="42">
        <v>97</v>
      </c>
      <c r="J22" s="42">
        <v>665150</v>
      </c>
      <c r="K22" s="42">
        <v>649699</v>
      </c>
      <c r="L22" s="42">
        <v>15451</v>
      </c>
      <c r="M22" s="42">
        <v>220</v>
      </c>
      <c r="N22" s="42">
        <v>169</v>
      </c>
      <c r="O22" s="42">
        <v>51</v>
      </c>
      <c r="P22" s="43">
        <v>55.82</v>
      </c>
      <c r="Q22" s="43">
        <v>49.44</v>
      </c>
    </row>
    <row r="23" spans="1:17" s="44" customFormat="1" ht="16.5" customHeight="1" x14ac:dyDescent="0.25">
      <c r="A23" s="232" t="s">
        <v>550</v>
      </c>
      <c r="B23" s="35" t="s">
        <v>60</v>
      </c>
      <c r="C23" s="40">
        <v>95</v>
      </c>
      <c r="D23" s="41">
        <v>6</v>
      </c>
      <c r="E23" s="42">
        <v>10</v>
      </c>
      <c r="F23" s="42">
        <v>1322780</v>
      </c>
      <c r="G23" s="42">
        <v>374</v>
      </c>
      <c r="H23" s="42">
        <v>298</v>
      </c>
      <c r="I23" s="42">
        <v>76</v>
      </c>
      <c r="J23" s="42">
        <v>642709</v>
      </c>
      <c r="K23" s="42">
        <v>621681</v>
      </c>
      <c r="L23" s="42">
        <v>21028</v>
      </c>
      <c r="M23" s="42">
        <v>222</v>
      </c>
      <c r="N23" s="42">
        <v>171</v>
      </c>
      <c r="O23" s="42">
        <v>51</v>
      </c>
      <c r="P23" s="43">
        <v>48.587747017644659</v>
      </c>
      <c r="Q23" s="43">
        <v>59.358288770053477</v>
      </c>
    </row>
    <row r="24" spans="1:17" s="44" customFormat="1" ht="16.5" customHeight="1" x14ac:dyDescent="0.25">
      <c r="A24" s="232" t="s">
        <v>551</v>
      </c>
      <c r="B24" s="35" t="s">
        <v>61</v>
      </c>
      <c r="C24" s="40">
        <v>99</v>
      </c>
      <c r="D24" s="41">
        <v>6</v>
      </c>
      <c r="E24" s="42">
        <v>12</v>
      </c>
      <c r="F24" s="42">
        <f>SUM(F25:F37)</f>
        <v>1442469</v>
      </c>
      <c r="G24" s="42">
        <f t="shared" ref="G24:O24" si="0">SUM(G25:G37)</f>
        <v>334</v>
      </c>
      <c r="H24" s="42">
        <f t="shared" si="0"/>
        <v>249</v>
      </c>
      <c r="I24" s="42">
        <f t="shared" si="0"/>
        <v>85</v>
      </c>
      <c r="J24" s="42">
        <f t="shared" si="0"/>
        <v>641936</v>
      </c>
      <c r="K24" s="42">
        <f t="shared" si="0"/>
        <v>627086</v>
      </c>
      <c r="L24" s="42">
        <f t="shared" si="0"/>
        <v>14850</v>
      </c>
      <c r="M24" s="42">
        <f t="shared" si="0"/>
        <v>225</v>
      </c>
      <c r="N24" s="42">
        <f t="shared" si="0"/>
        <v>164</v>
      </c>
      <c r="O24" s="42">
        <f t="shared" si="0"/>
        <v>61</v>
      </c>
      <c r="P24" s="43">
        <f t="shared" ref="P24:P37" si="1">J24/F24*100</f>
        <v>44.502585497504626</v>
      </c>
      <c r="Q24" s="43">
        <f t="shared" ref="Q24:Q37" si="2">M24/G24*100</f>
        <v>67.365269461077844</v>
      </c>
    </row>
    <row r="25" spans="1:17" ht="16.5" customHeight="1" x14ac:dyDescent="0.25">
      <c r="A25" s="4" t="s">
        <v>553</v>
      </c>
      <c r="B25" s="45" t="s">
        <v>22</v>
      </c>
      <c r="C25" s="40">
        <v>99</v>
      </c>
      <c r="D25" s="41">
        <v>6</v>
      </c>
      <c r="E25" s="42">
        <v>12</v>
      </c>
      <c r="F25" s="42">
        <v>288428</v>
      </c>
      <c r="G25" s="42">
        <v>40</v>
      </c>
      <c r="H25" s="42">
        <v>26</v>
      </c>
      <c r="I25" s="42">
        <v>14</v>
      </c>
      <c r="J25" s="42">
        <v>96169</v>
      </c>
      <c r="K25" s="42">
        <v>94370</v>
      </c>
      <c r="L25" s="42">
        <v>1799</v>
      </c>
      <c r="M25" s="42">
        <v>27</v>
      </c>
      <c r="N25" s="42">
        <v>18</v>
      </c>
      <c r="O25" s="42">
        <v>9</v>
      </c>
      <c r="P25" s="43">
        <f t="shared" si="1"/>
        <v>33.342463283731121</v>
      </c>
      <c r="Q25" s="43">
        <f t="shared" si="2"/>
        <v>67.5</v>
      </c>
    </row>
    <row r="26" spans="1:17" ht="16.5" customHeight="1" x14ac:dyDescent="0.25">
      <c r="A26" s="4" t="s">
        <v>554</v>
      </c>
      <c r="B26" s="45" t="s">
        <v>24</v>
      </c>
      <c r="C26" s="40">
        <v>99</v>
      </c>
      <c r="D26" s="41">
        <v>6</v>
      </c>
      <c r="E26" s="42">
        <v>12</v>
      </c>
      <c r="F26" s="42">
        <v>269127</v>
      </c>
      <c r="G26" s="42">
        <v>39</v>
      </c>
      <c r="H26" s="42">
        <v>28</v>
      </c>
      <c r="I26" s="42">
        <v>11</v>
      </c>
      <c r="J26" s="42">
        <v>114942</v>
      </c>
      <c r="K26" s="42">
        <v>112784</v>
      </c>
      <c r="L26" s="42">
        <v>2158</v>
      </c>
      <c r="M26" s="42">
        <v>27</v>
      </c>
      <c r="N26" s="42">
        <v>20</v>
      </c>
      <c r="O26" s="42">
        <v>7</v>
      </c>
      <c r="P26" s="43">
        <f t="shared" si="1"/>
        <v>42.709204204706332</v>
      </c>
      <c r="Q26" s="43">
        <f t="shared" si="2"/>
        <v>69.230769230769226</v>
      </c>
    </row>
    <row r="27" spans="1:17" ht="16.5" customHeight="1" x14ac:dyDescent="0.25">
      <c r="A27" s="4" t="s">
        <v>555</v>
      </c>
      <c r="B27" s="45" t="s">
        <v>26</v>
      </c>
      <c r="C27" s="40">
        <v>99</v>
      </c>
      <c r="D27" s="41">
        <v>6</v>
      </c>
      <c r="E27" s="42">
        <v>12</v>
      </c>
      <c r="F27" s="42">
        <v>149779</v>
      </c>
      <c r="G27" s="42">
        <v>29</v>
      </c>
      <c r="H27" s="42">
        <v>22</v>
      </c>
      <c r="I27" s="42">
        <v>7</v>
      </c>
      <c r="J27" s="42">
        <v>64811</v>
      </c>
      <c r="K27" s="42">
        <v>63287</v>
      </c>
      <c r="L27" s="42">
        <v>1524</v>
      </c>
      <c r="M27" s="42">
        <v>20</v>
      </c>
      <c r="N27" s="42">
        <v>15</v>
      </c>
      <c r="O27" s="42">
        <v>5</v>
      </c>
      <c r="P27" s="43">
        <f t="shared" si="1"/>
        <v>43.27108606680509</v>
      </c>
      <c r="Q27" s="43">
        <f t="shared" si="2"/>
        <v>68.965517241379317</v>
      </c>
    </row>
    <row r="28" spans="1:17" ht="16.5" customHeight="1" x14ac:dyDescent="0.25">
      <c r="A28" s="4" t="s">
        <v>556</v>
      </c>
      <c r="B28" s="45" t="s">
        <v>27</v>
      </c>
      <c r="C28" s="40">
        <v>99</v>
      </c>
      <c r="D28" s="41">
        <v>6</v>
      </c>
      <c r="E28" s="42">
        <v>12</v>
      </c>
      <c r="F28" s="42">
        <v>130750</v>
      </c>
      <c r="G28" s="42">
        <v>26</v>
      </c>
      <c r="H28" s="42">
        <v>15</v>
      </c>
      <c r="I28" s="42">
        <v>11</v>
      </c>
      <c r="J28" s="42">
        <v>62395</v>
      </c>
      <c r="K28" s="42">
        <v>60683</v>
      </c>
      <c r="L28" s="42">
        <v>1712</v>
      </c>
      <c r="M28" s="42">
        <v>19</v>
      </c>
      <c r="N28" s="42">
        <v>9</v>
      </c>
      <c r="O28" s="42">
        <v>10</v>
      </c>
      <c r="P28" s="43">
        <f t="shared" si="1"/>
        <v>47.720841300191204</v>
      </c>
      <c r="Q28" s="43">
        <f t="shared" si="2"/>
        <v>73.076923076923066</v>
      </c>
    </row>
    <row r="29" spans="1:17" ht="16.5" customHeight="1" x14ac:dyDescent="0.25">
      <c r="A29" s="4" t="s">
        <v>557</v>
      </c>
      <c r="B29" s="45" t="s">
        <v>28</v>
      </c>
      <c r="C29" s="40">
        <v>99</v>
      </c>
      <c r="D29" s="41">
        <v>6</v>
      </c>
      <c r="E29" s="42">
        <v>12</v>
      </c>
      <c r="F29" s="42">
        <v>106671</v>
      </c>
      <c r="G29" s="42">
        <v>30</v>
      </c>
      <c r="H29" s="42">
        <v>22</v>
      </c>
      <c r="I29" s="42">
        <v>8</v>
      </c>
      <c r="J29" s="42">
        <v>52907</v>
      </c>
      <c r="K29" s="42">
        <v>51704</v>
      </c>
      <c r="L29" s="42">
        <v>1203</v>
      </c>
      <c r="M29" s="42">
        <v>18</v>
      </c>
      <c r="N29" s="42">
        <v>13</v>
      </c>
      <c r="O29" s="42">
        <v>5</v>
      </c>
      <c r="P29" s="43">
        <f t="shared" si="1"/>
        <v>49.598297569161254</v>
      </c>
      <c r="Q29" s="43">
        <f t="shared" si="2"/>
        <v>60</v>
      </c>
    </row>
    <row r="30" spans="1:17" ht="16.5" customHeight="1" x14ac:dyDescent="0.25">
      <c r="A30" s="4" t="s">
        <v>558</v>
      </c>
      <c r="B30" s="45" t="s">
        <v>30</v>
      </c>
      <c r="C30" s="40">
        <v>99</v>
      </c>
      <c r="D30" s="41">
        <v>6</v>
      </c>
      <c r="E30" s="42">
        <v>12</v>
      </c>
      <c r="F30" s="42">
        <v>67674</v>
      </c>
      <c r="G30" s="42">
        <v>24</v>
      </c>
      <c r="H30" s="42">
        <v>18</v>
      </c>
      <c r="I30" s="42">
        <v>6</v>
      </c>
      <c r="J30" s="42">
        <v>36813</v>
      </c>
      <c r="K30" s="42">
        <v>36169</v>
      </c>
      <c r="L30" s="42">
        <v>644</v>
      </c>
      <c r="M30" s="42">
        <v>16</v>
      </c>
      <c r="N30" s="42">
        <v>11</v>
      </c>
      <c r="O30" s="42">
        <v>5</v>
      </c>
      <c r="P30" s="43">
        <f t="shared" si="1"/>
        <v>54.397552974554486</v>
      </c>
      <c r="Q30" s="43">
        <f t="shared" si="2"/>
        <v>66.666666666666657</v>
      </c>
    </row>
    <row r="31" spans="1:17" ht="16.5" customHeight="1" x14ac:dyDescent="0.25">
      <c r="A31" s="4" t="s">
        <v>559</v>
      </c>
      <c r="B31" s="45" t="s">
        <v>31</v>
      </c>
      <c r="C31" s="40">
        <v>99</v>
      </c>
      <c r="D31" s="41">
        <v>6</v>
      </c>
      <c r="E31" s="42">
        <v>12</v>
      </c>
      <c r="F31" s="42">
        <v>96898</v>
      </c>
      <c r="G31" s="42">
        <v>28</v>
      </c>
      <c r="H31" s="42">
        <v>20</v>
      </c>
      <c r="I31" s="42">
        <v>8</v>
      </c>
      <c r="J31" s="42">
        <v>43211</v>
      </c>
      <c r="K31" s="42">
        <v>42604</v>
      </c>
      <c r="L31" s="42">
        <v>607</v>
      </c>
      <c r="M31" s="42">
        <v>18</v>
      </c>
      <c r="N31" s="42">
        <v>14</v>
      </c>
      <c r="O31" s="42">
        <v>4</v>
      </c>
      <c r="P31" s="43">
        <f t="shared" si="1"/>
        <v>44.594315672150096</v>
      </c>
      <c r="Q31" s="43">
        <f t="shared" si="2"/>
        <v>64.285714285714292</v>
      </c>
    </row>
    <row r="32" spans="1:17" ht="16.5" customHeight="1" x14ac:dyDescent="0.25">
      <c r="A32" s="4" t="s">
        <v>560</v>
      </c>
      <c r="B32" s="45" t="s">
        <v>32</v>
      </c>
      <c r="C32" s="40">
        <v>99</v>
      </c>
      <c r="D32" s="41">
        <v>6</v>
      </c>
      <c r="E32" s="42">
        <v>12</v>
      </c>
      <c r="F32" s="42">
        <v>58953</v>
      </c>
      <c r="G32" s="42">
        <v>22</v>
      </c>
      <c r="H32" s="42">
        <v>19</v>
      </c>
      <c r="I32" s="42">
        <v>3</v>
      </c>
      <c r="J32" s="42">
        <v>35765</v>
      </c>
      <c r="K32" s="42">
        <v>35109</v>
      </c>
      <c r="L32" s="42">
        <v>656</v>
      </c>
      <c r="M32" s="42">
        <v>13</v>
      </c>
      <c r="N32" s="42">
        <v>11</v>
      </c>
      <c r="O32" s="42">
        <v>2</v>
      </c>
      <c r="P32" s="43">
        <f t="shared" si="1"/>
        <v>60.666971994639795</v>
      </c>
      <c r="Q32" s="43">
        <f t="shared" si="2"/>
        <v>59.090909090909093</v>
      </c>
    </row>
    <row r="33" spans="1:18" ht="16.5" customHeight="1" x14ac:dyDescent="0.25">
      <c r="A33" s="4" t="s">
        <v>561</v>
      </c>
      <c r="B33" s="45" t="s">
        <v>33</v>
      </c>
      <c r="C33" s="40">
        <v>99</v>
      </c>
      <c r="D33" s="41">
        <v>6</v>
      </c>
      <c r="E33" s="42">
        <v>12</v>
      </c>
      <c r="F33" s="42">
        <v>101053</v>
      </c>
      <c r="G33" s="42">
        <v>22</v>
      </c>
      <c r="H33" s="42">
        <v>16</v>
      </c>
      <c r="I33" s="42">
        <v>6</v>
      </c>
      <c r="J33" s="42">
        <v>40865</v>
      </c>
      <c r="K33" s="42">
        <v>39866</v>
      </c>
      <c r="L33" s="42">
        <v>999</v>
      </c>
      <c r="M33" s="42">
        <v>18</v>
      </c>
      <c r="N33" s="42">
        <v>13</v>
      </c>
      <c r="O33" s="42">
        <v>5</v>
      </c>
      <c r="P33" s="43">
        <f t="shared" si="1"/>
        <v>40.439175482172722</v>
      </c>
      <c r="Q33" s="43">
        <f t="shared" si="2"/>
        <v>81.818181818181827</v>
      </c>
    </row>
    <row r="34" spans="1:18" ht="16.5" customHeight="1" x14ac:dyDescent="0.25">
      <c r="A34" s="4" t="s">
        <v>562</v>
      </c>
      <c r="B34" s="45" t="s">
        <v>35</v>
      </c>
      <c r="C34" s="40">
        <v>99</v>
      </c>
      <c r="D34" s="41">
        <v>6</v>
      </c>
      <c r="E34" s="42">
        <v>12</v>
      </c>
      <c r="F34" s="42">
        <v>83861</v>
      </c>
      <c r="G34" s="42">
        <v>24</v>
      </c>
      <c r="H34" s="42">
        <v>20</v>
      </c>
      <c r="I34" s="42">
        <v>4</v>
      </c>
      <c r="J34" s="42">
        <v>37312</v>
      </c>
      <c r="K34" s="42">
        <v>36606</v>
      </c>
      <c r="L34" s="42">
        <v>706</v>
      </c>
      <c r="M34" s="42">
        <v>16</v>
      </c>
      <c r="N34" s="42">
        <v>13</v>
      </c>
      <c r="O34" s="42">
        <v>3</v>
      </c>
      <c r="P34" s="43">
        <f t="shared" si="1"/>
        <v>44.4926723983735</v>
      </c>
      <c r="Q34" s="43">
        <f t="shared" si="2"/>
        <v>66.666666666666657</v>
      </c>
    </row>
    <row r="35" spans="1:18" ht="16.5" customHeight="1" x14ac:dyDescent="0.25">
      <c r="A35" s="4" t="s">
        <v>563</v>
      </c>
      <c r="B35" s="45" t="s">
        <v>36</v>
      </c>
      <c r="C35" s="40">
        <v>99</v>
      </c>
      <c r="D35" s="41">
        <v>6</v>
      </c>
      <c r="E35" s="42">
        <v>12</v>
      </c>
      <c r="F35" s="42">
        <v>37018</v>
      </c>
      <c r="G35" s="42">
        <v>16</v>
      </c>
      <c r="H35" s="42">
        <v>14</v>
      </c>
      <c r="I35" s="42">
        <v>2</v>
      </c>
      <c r="J35" s="42">
        <v>24819</v>
      </c>
      <c r="K35" s="42">
        <v>23909</v>
      </c>
      <c r="L35" s="42">
        <v>910</v>
      </c>
      <c r="M35" s="42">
        <v>11</v>
      </c>
      <c r="N35" s="42">
        <v>9</v>
      </c>
      <c r="O35" s="42">
        <v>2</v>
      </c>
      <c r="P35" s="43">
        <f t="shared" si="1"/>
        <v>67.045761521422008</v>
      </c>
      <c r="Q35" s="43">
        <f t="shared" si="2"/>
        <v>68.75</v>
      </c>
    </row>
    <row r="36" spans="1:18" ht="16.5" customHeight="1" x14ac:dyDescent="0.25">
      <c r="A36" s="4" t="s">
        <v>564</v>
      </c>
      <c r="B36" s="45" t="s">
        <v>37</v>
      </c>
      <c r="C36" s="40">
        <v>99</v>
      </c>
      <c r="D36" s="41">
        <v>6</v>
      </c>
      <c r="E36" s="42">
        <v>12</v>
      </c>
      <c r="F36" s="42">
        <v>44200</v>
      </c>
      <c r="G36" s="42">
        <v>13</v>
      </c>
      <c r="H36" s="42">
        <v>11</v>
      </c>
      <c r="I36" s="42">
        <v>2</v>
      </c>
      <c r="J36" s="42">
        <v>25861</v>
      </c>
      <c r="K36" s="42">
        <v>24027</v>
      </c>
      <c r="L36" s="42">
        <v>1834</v>
      </c>
      <c r="M36" s="42">
        <v>11</v>
      </c>
      <c r="N36" s="42">
        <v>9</v>
      </c>
      <c r="O36" s="42">
        <v>2</v>
      </c>
      <c r="P36" s="43">
        <f t="shared" si="1"/>
        <v>58.509049773755663</v>
      </c>
      <c r="Q36" s="43">
        <f t="shared" si="2"/>
        <v>84.615384615384613</v>
      </c>
    </row>
    <row r="37" spans="1:18" ht="16.5" customHeight="1" thickBot="1" x14ac:dyDescent="0.3">
      <c r="A37" s="7" t="s">
        <v>565</v>
      </c>
      <c r="B37" s="46" t="s">
        <v>38</v>
      </c>
      <c r="C37" s="47">
        <v>99</v>
      </c>
      <c r="D37" s="48">
        <v>6</v>
      </c>
      <c r="E37" s="49">
        <v>12</v>
      </c>
      <c r="F37" s="49">
        <v>8057</v>
      </c>
      <c r="G37" s="49">
        <v>21</v>
      </c>
      <c r="H37" s="49">
        <v>18</v>
      </c>
      <c r="I37" s="49">
        <v>3</v>
      </c>
      <c r="J37" s="49">
        <v>6066</v>
      </c>
      <c r="K37" s="49">
        <v>5968</v>
      </c>
      <c r="L37" s="49">
        <v>98</v>
      </c>
      <c r="M37" s="49">
        <v>11</v>
      </c>
      <c r="N37" s="49">
        <v>9</v>
      </c>
      <c r="O37" s="49">
        <v>2</v>
      </c>
      <c r="P37" s="50">
        <f t="shared" si="1"/>
        <v>75.288568946257911</v>
      </c>
      <c r="Q37" s="50">
        <f t="shared" si="2"/>
        <v>52.380952380952387</v>
      </c>
    </row>
    <row r="38" spans="1:18" s="3" customFormat="1" ht="15" customHeight="1" x14ac:dyDescent="0.25">
      <c r="A38" s="3" t="s">
        <v>422</v>
      </c>
      <c r="J38" s="25" t="s">
        <v>40</v>
      </c>
      <c r="R38" s="8"/>
    </row>
    <row r="39" spans="1:18" ht="15" customHeight="1" x14ac:dyDescent="0.25">
      <c r="A39" s="3"/>
      <c r="Q39" s="44"/>
    </row>
  </sheetData>
  <mergeCells count="28">
    <mergeCell ref="A2:I2"/>
    <mergeCell ref="A4:B7"/>
    <mergeCell ref="C4:E5"/>
    <mergeCell ref="F4:F5"/>
    <mergeCell ref="G4:I4"/>
    <mergeCell ref="G5:I5"/>
    <mergeCell ref="C6:C7"/>
    <mergeCell ref="D6:D7"/>
    <mergeCell ref="E6:E7"/>
    <mergeCell ref="F6:F7"/>
    <mergeCell ref="G6:G7"/>
    <mergeCell ref="H6:H7"/>
    <mergeCell ref="I6:I7"/>
    <mergeCell ref="P6:P7"/>
    <mergeCell ref="J2:Q2"/>
    <mergeCell ref="Q6:Q7"/>
    <mergeCell ref="J6:J7"/>
    <mergeCell ref="K6:K7"/>
    <mergeCell ref="L6:L7"/>
    <mergeCell ref="M6:M7"/>
    <mergeCell ref="N6:N7"/>
    <mergeCell ref="O6:O7"/>
    <mergeCell ref="J4:L4"/>
    <mergeCell ref="M4:O4"/>
    <mergeCell ref="P4:P5"/>
    <mergeCell ref="Q4:Q5"/>
    <mergeCell ref="J5:L5"/>
    <mergeCell ref="M5:O5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8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10.625" style="3" customWidth="1"/>
    <col min="2" max="2" width="14.125" style="3" customWidth="1"/>
    <col min="3" max="5" width="5.125" style="3" customWidth="1"/>
    <col min="6" max="6" width="13.625" style="3" customWidth="1"/>
    <col min="7" max="9" width="7.125" style="3" customWidth="1"/>
    <col min="10" max="12" width="7.625" style="3" customWidth="1"/>
    <col min="13" max="13" width="9.625" style="3" customWidth="1"/>
    <col min="14" max="14" width="7.625" style="3" customWidth="1"/>
    <col min="15" max="15" width="5.625" style="3" customWidth="1"/>
    <col min="16" max="17" width="14.625" style="3" customWidth="1"/>
    <col min="18" max="18" width="11.625" style="3" customWidth="1"/>
    <col min="19" max="16384" width="12.625" style="3"/>
  </cols>
  <sheetData>
    <row r="1" spans="1:18" ht="18" customHeight="1" x14ac:dyDescent="0.25">
      <c r="A1" s="2" t="s">
        <v>424</v>
      </c>
      <c r="B1" s="2"/>
      <c r="Q1" s="4" t="s">
        <v>1</v>
      </c>
      <c r="R1" s="2" t="s">
        <v>250</v>
      </c>
    </row>
    <row r="2" spans="1:18" s="5" customFormat="1" ht="24.95" customHeight="1" x14ac:dyDescent="0.25">
      <c r="A2" s="336" t="s">
        <v>596</v>
      </c>
      <c r="B2" s="336"/>
      <c r="C2" s="336"/>
      <c r="D2" s="336"/>
      <c r="E2" s="336"/>
      <c r="F2" s="336"/>
      <c r="G2" s="336"/>
      <c r="H2" s="336"/>
      <c r="I2" s="336"/>
      <c r="J2" s="319" t="s">
        <v>2</v>
      </c>
      <c r="K2" s="319"/>
      <c r="L2" s="319"/>
      <c r="M2" s="319"/>
      <c r="N2" s="319"/>
      <c r="O2" s="319"/>
      <c r="P2" s="319"/>
      <c r="Q2" s="319"/>
      <c r="R2" s="169"/>
    </row>
    <row r="3" spans="1:18" ht="1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233"/>
      <c r="K3" s="233"/>
      <c r="L3" s="233"/>
      <c r="M3" s="233"/>
      <c r="N3" s="233"/>
      <c r="O3" s="233"/>
      <c r="P3" s="233"/>
      <c r="Q3" s="233"/>
      <c r="R3" s="4"/>
    </row>
    <row r="4" spans="1:18" s="8" customFormat="1" ht="21.6" customHeight="1" x14ac:dyDescent="0.25">
      <c r="A4" s="396" t="s">
        <v>552</v>
      </c>
      <c r="B4" s="360"/>
      <c r="C4" s="396" t="s">
        <v>426</v>
      </c>
      <c r="D4" s="397"/>
      <c r="E4" s="398"/>
      <c r="F4" s="401" t="s">
        <v>585</v>
      </c>
      <c r="G4" s="402" t="s">
        <v>490</v>
      </c>
      <c r="H4" s="397"/>
      <c r="I4" s="398"/>
      <c r="J4" s="397" t="s">
        <v>491</v>
      </c>
      <c r="K4" s="397"/>
      <c r="L4" s="398"/>
      <c r="M4" s="465" t="s">
        <v>492</v>
      </c>
      <c r="N4" s="463"/>
      <c r="O4" s="464"/>
      <c r="P4" s="403" t="s">
        <v>586</v>
      </c>
      <c r="Q4" s="405" t="s">
        <v>587</v>
      </c>
    </row>
    <row r="5" spans="1:18" s="8" customFormat="1" ht="21.6" customHeight="1" x14ac:dyDescent="0.25">
      <c r="A5" s="410"/>
      <c r="B5" s="361"/>
      <c r="C5" s="399"/>
      <c r="D5" s="399"/>
      <c r="E5" s="400"/>
      <c r="F5" s="368"/>
      <c r="G5" s="407" t="s">
        <v>542</v>
      </c>
      <c r="H5" s="399"/>
      <c r="I5" s="400"/>
      <c r="J5" s="399" t="s">
        <v>543</v>
      </c>
      <c r="K5" s="399"/>
      <c r="L5" s="400"/>
      <c r="M5" s="476" t="s">
        <v>3</v>
      </c>
      <c r="N5" s="468"/>
      <c r="O5" s="469"/>
      <c r="P5" s="404"/>
      <c r="Q5" s="406"/>
    </row>
    <row r="6" spans="1:18" s="8" customFormat="1" ht="17.100000000000001" customHeight="1" x14ac:dyDescent="0.25">
      <c r="A6" s="410"/>
      <c r="B6" s="361"/>
      <c r="C6" s="408" t="s">
        <v>427</v>
      </c>
      <c r="D6" s="388" t="s">
        <v>428</v>
      </c>
      <c r="E6" s="385" t="s">
        <v>429</v>
      </c>
      <c r="F6" s="368" t="s">
        <v>509</v>
      </c>
      <c r="G6" s="388" t="s">
        <v>430</v>
      </c>
      <c r="H6" s="388" t="s">
        <v>431</v>
      </c>
      <c r="I6" s="388" t="s">
        <v>432</v>
      </c>
      <c r="J6" s="385" t="s">
        <v>430</v>
      </c>
      <c r="K6" s="387" t="s">
        <v>433</v>
      </c>
      <c r="L6" s="387" t="s">
        <v>434</v>
      </c>
      <c r="M6" s="368" t="s">
        <v>588</v>
      </c>
      <c r="N6" s="414" t="s">
        <v>589</v>
      </c>
      <c r="O6" s="415"/>
      <c r="P6" s="383" t="s">
        <v>4</v>
      </c>
      <c r="Q6" s="383" t="s">
        <v>5</v>
      </c>
    </row>
    <row r="7" spans="1:18" ht="17.100000000000001" customHeight="1" thickBot="1" x14ac:dyDescent="0.3">
      <c r="A7" s="411"/>
      <c r="B7" s="362"/>
      <c r="C7" s="409"/>
      <c r="D7" s="389"/>
      <c r="E7" s="386"/>
      <c r="F7" s="369"/>
      <c r="G7" s="389"/>
      <c r="H7" s="389"/>
      <c r="I7" s="389"/>
      <c r="J7" s="386"/>
      <c r="K7" s="369"/>
      <c r="L7" s="369"/>
      <c r="M7" s="369"/>
      <c r="N7" s="371"/>
      <c r="O7" s="367"/>
      <c r="P7" s="384"/>
      <c r="Q7" s="384"/>
    </row>
    <row r="8" spans="1:18" ht="18" customHeight="1" x14ac:dyDescent="0.25">
      <c r="A8" s="227" t="s">
        <v>435</v>
      </c>
      <c r="B8" s="10" t="s">
        <v>6</v>
      </c>
      <c r="C8" s="11">
        <v>42</v>
      </c>
      <c r="D8" s="12">
        <v>4</v>
      </c>
      <c r="E8" s="172">
        <v>19</v>
      </c>
      <c r="F8" s="172">
        <v>167670</v>
      </c>
      <c r="G8" s="172">
        <v>30</v>
      </c>
      <c r="H8" s="172">
        <v>30</v>
      </c>
      <c r="I8" s="172" t="s">
        <v>7</v>
      </c>
      <c r="J8" s="172">
        <v>114555</v>
      </c>
      <c r="K8" s="172">
        <v>112449</v>
      </c>
      <c r="L8" s="172">
        <v>2106</v>
      </c>
      <c r="M8" s="172" t="s">
        <v>7</v>
      </c>
      <c r="N8" s="482" t="s">
        <v>7</v>
      </c>
      <c r="O8" s="482"/>
      <c r="P8" s="13">
        <v>68.319999999999993</v>
      </c>
      <c r="Q8" s="13">
        <v>43.33</v>
      </c>
    </row>
    <row r="9" spans="1:18" ht="18" customHeight="1" x14ac:dyDescent="0.25">
      <c r="A9" s="227" t="s">
        <v>410</v>
      </c>
      <c r="B9" s="10" t="s">
        <v>8</v>
      </c>
      <c r="C9" s="14">
        <v>45</v>
      </c>
      <c r="D9" s="15">
        <v>6</v>
      </c>
      <c r="E9" s="171">
        <v>3</v>
      </c>
      <c r="F9" s="171">
        <v>181144</v>
      </c>
      <c r="G9" s="171">
        <v>24</v>
      </c>
      <c r="H9" s="171">
        <v>24</v>
      </c>
      <c r="I9" s="171" t="s">
        <v>7</v>
      </c>
      <c r="J9" s="171">
        <v>116822</v>
      </c>
      <c r="K9" s="171">
        <v>114311</v>
      </c>
      <c r="L9" s="171">
        <v>2511</v>
      </c>
      <c r="M9" s="171" t="s">
        <v>7</v>
      </c>
      <c r="N9" s="481" t="s">
        <v>7</v>
      </c>
      <c r="O9" s="481"/>
      <c r="P9" s="16">
        <v>64.489999999999995</v>
      </c>
      <c r="Q9" s="16">
        <v>54.17</v>
      </c>
    </row>
    <row r="10" spans="1:18" ht="18" customHeight="1" x14ac:dyDescent="0.25">
      <c r="A10" s="227" t="s">
        <v>411</v>
      </c>
      <c r="B10" s="10" t="s">
        <v>9</v>
      </c>
      <c r="C10" s="14">
        <v>48</v>
      </c>
      <c r="D10" s="15">
        <v>12</v>
      </c>
      <c r="E10" s="171">
        <v>13</v>
      </c>
      <c r="F10" s="171">
        <v>209994</v>
      </c>
      <c r="G10" s="171">
        <v>22</v>
      </c>
      <c r="H10" s="171">
        <v>22</v>
      </c>
      <c r="I10" s="171" t="s">
        <v>7</v>
      </c>
      <c r="J10" s="171">
        <v>133108</v>
      </c>
      <c r="K10" s="171">
        <v>131047</v>
      </c>
      <c r="L10" s="171">
        <v>2061</v>
      </c>
      <c r="M10" s="171" t="s">
        <v>7</v>
      </c>
      <c r="N10" s="481" t="s">
        <v>7</v>
      </c>
      <c r="O10" s="481"/>
      <c r="P10" s="16">
        <v>63.39</v>
      </c>
      <c r="Q10" s="16">
        <v>59.09</v>
      </c>
    </row>
    <row r="11" spans="1:18" ht="18" customHeight="1" x14ac:dyDescent="0.25">
      <c r="A11" s="227" t="s">
        <v>412</v>
      </c>
      <c r="B11" s="10" t="s">
        <v>10</v>
      </c>
      <c r="C11" s="14">
        <v>53</v>
      </c>
      <c r="D11" s="15">
        <v>1</v>
      </c>
      <c r="E11" s="171">
        <v>26</v>
      </c>
      <c r="F11" s="171">
        <v>240124</v>
      </c>
      <c r="G11" s="171">
        <v>25</v>
      </c>
      <c r="H11" s="171">
        <v>25</v>
      </c>
      <c r="I11" s="171" t="s">
        <v>7</v>
      </c>
      <c r="J11" s="171">
        <v>189670</v>
      </c>
      <c r="K11" s="171">
        <v>182200</v>
      </c>
      <c r="L11" s="171">
        <v>7470</v>
      </c>
      <c r="M11" s="171" t="s">
        <v>7</v>
      </c>
      <c r="N11" s="481" t="s">
        <v>7</v>
      </c>
      <c r="O11" s="481"/>
      <c r="P11" s="16">
        <v>78.989999999999995</v>
      </c>
      <c r="Q11" s="16">
        <v>52</v>
      </c>
    </row>
    <row r="12" spans="1:18" ht="18" customHeight="1" x14ac:dyDescent="0.25">
      <c r="A12" s="227" t="s">
        <v>413</v>
      </c>
      <c r="B12" s="10" t="s">
        <v>11</v>
      </c>
      <c r="C12" s="14">
        <v>57</v>
      </c>
      <c r="D12" s="15">
        <v>1</v>
      </c>
      <c r="E12" s="171">
        <v>21</v>
      </c>
      <c r="F12" s="171">
        <v>273191</v>
      </c>
      <c r="G12" s="171">
        <v>26</v>
      </c>
      <c r="H12" s="171">
        <v>26</v>
      </c>
      <c r="I12" s="171" t="s">
        <v>7</v>
      </c>
      <c r="J12" s="171">
        <v>207515</v>
      </c>
      <c r="K12" s="171">
        <v>195392</v>
      </c>
      <c r="L12" s="171">
        <v>12123</v>
      </c>
      <c r="M12" s="171" t="s">
        <v>7</v>
      </c>
      <c r="N12" s="481" t="s">
        <v>7</v>
      </c>
      <c r="O12" s="481"/>
      <c r="P12" s="16">
        <v>75.959999999999994</v>
      </c>
      <c r="Q12" s="16">
        <v>50</v>
      </c>
    </row>
    <row r="13" spans="1:18" ht="18" customHeight="1" x14ac:dyDescent="0.25">
      <c r="A13" s="227" t="s">
        <v>414</v>
      </c>
      <c r="B13" s="10" t="s">
        <v>12</v>
      </c>
      <c r="C13" s="14">
        <v>62</v>
      </c>
      <c r="D13" s="15">
        <v>3</v>
      </c>
      <c r="E13" s="171">
        <v>17</v>
      </c>
      <c r="F13" s="171">
        <v>368728</v>
      </c>
      <c r="G13" s="171">
        <v>19</v>
      </c>
      <c r="H13" s="171">
        <v>19</v>
      </c>
      <c r="I13" s="171" t="s">
        <v>7</v>
      </c>
      <c r="J13" s="171">
        <v>271080</v>
      </c>
      <c r="K13" s="171">
        <v>258760</v>
      </c>
      <c r="L13" s="171">
        <v>12320</v>
      </c>
      <c r="M13" s="171" t="s">
        <v>7</v>
      </c>
      <c r="N13" s="481" t="s">
        <v>7</v>
      </c>
      <c r="O13" s="481"/>
      <c r="P13" s="16">
        <v>73.52</v>
      </c>
      <c r="Q13" s="16">
        <v>68.42</v>
      </c>
    </row>
    <row r="14" spans="1:18" ht="18" customHeight="1" x14ac:dyDescent="0.25">
      <c r="A14" s="227" t="s">
        <v>415</v>
      </c>
      <c r="B14" s="10" t="s">
        <v>13</v>
      </c>
      <c r="C14" s="14">
        <v>66</v>
      </c>
      <c r="D14" s="15">
        <v>11</v>
      </c>
      <c r="E14" s="171">
        <v>19</v>
      </c>
      <c r="F14" s="171">
        <v>461136</v>
      </c>
      <c r="G14" s="171">
        <v>16</v>
      </c>
      <c r="H14" s="171">
        <v>16</v>
      </c>
      <c r="I14" s="171" t="s">
        <v>7</v>
      </c>
      <c r="J14" s="171">
        <v>388566</v>
      </c>
      <c r="K14" s="171">
        <v>359654</v>
      </c>
      <c r="L14" s="171">
        <v>28912</v>
      </c>
      <c r="M14" s="171" t="s">
        <v>7</v>
      </c>
      <c r="N14" s="481" t="s">
        <v>7</v>
      </c>
      <c r="O14" s="481"/>
      <c r="P14" s="16">
        <v>84.26</v>
      </c>
      <c r="Q14" s="16">
        <v>81.25</v>
      </c>
    </row>
    <row r="15" spans="1:18" s="8" customFormat="1" ht="18" customHeight="1" x14ac:dyDescent="0.25">
      <c r="A15" s="227" t="s">
        <v>472</v>
      </c>
      <c r="B15" s="10" t="s">
        <v>14</v>
      </c>
      <c r="C15" s="14">
        <v>71</v>
      </c>
      <c r="D15" s="15">
        <v>1</v>
      </c>
      <c r="E15" s="171">
        <v>16</v>
      </c>
      <c r="F15" s="171">
        <v>576414</v>
      </c>
      <c r="G15" s="171">
        <v>33</v>
      </c>
      <c r="H15" s="171">
        <v>33</v>
      </c>
      <c r="I15" s="171" t="s">
        <v>7</v>
      </c>
      <c r="J15" s="171">
        <v>449665</v>
      </c>
      <c r="K15" s="171">
        <v>436994</v>
      </c>
      <c r="L15" s="171">
        <v>12671</v>
      </c>
      <c r="M15" s="171" t="s">
        <v>7</v>
      </c>
      <c r="N15" s="481" t="s">
        <v>7</v>
      </c>
      <c r="O15" s="481"/>
      <c r="P15" s="16">
        <v>78.010000000000005</v>
      </c>
      <c r="Q15" s="16">
        <v>39.39</v>
      </c>
    </row>
    <row r="16" spans="1:18" s="8" customFormat="1" ht="18" customHeight="1" x14ac:dyDescent="0.25">
      <c r="A16" s="227" t="s">
        <v>474</v>
      </c>
      <c r="B16" s="10" t="s">
        <v>15</v>
      </c>
      <c r="C16" s="14">
        <v>75</v>
      </c>
      <c r="D16" s="15">
        <v>2</v>
      </c>
      <c r="E16" s="171">
        <v>1</v>
      </c>
      <c r="F16" s="171">
        <v>683082</v>
      </c>
      <c r="G16" s="171">
        <v>26</v>
      </c>
      <c r="H16" s="171">
        <v>26</v>
      </c>
      <c r="I16" s="171" t="s">
        <v>7</v>
      </c>
      <c r="J16" s="171">
        <v>502904</v>
      </c>
      <c r="K16" s="171">
        <v>482931</v>
      </c>
      <c r="L16" s="171">
        <v>19973</v>
      </c>
      <c r="M16" s="171" t="s">
        <v>7</v>
      </c>
      <c r="N16" s="481" t="s">
        <v>7</v>
      </c>
      <c r="O16" s="481"/>
      <c r="P16" s="16">
        <v>73.62</v>
      </c>
      <c r="Q16" s="16">
        <v>50</v>
      </c>
    </row>
    <row r="17" spans="1:17" s="8" customFormat="1" ht="18" customHeight="1" x14ac:dyDescent="0.25">
      <c r="A17" s="227" t="s">
        <v>475</v>
      </c>
      <c r="B17" s="10" t="s">
        <v>16</v>
      </c>
      <c r="C17" s="14">
        <v>79</v>
      </c>
      <c r="D17" s="15">
        <v>1</v>
      </c>
      <c r="E17" s="171">
        <v>20</v>
      </c>
      <c r="F17" s="171">
        <v>779087</v>
      </c>
      <c r="G17" s="171">
        <v>37</v>
      </c>
      <c r="H17" s="171">
        <v>37</v>
      </c>
      <c r="I17" s="171" t="s">
        <v>7</v>
      </c>
      <c r="J17" s="171">
        <v>588471</v>
      </c>
      <c r="K17" s="171">
        <v>569051</v>
      </c>
      <c r="L17" s="171">
        <v>19420</v>
      </c>
      <c r="M17" s="171" t="s">
        <v>7</v>
      </c>
      <c r="N17" s="481" t="s">
        <v>7</v>
      </c>
      <c r="O17" s="481"/>
      <c r="P17" s="16">
        <v>75.53</v>
      </c>
      <c r="Q17" s="16">
        <v>35.14</v>
      </c>
    </row>
    <row r="18" spans="1:17" s="8" customFormat="1" ht="18" customHeight="1" x14ac:dyDescent="0.25">
      <c r="A18" s="227" t="s">
        <v>477</v>
      </c>
      <c r="B18" s="10" t="s">
        <v>17</v>
      </c>
      <c r="C18" s="14">
        <v>83</v>
      </c>
      <c r="D18" s="15">
        <v>1</v>
      </c>
      <c r="E18" s="171">
        <v>29</v>
      </c>
      <c r="F18" s="171">
        <v>891365</v>
      </c>
      <c r="G18" s="171">
        <v>29</v>
      </c>
      <c r="H18" s="171">
        <v>28</v>
      </c>
      <c r="I18" s="171">
        <v>1</v>
      </c>
      <c r="J18" s="171">
        <v>646373</v>
      </c>
      <c r="K18" s="171">
        <v>612280</v>
      </c>
      <c r="L18" s="171">
        <v>34093</v>
      </c>
      <c r="M18" s="171" t="s">
        <v>7</v>
      </c>
      <c r="N18" s="481" t="s">
        <v>7</v>
      </c>
      <c r="O18" s="481"/>
      <c r="P18" s="16">
        <v>72.510000000000005</v>
      </c>
      <c r="Q18" s="16">
        <v>44.83</v>
      </c>
    </row>
    <row r="19" spans="1:17" s="8" customFormat="1" ht="18" customHeight="1" x14ac:dyDescent="0.25">
      <c r="A19" s="227" t="s">
        <v>481</v>
      </c>
      <c r="B19" s="10" t="s">
        <v>18</v>
      </c>
      <c r="C19" s="14">
        <v>87</v>
      </c>
      <c r="D19" s="15">
        <v>1</v>
      </c>
      <c r="E19" s="171">
        <v>24</v>
      </c>
      <c r="F19" s="171">
        <v>1034243</v>
      </c>
      <c r="G19" s="171">
        <v>39</v>
      </c>
      <c r="H19" s="171">
        <v>36</v>
      </c>
      <c r="I19" s="171">
        <v>3</v>
      </c>
      <c r="J19" s="171">
        <v>563148</v>
      </c>
      <c r="K19" s="171">
        <v>547139</v>
      </c>
      <c r="L19" s="171">
        <v>16009</v>
      </c>
      <c r="M19" s="171" t="s">
        <v>7</v>
      </c>
      <c r="N19" s="481" t="s">
        <v>7</v>
      </c>
      <c r="O19" s="481"/>
      <c r="P19" s="16">
        <v>54.45</v>
      </c>
      <c r="Q19" s="16">
        <v>33.33</v>
      </c>
    </row>
    <row r="20" spans="1:17" s="8" customFormat="1" ht="18" customHeight="1" x14ac:dyDescent="0.25">
      <c r="A20" s="227" t="s">
        <v>482</v>
      </c>
      <c r="B20" s="10" t="s">
        <v>19</v>
      </c>
      <c r="C20" s="14">
        <v>91</v>
      </c>
      <c r="D20" s="15">
        <v>1</v>
      </c>
      <c r="E20" s="171">
        <v>26</v>
      </c>
      <c r="F20" s="171">
        <v>1184648</v>
      </c>
      <c r="G20" s="171">
        <v>45</v>
      </c>
      <c r="H20" s="171">
        <v>43</v>
      </c>
      <c r="I20" s="171">
        <v>2</v>
      </c>
      <c r="J20" s="171">
        <v>590094</v>
      </c>
      <c r="K20" s="171">
        <v>577356</v>
      </c>
      <c r="L20" s="171">
        <v>12738</v>
      </c>
      <c r="M20" s="171" t="s">
        <v>7</v>
      </c>
      <c r="N20" s="481" t="s">
        <v>7</v>
      </c>
      <c r="O20" s="481"/>
      <c r="P20" s="16">
        <v>49.81</v>
      </c>
      <c r="Q20" s="16">
        <v>28.89</v>
      </c>
    </row>
    <row r="21" spans="1:17" s="8" customFormat="1" ht="18" customHeight="1" x14ac:dyDescent="0.25">
      <c r="A21" s="227" t="s">
        <v>484</v>
      </c>
      <c r="B21" s="10" t="s">
        <v>20</v>
      </c>
      <c r="C21" s="14">
        <v>94</v>
      </c>
      <c r="D21" s="15">
        <v>12</v>
      </c>
      <c r="E21" s="171">
        <v>3</v>
      </c>
      <c r="F21" s="171">
        <v>1310968</v>
      </c>
      <c r="G21" s="171">
        <v>34</v>
      </c>
      <c r="H21" s="171">
        <v>31</v>
      </c>
      <c r="I21" s="171">
        <v>3</v>
      </c>
      <c r="J21" s="171">
        <v>811483</v>
      </c>
      <c r="K21" s="171">
        <v>787845</v>
      </c>
      <c r="L21" s="171">
        <v>23638</v>
      </c>
      <c r="M21" s="171" t="s">
        <v>7</v>
      </c>
      <c r="N21" s="481" t="s">
        <v>7</v>
      </c>
      <c r="O21" s="481"/>
      <c r="P21" s="16">
        <v>61.899527677258327</v>
      </c>
      <c r="Q21" s="16">
        <v>38.235294117647058</v>
      </c>
    </row>
    <row r="22" spans="1:17" s="8" customFormat="1" ht="18" customHeight="1" x14ac:dyDescent="0.25">
      <c r="A22" s="227" t="s">
        <v>487</v>
      </c>
      <c r="B22" s="10" t="s">
        <v>21</v>
      </c>
      <c r="C22" s="14">
        <v>98</v>
      </c>
      <c r="D22" s="15">
        <v>12</v>
      </c>
      <c r="E22" s="171">
        <v>5</v>
      </c>
      <c r="F22" s="171">
        <v>1429538</v>
      </c>
      <c r="G22" s="171">
        <v>27</v>
      </c>
      <c r="H22" s="171">
        <v>22</v>
      </c>
      <c r="I22" s="171">
        <v>5</v>
      </c>
      <c r="J22" s="171">
        <v>769991</v>
      </c>
      <c r="K22" s="171">
        <v>736857</v>
      </c>
      <c r="L22" s="171">
        <v>33134</v>
      </c>
      <c r="M22" s="171" t="s">
        <v>7</v>
      </c>
      <c r="N22" s="481" t="s">
        <v>7</v>
      </c>
      <c r="O22" s="481"/>
      <c r="P22" s="16">
        <v>53.862926344035621</v>
      </c>
      <c r="Q22" s="16">
        <v>48.148148148148145</v>
      </c>
    </row>
    <row r="23" spans="1:17" ht="18" customHeight="1" x14ac:dyDescent="0.25">
      <c r="A23" s="4" t="s">
        <v>553</v>
      </c>
      <c r="B23" s="17" t="s">
        <v>22</v>
      </c>
      <c r="C23" s="14">
        <v>98</v>
      </c>
      <c r="D23" s="15">
        <v>12</v>
      </c>
      <c r="E23" s="171">
        <v>5</v>
      </c>
      <c r="F23" s="171">
        <v>286331</v>
      </c>
      <c r="G23" s="171">
        <v>2</v>
      </c>
      <c r="H23" s="171">
        <v>2</v>
      </c>
      <c r="I23" s="171" t="s">
        <v>7</v>
      </c>
      <c r="J23" s="171">
        <v>144030</v>
      </c>
      <c r="K23" s="171">
        <v>141883</v>
      </c>
      <c r="L23" s="171">
        <v>2147</v>
      </c>
      <c r="M23" s="18" t="s">
        <v>572</v>
      </c>
      <c r="N23" s="18" t="s">
        <v>464</v>
      </c>
      <c r="O23" s="18" t="s">
        <v>23</v>
      </c>
      <c r="P23" s="16">
        <f t="shared" ref="P23:P35" si="0">J23/F23*100</f>
        <v>50.301923298560055</v>
      </c>
      <c r="Q23" s="16">
        <f t="shared" ref="Q23:Q35" si="1">1/G23*100</f>
        <v>50</v>
      </c>
    </row>
    <row r="24" spans="1:17" ht="18" customHeight="1" x14ac:dyDescent="0.25">
      <c r="A24" s="4" t="s">
        <v>554</v>
      </c>
      <c r="B24" s="17" t="s">
        <v>24</v>
      </c>
      <c r="C24" s="14">
        <v>98</v>
      </c>
      <c r="D24" s="15">
        <v>12</v>
      </c>
      <c r="E24" s="171">
        <v>5</v>
      </c>
      <c r="F24" s="171">
        <v>266891</v>
      </c>
      <c r="G24" s="171">
        <v>3</v>
      </c>
      <c r="H24" s="171">
        <v>2</v>
      </c>
      <c r="I24" s="171">
        <v>1</v>
      </c>
      <c r="J24" s="171">
        <v>145669</v>
      </c>
      <c r="K24" s="171">
        <v>143479</v>
      </c>
      <c r="L24" s="171">
        <v>2190</v>
      </c>
      <c r="M24" s="18" t="s">
        <v>573</v>
      </c>
      <c r="N24" s="18" t="s">
        <v>464</v>
      </c>
      <c r="O24" s="18" t="s">
        <v>25</v>
      </c>
      <c r="P24" s="16">
        <f t="shared" si="0"/>
        <v>54.579959608978946</v>
      </c>
      <c r="Q24" s="16">
        <f t="shared" si="1"/>
        <v>33.333333333333329</v>
      </c>
    </row>
    <row r="25" spans="1:17" ht="18" customHeight="1" x14ac:dyDescent="0.25">
      <c r="A25" s="4" t="s">
        <v>555</v>
      </c>
      <c r="B25" s="17" t="s">
        <v>26</v>
      </c>
      <c r="C25" s="14">
        <v>98</v>
      </c>
      <c r="D25" s="15">
        <v>12</v>
      </c>
      <c r="E25" s="171">
        <v>5</v>
      </c>
      <c r="F25" s="171">
        <v>148570</v>
      </c>
      <c r="G25" s="171">
        <v>1</v>
      </c>
      <c r="H25" s="171">
        <v>1</v>
      </c>
      <c r="I25" s="171" t="s">
        <v>7</v>
      </c>
      <c r="J25" s="171">
        <v>76310</v>
      </c>
      <c r="K25" s="171">
        <v>67238</v>
      </c>
      <c r="L25" s="171">
        <v>9072</v>
      </c>
      <c r="M25" s="18" t="s">
        <v>574</v>
      </c>
      <c r="N25" s="18" t="s">
        <v>464</v>
      </c>
      <c r="O25" s="18" t="s">
        <v>25</v>
      </c>
      <c r="P25" s="16">
        <f t="shared" si="0"/>
        <v>51.362993874941111</v>
      </c>
      <c r="Q25" s="16">
        <f t="shared" si="1"/>
        <v>100</v>
      </c>
    </row>
    <row r="26" spans="1:17" ht="18" customHeight="1" x14ac:dyDescent="0.25">
      <c r="A26" s="4" t="s">
        <v>556</v>
      </c>
      <c r="B26" s="17" t="s">
        <v>27</v>
      </c>
      <c r="C26" s="14">
        <v>98</v>
      </c>
      <c r="D26" s="15">
        <v>12</v>
      </c>
      <c r="E26" s="171">
        <v>5</v>
      </c>
      <c r="F26" s="171">
        <v>129156</v>
      </c>
      <c r="G26" s="171">
        <v>1</v>
      </c>
      <c r="H26" s="171">
        <v>1</v>
      </c>
      <c r="I26" s="171" t="s">
        <v>7</v>
      </c>
      <c r="J26" s="171">
        <v>67283</v>
      </c>
      <c r="K26" s="171">
        <v>55744</v>
      </c>
      <c r="L26" s="171">
        <v>11539</v>
      </c>
      <c r="M26" s="18" t="s">
        <v>575</v>
      </c>
      <c r="N26" s="18" t="s">
        <v>464</v>
      </c>
      <c r="O26" s="18" t="s">
        <v>25</v>
      </c>
      <c r="P26" s="16">
        <f t="shared" si="0"/>
        <v>52.094366502524082</v>
      </c>
      <c r="Q26" s="16">
        <f t="shared" si="1"/>
        <v>100</v>
      </c>
    </row>
    <row r="27" spans="1:17" ht="18" customHeight="1" x14ac:dyDescent="0.25">
      <c r="A27" s="4" t="s">
        <v>557</v>
      </c>
      <c r="B27" s="17" t="s">
        <v>28</v>
      </c>
      <c r="C27" s="14">
        <v>98</v>
      </c>
      <c r="D27" s="15">
        <v>12</v>
      </c>
      <c r="E27" s="171">
        <v>5</v>
      </c>
      <c r="F27" s="171">
        <v>105515</v>
      </c>
      <c r="G27" s="171">
        <v>2</v>
      </c>
      <c r="H27" s="171">
        <v>2</v>
      </c>
      <c r="I27" s="15" t="s">
        <v>7</v>
      </c>
      <c r="J27" s="171">
        <v>56355</v>
      </c>
      <c r="K27" s="171">
        <v>54360</v>
      </c>
      <c r="L27" s="171">
        <v>1995</v>
      </c>
      <c r="M27" s="18" t="s">
        <v>576</v>
      </c>
      <c r="N27" s="18" t="s">
        <v>471</v>
      </c>
      <c r="O27" s="18" t="s">
        <v>29</v>
      </c>
      <c r="P27" s="16">
        <f t="shared" si="0"/>
        <v>53.409467848173243</v>
      </c>
      <c r="Q27" s="16">
        <f t="shared" si="1"/>
        <v>50</v>
      </c>
    </row>
    <row r="28" spans="1:17" ht="18" customHeight="1" x14ac:dyDescent="0.25">
      <c r="A28" s="4" t="s">
        <v>558</v>
      </c>
      <c r="B28" s="17" t="s">
        <v>30</v>
      </c>
      <c r="C28" s="14">
        <v>98</v>
      </c>
      <c r="D28" s="15">
        <v>12</v>
      </c>
      <c r="E28" s="171">
        <v>5</v>
      </c>
      <c r="F28" s="171">
        <v>67219</v>
      </c>
      <c r="G28" s="171">
        <v>3</v>
      </c>
      <c r="H28" s="171">
        <v>2</v>
      </c>
      <c r="I28" s="171">
        <v>1</v>
      </c>
      <c r="J28" s="171">
        <v>40965</v>
      </c>
      <c r="K28" s="171">
        <v>40144</v>
      </c>
      <c r="L28" s="171">
        <v>821</v>
      </c>
      <c r="M28" s="18" t="s">
        <v>577</v>
      </c>
      <c r="N28" s="18" t="s">
        <v>471</v>
      </c>
      <c r="O28" s="18" t="s">
        <v>29</v>
      </c>
      <c r="P28" s="16">
        <f t="shared" si="0"/>
        <v>60.942590636575964</v>
      </c>
      <c r="Q28" s="16">
        <f t="shared" si="1"/>
        <v>33.333333333333329</v>
      </c>
    </row>
    <row r="29" spans="1:17" ht="18" customHeight="1" x14ac:dyDescent="0.25">
      <c r="A29" s="4" t="s">
        <v>559</v>
      </c>
      <c r="B29" s="17" t="s">
        <v>31</v>
      </c>
      <c r="C29" s="14">
        <v>98</v>
      </c>
      <c r="D29" s="15">
        <v>12</v>
      </c>
      <c r="E29" s="171">
        <v>5</v>
      </c>
      <c r="F29" s="171">
        <v>95401</v>
      </c>
      <c r="G29" s="171">
        <v>2</v>
      </c>
      <c r="H29" s="171">
        <v>1</v>
      </c>
      <c r="I29" s="171">
        <v>1</v>
      </c>
      <c r="J29" s="171">
        <v>51441</v>
      </c>
      <c r="K29" s="171">
        <v>50429</v>
      </c>
      <c r="L29" s="171">
        <v>1012</v>
      </c>
      <c r="M29" s="18" t="s">
        <v>578</v>
      </c>
      <c r="N29" s="18" t="s">
        <v>471</v>
      </c>
      <c r="O29" s="18" t="s">
        <v>29</v>
      </c>
      <c r="P29" s="16">
        <f t="shared" si="0"/>
        <v>53.920818440058284</v>
      </c>
      <c r="Q29" s="16">
        <f t="shared" si="1"/>
        <v>50</v>
      </c>
    </row>
    <row r="30" spans="1:17" ht="18" customHeight="1" x14ac:dyDescent="0.25">
      <c r="A30" s="4" t="s">
        <v>560</v>
      </c>
      <c r="B30" s="17" t="s">
        <v>32</v>
      </c>
      <c r="C30" s="14">
        <v>98</v>
      </c>
      <c r="D30" s="15">
        <v>12</v>
      </c>
      <c r="E30" s="171">
        <v>5</v>
      </c>
      <c r="F30" s="171">
        <v>58334</v>
      </c>
      <c r="G30" s="171">
        <v>3</v>
      </c>
      <c r="H30" s="171">
        <v>2</v>
      </c>
      <c r="I30" s="15">
        <v>1</v>
      </c>
      <c r="J30" s="171">
        <v>36084</v>
      </c>
      <c r="K30" s="171">
        <v>35416</v>
      </c>
      <c r="L30" s="171">
        <v>668</v>
      </c>
      <c r="M30" s="18" t="s">
        <v>579</v>
      </c>
      <c r="N30" s="18" t="s">
        <v>464</v>
      </c>
      <c r="O30" s="18" t="s">
        <v>25</v>
      </c>
      <c r="P30" s="16">
        <f t="shared" si="0"/>
        <v>61.857578770528335</v>
      </c>
      <c r="Q30" s="16">
        <f t="shared" si="1"/>
        <v>33.333333333333329</v>
      </c>
    </row>
    <row r="31" spans="1:17" ht="18" customHeight="1" x14ac:dyDescent="0.25">
      <c r="A31" s="4" t="s">
        <v>561</v>
      </c>
      <c r="B31" s="17" t="s">
        <v>33</v>
      </c>
      <c r="C31" s="14">
        <v>98</v>
      </c>
      <c r="D31" s="15">
        <v>12</v>
      </c>
      <c r="E31" s="171">
        <v>5</v>
      </c>
      <c r="F31" s="171">
        <v>100164</v>
      </c>
      <c r="G31" s="171">
        <v>3</v>
      </c>
      <c r="H31" s="171">
        <v>2</v>
      </c>
      <c r="I31" s="171">
        <v>1</v>
      </c>
      <c r="J31" s="171">
        <v>50593</v>
      </c>
      <c r="K31" s="171">
        <v>49705</v>
      </c>
      <c r="L31" s="171">
        <v>888</v>
      </c>
      <c r="M31" s="18" t="s">
        <v>580</v>
      </c>
      <c r="N31" s="18" t="s">
        <v>480</v>
      </c>
      <c r="O31" s="18" t="s">
        <v>34</v>
      </c>
      <c r="P31" s="16">
        <f t="shared" si="0"/>
        <v>50.510163332135292</v>
      </c>
      <c r="Q31" s="16">
        <f t="shared" si="1"/>
        <v>33.333333333333329</v>
      </c>
    </row>
    <row r="32" spans="1:17" ht="18" customHeight="1" x14ac:dyDescent="0.25">
      <c r="A32" s="4" t="s">
        <v>562</v>
      </c>
      <c r="B32" s="17" t="s">
        <v>35</v>
      </c>
      <c r="C32" s="14">
        <v>98</v>
      </c>
      <c r="D32" s="15">
        <v>12</v>
      </c>
      <c r="E32" s="171">
        <v>5</v>
      </c>
      <c r="F32" s="171">
        <v>83321</v>
      </c>
      <c r="G32" s="171">
        <v>2</v>
      </c>
      <c r="H32" s="171">
        <v>2</v>
      </c>
      <c r="I32" s="15" t="s">
        <v>7</v>
      </c>
      <c r="J32" s="171">
        <v>45364</v>
      </c>
      <c r="K32" s="171">
        <v>44299</v>
      </c>
      <c r="L32" s="171">
        <v>1065</v>
      </c>
      <c r="M32" s="18" t="s">
        <v>581</v>
      </c>
      <c r="N32" s="18" t="s">
        <v>464</v>
      </c>
      <c r="O32" s="18" t="s">
        <v>25</v>
      </c>
      <c r="P32" s="16">
        <f t="shared" si="0"/>
        <v>54.444857838960168</v>
      </c>
      <c r="Q32" s="16">
        <f t="shared" si="1"/>
        <v>50</v>
      </c>
    </row>
    <row r="33" spans="1:18" ht="18" customHeight="1" x14ac:dyDescent="0.25">
      <c r="A33" s="4" t="s">
        <v>563</v>
      </c>
      <c r="B33" s="17" t="s">
        <v>36</v>
      </c>
      <c r="C33" s="14">
        <v>98</v>
      </c>
      <c r="D33" s="15">
        <v>12</v>
      </c>
      <c r="E33" s="171">
        <v>5</v>
      </c>
      <c r="F33" s="171">
        <v>36976</v>
      </c>
      <c r="G33" s="171">
        <v>2</v>
      </c>
      <c r="H33" s="171">
        <v>2</v>
      </c>
      <c r="I33" s="171" t="s">
        <v>7</v>
      </c>
      <c r="J33" s="171">
        <v>24467</v>
      </c>
      <c r="K33" s="171">
        <v>24003</v>
      </c>
      <c r="L33" s="171">
        <v>464</v>
      </c>
      <c r="M33" s="18" t="s">
        <v>582</v>
      </c>
      <c r="N33" s="18" t="s">
        <v>471</v>
      </c>
      <c r="O33" s="18" t="s">
        <v>29</v>
      </c>
      <c r="P33" s="16">
        <f t="shared" si="0"/>
        <v>66.169948074426657</v>
      </c>
      <c r="Q33" s="16">
        <f t="shared" si="1"/>
        <v>50</v>
      </c>
    </row>
    <row r="34" spans="1:18" ht="18" customHeight="1" x14ac:dyDescent="0.25">
      <c r="A34" s="4" t="s">
        <v>564</v>
      </c>
      <c r="B34" s="17" t="s">
        <v>37</v>
      </c>
      <c r="C34" s="14">
        <v>98</v>
      </c>
      <c r="D34" s="15">
        <v>12</v>
      </c>
      <c r="E34" s="171">
        <v>5</v>
      </c>
      <c r="F34" s="171">
        <v>43811</v>
      </c>
      <c r="G34" s="171">
        <v>2</v>
      </c>
      <c r="H34" s="171">
        <v>2</v>
      </c>
      <c r="I34" s="171" t="s">
        <v>7</v>
      </c>
      <c r="J34" s="171">
        <v>26896</v>
      </c>
      <c r="K34" s="171">
        <v>26027</v>
      </c>
      <c r="L34" s="171">
        <v>869</v>
      </c>
      <c r="M34" s="18" t="s">
        <v>583</v>
      </c>
      <c r="N34" s="18" t="s">
        <v>480</v>
      </c>
      <c r="O34" s="18" t="s">
        <v>34</v>
      </c>
      <c r="P34" s="16">
        <f t="shared" si="0"/>
        <v>61.390974869325056</v>
      </c>
      <c r="Q34" s="16">
        <f t="shared" si="1"/>
        <v>50</v>
      </c>
    </row>
    <row r="35" spans="1:18" ht="18" customHeight="1" thickBot="1" x14ac:dyDescent="0.3">
      <c r="A35" s="7" t="s">
        <v>565</v>
      </c>
      <c r="B35" s="19" t="s">
        <v>38</v>
      </c>
      <c r="C35" s="20">
        <v>98</v>
      </c>
      <c r="D35" s="21">
        <v>12</v>
      </c>
      <c r="E35" s="22">
        <v>5</v>
      </c>
      <c r="F35" s="22">
        <v>7849</v>
      </c>
      <c r="G35" s="22">
        <v>1</v>
      </c>
      <c r="H35" s="22">
        <v>1</v>
      </c>
      <c r="I35" s="22" t="s">
        <v>7</v>
      </c>
      <c r="J35" s="22">
        <v>4534</v>
      </c>
      <c r="K35" s="22">
        <v>4130</v>
      </c>
      <c r="L35" s="22">
        <v>404</v>
      </c>
      <c r="M35" s="23" t="s">
        <v>584</v>
      </c>
      <c r="N35" s="23" t="s">
        <v>464</v>
      </c>
      <c r="O35" s="23" t="s">
        <v>39</v>
      </c>
      <c r="P35" s="24">
        <f t="shared" si="0"/>
        <v>57.765320422983827</v>
      </c>
      <c r="Q35" s="24">
        <f t="shared" si="1"/>
        <v>100</v>
      </c>
    </row>
    <row r="36" spans="1:18" ht="14.1" customHeight="1" x14ac:dyDescent="0.25">
      <c r="A36" s="3" t="s">
        <v>422</v>
      </c>
      <c r="J36" s="25" t="s">
        <v>40</v>
      </c>
      <c r="R36" s="8"/>
    </row>
    <row r="37" spans="1:18" ht="15" customHeight="1" x14ac:dyDescent="0.25">
      <c r="P37" s="8"/>
    </row>
  </sheetData>
  <mergeCells count="42">
    <mergeCell ref="J4:L4"/>
    <mergeCell ref="M4:O4"/>
    <mergeCell ref="P4:P5"/>
    <mergeCell ref="Q4:Q5"/>
    <mergeCell ref="G5:I5"/>
    <mergeCell ref="J5:L5"/>
    <mergeCell ref="M5:O5"/>
    <mergeCell ref="A2:I2"/>
    <mergeCell ref="A4:B7"/>
    <mergeCell ref="C4:E5"/>
    <mergeCell ref="F4:F5"/>
    <mergeCell ref="G4:I4"/>
    <mergeCell ref="C6:C7"/>
    <mergeCell ref="D6:D7"/>
    <mergeCell ref="E6:E7"/>
    <mergeCell ref="N12:O12"/>
    <mergeCell ref="J6:J7"/>
    <mergeCell ref="K6:K7"/>
    <mergeCell ref="L6:L7"/>
    <mergeCell ref="M6:M7"/>
    <mergeCell ref="N6:O7"/>
    <mergeCell ref="P6:P7"/>
    <mergeCell ref="F6:F7"/>
    <mergeCell ref="G6:G7"/>
    <mergeCell ref="H6:H7"/>
    <mergeCell ref="I6:I7"/>
    <mergeCell ref="J2:Q2"/>
    <mergeCell ref="N19:O19"/>
    <mergeCell ref="N20:O20"/>
    <mergeCell ref="N21:O21"/>
    <mergeCell ref="N22:O22"/>
    <mergeCell ref="N13:O13"/>
    <mergeCell ref="N14:O14"/>
    <mergeCell ref="N15:O15"/>
    <mergeCell ref="N16:O16"/>
    <mergeCell ref="N17:O17"/>
    <mergeCell ref="N18:O18"/>
    <mergeCell ref="Q6:Q7"/>
    <mergeCell ref="N8:O8"/>
    <mergeCell ref="N9:O9"/>
    <mergeCell ref="N10:O10"/>
    <mergeCell ref="N11:O11"/>
  </mergeCells>
  <phoneticPr fontId="3" type="noConversion"/>
  <pageMargins left="1.1811023622047245" right="1.1811023622047245" top="1.5748031496062993" bottom="1.5748031496062993" header="0.51181102362204722" footer="0.9055118110236221"/>
  <pageSetup paperSize="9" firstPageNumber="90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9.625" style="3" customWidth="1"/>
    <col min="2" max="3" width="6.125" style="3" customWidth="1"/>
    <col min="4" max="6" width="6.625" style="3" customWidth="1"/>
    <col min="7" max="7" width="6.125" style="3" customWidth="1"/>
    <col min="8" max="8" width="7.125" style="3" customWidth="1"/>
    <col min="9" max="9" width="6.125" style="3" customWidth="1"/>
    <col min="10" max="11" width="7.125" style="3" customWidth="1"/>
    <col min="12" max="12" width="5.625" style="3" customWidth="1"/>
    <col min="13" max="13" width="7.125" style="3" customWidth="1"/>
    <col min="14" max="14" width="7.625" style="3" customWidth="1"/>
    <col min="15" max="15" width="7.375" style="3" customWidth="1"/>
    <col min="16" max="16" width="5.875" style="3" customWidth="1"/>
    <col min="17" max="17" width="8.625" style="3" customWidth="1"/>
    <col min="18" max="18" width="9.625" style="3" customWidth="1"/>
    <col min="19" max="19" width="10.125" style="3" customWidth="1"/>
    <col min="20" max="20" width="7.125" style="3" customWidth="1"/>
    <col min="21" max="21" width="7.625" style="3" customWidth="1"/>
    <col min="22" max="16384" width="12.625" style="3"/>
  </cols>
  <sheetData>
    <row r="1" spans="1:21" ht="18" customHeight="1" x14ac:dyDescent="0.25">
      <c r="A1" s="2" t="s">
        <v>268</v>
      </c>
      <c r="U1" s="4" t="s">
        <v>148</v>
      </c>
    </row>
    <row r="2" spans="1:21" s="5" customFormat="1" ht="24.95" customHeight="1" x14ac:dyDescent="0.25">
      <c r="A2" s="319" t="s">
        <v>264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19" t="s">
        <v>265</v>
      </c>
      <c r="M2" s="321"/>
      <c r="N2" s="321"/>
      <c r="O2" s="321"/>
      <c r="P2" s="321"/>
      <c r="Q2" s="321"/>
      <c r="R2" s="321"/>
      <c r="S2" s="321"/>
      <c r="T2" s="321"/>
      <c r="U2" s="321"/>
    </row>
    <row r="3" spans="1:21" ht="15" customHeight="1" thickBot="1" x14ac:dyDescent="0.3">
      <c r="A3" s="6"/>
      <c r="B3" s="6"/>
      <c r="C3" s="6"/>
      <c r="D3" s="6"/>
      <c r="E3" s="6"/>
      <c r="F3" s="6"/>
      <c r="G3" s="6"/>
      <c r="H3" s="6"/>
      <c r="I3" s="6"/>
      <c r="K3" s="7" t="s">
        <v>269</v>
      </c>
      <c r="M3" s="6"/>
      <c r="N3" s="6"/>
      <c r="O3" s="6"/>
      <c r="P3" s="6"/>
      <c r="Q3" s="6"/>
      <c r="R3" s="6"/>
      <c r="U3" s="7" t="s">
        <v>216</v>
      </c>
    </row>
    <row r="4" spans="1:21" ht="3" customHeight="1" x14ac:dyDescent="0.25">
      <c r="A4" s="159"/>
      <c r="B4" s="156"/>
      <c r="C4" s="156"/>
      <c r="D4" s="156"/>
      <c r="E4" s="158"/>
      <c r="F4" s="158"/>
      <c r="G4" s="158"/>
      <c r="H4" s="158"/>
      <c r="I4" s="158"/>
      <c r="J4" s="158"/>
      <c r="K4" s="158"/>
      <c r="L4" s="156"/>
      <c r="M4" s="156"/>
      <c r="N4" s="156"/>
      <c r="O4" s="156"/>
      <c r="P4" s="157"/>
      <c r="Q4" s="157"/>
      <c r="R4" s="156"/>
      <c r="S4" s="156"/>
      <c r="T4" s="155"/>
      <c r="U4" s="317" t="s">
        <v>270</v>
      </c>
    </row>
    <row r="5" spans="1:21" ht="42" customHeight="1" x14ac:dyDescent="0.25">
      <c r="A5" s="315" t="s">
        <v>271</v>
      </c>
      <c r="B5" s="113" t="s">
        <v>272</v>
      </c>
      <c r="C5" s="9" t="s">
        <v>273</v>
      </c>
      <c r="D5" s="9" t="s">
        <v>274</v>
      </c>
      <c r="E5" s="9" t="s">
        <v>275</v>
      </c>
      <c r="F5" s="9" t="s">
        <v>276</v>
      </c>
      <c r="G5" s="9" t="s">
        <v>277</v>
      </c>
      <c r="H5" s="9" t="s">
        <v>278</v>
      </c>
      <c r="I5" s="9" t="s">
        <v>279</v>
      </c>
      <c r="J5" s="9" t="s">
        <v>280</v>
      </c>
      <c r="K5" s="9" t="s">
        <v>281</v>
      </c>
      <c r="L5" s="114" t="s">
        <v>282</v>
      </c>
      <c r="M5" s="114" t="s">
        <v>283</v>
      </c>
      <c r="N5" s="483" t="s">
        <v>725</v>
      </c>
      <c r="O5" s="9" t="s">
        <v>284</v>
      </c>
      <c r="P5" s="114" t="s">
        <v>285</v>
      </c>
      <c r="Q5" s="173" t="s">
        <v>286</v>
      </c>
      <c r="R5" s="9" t="s">
        <v>287</v>
      </c>
      <c r="S5" s="9" t="s">
        <v>288</v>
      </c>
      <c r="T5" s="9" t="s">
        <v>289</v>
      </c>
      <c r="U5" s="318"/>
    </row>
    <row r="6" spans="1:21" s="154" customFormat="1" ht="65.099999999999994" customHeight="1" thickBot="1" x14ac:dyDescent="0.3">
      <c r="A6" s="316"/>
      <c r="B6" s="175" t="s">
        <v>215</v>
      </c>
      <c r="C6" s="176" t="s">
        <v>214</v>
      </c>
      <c r="D6" s="176" t="s">
        <v>213</v>
      </c>
      <c r="E6" s="176" t="s">
        <v>212</v>
      </c>
      <c r="F6" s="176" t="s">
        <v>211</v>
      </c>
      <c r="G6" s="176" t="s">
        <v>210</v>
      </c>
      <c r="H6" s="176" t="s">
        <v>209</v>
      </c>
      <c r="I6" s="176" t="s">
        <v>208</v>
      </c>
      <c r="J6" s="176" t="s">
        <v>207</v>
      </c>
      <c r="K6" s="176" t="s">
        <v>206</v>
      </c>
      <c r="L6" s="177" t="s">
        <v>205</v>
      </c>
      <c r="M6" s="177" t="s">
        <v>204</v>
      </c>
      <c r="N6" s="176" t="s">
        <v>203</v>
      </c>
      <c r="O6" s="176" t="s">
        <v>202</v>
      </c>
      <c r="P6" s="177" t="s">
        <v>201</v>
      </c>
      <c r="Q6" s="177" t="s">
        <v>200</v>
      </c>
      <c r="R6" s="176" t="s">
        <v>199</v>
      </c>
      <c r="S6" s="176" t="s">
        <v>724</v>
      </c>
      <c r="T6" s="176" t="s">
        <v>198</v>
      </c>
      <c r="U6" s="178" t="s">
        <v>197</v>
      </c>
    </row>
    <row r="7" spans="1:21" ht="42" customHeight="1" x14ac:dyDescent="0.25">
      <c r="A7" s="32" t="s">
        <v>252</v>
      </c>
      <c r="B7" s="14">
        <f t="shared" ref="B7:B13" si="0">SUM(C7:U7)</f>
        <v>22521</v>
      </c>
      <c r="C7" s="15">
        <v>37</v>
      </c>
      <c r="D7" s="15">
        <v>604</v>
      </c>
      <c r="E7" s="15">
        <v>243</v>
      </c>
      <c r="F7" s="15">
        <v>3223</v>
      </c>
      <c r="G7" s="15">
        <v>700</v>
      </c>
      <c r="H7" s="15">
        <v>82</v>
      </c>
      <c r="I7" s="15" t="s">
        <v>7</v>
      </c>
      <c r="J7" s="15">
        <v>213</v>
      </c>
      <c r="K7" s="15">
        <v>92</v>
      </c>
      <c r="L7" s="15">
        <v>297</v>
      </c>
      <c r="M7" s="15">
        <v>335</v>
      </c>
      <c r="N7" s="15">
        <v>105</v>
      </c>
      <c r="O7" s="15">
        <v>47</v>
      </c>
      <c r="P7" s="15">
        <v>1473</v>
      </c>
      <c r="Q7" s="15" t="s">
        <v>196</v>
      </c>
      <c r="R7" s="15" t="s">
        <v>7</v>
      </c>
      <c r="S7" s="15">
        <v>493</v>
      </c>
      <c r="T7" s="15">
        <v>5198</v>
      </c>
      <c r="U7" s="15">
        <v>9379</v>
      </c>
    </row>
    <row r="8" spans="1:21" ht="42" customHeight="1" x14ac:dyDescent="0.25">
      <c r="A8" s="32" t="s">
        <v>253</v>
      </c>
      <c r="B8" s="14">
        <f t="shared" si="0"/>
        <v>22984</v>
      </c>
      <c r="C8" s="15">
        <v>37</v>
      </c>
      <c r="D8" s="15">
        <v>621</v>
      </c>
      <c r="E8" s="15">
        <v>243</v>
      </c>
      <c r="F8" s="15">
        <v>3459</v>
      </c>
      <c r="G8" s="15">
        <v>849</v>
      </c>
      <c r="H8" s="15">
        <v>82</v>
      </c>
      <c r="I8" s="15" t="s">
        <v>7</v>
      </c>
      <c r="J8" s="15">
        <v>213</v>
      </c>
      <c r="K8" s="15">
        <v>92</v>
      </c>
      <c r="L8" s="15">
        <v>294</v>
      </c>
      <c r="M8" s="15">
        <v>332</v>
      </c>
      <c r="N8" s="15">
        <v>107</v>
      </c>
      <c r="O8" s="15">
        <v>40</v>
      </c>
      <c r="P8" s="15">
        <v>1494</v>
      </c>
      <c r="Q8" s="15" t="s">
        <v>195</v>
      </c>
      <c r="R8" s="15" t="s">
        <v>7</v>
      </c>
      <c r="S8" s="15">
        <v>508</v>
      </c>
      <c r="T8" s="15">
        <v>5350</v>
      </c>
      <c r="U8" s="15">
        <v>9263</v>
      </c>
    </row>
    <row r="9" spans="1:21" ht="42" customHeight="1" x14ac:dyDescent="0.25">
      <c r="A9" s="32" t="s">
        <v>254</v>
      </c>
      <c r="B9" s="14">
        <f t="shared" si="0"/>
        <v>23896</v>
      </c>
      <c r="C9" s="15">
        <v>37</v>
      </c>
      <c r="D9" s="15">
        <v>621</v>
      </c>
      <c r="E9" s="15">
        <v>243</v>
      </c>
      <c r="F9" s="15">
        <v>4032</v>
      </c>
      <c r="G9" s="15">
        <v>955</v>
      </c>
      <c r="H9" s="15">
        <v>82</v>
      </c>
      <c r="I9" s="15" t="s">
        <v>7</v>
      </c>
      <c r="J9" s="15">
        <v>216</v>
      </c>
      <c r="K9" s="15">
        <v>100</v>
      </c>
      <c r="L9" s="15">
        <v>295</v>
      </c>
      <c r="M9" s="15">
        <v>335</v>
      </c>
      <c r="N9" s="15">
        <v>122</v>
      </c>
      <c r="O9" s="15">
        <v>40</v>
      </c>
      <c r="P9" s="15">
        <v>1500</v>
      </c>
      <c r="Q9" s="15" t="s">
        <v>194</v>
      </c>
      <c r="R9" s="15" t="s">
        <v>7</v>
      </c>
      <c r="S9" s="15">
        <v>506</v>
      </c>
      <c r="T9" s="15">
        <v>5562</v>
      </c>
      <c r="U9" s="15">
        <v>9250</v>
      </c>
    </row>
    <row r="10" spans="1:21" s="8" customFormat="1" ht="42" customHeight="1" x14ac:dyDescent="0.25">
      <c r="A10" s="32" t="s">
        <v>255</v>
      </c>
      <c r="B10" s="14">
        <f t="shared" si="0"/>
        <v>24147</v>
      </c>
      <c r="C10" s="15">
        <v>37</v>
      </c>
      <c r="D10" s="15">
        <v>658</v>
      </c>
      <c r="E10" s="15">
        <v>243</v>
      </c>
      <c r="F10" s="15">
        <v>4032</v>
      </c>
      <c r="G10" s="15">
        <v>945</v>
      </c>
      <c r="H10" s="15">
        <v>90</v>
      </c>
      <c r="I10" s="15" t="s">
        <v>7</v>
      </c>
      <c r="J10" s="15">
        <v>216</v>
      </c>
      <c r="K10" s="15">
        <v>100</v>
      </c>
      <c r="L10" s="15">
        <v>300</v>
      </c>
      <c r="M10" s="15">
        <v>337</v>
      </c>
      <c r="N10" s="15">
        <v>124</v>
      </c>
      <c r="O10" s="15">
        <v>43</v>
      </c>
      <c r="P10" s="15">
        <v>1497</v>
      </c>
      <c r="Q10" s="15" t="s">
        <v>192</v>
      </c>
      <c r="R10" s="15" t="s">
        <v>7</v>
      </c>
      <c r="S10" s="15">
        <v>502</v>
      </c>
      <c r="T10" s="15">
        <v>5780</v>
      </c>
      <c r="U10" s="15">
        <v>9243</v>
      </c>
    </row>
    <row r="11" spans="1:21" s="8" customFormat="1" ht="42" customHeight="1" x14ac:dyDescent="0.25">
      <c r="A11" s="32" t="s">
        <v>256</v>
      </c>
      <c r="B11" s="14">
        <f t="shared" si="0"/>
        <v>24298</v>
      </c>
      <c r="C11" s="15">
        <v>37</v>
      </c>
      <c r="D11" s="15">
        <v>711</v>
      </c>
      <c r="E11" s="15">
        <v>239</v>
      </c>
      <c r="F11" s="15">
        <v>4032</v>
      </c>
      <c r="G11" s="15">
        <v>880</v>
      </c>
      <c r="H11" s="15">
        <v>90</v>
      </c>
      <c r="I11" s="15" t="s">
        <v>7</v>
      </c>
      <c r="J11" s="15">
        <v>216</v>
      </c>
      <c r="K11" s="15">
        <v>100</v>
      </c>
      <c r="L11" s="15">
        <v>302</v>
      </c>
      <c r="M11" s="15">
        <v>334</v>
      </c>
      <c r="N11" s="15">
        <v>95</v>
      </c>
      <c r="O11" s="15">
        <v>43</v>
      </c>
      <c r="P11" s="15">
        <v>1519</v>
      </c>
      <c r="Q11" s="15" t="s">
        <v>193</v>
      </c>
      <c r="R11" s="15" t="s">
        <v>7</v>
      </c>
      <c r="S11" s="15">
        <v>519</v>
      </c>
      <c r="T11" s="15">
        <v>5901</v>
      </c>
      <c r="U11" s="15">
        <v>9280</v>
      </c>
    </row>
    <row r="12" spans="1:21" ht="42" customHeight="1" x14ac:dyDescent="0.25">
      <c r="A12" s="32" t="s">
        <v>257</v>
      </c>
      <c r="B12" s="14">
        <f t="shared" si="0"/>
        <v>24501</v>
      </c>
      <c r="C12" s="15">
        <v>37</v>
      </c>
      <c r="D12" s="15">
        <v>713</v>
      </c>
      <c r="E12" s="15">
        <v>239</v>
      </c>
      <c r="F12" s="15">
        <v>4023</v>
      </c>
      <c r="G12" s="15">
        <v>1000</v>
      </c>
      <c r="H12" s="15">
        <v>90</v>
      </c>
      <c r="I12" s="15" t="s">
        <v>7</v>
      </c>
      <c r="J12" s="15">
        <v>219</v>
      </c>
      <c r="K12" s="15">
        <v>100</v>
      </c>
      <c r="L12" s="15">
        <v>302</v>
      </c>
      <c r="M12" s="15">
        <v>336</v>
      </c>
      <c r="N12" s="15">
        <v>92</v>
      </c>
      <c r="O12" s="15">
        <v>43</v>
      </c>
      <c r="P12" s="15">
        <v>1502</v>
      </c>
      <c r="Q12" s="15" t="s">
        <v>192</v>
      </c>
      <c r="R12" s="15" t="s">
        <v>7</v>
      </c>
      <c r="S12" s="15">
        <v>639</v>
      </c>
      <c r="T12" s="15">
        <v>5958</v>
      </c>
      <c r="U12" s="15">
        <v>9208</v>
      </c>
    </row>
    <row r="13" spans="1:21" ht="42" customHeight="1" x14ac:dyDescent="0.25">
      <c r="A13" s="32" t="s">
        <v>258</v>
      </c>
      <c r="B13" s="14">
        <f t="shared" si="0"/>
        <v>24687</v>
      </c>
      <c r="C13" s="15">
        <v>37</v>
      </c>
      <c r="D13" s="15">
        <v>713</v>
      </c>
      <c r="E13" s="15">
        <v>239</v>
      </c>
      <c r="F13" s="15">
        <v>4023</v>
      </c>
      <c r="G13" s="15">
        <v>1044</v>
      </c>
      <c r="H13" s="15">
        <v>89</v>
      </c>
      <c r="I13" s="15" t="s">
        <v>7</v>
      </c>
      <c r="J13" s="15">
        <v>220</v>
      </c>
      <c r="K13" s="15">
        <v>100</v>
      </c>
      <c r="L13" s="15">
        <v>302</v>
      </c>
      <c r="M13" s="15">
        <v>334</v>
      </c>
      <c r="N13" s="15">
        <v>89</v>
      </c>
      <c r="O13" s="15">
        <v>42</v>
      </c>
      <c r="P13" s="15">
        <v>1513</v>
      </c>
      <c r="Q13" s="15" t="s">
        <v>190</v>
      </c>
      <c r="R13" s="15" t="s">
        <v>7</v>
      </c>
      <c r="S13" s="15">
        <v>708</v>
      </c>
      <c r="T13" s="15">
        <v>6032</v>
      </c>
      <c r="U13" s="15">
        <v>9202</v>
      </c>
    </row>
    <row r="14" spans="1:21" ht="42" customHeight="1" x14ac:dyDescent="0.25">
      <c r="A14" s="32" t="s">
        <v>259</v>
      </c>
      <c r="B14" s="14">
        <v>25110</v>
      </c>
      <c r="C14" s="15">
        <v>37</v>
      </c>
      <c r="D14" s="15">
        <v>24</v>
      </c>
      <c r="E14" s="15">
        <v>251</v>
      </c>
      <c r="F14" s="15">
        <v>4032</v>
      </c>
      <c r="G14" s="15">
        <v>1054</v>
      </c>
      <c r="H14" s="15">
        <v>119</v>
      </c>
      <c r="I14" s="15" t="s">
        <v>7</v>
      </c>
      <c r="J14" s="15">
        <v>207</v>
      </c>
      <c r="K14" s="15">
        <v>109</v>
      </c>
      <c r="L14" s="15">
        <v>331</v>
      </c>
      <c r="M14" s="15">
        <v>339</v>
      </c>
      <c r="N14" s="15">
        <v>1061</v>
      </c>
      <c r="O14" s="15">
        <v>42</v>
      </c>
      <c r="P14" s="15">
        <v>1495</v>
      </c>
      <c r="Q14" s="15" t="s">
        <v>191</v>
      </c>
      <c r="R14" s="15" t="s">
        <v>7</v>
      </c>
      <c r="S14" s="15">
        <v>679</v>
      </c>
      <c r="T14" s="15">
        <v>6114</v>
      </c>
      <c r="U14" s="15">
        <v>9216</v>
      </c>
    </row>
    <row r="15" spans="1:21" ht="42" customHeight="1" x14ac:dyDescent="0.25">
      <c r="A15" s="32" t="s">
        <v>260</v>
      </c>
      <c r="B15" s="14">
        <f>SUM(C15:U15)</f>
        <v>25893</v>
      </c>
      <c r="C15" s="15">
        <v>45</v>
      </c>
      <c r="D15" s="15">
        <v>24</v>
      </c>
      <c r="E15" s="15">
        <v>288</v>
      </c>
      <c r="F15" s="15">
        <v>4032</v>
      </c>
      <c r="G15" s="15">
        <v>1100</v>
      </c>
      <c r="H15" s="15">
        <v>158</v>
      </c>
      <c r="I15" s="15" t="s">
        <v>7</v>
      </c>
      <c r="J15" s="15">
        <v>211</v>
      </c>
      <c r="K15" s="15">
        <v>151</v>
      </c>
      <c r="L15" s="15">
        <v>364</v>
      </c>
      <c r="M15" s="15">
        <v>345</v>
      </c>
      <c r="N15" s="15">
        <v>1319</v>
      </c>
      <c r="O15" s="15">
        <v>43</v>
      </c>
      <c r="P15" s="15">
        <v>1501</v>
      </c>
      <c r="Q15" s="15" t="s">
        <v>190</v>
      </c>
      <c r="R15" s="15" t="s">
        <v>7</v>
      </c>
      <c r="S15" s="15">
        <v>813</v>
      </c>
      <c r="T15" s="15">
        <v>6128</v>
      </c>
      <c r="U15" s="15">
        <v>9371</v>
      </c>
    </row>
    <row r="16" spans="1:21" ht="42" customHeight="1" thickBot="1" x14ac:dyDescent="0.3">
      <c r="A16" s="33" t="s">
        <v>261</v>
      </c>
      <c r="B16" s="153">
        <v>26499</v>
      </c>
      <c r="C16" s="153">
        <v>45</v>
      </c>
      <c r="D16" s="153">
        <v>28</v>
      </c>
      <c r="E16" s="153">
        <v>316</v>
      </c>
      <c r="F16" s="153">
        <v>4032</v>
      </c>
      <c r="G16" s="153">
        <v>1100</v>
      </c>
      <c r="H16" s="153">
        <v>158</v>
      </c>
      <c r="I16" s="21" t="s">
        <v>7</v>
      </c>
      <c r="J16" s="153">
        <v>220</v>
      </c>
      <c r="K16" s="153">
        <v>151</v>
      </c>
      <c r="L16" s="153">
        <v>395</v>
      </c>
      <c r="M16" s="153">
        <v>361</v>
      </c>
      <c r="N16" s="153">
        <v>1558</v>
      </c>
      <c r="O16" s="153">
        <v>42</v>
      </c>
      <c r="P16" s="153">
        <v>1509</v>
      </c>
      <c r="Q16" s="21" t="s">
        <v>190</v>
      </c>
      <c r="R16" s="95" t="s">
        <v>7</v>
      </c>
      <c r="S16" s="153">
        <v>876</v>
      </c>
      <c r="T16" s="153">
        <v>6233</v>
      </c>
      <c r="U16" s="153">
        <v>9475</v>
      </c>
    </row>
    <row r="17" spans="1:21" ht="14.45" customHeight="1" x14ac:dyDescent="0.25">
      <c r="A17" s="3" t="s">
        <v>262</v>
      </c>
      <c r="L17" s="123" t="s">
        <v>189</v>
      </c>
    </row>
    <row r="18" spans="1:21" ht="14.45" customHeight="1" x14ac:dyDescent="0.25">
      <c r="A18" s="3" t="s">
        <v>263</v>
      </c>
      <c r="L18" s="123" t="s">
        <v>597</v>
      </c>
    </row>
    <row r="19" spans="1:21" ht="14.45" customHeight="1" x14ac:dyDescent="0.25">
      <c r="A19" s="123" t="s">
        <v>267</v>
      </c>
      <c r="D19" s="123"/>
      <c r="L19" s="3" t="s">
        <v>598</v>
      </c>
    </row>
    <row r="20" spans="1:21" ht="14.45" customHeight="1" x14ac:dyDescent="0.25">
      <c r="B20" s="123"/>
      <c r="C20" s="123"/>
      <c r="E20" s="123"/>
      <c r="F20" s="123"/>
      <c r="G20" s="123"/>
      <c r="L20" s="322" t="s">
        <v>723</v>
      </c>
      <c r="M20" s="322"/>
      <c r="N20" s="322"/>
      <c r="O20" s="322"/>
      <c r="P20" s="322"/>
      <c r="Q20" s="322"/>
      <c r="R20" s="322"/>
      <c r="S20" s="322"/>
      <c r="T20" s="322"/>
      <c r="U20" s="322"/>
    </row>
  </sheetData>
  <mergeCells count="5">
    <mergeCell ref="A5:A6"/>
    <mergeCell ref="U4:U5"/>
    <mergeCell ref="A2:K2"/>
    <mergeCell ref="L2:U2"/>
    <mergeCell ref="L20:U20"/>
  </mergeCells>
  <phoneticPr fontId="3" type="noConversion"/>
  <printOptions horizontalCentered="1"/>
  <pageMargins left="1.1417322834645669" right="1.1023622047244095" top="1.5748031496062993" bottom="1.5748031496062993" header="0.51181102362204722" footer="0.9055118110236221"/>
  <pageSetup paperSize="9" firstPageNumber="72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1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zoomScale="120" zoomScaleNormal="120" zoomScaleSheetLayoutView="100" workbookViewId="0"/>
  </sheetViews>
  <sheetFormatPr defaultColWidth="12.625" defaultRowHeight="20.100000000000001" customHeight="1" x14ac:dyDescent="0.25"/>
  <cols>
    <col min="1" max="1" width="30.875" style="3" customWidth="1"/>
    <col min="2" max="2" width="6.125" style="3" customWidth="1"/>
    <col min="3" max="3" width="7.625" style="3" customWidth="1"/>
    <col min="4" max="4" width="7.125" style="3" customWidth="1"/>
    <col min="5" max="6" width="7.625" style="3" customWidth="1"/>
    <col min="7" max="7" width="8.125" style="8" customWidth="1"/>
    <col min="8" max="8" width="8.125" style="3" customWidth="1"/>
    <col min="9" max="9" width="10.125" style="3" customWidth="1"/>
    <col min="10" max="10" width="8.125" style="3" customWidth="1"/>
    <col min="11" max="13" width="8.625" style="3" customWidth="1"/>
    <col min="14" max="15" width="7.625" style="3" customWidth="1"/>
    <col min="16" max="16" width="7.625" style="8" customWidth="1"/>
    <col min="17" max="16384" width="12.625" style="3"/>
  </cols>
  <sheetData>
    <row r="1" spans="1:16" ht="17.100000000000001" customHeight="1" x14ac:dyDescent="0.25">
      <c r="A1" s="2" t="s">
        <v>290</v>
      </c>
      <c r="P1" s="4" t="s">
        <v>148</v>
      </c>
    </row>
    <row r="2" spans="1:16" s="5" customFormat="1" ht="32.1" customHeight="1" x14ac:dyDescent="0.25">
      <c r="A2" s="336" t="s">
        <v>591</v>
      </c>
      <c r="B2" s="336"/>
      <c r="C2" s="336"/>
      <c r="D2" s="336"/>
      <c r="E2" s="336"/>
      <c r="F2" s="336"/>
      <c r="G2" s="336"/>
      <c r="H2" s="319" t="s">
        <v>172</v>
      </c>
      <c r="I2" s="319"/>
      <c r="J2" s="319"/>
      <c r="K2" s="319"/>
      <c r="L2" s="319"/>
      <c r="M2" s="319"/>
      <c r="N2" s="319"/>
      <c r="O2" s="319"/>
      <c r="P2" s="319"/>
    </row>
    <row r="3" spans="1:16" ht="15" customHeight="1" thickBot="1" x14ac:dyDescent="0.3">
      <c r="A3" s="6"/>
      <c r="B3" s="6"/>
      <c r="C3" s="6"/>
      <c r="D3" s="6"/>
      <c r="E3" s="6"/>
      <c r="F3" s="6"/>
      <c r="G3" s="7" t="s">
        <v>291</v>
      </c>
      <c r="H3" s="6"/>
      <c r="J3" s="6"/>
      <c r="K3" s="6"/>
      <c r="L3" s="6"/>
      <c r="M3" s="6"/>
      <c r="N3" s="6"/>
      <c r="O3" s="6"/>
      <c r="P3" s="7" t="s">
        <v>173</v>
      </c>
    </row>
    <row r="4" spans="1:16" s="239" customFormat="1" ht="18.95" customHeight="1" x14ac:dyDescent="0.25">
      <c r="A4" s="333" t="s">
        <v>603</v>
      </c>
      <c r="B4" s="328" t="s">
        <v>604</v>
      </c>
      <c r="C4" s="326" t="s">
        <v>605</v>
      </c>
      <c r="D4" s="337" t="s">
        <v>606</v>
      </c>
      <c r="E4" s="337" t="s">
        <v>607</v>
      </c>
      <c r="F4" s="326" t="s">
        <v>608</v>
      </c>
      <c r="G4" s="337" t="s">
        <v>609</v>
      </c>
      <c r="H4" s="340" t="s">
        <v>610</v>
      </c>
      <c r="I4" s="326" t="s">
        <v>611</v>
      </c>
      <c r="J4" s="337" t="s">
        <v>612</v>
      </c>
      <c r="K4" s="337" t="s">
        <v>613</v>
      </c>
      <c r="L4" s="337" t="s">
        <v>614</v>
      </c>
      <c r="M4" s="337" t="s">
        <v>615</v>
      </c>
      <c r="N4" s="337" t="s">
        <v>616</v>
      </c>
      <c r="O4" s="337" t="s">
        <v>617</v>
      </c>
      <c r="P4" s="338" t="s">
        <v>618</v>
      </c>
    </row>
    <row r="5" spans="1:16" s="110" customFormat="1" ht="5.0999999999999996" customHeight="1" x14ac:dyDescent="0.25">
      <c r="A5" s="334"/>
      <c r="B5" s="329"/>
      <c r="C5" s="327"/>
      <c r="D5" s="327"/>
      <c r="E5" s="327"/>
      <c r="F5" s="327"/>
      <c r="G5" s="327"/>
      <c r="H5" s="341"/>
      <c r="I5" s="327"/>
      <c r="J5" s="327"/>
      <c r="K5" s="327"/>
      <c r="L5" s="327"/>
      <c r="M5" s="327"/>
      <c r="N5" s="327"/>
      <c r="O5" s="327"/>
      <c r="P5" s="339"/>
    </row>
    <row r="6" spans="1:16" s="239" customFormat="1" ht="36.950000000000003" customHeight="1" thickBot="1" x14ac:dyDescent="0.3">
      <c r="A6" s="335"/>
      <c r="B6" s="140" t="s">
        <v>174</v>
      </c>
      <c r="C6" s="140" t="s">
        <v>175</v>
      </c>
      <c r="D6" s="140" t="s">
        <v>176</v>
      </c>
      <c r="E6" s="140" t="s">
        <v>177</v>
      </c>
      <c r="F6" s="141" t="s">
        <v>178</v>
      </c>
      <c r="G6" s="141" t="s">
        <v>179</v>
      </c>
      <c r="H6" s="140" t="s">
        <v>180</v>
      </c>
      <c r="I6" s="141" t="s">
        <v>181</v>
      </c>
      <c r="J6" s="140" t="s">
        <v>182</v>
      </c>
      <c r="K6" s="140" t="s">
        <v>183</v>
      </c>
      <c r="L6" s="141" t="s">
        <v>184</v>
      </c>
      <c r="M6" s="140" t="s">
        <v>185</v>
      </c>
      <c r="N6" s="140" t="s">
        <v>186</v>
      </c>
      <c r="O6" s="141" t="s">
        <v>187</v>
      </c>
      <c r="P6" s="142" t="s">
        <v>188</v>
      </c>
    </row>
    <row r="7" spans="1:16" s="145" customFormat="1" ht="13.5" customHeight="1" x14ac:dyDescent="0.25">
      <c r="A7" s="180" t="s">
        <v>619</v>
      </c>
      <c r="B7" s="240">
        <f>SUM(C7:P7)</f>
        <v>27675</v>
      </c>
      <c r="C7" s="143">
        <v>14</v>
      </c>
      <c r="D7" s="143">
        <v>2</v>
      </c>
      <c r="E7" s="144">
        <v>8015</v>
      </c>
      <c r="F7" s="143">
        <v>13476</v>
      </c>
      <c r="G7" s="143">
        <v>173</v>
      </c>
      <c r="H7" s="143">
        <v>1884</v>
      </c>
      <c r="I7" s="143">
        <v>198</v>
      </c>
      <c r="J7" s="143">
        <v>1034</v>
      </c>
      <c r="K7" s="236">
        <v>0</v>
      </c>
      <c r="L7" s="143">
        <v>138</v>
      </c>
      <c r="M7" s="143">
        <v>111</v>
      </c>
      <c r="N7" s="143">
        <v>690</v>
      </c>
      <c r="O7" s="236">
        <v>0</v>
      </c>
      <c r="P7" s="144">
        <v>1940</v>
      </c>
    </row>
    <row r="8" spans="1:16" s="145" customFormat="1" ht="13.5" customHeight="1" x14ac:dyDescent="0.25">
      <c r="A8" s="180" t="s">
        <v>620</v>
      </c>
      <c r="B8" s="240">
        <f t="shared" ref="B8:B15" si="0">SUM(C8:P8)</f>
        <v>27829</v>
      </c>
      <c r="C8" s="143">
        <v>12</v>
      </c>
      <c r="D8" s="143">
        <v>2</v>
      </c>
      <c r="E8" s="144">
        <v>8055</v>
      </c>
      <c r="F8" s="143">
        <v>13506</v>
      </c>
      <c r="G8" s="143">
        <v>169</v>
      </c>
      <c r="H8" s="143">
        <v>1842</v>
      </c>
      <c r="I8" s="143">
        <v>192</v>
      </c>
      <c r="J8" s="143">
        <v>1010</v>
      </c>
      <c r="K8" s="236">
        <v>0</v>
      </c>
      <c r="L8" s="143">
        <v>142</v>
      </c>
      <c r="M8" s="143">
        <v>127</v>
      </c>
      <c r="N8" s="143">
        <v>740</v>
      </c>
      <c r="O8" s="236">
        <v>0</v>
      </c>
      <c r="P8" s="144">
        <v>2032</v>
      </c>
    </row>
    <row r="9" spans="1:16" s="145" customFormat="1" ht="13.5" customHeight="1" x14ac:dyDescent="0.25">
      <c r="A9" s="180" t="s">
        <v>621</v>
      </c>
      <c r="B9" s="240">
        <f t="shared" si="0"/>
        <v>28519</v>
      </c>
      <c r="C9" s="143">
        <v>12</v>
      </c>
      <c r="D9" s="143">
        <v>2</v>
      </c>
      <c r="E9" s="144">
        <v>8684</v>
      </c>
      <c r="F9" s="143">
        <v>13595</v>
      </c>
      <c r="G9" s="143">
        <v>165</v>
      </c>
      <c r="H9" s="143">
        <v>1813</v>
      </c>
      <c r="I9" s="143">
        <v>186</v>
      </c>
      <c r="J9" s="143">
        <v>957</v>
      </c>
      <c r="K9" s="236">
        <v>0</v>
      </c>
      <c r="L9" s="143">
        <v>139</v>
      </c>
      <c r="M9" s="143">
        <v>189</v>
      </c>
      <c r="N9" s="143">
        <v>795</v>
      </c>
      <c r="O9" s="143">
        <v>12</v>
      </c>
      <c r="P9" s="144">
        <v>1970</v>
      </c>
    </row>
    <row r="10" spans="1:16" s="145" customFormat="1" ht="13.5" customHeight="1" x14ac:dyDescent="0.25">
      <c r="A10" s="180" t="s">
        <v>622</v>
      </c>
      <c r="B10" s="240">
        <f t="shared" si="0"/>
        <v>29053</v>
      </c>
      <c r="C10" s="143">
        <v>13</v>
      </c>
      <c r="D10" s="143">
        <v>7</v>
      </c>
      <c r="E10" s="144">
        <v>8786</v>
      </c>
      <c r="F10" s="143">
        <v>13666</v>
      </c>
      <c r="G10" s="143">
        <v>157</v>
      </c>
      <c r="H10" s="143">
        <v>1824</v>
      </c>
      <c r="I10" s="143">
        <v>176</v>
      </c>
      <c r="J10" s="143">
        <v>930</v>
      </c>
      <c r="K10" s="236">
        <v>0</v>
      </c>
      <c r="L10" s="143">
        <v>138</v>
      </c>
      <c r="M10" s="143">
        <v>206</v>
      </c>
      <c r="N10" s="143">
        <v>821</v>
      </c>
      <c r="O10" s="143">
        <v>134</v>
      </c>
      <c r="P10" s="144">
        <v>2195</v>
      </c>
    </row>
    <row r="11" spans="1:16" s="145" customFormat="1" ht="13.5" customHeight="1" x14ac:dyDescent="0.25">
      <c r="A11" s="180" t="s">
        <v>623</v>
      </c>
      <c r="B11" s="240">
        <f t="shared" si="0"/>
        <v>29346</v>
      </c>
      <c r="C11" s="143">
        <v>13</v>
      </c>
      <c r="D11" s="143">
        <v>11</v>
      </c>
      <c r="E11" s="144">
        <v>8998</v>
      </c>
      <c r="F11" s="143">
        <v>13682</v>
      </c>
      <c r="G11" s="143">
        <v>158</v>
      </c>
      <c r="H11" s="143">
        <v>1876</v>
      </c>
      <c r="I11" s="143">
        <v>178</v>
      </c>
      <c r="J11" s="143">
        <v>906</v>
      </c>
      <c r="K11" s="236">
        <v>0</v>
      </c>
      <c r="L11" s="143">
        <v>132</v>
      </c>
      <c r="M11" s="143">
        <v>187</v>
      </c>
      <c r="N11" s="143">
        <v>819</v>
      </c>
      <c r="O11" s="143">
        <v>192</v>
      </c>
      <c r="P11" s="144">
        <v>2194</v>
      </c>
    </row>
    <row r="12" spans="1:16" s="145" customFormat="1" ht="13.5" customHeight="1" x14ac:dyDescent="0.25">
      <c r="A12" s="180" t="s">
        <v>624</v>
      </c>
      <c r="B12" s="240">
        <f t="shared" si="0"/>
        <v>29761</v>
      </c>
      <c r="C12" s="143">
        <v>13</v>
      </c>
      <c r="D12" s="143">
        <v>7</v>
      </c>
      <c r="E12" s="144">
        <v>9189</v>
      </c>
      <c r="F12" s="143">
        <v>13712</v>
      </c>
      <c r="G12" s="143">
        <v>157</v>
      </c>
      <c r="H12" s="143">
        <v>1911</v>
      </c>
      <c r="I12" s="143">
        <v>180</v>
      </c>
      <c r="J12" s="143">
        <v>888</v>
      </c>
      <c r="K12" s="236">
        <v>0</v>
      </c>
      <c r="L12" s="143">
        <v>133</v>
      </c>
      <c r="M12" s="143">
        <v>221</v>
      </c>
      <c r="N12" s="143">
        <v>880</v>
      </c>
      <c r="O12" s="143">
        <v>291</v>
      </c>
      <c r="P12" s="144">
        <v>2179</v>
      </c>
    </row>
    <row r="13" spans="1:16" s="145" customFormat="1" ht="13.5" customHeight="1" x14ac:dyDescent="0.25">
      <c r="A13" s="180" t="s">
        <v>625</v>
      </c>
      <c r="B13" s="240">
        <f t="shared" si="0"/>
        <v>29959</v>
      </c>
      <c r="C13" s="146">
        <v>14</v>
      </c>
      <c r="D13" s="146">
        <v>7</v>
      </c>
      <c r="E13" s="144">
        <v>9318</v>
      </c>
      <c r="F13" s="146">
        <v>13744</v>
      </c>
      <c r="G13" s="146">
        <v>157</v>
      </c>
      <c r="H13" s="146">
        <v>1971</v>
      </c>
      <c r="I13" s="146">
        <v>177</v>
      </c>
      <c r="J13" s="146">
        <v>880</v>
      </c>
      <c r="K13" s="146">
        <v>68</v>
      </c>
      <c r="L13" s="146">
        <v>133</v>
      </c>
      <c r="M13" s="146">
        <v>241</v>
      </c>
      <c r="N13" s="146">
        <v>923</v>
      </c>
      <c r="O13" s="146">
        <v>294</v>
      </c>
      <c r="P13" s="144">
        <v>2032</v>
      </c>
    </row>
    <row r="14" spans="1:16" s="145" customFormat="1" ht="13.5" customHeight="1" x14ac:dyDescent="0.25">
      <c r="A14" s="180" t="s">
        <v>626</v>
      </c>
      <c r="B14" s="240">
        <f t="shared" si="0"/>
        <v>30288</v>
      </c>
      <c r="C14" s="146">
        <v>14</v>
      </c>
      <c r="D14" s="146">
        <v>19</v>
      </c>
      <c r="E14" s="144">
        <v>9612</v>
      </c>
      <c r="F14" s="146">
        <v>13743</v>
      </c>
      <c r="G14" s="146">
        <v>167</v>
      </c>
      <c r="H14" s="146">
        <v>1995</v>
      </c>
      <c r="I14" s="146">
        <v>185</v>
      </c>
      <c r="J14" s="146">
        <v>858</v>
      </c>
      <c r="K14" s="146">
        <v>72</v>
      </c>
      <c r="L14" s="146">
        <v>134</v>
      </c>
      <c r="M14" s="146">
        <v>219</v>
      </c>
      <c r="N14" s="146">
        <v>952</v>
      </c>
      <c r="O14" s="146">
        <v>348</v>
      </c>
      <c r="P14" s="144">
        <v>1970</v>
      </c>
    </row>
    <row r="15" spans="1:16" s="145" customFormat="1" ht="13.5" customHeight="1" x14ac:dyDescent="0.25">
      <c r="A15" s="180" t="s">
        <v>627</v>
      </c>
      <c r="B15" s="240">
        <f t="shared" si="0"/>
        <v>30955</v>
      </c>
      <c r="C15" s="143">
        <v>14</v>
      </c>
      <c r="D15" s="143">
        <v>20</v>
      </c>
      <c r="E15" s="144">
        <v>10027</v>
      </c>
      <c r="F15" s="143">
        <v>13845</v>
      </c>
      <c r="G15" s="143">
        <v>181</v>
      </c>
      <c r="H15" s="143">
        <v>2025</v>
      </c>
      <c r="I15" s="143">
        <v>179</v>
      </c>
      <c r="J15" s="143">
        <v>831</v>
      </c>
      <c r="K15" s="143">
        <v>79</v>
      </c>
      <c r="L15" s="143">
        <v>114</v>
      </c>
      <c r="M15" s="143">
        <v>328</v>
      </c>
      <c r="N15" s="143">
        <v>1061</v>
      </c>
      <c r="O15" s="143">
        <v>281</v>
      </c>
      <c r="P15" s="144">
        <v>1970</v>
      </c>
    </row>
    <row r="16" spans="1:16" s="145" customFormat="1" ht="13.5" customHeight="1" x14ac:dyDescent="0.25">
      <c r="A16" s="181" t="s">
        <v>628</v>
      </c>
      <c r="B16" s="147">
        <v>31087</v>
      </c>
      <c r="C16" s="237">
        <v>14</v>
      </c>
      <c r="D16" s="237">
        <v>19</v>
      </c>
      <c r="E16" s="237">
        <v>10367</v>
      </c>
      <c r="F16" s="237">
        <v>13911</v>
      </c>
      <c r="G16" s="237">
        <v>183</v>
      </c>
      <c r="H16" s="237">
        <v>2080</v>
      </c>
      <c r="I16" s="237">
        <v>171</v>
      </c>
      <c r="J16" s="237">
        <v>793</v>
      </c>
      <c r="K16" s="237">
        <v>52</v>
      </c>
      <c r="L16" s="237">
        <v>119</v>
      </c>
      <c r="M16" s="237">
        <v>359</v>
      </c>
      <c r="N16" s="237">
        <v>1101</v>
      </c>
      <c r="O16" s="237">
        <v>298</v>
      </c>
      <c r="P16" s="237">
        <v>1620</v>
      </c>
    </row>
    <row r="17" spans="1:17" s="145" customFormat="1" ht="13.5" customHeight="1" x14ac:dyDescent="0.25">
      <c r="A17" s="183" t="s">
        <v>629</v>
      </c>
      <c r="B17" s="235">
        <v>80</v>
      </c>
      <c r="C17" s="236">
        <v>0</v>
      </c>
      <c r="D17" s="236">
        <v>0</v>
      </c>
      <c r="E17" s="237">
        <v>39</v>
      </c>
      <c r="F17" s="236">
        <v>0</v>
      </c>
      <c r="G17" s="236">
        <v>0</v>
      </c>
      <c r="H17" s="236">
        <v>0</v>
      </c>
      <c r="I17" s="237">
        <v>5</v>
      </c>
      <c r="J17" s="237">
        <v>7</v>
      </c>
      <c r="K17" s="236">
        <v>0</v>
      </c>
      <c r="L17" s="237">
        <v>13</v>
      </c>
      <c r="M17" s="236">
        <v>0</v>
      </c>
      <c r="N17" s="237">
        <v>16</v>
      </c>
      <c r="O17" s="236">
        <v>0</v>
      </c>
      <c r="P17" s="236">
        <v>0</v>
      </c>
      <c r="Q17" s="148"/>
    </row>
    <row r="18" spans="1:17" s="145" customFormat="1" ht="13.5" customHeight="1" x14ac:dyDescent="0.25">
      <c r="A18" s="183" t="s">
        <v>630</v>
      </c>
      <c r="B18" s="235">
        <v>23</v>
      </c>
      <c r="C18" s="236">
        <v>1</v>
      </c>
      <c r="D18" s="238">
        <v>1</v>
      </c>
      <c r="E18" s="237">
        <v>21</v>
      </c>
      <c r="F18" s="236">
        <v>0</v>
      </c>
      <c r="G18" s="236">
        <v>0</v>
      </c>
      <c r="H18" s="236">
        <v>0</v>
      </c>
      <c r="I18" s="236">
        <v>0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</row>
    <row r="19" spans="1:17" s="145" customFormat="1" ht="13.5" customHeight="1" x14ac:dyDescent="0.25">
      <c r="A19" s="183" t="s">
        <v>631</v>
      </c>
      <c r="B19" s="235">
        <v>358</v>
      </c>
      <c r="C19" s="236">
        <v>0</v>
      </c>
      <c r="D19" s="238">
        <v>1</v>
      </c>
      <c r="E19" s="237">
        <v>292</v>
      </c>
      <c r="F19" s="236">
        <v>0</v>
      </c>
      <c r="G19" s="236">
        <v>0</v>
      </c>
      <c r="H19" s="236">
        <v>0</v>
      </c>
      <c r="I19" s="238">
        <v>3</v>
      </c>
      <c r="J19" s="238">
        <v>5</v>
      </c>
      <c r="K19" s="236">
        <v>0</v>
      </c>
      <c r="L19" s="236">
        <v>0</v>
      </c>
      <c r="M19" s="238">
        <v>2</v>
      </c>
      <c r="N19" s="238">
        <v>51</v>
      </c>
      <c r="O19" s="238">
        <v>4</v>
      </c>
      <c r="P19" s="236">
        <v>0</v>
      </c>
    </row>
    <row r="20" spans="1:17" s="145" customFormat="1" ht="13.5" customHeight="1" x14ac:dyDescent="0.25">
      <c r="A20" s="183" t="s">
        <v>632</v>
      </c>
      <c r="B20" s="235">
        <v>3839</v>
      </c>
      <c r="C20" s="236">
        <v>0</v>
      </c>
      <c r="D20" s="236">
        <v>0</v>
      </c>
      <c r="E20" s="237">
        <v>3667</v>
      </c>
      <c r="F20" s="236">
        <v>0</v>
      </c>
      <c r="G20" s="236">
        <v>0</v>
      </c>
      <c r="H20" s="236">
        <v>0</v>
      </c>
      <c r="I20" s="238">
        <v>18</v>
      </c>
      <c r="J20" s="238">
        <v>87</v>
      </c>
      <c r="K20" s="236">
        <v>0</v>
      </c>
      <c r="L20" s="236">
        <v>0</v>
      </c>
      <c r="M20" s="238">
        <v>14</v>
      </c>
      <c r="N20" s="238">
        <v>53</v>
      </c>
      <c r="O20" s="236">
        <v>0</v>
      </c>
      <c r="P20" s="236">
        <v>0</v>
      </c>
    </row>
    <row r="21" spans="1:17" s="145" customFormat="1" ht="13.5" customHeight="1" x14ac:dyDescent="0.25">
      <c r="A21" s="183" t="s">
        <v>633</v>
      </c>
      <c r="B21" s="235">
        <v>1052</v>
      </c>
      <c r="C21" s="236">
        <v>0</v>
      </c>
      <c r="D21" s="236">
        <v>0</v>
      </c>
      <c r="E21" s="237">
        <v>1024</v>
      </c>
      <c r="F21" s="236">
        <v>0</v>
      </c>
      <c r="G21" s="236">
        <v>0</v>
      </c>
      <c r="H21" s="236">
        <v>0</v>
      </c>
      <c r="I21" s="238">
        <v>7</v>
      </c>
      <c r="J21" s="238">
        <v>21</v>
      </c>
      <c r="K21" s="236">
        <v>0</v>
      </c>
      <c r="L21" s="236">
        <v>0</v>
      </c>
      <c r="M21" s="236">
        <v>0</v>
      </c>
      <c r="N21" s="236">
        <v>0</v>
      </c>
      <c r="O21" s="236">
        <v>0</v>
      </c>
      <c r="P21" s="236">
        <v>0</v>
      </c>
    </row>
    <row r="22" spans="1:17" s="145" customFormat="1" ht="23.1" customHeight="1" x14ac:dyDescent="0.25">
      <c r="A22" s="183" t="s">
        <v>634</v>
      </c>
      <c r="B22" s="235">
        <v>159</v>
      </c>
      <c r="C22" s="241">
        <v>0</v>
      </c>
      <c r="D22" s="242">
        <v>1</v>
      </c>
      <c r="E22" s="237">
        <v>128</v>
      </c>
      <c r="F22" s="236">
        <v>0</v>
      </c>
      <c r="G22" s="236">
        <v>0</v>
      </c>
      <c r="H22" s="236">
        <v>0</v>
      </c>
      <c r="I22" s="238">
        <v>2</v>
      </c>
      <c r="J22" s="238">
        <v>1</v>
      </c>
      <c r="K22" s="236">
        <v>0</v>
      </c>
      <c r="L22" s="236">
        <v>0</v>
      </c>
      <c r="M22" s="236">
        <v>7</v>
      </c>
      <c r="N22" s="236">
        <v>16</v>
      </c>
      <c r="O22" s="236">
        <v>0</v>
      </c>
      <c r="P22" s="236">
        <v>4</v>
      </c>
    </row>
    <row r="23" spans="1:17" s="145" customFormat="1" ht="13.5" customHeight="1" x14ac:dyDescent="0.25">
      <c r="A23" s="183" t="s">
        <v>635</v>
      </c>
      <c r="B23" s="149">
        <v>0</v>
      </c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</row>
    <row r="24" spans="1:17" s="145" customFormat="1" ht="23.1" customHeight="1" x14ac:dyDescent="0.25">
      <c r="A24" s="183" t="s">
        <v>636</v>
      </c>
      <c r="B24" s="235">
        <v>241</v>
      </c>
      <c r="C24" s="236">
        <v>0</v>
      </c>
      <c r="D24" s="236">
        <v>0</v>
      </c>
      <c r="E24" s="237">
        <v>212</v>
      </c>
      <c r="F24" s="236">
        <v>0</v>
      </c>
      <c r="G24" s="236">
        <v>0</v>
      </c>
      <c r="H24" s="236">
        <v>0</v>
      </c>
      <c r="I24" s="236">
        <v>0</v>
      </c>
      <c r="J24" s="238">
        <v>11</v>
      </c>
      <c r="K24" s="236">
        <v>0</v>
      </c>
      <c r="L24" s="236">
        <v>0</v>
      </c>
      <c r="M24" s="236">
        <v>0</v>
      </c>
      <c r="N24" s="238">
        <v>15</v>
      </c>
      <c r="O24" s="238">
        <v>1</v>
      </c>
      <c r="P24" s="238">
        <v>2</v>
      </c>
    </row>
    <row r="25" spans="1:17" s="145" customFormat="1" ht="13.5" customHeight="1" x14ac:dyDescent="0.25">
      <c r="A25" s="183" t="s">
        <v>637</v>
      </c>
      <c r="B25" s="235">
        <v>256</v>
      </c>
      <c r="C25" s="236">
        <v>0</v>
      </c>
      <c r="D25" s="236">
        <v>0</v>
      </c>
      <c r="E25" s="237">
        <v>130</v>
      </c>
      <c r="F25" s="236">
        <v>0</v>
      </c>
      <c r="G25" s="236">
        <v>0</v>
      </c>
      <c r="H25" s="236">
        <v>0</v>
      </c>
      <c r="I25" s="236">
        <v>3</v>
      </c>
      <c r="J25" s="238">
        <v>4</v>
      </c>
      <c r="K25" s="236">
        <v>0</v>
      </c>
      <c r="L25" s="236">
        <v>0</v>
      </c>
      <c r="M25" s="238">
        <v>5</v>
      </c>
      <c r="N25" s="238">
        <v>71</v>
      </c>
      <c r="O25" s="236">
        <v>0</v>
      </c>
      <c r="P25" s="238">
        <v>43</v>
      </c>
    </row>
    <row r="26" spans="1:17" s="145" customFormat="1" ht="13.5" customHeight="1" x14ac:dyDescent="0.25">
      <c r="A26" s="183" t="s">
        <v>638</v>
      </c>
      <c r="B26" s="235">
        <v>879</v>
      </c>
      <c r="C26" s="236">
        <v>0</v>
      </c>
      <c r="D26" s="236">
        <v>0</v>
      </c>
      <c r="E26" s="237">
        <v>327</v>
      </c>
      <c r="F26" s="236">
        <v>0</v>
      </c>
      <c r="G26" s="238">
        <v>163</v>
      </c>
      <c r="H26" s="236">
        <v>0</v>
      </c>
      <c r="I26" s="236">
        <v>6</v>
      </c>
      <c r="J26" s="238">
        <v>13</v>
      </c>
      <c r="K26" s="238">
        <v>52</v>
      </c>
      <c r="L26" s="236">
        <v>0</v>
      </c>
      <c r="M26" s="236">
        <v>0</v>
      </c>
      <c r="N26" s="238">
        <v>11</v>
      </c>
      <c r="O26" s="238">
        <v>30</v>
      </c>
      <c r="P26" s="238">
        <v>277</v>
      </c>
    </row>
    <row r="27" spans="1:17" s="145" customFormat="1" ht="13.5" customHeight="1" x14ac:dyDescent="0.25">
      <c r="A27" s="183" t="s">
        <v>639</v>
      </c>
      <c r="B27" s="235">
        <v>387</v>
      </c>
      <c r="C27" s="236">
        <v>0</v>
      </c>
      <c r="D27" s="236">
        <v>0</v>
      </c>
      <c r="E27" s="237">
        <v>346</v>
      </c>
      <c r="F27" s="236">
        <v>0</v>
      </c>
      <c r="G27" s="236">
        <v>0</v>
      </c>
      <c r="H27" s="236">
        <v>0</v>
      </c>
      <c r="I27" s="236">
        <v>0</v>
      </c>
      <c r="J27" s="238">
        <v>15</v>
      </c>
      <c r="K27" s="236">
        <v>0</v>
      </c>
      <c r="L27" s="236">
        <v>0</v>
      </c>
      <c r="M27" s="236">
        <v>0</v>
      </c>
      <c r="N27" s="236">
        <v>0</v>
      </c>
      <c r="O27" s="236">
        <v>0</v>
      </c>
      <c r="P27" s="238">
        <v>26</v>
      </c>
    </row>
    <row r="28" spans="1:17" s="145" customFormat="1" ht="23.1" customHeight="1" x14ac:dyDescent="0.25">
      <c r="A28" s="183" t="s">
        <v>640</v>
      </c>
      <c r="B28" s="235">
        <v>2491</v>
      </c>
      <c r="C28" s="236">
        <v>0</v>
      </c>
      <c r="D28" s="238">
        <v>16</v>
      </c>
      <c r="E28" s="237">
        <v>1322</v>
      </c>
      <c r="F28" s="236">
        <v>0</v>
      </c>
      <c r="G28" s="238">
        <v>20</v>
      </c>
      <c r="H28" s="236">
        <v>0</v>
      </c>
      <c r="I28" s="238">
        <v>34</v>
      </c>
      <c r="J28" s="238">
        <v>27</v>
      </c>
      <c r="K28" s="236">
        <v>0</v>
      </c>
      <c r="L28" s="238">
        <v>6</v>
      </c>
      <c r="M28" s="238">
        <v>277</v>
      </c>
      <c r="N28" s="238">
        <v>471</v>
      </c>
      <c r="O28" s="238">
        <v>30</v>
      </c>
      <c r="P28" s="238">
        <v>288</v>
      </c>
    </row>
    <row r="29" spans="1:17" s="145" customFormat="1" ht="13.5" customHeight="1" x14ac:dyDescent="0.25">
      <c r="A29" s="183" t="s">
        <v>641</v>
      </c>
      <c r="B29" s="235">
        <v>110</v>
      </c>
      <c r="C29" s="236">
        <v>0</v>
      </c>
      <c r="D29" s="236">
        <v>0</v>
      </c>
      <c r="E29" s="237">
        <v>42</v>
      </c>
      <c r="F29" s="236">
        <v>0</v>
      </c>
      <c r="G29" s="236">
        <v>0</v>
      </c>
      <c r="H29" s="236">
        <v>0</v>
      </c>
      <c r="I29" s="238">
        <v>2</v>
      </c>
      <c r="J29" s="238">
        <v>12</v>
      </c>
      <c r="K29" s="236">
        <v>0</v>
      </c>
      <c r="L29" s="238">
        <v>29</v>
      </c>
      <c r="M29" s="236">
        <v>0</v>
      </c>
      <c r="N29" s="238">
        <v>13</v>
      </c>
      <c r="O29" s="238">
        <v>2</v>
      </c>
      <c r="P29" s="238">
        <v>10</v>
      </c>
    </row>
    <row r="30" spans="1:17" s="145" customFormat="1" ht="13.5" customHeight="1" x14ac:dyDescent="0.25">
      <c r="A30" s="183" t="s">
        <v>642</v>
      </c>
      <c r="B30" s="235">
        <v>4549</v>
      </c>
      <c r="C30" s="238">
        <v>13</v>
      </c>
      <c r="D30" s="236">
        <v>0</v>
      </c>
      <c r="E30" s="237">
        <v>1002</v>
      </c>
      <c r="F30" s="236">
        <v>0</v>
      </c>
      <c r="G30" s="236">
        <v>0</v>
      </c>
      <c r="H30" s="238">
        <v>2080</v>
      </c>
      <c r="I30" s="238">
        <v>64</v>
      </c>
      <c r="J30" s="238">
        <v>63</v>
      </c>
      <c r="K30" s="236">
        <v>0</v>
      </c>
      <c r="L30" s="238">
        <v>71</v>
      </c>
      <c r="M30" s="236">
        <v>0</v>
      </c>
      <c r="N30" s="238">
        <v>331</v>
      </c>
      <c r="O30" s="238">
        <v>190</v>
      </c>
      <c r="P30" s="238">
        <v>735</v>
      </c>
    </row>
    <row r="31" spans="1:17" s="145" customFormat="1" ht="23.1" customHeight="1" x14ac:dyDescent="0.25">
      <c r="A31" s="183" t="s">
        <v>643</v>
      </c>
      <c r="B31" s="235">
        <v>260</v>
      </c>
      <c r="C31" s="236">
        <v>0</v>
      </c>
      <c r="D31" s="236">
        <v>0</v>
      </c>
      <c r="E31" s="237">
        <v>260</v>
      </c>
      <c r="F31" s="236">
        <v>0</v>
      </c>
      <c r="G31" s="236">
        <v>0</v>
      </c>
      <c r="H31" s="236">
        <v>0</v>
      </c>
      <c r="I31" s="236">
        <v>0</v>
      </c>
      <c r="J31" s="236">
        <v>0</v>
      </c>
      <c r="K31" s="236">
        <v>0</v>
      </c>
      <c r="L31" s="236">
        <v>0</v>
      </c>
      <c r="M31" s="236">
        <v>0</v>
      </c>
      <c r="N31" s="236">
        <v>0</v>
      </c>
      <c r="O31" s="236">
        <v>0</v>
      </c>
      <c r="P31" s="236">
        <v>0</v>
      </c>
    </row>
    <row r="32" spans="1:17" s="145" customFormat="1" ht="23.1" customHeight="1" x14ac:dyDescent="0.25">
      <c r="A32" s="183" t="s">
        <v>644</v>
      </c>
      <c r="B32" s="240">
        <v>269</v>
      </c>
      <c r="C32" s="236">
        <v>0</v>
      </c>
      <c r="D32" s="236">
        <v>0</v>
      </c>
      <c r="E32" s="236">
        <v>256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0</v>
      </c>
      <c r="L32" s="236">
        <v>0</v>
      </c>
      <c r="M32" s="236">
        <v>2</v>
      </c>
      <c r="N32" s="236">
        <v>0</v>
      </c>
      <c r="O32" s="236">
        <v>0</v>
      </c>
      <c r="P32" s="236">
        <v>11</v>
      </c>
    </row>
    <row r="33" spans="1:16" s="145" customFormat="1" ht="13.5" customHeight="1" x14ac:dyDescent="0.25">
      <c r="A33" s="184" t="s">
        <v>645</v>
      </c>
      <c r="B33" s="330">
        <v>817</v>
      </c>
      <c r="C33" s="323">
        <v>0</v>
      </c>
      <c r="D33" s="323">
        <v>0</v>
      </c>
      <c r="E33" s="332">
        <v>107</v>
      </c>
      <c r="F33" s="325">
        <v>691</v>
      </c>
      <c r="G33" s="323">
        <v>0</v>
      </c>
      <c r="H33" s="323">
        <v>0</v>
      </c>
      <c r="I33" s="325">
        <v>2</v>
      </c>
      <c r="J33" s="325">
        <v>13</v>
      </c>
      <c r="K33" s="323">
        <v>0</v>
      </c>
      <c r="L33" s="323">
        <v>0</v>
      </c>
      <c r="M33" s="323">
        <v>0</v>
      </c>
      <c r="N33" s="323">
        <v>0</v>
      </c>
      <c r="O33" s="325">
        <v>4</v>
      </c>
      <c r="P33" s="323">
        <v>0</v>
      </c>
    </row>
    <row r="34" spans="1:16" s="145" customFormat="1" ht="23.1" customHeight="1" x14ac:dyDescent="0.25">
      <c r="A34" s="183" t="s">
        <v>646</v>
      </c>
      <c r="B34" s="331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</row>
    <row r="35" spans="1:16" s="145" customFormat="1" ht="13.5" customHeight="1" x14ac:dyDescent="0.25">
      <c r="A35" s="183" t="s">
        <v>647</v>
      </c>
      <c r="B35" s="235">
        <v>5876</v>
      </c>
      <c r="C35" s="236">
        <v>0</v>
      </c>
      <c r="D35" s="236">
        <v>0</v>
      </c>
      <c r="E35" s="237">
        <v>589</v>
      </c>
      <c r="F35" s="238">
        <v>5044</v>
      </c>
      <c r="G35" s="236">
        <v>0</v>
      </c>
      <c r="H35" s="236">
        <v>0</v>
      </c>
      <c r="I35" s="238">
        <v>9</v>
      </c>
      <c r="J35" s="238">
        <v>141</v>
      </c>
      <c r="K35" s="236">
        <v>0</v>
      </c>
      <c r="L35" s="236">
        <v>0</v>
      </c>
      <c r="M35" s="238">
        <v>13</v>
      </c>
      <c r="N35" s="238">
        <v>11</v>
      </c>
      <c r="O35" s="238">
        <v>10</v>
      </c>
      <c r="P35" s="238">
        <v>59</v>
      </c>
    </row>
    <row r="36" spans="1:16" s="145" customFormat="1" ht="23.1" customHeight="1" thickBot="1" x14ac:dyDescent="0.3">
      <c r="A36" s="245" t="s">
        <v>648</v>
      </c>
      <c r="B36" s="246">
        <v>9441</v>
      </c>
      <c r="C36" s="247">
        <v>0</v>
      </c>
      <c r="D36" s="247">
        <v>0</v>
      </c>
      <c r="E36" s="248">
        <v>603</v>
      </c>
      <c r="F36" s="249">
        <v>8176</v>
      </c>
      <c r="G36" s="247">
        <v>0</v>
      </c>
      <c r="H36" s="247">
        <v>0</v>
      </c>
      <c r="I36" s="249">
        <v>16</v>
      </c>
      <c r="J36" s="249">
        <v>373</v>
      </c>
      <c r="K36" s="247">
        <v>0</v>
      </c>
      <c r="L36" s="247">
        <v>0</v>
      </c>
      <c r="M36" s="249">
        <v>39</v>
      </c>
      <c r="N36" s="249">
        <v>42</v>
      </c>
      <c r="O36" s="249">
        <v>27</v>
      </c>
      <c r="P36" s="249">
        <v>165</v>
      </c>
    </row>
    <row r="37" spans="1:16" s="102" customFormat="1" ht="12.95" customHeight="1" x14ac:dyDescent="0.25">
      <c r="A37" s="151" t="s">
        <v>600</v>
      </c>
      <c r="G37" s="110"/>
      <c r="H37" s="101" t="s">
        <v>602</v>
      </c>
      <c r="P37" s="110"/>
    </row>
    <row r="38" spans="1:16" s="102" customFormat="1" ht="12.95" customHeight="1" x14ac:dyDescent="0.25">
      <c r="A38" s="103" t="s">
        <v>599</v>
      </c>
      <c r="G38" s="110"/>
      <c r="H38" s="102" t="s">
        <v>601</v>
      </c>
      <c r="P38" s="110"/>
    </row>
    <row r="39" spans="1:16" s="102" customFormat="1" ht="12.95" customHeight="1" x14ac:dyDescent="0.25">
      <c r="A39" s="150" t="s">
        <v>294</v>
      </c>
      <c r="G39" s="110"/>
      <c r="H39" s="150" t="s">
        <v>292</v>
      </c>
      <c r="P39" s="110"/>
    </row>
    <row r="40" spans="1:16" s="102" customFormat="1" ht="12.95" customHeight="1" x14ac:dyDescent="0.25">
      <c r="A40" s="150" t="s">
        <v>295</v>
      </c>
      <c r="G40" s="110"/>
      <c r="H40" s="150" t="s">
        <v>293</v>
      </c>
      <c r="P40" s="110"/>
    </row>
    <row r="42" spans="1:16" ht="20.100000000000001" customHeight="1" x14ac:dyDescent="0.25">
      <c r="A42" s="152"/>
    </row>
    <row r="43" spans="1:16" ht="20.100000000000001" customHeight="1" x14ac:dyDescent="0.25">
      <c r="A43" s="152"/>
    </row>
    <row r="44" spans="1:16" ht="20.100000000000001" customHeight="1" x14ac:dyDescent="0.25">
      <c r="A44" s="152"/>
    </row>
    <row r="45" spans="1:16" ht="20.100000000000001" customHeight="1" x14ac:dyDescent="0.25">
      <c r="A45" s="152"/>
    </row>
    <row r="46" spans="1:16" ht="20.100000000000001" customHeight="1" x14ac:dyDescent="0.25">
      <c r="A46" s="152"/>
    </row>
    <row r="47" spans="1:16" ht="20.100000000000001" customHeight="1" x14ac:dyDescent="0.25">
      <c r="A47" s="152"/>
    </row>
    <row r="48" spans="1:16" ht="20.100000000000001" customHeight="1" x14ac:dyDescent="0.25">
      <c r="A48" s="152"/>
    </row>
    <row r="49" spans="1:1" ht="20.100000000000001" customHeight="1" x14ac:dyDescent="0.25">
      <c r="A49" s="152"/>
    </row>
    <row r="50" spans="1:1" ht="20.100000000000001" customHeight="1" x14ac:dyDescent="0.25">
      <c r="A50" s="152"/>
    </row>
    <row r="51" spans="1:1" ht="20.100000000000001" customHeight="1" x14ac:dyDescent="0.25">
      <c r="A51" s="152"/>
    </row>
    <row r="52" spans="1:1" ht="20.100000000000001" customHeight="1" x14ac:dyDescent="0.25">
      <c r="A52" s="152"/>
    </row>
    <row r="53" spans="1:1" ht="20.100000000000001" customHeight="1" x14ac:dyDescent="0.25">
      <c r="A53" s="152"/>
    </row>
    <row r="54" spans="1:1" ht="20.100000000000001" customHeight="1" x14ac:dyDescent="0.25">
      <c r="A54" s="152"/>
    </row>
    <row r="55" spans="1:1" ht="20.100000000000001" customHeight="1" x14ac:dyDescent="0.25">
      <c r="A55" s="152"/>
    </row>
    <row r="56" spans="1:1" ht="20.100000000000001" customHeight="1" x14ac:dyDescent="0.25">
      <c r="A56" s="152"/>
    </row>
    <row r="57" spans="1:1" ht="20.100000000000001" customHeight="1" x14ac:dyDescent="0.25">
      <c r="A57" s="152"/>
    </row>
    <row r="58" spans="1:1" ht="20.100000000000001" customHeight="1" x14ac:dyDescent="0.25">
      <c r="A58" s="152"/>
    </row>
    <row r="59" spans="1:1" ht="20.100000000000001" customHeight="1" x14ac:dyDescent="0.25">
      <c r="A59" s="152"/>
    </row>
  </sheetData>
  <mergeCells count="33">
    <mergeCell ref="A4:A6"/>
    <mergeCell ref="A2:G2"/>
    <mergeCell ref="H2:P2"/>
    <mergeCell ref="O4:O5"/>
    <mergeCell ref="P4:P5"/>
    <mergeCell ref="I4:I5"/>
    <mergeCell ref="J4:J5"/>
    <mergeCell ref="K4:K5"/>
    <mergeCell ref="L4:L5"/>
    <mergeCell ref="M4:M5"/>
    <mergeCell ref="N4:N5"/>
    <mergeCell ref="H4:H5"/>
    <mergeCell ref="G4:G5"/>
    <mergeCell ref="F4:F5"/>
    <mergeCell ref="E4:E5"/>
    <mergeCell ref="D4:D5"/>
    <mergeCell ref="G33:G34"/>
    <mergeCell ref="H33:H34"/>
    <mergeCell ref="I33:I34"/>
    <mergeCell ref="C4:C5"/>
    <mergeCell ref="B4:B5"/>
    <mergeCell ref="B33:B34"/>
    <mergeCell ref="C33:C34"/>
    <mergeCell ref="D33:D34"/>
    <mergeCell ref="E33:E34"/>
    <mergeCell ref="F33:F34"/>
    <mergeCell ref="P33:P34"/>
    <mergeCell ref="J33:J34"/>
    <mergeCell ref="K33:K34"/>
    <mergeCell ref="L33:L34"/>
    <mergeCell ref="M33:M34"/>
    <mergeCell ref="N33:N34"/>
    <mergeCell ref="O33:O34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74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33.375" style="3" customWidth="1"/>
    <col min="2" max="3" width="5.625" style="3" customWidth="1"/>
    <col min="4" max="4" width="8.625" style="3" customWidth="1"/>
    <col min="5" max="5" width="7.625" style="3" customWidth="1"/>
    <col min="6" max="6" width="8.125" style="3" customWidth="1"/>
    <col min="7" max="7" width="6.125" style="3" customWidth="1"/>
    <col min="8" max="8" width="7.125" style="3" customWidth="1"/>
    <col min="9" max="9" width="5.625" style="3" customWidth="1"/>
    <col min="10" max="10" width="6.125" style="3" customWidth="1"/>
    <col min="11" max="12" width="6.625" style="3" customWidth="1"/>
    <col min="13" max="13" width="6.125" style="8" customWidth="1"/>
    <col min="14" max="19" width="6.125" style="3" customWidth="1"/>
    <col min="20" max="16384" width="12.625" style="3"/>
  </cols>
  <sheetData>
    <row r="1" spans="1:19" ht="18" customHeight="1" x14ac:dyDescent="0.25">
      <c r="A1" s="2" t="s">
        <v>250</v>
      </c>
      <c r="S1" s="4" t="s">
        <v>148</v>
      </c>
    </row>
    <row r="2" spans="1:19" s="111" customFormat="1" ht="32.1" customHeight="1" x14ac:dyDescent="0.25">
      <c r="A2" s="319" t="s">
        <v>366</v>
      </c>
      <c r="B2" s="319"/>
      <c r="C2" s="319"/>
      <c r="D2" s="319"/>
      <c r="E2" s="319"/>
      <c r="F2" s="320"/>
      <c r="G2" s="320"/>
      <c r="H2" s="319" t="s">
        <v>153</v>
      </c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</row>
    <row r="3" spans="1:19" ht="15" customHeight="1" thickBot="1" x14ac:dyDescent="0.3">
      <c r="A3" s="6"/>
      <c r="B3" s="6"/>
      <c r="C3" s="6"/>
      <c r="D3" s="6"/>
      <c r="F3" s="6"/>
      <c r="G3" s="7" t="s">
        <v>251</v>
      </c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112"/>
      <c r="S3" s="7" t="s">
        <v>154</v>
      </c>
    </row>
    <row r="4" spans="1:19" ht="15.95" customHeight="1" x14ac:dyDescent="0.25">
      <c r="A4" s="343" t="s">
        <v>322</v>
      </c>
      <c r="B4" s="345" t="s">
        <v>323</v>
      </c>
      <c r="C4" s="347" t="s">
        <v>324</v>
      </c>
      <c r="D4" s="348"/>
      <c r="E4" s="348"/>
      <c r="F4" s="348"/>
      <c r="G4" s="348"/>
      <c r="H4" s="349" t="s">
        <v>155</v>
      </c>
      <c r="I4" s="348"/>
      <c r="J4" s="348"/>
      <c r="K4" s="348"/>
      <c r="L4" s="348"/>
      <c r="M4" s="348"/>
      <c r="N4" s="348"/>
      <c r="O4" s="348"/>
      <c r="P4" s="348"/>
      <c r="Q4" s="350"/>
      <c r="R4" s="347" t="s">
        <v>325</v>
      </c>
      <c r="S4" s="349"/>
    </row>
    <row r="5" spans="1:19" s="100" customFormat="1" ht="15.95" customHeight="1" x14ac:dyDescent="0.25">
      <c r="A5" s="344"/>
      <c r="B5" s="346"/>
      <c r="C5" s="351" t="s">
        <v>326</v>
      </c>
      <c r="D5" s="352"/>
      <c r="E5" s="352"/>
      <c r="F5" s="352" t="s">
        <v>156</v>
      </c>
      <c r="G5" s="353"/>
      <c r="H5" s="354" t="s">
        <v>364</v>
      </c>
      <c r="I5" s="351" t="s">
        <v>327</v>
      </c>
      <c r="J5" s="352"/>
      <c r="K5" s="352"/>
      <c r="L5" s="353"/>
      <c r="M5" s="351" t="s">
        <v>328</v>
      </c>
      <c r="N5" s="352"/>
      <c r="O5" s="352"/>
      <c r="P5" s="352"/>
      <c r="Q5" s="352"/>
      <c r="R5" s="356" t="s">
        <v>329</v>
      </c>
      <c r="S5" s="358" t="s">
        <v>330</v>
      </c>
    </row>
    <row r="6" spans="1:19" s="100" customFormat="1" ht="39.950000000000003" customHeight="1" x14ac:dyDescent="0.25">
      <c r="A6" s="344"/>
      <c r="B6" s="346"/>
      <c r="C6" s="192" t="s">
        <v>331</v>
      </c>
      <c r="D6" s="193" t="s">
        <v>344</v>
      </c>
      <c r="E6" s="192" t="s">
        <v>342</v>
      </c>
      <c r="F6" s="194" t="s">
        <v>332</v>
      </c>
      <c r="G6" s="192" t="s">
        <v>333</v>
      </c>
      <c r="H6" s="355"/>
      <c r="I6" s="192" t="s">
        <v>331</v>
      </c>
      <c r="J6" s="192" t="s">
        <v>334</v>
      </c>
      <c r="K6" s="192" t="s">
        <v>335</v>
      </c>
      <c r="L6" s="192" t="s">
        <v>336</v>
      </c>
      <c r="M6" s="192" t="s">
        <v>331</v>
      </c>
      <c r="N6" s="192" t="s">
        <v>337</v>
      </c>
      <c r="O6" s="192" t="s">
        <v>338</v>
      </c>
      <c r="P6" s="192" t="s">
        <v>339</v>
      </c>
      <c r="Q6" s="192" t="s">
        <v>340</v>
      </c>
      <c r="R6" s="357"/>
      <c r="S6" s="359"/>
    </row>
    <row r="7" spans="1:19" s="99" customFormat="1" ht="38.1" customHeight="1" thickBot="1" x14ac:dyDescent="0.3">
      <c r="A7" s="195" t="s">
        <v>157</v>
      </c>
      <c r="B7" s="196" t="s">
        <v>158</v>
      </c>
      <c r="C7" s="108" t="s">
        <v>159</v>
      </c>
      <c r="D7" s="109" t="s">
        <v>160</v>
      </c>
      <c r="E7" s="108" t="s">
        <v>343</v>
      </c>
      <c r="F7" s="109" t="s">
        <v>363</v>
      </c>
      <c r="G7" s="108" t="s">
        <v>161</v>
      </c>
      <c r="H7" s="109" t="s">
        <v>365</v>
      </c>
      <c r="I7" s="108" t="s">
        <v>159</v>
      </c>
      <c r="J7" s="108" t="s">
        <v>162</v>
      </c>
      <c r="K7" s="108" t="s">
        <v>163</v>
      </c>
      <c r="L7" s="108" t="s">
        <v>164</v>
      </c>
      <c r="M7" s="108" t="s">
        <v>159</v>
      </c>
      <c r="N7" s="108" t="s">
        <v>165</v>
      </c>
      <c r="O7" s="108" t="s">
        <v>166</v>
      </c>
      <c r="P7" s="108" t="s">
        <v>167</v>
      </c>
      <c r="Q7" s="108" t="s">
        <v>168</v>
      </c>
      <c r="R7" s="108" t="s">
        <v>169</v>
      </c>
      <c r="S7" s="107" t="s">
        <v>170</v>
      </c>
    </row>
    <row r="8" spans="1:19" ht="13.5" customHeight="1" x14ac:dyDescent="0.25">
      <c r="A8" s="185" t="s">
        <v>312</v>
      </c>
      <c r="B8" s="14">
        <v>21487</v>
      </c>
      <c r="C8" s="15">
        <v>3948</v>
      </c>
      <c r="D8" s="15">
        <v>57</v>
      </c>
      <c r="E8" s="15">
        <v>1902</v>
      </c>
      <c r="F8" s="15">
        <v>1915</v>
      </c>
      <c r="G8" s="15">
        <v>74</v>
      </c>
      <c r="H8" s="15">
        <v>13476</v>
      </c>
      <c r="I8" s="15">
        <v>3663</v>
      </c>
      <c r="J8" s="15">
        <v>2</v>
      </c>
      <c r="K8" s="15">
        <v>1773</v>
      </c>
      <c r="L8" s="15">
        <v>1888</v>
      </c>
      <c r="M8" s="12">
        <v>400</v>
      </c>
      <c r="N8" s="127" t="s">
        <v>140</v>
      </c>
      <c r="O8" s="128">
        <v>8</v>
      </c>
      <c r="P8" s="128">
        <v>254</v>
      </c>
      <c r="Q8" s="128">
        <v>138</v>
      </c>
      <c r="R8" s="128">
        <v>9358</v>
      </c>
      <c r="S8" s="128">
        <v>12129</v>
      </c>
    </row>
    <row r="9" spans="1:19" ht="13.5" customHeight="1" x14ac:dyDescent="0.25">
      <c r="A9" s="185" t="s">
        <v>313</v>
      </c>
      <c r="B9" s="14">
        <v>21557</v>
      </c>
      <c r="C9" s="15">
        <v>3926</v>
      </c>
      <c r="D9" s="15">
        <v>62</v>
      </c>
      <c r="E9" s="15">
        <v>1915</v>
      </c>
      <c r="F9" s="15">
        <v>1886</v>
      </c>
      <c r="G9" s="15">
        <v>63</v>
      </c>
      <c r="H9" s="15">
        <v>13506</v>
      </c>
      <c r="I9" s="15">
        <v>3709</v>
      </c>
      <c r="J9" s="15">
        <v>2</v>
      </c>
      <c r="K9" s="15">
        <v>2009</v>
      </c>
      <c r="L9" s="15">
        <v>1698</v>
      </c>
      <c r="M9" s="15">
        <v>416</v>
      </c>
      <c r="N9" s="127" t="s">
        <v>140</v>
      </c>
      <c r="O9" s="129">
        <v>9</v>
      </c>
      <c r="P9" s="129">
        <v>274</v>
      </c>
      <c r="Q9" s="129">
        <v>133</v>
      </c>
      <c r="R9" s="130">
        <v>9311</v>
      </c>
      <c r="S9" s="130">
        <v>12246</v>
      </c>
    </row>
    <row r="10" spans="1:19" ht="13.5" customHeight="1" x14ac:dyDescent="0.25">
      <c r="A10" s="185" t="s">
        <v>314</v>
      </c>
      <c r="B10" s="87">
        <v>22277</v>
      </c>
      <c r="C10" s="86">
        <v>3995</v>
      </c>
      <c r="D10" s="86">
        <v>62</v>
      </c>
      <c r="E10" s="86">
        <v>2056</v>
      </c>
      <c r="F10" s="86">
        <v>1827</v>
      </c>
      <c r="G10" s="86">
        <v>50</v>
      </c>
      <c r="H10" s="86">
        <v>13595</v>
      </c>
      <c r="I10" s="86">
        <v>4264</v>
      </c>
      <c r="J10" s="86">
        <v>2</v>
      </c>
      <c r="K10" s="86">
        <v>2124</v>
      </c>
      <c r="L10" s="86">
        <v>2138</v>
      </c>
      <c r="M10" s="86">
        <v>423</v>
      </c>
      <c r="N10" s="127" t="s">
        <v>140</v>
      </c>
      <c r="O10" s="129">
        <v>15</v>
      </c>
      <c r="P10" s="129">
        <v>282</v>
      </c>
      <c r="Q10" s="129">
        <v>126</v>
      </c>
      <c r="R10" s="130">
        <v>9815</v>
      </c>
      <c r="S10" s="130">
        <v>12462</v>
      </c>
    </row>
    <row r="11" spans="1:19" ht="13.5" customHeight="1" x14ac:dyDescent="0.25">
      <c r="A11" s="185" t="s">
        <v>315</v>
      </c>
      <c r="B11" s="87">
        <v>22456</v>
      </c>
      <c r="C11" s="15">
        <v>4020</v>
      </c>
      <c r="D11" s="15">
        <v>71</v>
      </c>
      <c r="E11" s="15">
        <v>2085</v>
      </c>
      <c r="F11" s="15">
        <v>1817</v>
      </c>
      <c r="G11" s="15">
        <v>47</v>
      </c>
      <c r="H11" s="15">
        <v>13666</v>
      </c>
      <c r="I11" s="15">
        <v>4339</v>
      </c>
      <c r="J11" s="15">
        <v>2</v>
      </c>
      <c r="K11" s="15">
        <v>2129</v>
      </c>
      <c r="L11" s="15">
        <v>2208</v>
      </c>
      <c r="M11" s="15">
        <v>431</v>
      </c>
      <c r="N11" s="127" t="s">
        <v>140</v>
      </c>
      <c r="O11" s="129">
        <v>20</v>
      </c>
      <c r="P11" s="129">
        <v>285</v>
      </c>
      <c r="Q11" s="129">
        <v>126</v>
      </c>
      <c r="R11" s="130">
        <v>9828</v>
      </c>
      <c r="S11" s="130">
        <v>12628</v>
      </c>
    </row>
    <row r="12" spans="1:19" ht="13.5" customHeight="1" x14ac:dyDescent="0.25">
      <c r="A12" s="185" t="s">
        <v>316</v>
      </c>
      <c r="B12" s="87">
        <v>22690</v>
      </c>
      <c r="C12" s="15">
        <v>4000</v>
      </c>
      <c r="D12" s="15">
        <v>74</v>
      </c>
      <c r="E12" s="15">
        <v>2172</v>
      </c>
      <c r="F12" s="15">
        <v>1713</v>
      </c>
      <c r="G12" s="15">
        <v>41</v>
      </c>
      <c r="H12" s="15">
        <v>13682</v>
      </c>
      <c r="I12" s="15">
        <v>4563</v>
      </c>
      <c r="J12" s="15">
        <v>2</v>
      </c>
      <c r="K12" s="15">
        <v>2121</v>
      </c>
      <c r="L12" s="15">
        <v>2440</v>
      </c>
      <c r="M12" s="15">
        <v>445</v>
      </c>
      <c r="N12" s="127" t="s">
        <v>140</v>
      </c>
      <c r="O12" s="129">
        <v>19</v>
      </c>
      <c r="P12" s="129">
        <v>309</v>
      </c>
      <c r="Q12" s="129">
        <v>117</v>
      </c>
      <c r="R12" s="130">
        <v>9957</v>
      </c>
      <c r="S12" s="130">
        <v>12733</v>
      </c>
    </row>
    <row r="13" spans="1:19" ht="13.5" customHeight="1" x14ac:dyDescent="0.25">
      <c r="A13" s="185" t="s">
        <v>317</v>
      </c>
      <c r="B13" s="87">
        <v>22907</v>
      </c>
      <c r="C13" s="15">
        <v>4100</v>
      </c>
      <c r="D13" s="15">
        <v>70</v>
      </c>
      <c r="E13" s="15">
        <v>2261</v>
      </c>
      <c r="F13" s="15">
        <v>1731</v>
      </c>
      <c r="G13" s="15">
        <v>38</v>
      </c>
      <c r="H13" s="15">
        <v>13712</v>
      </c>
      <c r="I13" s="15">
        <v>4640</v>
      </c>
      <c r="J13" s="15">
        <v>1</v>
      </c>
      <c r="K13" s="15">
        <v>2186</v>
      </c>
      <c r="L13" s="15">
        <v>2453</v>
      </c>
      <c r="M13" s="15">
        <v>455</v>
      </c>
      <c r="N13" s="127" t="s">
        <v>140</v>
      </c>
      <c r="O13" s="131">
        <v>17</v>
      </c>
      <c r="P13" s="131">
        <v>328</v>
      </c>
      <c r="Q13" s="131">
        <v>110</v>
      </c>
      <c r="R13" s="132">
        <v>10000</v>
      </c>
      <c r="S13" s="132">
        <v>12907</v>
      </c>
    </row>
    <row r="14" spans="1:19" ht="13.5" customHeight="1" x14ac:dyDescent="0.25">
      <c r="A14" s="185" t="s">
        <v>318</v>
      </c>
      <c r="B14" s="14">
        <v>23058</v>
      </c>
      <c r="C14" s="15">
        <v>4170</v>
      </c>
      <c r="D14" s="15">
        <v>79</v>
      </c>
      <c r="E14" s="15">
        <v>2397</v>
      </c>
      <c r="F14" s="15">
        <v>1661</v>
      </c>
      <c r="G14" s="15">
        <v>33</v>
      </c>
      <c r="H14" s="15">
        <v>13744</v>
      </c>
      <c r="I14" s="15">
        <v>4677</v>
      </c>
      <c r="J14" s="15">
        <v>2</v>
      </c>
      <c r="K14" s="15">
        <v>2147</v>
      </c>
      <c r="L14" s="15">
        <v>2528</v>
      </c>
      <c r="M14" s="15">
        <v>467</v>
      </c>
      <c r="N14" s="127" t="s">
        <v>140</v>
      </c>
      <c r="O14" s="131">
        <v>18</v>
      </c>
      <c r="P14" s="131">
        <v>342</v>
      </c>
      <c r="Q14" s="131">
        <v>107</v>
      </c>
      <c r="R14" s="131">
        <v>10013</v>
      </c>
      <c r="S14" s="131">
        <v>13045</v>
      </c>
    </row>
    <row r="15" spans="1:19" ht="13.5" customHeight="1" x14ac:dyDescent="0.25">
      <c r="A15" s="185" t="s">
        <v>319</v>
      </c>
      <c r="B15" s="14">
        <v>23209</v>
      </c>
      <c r="C15" s="15">
        <v>4363</v>
      </c>
      <c r="D15" s="15">
        <v>127</v>
      </c>
      <c r="E15" s="15">
        <v>2502</v>
      </c>
      <c r="F15" s="15">
        <v>1707</v>
      </c>
      <c r="G15" s="15">
        <v>27</v>
      </c>
      <c r="H15" s="15">
        <v>13743</v>
      </c>
      <c r="I15" s="15">
        <v>4635</v>
      </c>
      <c r="J15" s="15">
        <v>11</v>
      </c>
      <c r="K15" s="15">
        <v>2233</v>
      </c>
      <c r="L15" s="15">
        <v>2391</v>
      </c>
      <c r="M15" s="15">
        <v>468</v>
      </c>
      <c r="N15" s="127" t="s">
        <v>140</v>
      </c>
      <c r="O15" s="131">
        <v>15</v>
      </c>
      <c r="P15" s="131">
        <v>352</v>
      </c>
      <c r="Q15" s="131">
        <v>101</v>
      </c>
      <c r="R15" s="131">
        <v>10040</v>
      </c>
      <c r="S15" s="131">
        <v>13169</v>
      </c>
    </row>
    <row r="16" spans="1:19" ht="13.5" customHeight="1" x14ac:dyDescent="0.25">
      <c r="A16" s="185" t="s">
        <v>320</v>
      </c>
      <c r="B16" s="14">
        <v>23639</v>
      </c>
      <c r="C16" s="15">
        <v>4792</v>
      </c>
      <c r="D16" s="15">
        <v>114</v>
      </c>
      <c r="E16" s="15">
        <v>2864</v>
      </c>
      <c r="F16" s="15">
        <v>1788</v>
      </c>
      <c r="G16" s="15">
        <v>26</v>
      </c>
      <c r="H16" s="15">
        <v>13846</v>
      </c>
      <c r="I16" s="15">
        <v>4541</v>
      </c>
      <c r="J16" s="15">
        <v>9</v>
      </c>
      <c r="K16" s="15">
        <v>2149</v>
      </c>
      <c r="L16" s="15">
        <v>2383</v>
      </c>
      <c r="M16" s="15">
        <v>460</v>
      </c>
      <c r="N16" s="127" t="s">
        <v>140</v>
      </c>
      <c r="O16" s="131">
        <v>20</v>
      </c>
      <c r="P16" s="131">
        <v>346</v>
      </c>
      <c r="Q16" s="131">
        <v>94</v>
      </c>
      <c r="R16" s="131">
        <v>10077</v>
      </c>
      <c r="S16" s="131">
        <v>13562</v>
      </c>
    </row>
    <row r="17" spans="1:19" ht="13.5" customHeight="1" x14ac:dyDescent="0.25">
      <c r="A17" s="186" t="s">
        <v>321</v>
      </c>
      <c r="B17" s="133">
        <v>24055</v>
      </c>
      <c r="C17" s="134">
        <v>5198</v>
      </c>
      <c r="D17" s="134">
        <v>126</v>
      </c>
      <c r="E17" s="134">
        <v>3155</v>
      </c>
      <c r="F17" s="134">
        <v>1895</v>
      </c>
      <c r="G17" s="134">
        <v>22</v>
      </c>
      <c r="H17" s="134">
        <v>13912</v>
      </c>
      <c r="I17" s="134">
        <v>4464</v>
      </c>
      <c r="J17" s="134">
        <v>24</v>
      </c>
      <c r="K17" s="134">
        <v>2144</v>
      </c>
      <c r="L17" s="134">
        <v>2296</v>
      </c>
      <c r="M17" s="134">
        <v>481</v>
      </c>
      <c r="N17" s="134">
        <v>1</v>
      </c>
      <c r="O17" s="134">
        <v>18</v>
      </c>
      <c r="P17" s="134">
        <v>364</v>
      </c>
      <c r="Q17" s="134">
        <v>98</v>
      </c>
      <c r="R17" s="134">
        <v>10112</v>
      </c>
      <c r="S17" s="134">
        <v>13943</v>
      </c>
    </row>
    <row r="18" spans="1:19" ht="13.5" customHeight="1" x14ac:dyDescent="0.25">
      <c r="A18" s="187" t="s">
        <v>345</v>
      </c>
      <c r="B18" s="135">
        <v>39</v>
      </c>
      <c r="C18" s="106">
        <v>39</v>
      </c>
      <c r="D18" s="106">
        <v>11</v>
      </c>
      <c r="E18" s="106">
        <v>14</v>
      </c>
      <c r="F18" s="106">
        <v>13</v>
      </c>
      <c r="G18" s="106">
        <v>1</v>
      </c>
      <c r="H18" s="136" t="s">
        <v>140</v>
      </c>
      <c r="I18" s="136" t="s">
        <v>140</v>
      </c>
      <c r="J18" s="136" t="s">
        <v>140</v>
      </c>
      <c r="K18" s="136" t="s">
        <v>140</v>
      </c>
      <c r="L18" s="136" t="s">
        <v>140</v>
      </c>
      <c r="M18" s="136" t="s">
        <v>140</v>
      </c>
      <c r="N18" s="127" t="s">
        <v>140</v>
      </c>
      <c r="O18" s="127" t="s">
        <v>140</v>
      </c>
      <c r="P18" s="127" t="s">
        <v>140</v>
      </c>
      <c r="Q18" s="127" t="s">
        <v>140</v>
      </c>
      <c r="R18" s="106">
        <v>15</v>
      </c>
      <c r="S18" s="106">
        <v>24</v>
      </c>
    </row>
    <row r="19" spans="1:19" ht="13.5" customHeight="1" x14ac:dyDescent="0.25">
      <c r="A19" s="187" t="s">
        <v>346</v>
      </c>
      <c r="B19" s="135">
        <v>23</v>
      </c>
      <c r="C19" s="106">
        <v>23</v>
      </c>
      <c r="D19" s="106">
        <v>23</v>
      </c>
      <c r="E19" s="136" t="s">
        <v>140</v>
      </c>
      <c r="F19" s="136" t="s">
        <v>140</v>
      </c>
      <c r="G19" s="136" t="s">
        <v>140</v>
      </c>
      <c r="H19" s="136" t="s">
        <v>140</v>
      </c>
      <c r="I19" s="136" t="s">
        <v>140</v>
      </c>
      <c r="J19" s="136" t="s">
        <v>140</v>
      </c>
      <c r="K19" s="136" t="s">
        <v>140</v>
      </c>
      <c r="L19" s="136" t="s">
        <v>140</v>
      </c>
      <c r="M19" s="136" t="s">
        <v>140</v>
      </c>
      <c r="N19" s="127" t="s">
        <v>140</v>
      </c>
      <c r="O19" s="127" t="s">
        <v>140</v>
      </c>
      <c r="P19" s="127" t="s">
        <v>140</v>
      </c>
      <c r="Q19" s="127" t="s">
        <v>140</v>
      </c>
      <c r="R19" s="106">
        <v>19</v>
      </c>
      <c r="S19" s="106">
        <v>4</v>
      </c>
    </row>
    <row r="20" spans="1:19" ht="13.5" customHeight="1" x14ac:dyDescent="0.25">
      <c r="A20" s="188" t="s">
        <v>347</v>
      </c>
      <c r="B20" s="135">
        <v>293</v>
      </c>
      <c r="C20" s="106">
        <v>293</v>
      </c>
      <c r="D20" s="106">
        <v>3</v>
      </c>
      <c r="E20" s="106">
        <v>174</v>
      </c>
      <c r="F20" s="106">
        <v>115</v>
      </c>
      <c r="G20" s="106">
        <v>1</v>
      </c>
      <c r="H20" s="136" t="s">
        <v>140</v>
      </c>
      <c r="I20" s="136" t="s">
        <v>140</v>
      </c>
      <c r="J20" s="136" t="s">
        <v>140</v>
      </c>
      <c r="K20" s="136" t="s">
        <v>140</v>
      </c>
      <c r="L20" s="136" t="s">
        <v>140</v>
      </c>
      <c r="M20" s="136" t="s">
        <v>140</v>
      </c>
      <c r="N20" s="127" t="s">
        <v>140</v>
      </c>
      <c r="O20" s="127" t="s">
        <v>140</v>
      </c>
      <c r="P20" s="127" t="s">
        <v>140</v>
      </c>
      <c r="Q20" s="127" t="s">
        <v>140</v>
      </c>
      <c r="R20" s="106">
        <v>74</v>
      </c>
      <c r="S20" s="106">
        <v>219</v>
      </c>
    </row>
    <row r="21" spans="1:19" ht="13.5" customHeight="1" x14ac:dyDescent="0.25">
      <c r="A21" s="187" t="s">
        <v>348</v>
      </c>
      <c r="B21" s="135">
        <v>3667</v>
      </c>
      <c r="C21" s="106">
        <v>143</v>
      </c>
      <c r="D21" s="106" t="s">
        <v>140</v>
      </c>
      <c r="E21" s="106">
        <v>75</v>
      </c>
      <c r="F21" s="106">
        <v>68</v>
      </c>
      <c r="G21" s="106" t="s">
        <v>140</v>
      </c>
      <c r="H21" s="136" t="s">
        <v>140</v>
      </c>
      <c r="I21" s="106">
        <v>3524</v>
      </c>
      <c r="J21" s="106">
        <v>20</v>
      </c>
      <c r="K21" s="106">
        <v>1835</v>
      </c>
      <c r="L21" s="106">
        <v>1669</v>
      </c>
      <c r="M21" s="136" t="s">
        <v>140</v>
      </c>
      <c r="N21" s="127" t="s">
        <v>140</v>
      </c>
      <c r="O21" s="127" t="s">
        <v>140</v>
      </c>
      <c r="P21" s="127" t="s">
        <v>140</v>
      </c>
      <c r="Q21" s="127" t="s">
        <v>140</v>
      </c>
      <c r="R21" s="106">
        <v>3335</v>
      </c>
      <c r="S21" s="106">
        <v>332</v>
      </c>
    </row>
    <row r="22" spans="1:19" ht="13.5" customHeight="1" x14ac:dyDescent="0.25">
      <c r="A22" s="187" t="s">
        <v>349</v>
      </c>
      <c r="B22" s="135">
        <v>1024</v>
      </c>
      <c r="C22" s="106">
        <v>83</v>
      </c>
      <c r="D22" s="106">
        <v>1</v>
      </c>
      <c r="E22" s="106">
        <v>42</v>
      </c>
      <c r="F22" s="106">
        <v>40</v>
      </c>
      <c r="G22" s="106" t="s">
        <v>140</v>
      </c>
      <c r="H22" s="136" t="s">
        <v>140</v>
      </c>
      <c r="I22" s="106">
        <v>940</v>
      </c>
      <c r="J22" s="106">
        <v>4</v>
      </c>
      <c r="K22" s="106">
        <v>309</v>
      </c>
      <c r="L22" s="106">
        <v>627</v>
      </c>
      <c r="M22" s="106">
        <v>1</v>
      </c>
      <c r="N22" s="127" t="s">
        <v>140</v>
      </c>
      <c r="O22" s="127" t="s">
        <v>140</v>
      </c>
      <c r="P22" s="137">
        <v>1</v>
      </c>
      <c r="Q22" s="127" t="s">
        <v>140</v>
      </c>
      <c r="R22" s="106">
        <v>901</v>
      </c>
      <c r="S22" s="106">
        <v>123</v>
      </c>
    </row>
    <row r="23" spans="1:19" ht="23.45" customHeight="1" x14ac:dyDescent="0.25">
      <c r="A23" s="188" t="s">
        <v>350</v>
      </c>
      <c r="B23" s="135">
        <v>129</v>
      </c>
      <c r="C23" s="106">
        <v>125</v>
      </c>
      <c r="D23" s="106">
        <v>4</v>
      </c>
      <c r="E23" s="106">
        <v>72</v>
      </c>
      <c r="F23" s="106">
        <v>49</v>
      </c>
      <c r="G23" s="106" t="s">
        <v>140</v>
      </c>
      <c r="H23" s="136" t="s">
        <v>140</v>
      </c>
      <c r="I23" s="106" t="s">
        <v>140</v>
      </c>
      <c r="J23" s="136" t="s">
        <v>140</v>
      </c>
      <c r="K23" s="106" t="s">
        <v>140</v>
      </c>
      <c r="L23" s="106" t="s">
        <v>140</v>
      </c>
      <c r="M23" s="106">
        <v>4</v>
      </c>
      <c r="N23" s="137">
        <v>1</v>
      </c>
      <c r="O23" s="137">
        <v>2</v>
      </c>
      <c r="P23" s="137">
        <v>1</v>
      </c>
      <c r="Q23" s="136" t="s">
        <v>140</v>
      </c>
      <c r="R23" s="106">
        <v>21</v>
      </c>
      <c r="S23" s="106">
        <v>108</v>
      </c>
    </row>
    <row r="24" spans="1:19" ht="13.5" customHeight="1" x14ac:dyDescent="0.25">
      <c r="A24" s="187" t="s">
        <v>351</v>
      </c>
      <c r="B24" s="135" t="s">
        <v>140</v>
      </c>
      <c r="C24" s="106" t="s">
        <v>140</v>
      </c>
      <c r="D24" s="106" t="s">
        <v>140</v>
      </c>
      <c r="E24" s="106" t="s">
        <v>140</v>
      </c>
      <c r="F24" s="106" t="s">
        <v>140</v>
      </c>
      <c r="G24" s="106" t="s">
        <v>140</v>
      </c>
      <c r="H24" s="106" t="s">
        <v>140</v>
      </c>
      <c r="I24" s="106" t="s">
        <v>140</v>
      </c>
      <c r="J24" s="106" t="s">
        <v>140</v>
      </c>
      <c r="K24" s="106" t="s">
        <v>140</v>
      </c>
      <c r="L24" s="106" t="s">
        <v>140</v>
      </c>
      <c r="M24" s="106" t="s">
        <v>140</v>
      </c>
      <c r="N24" s="106" t="s">
        <v>140</v>
      </c>
      <c r="O24" s="106" t="s">
        <v>140</v>
      </c>
      <c r="P24" s="106" t="s">
        <v>140</v>
      </c>
      <c r="Q24" s="106" t="s">
        <v>140</v>
      </c>
      <c r="R24" s="106" t="s">
        <v>140</v>
      </c>
      <c r="S24" s="106" t="s">
        <v>140</v>
      </c>
    </row>
    <row r="25" spans="1:19" ht="13.5" customHeight="1" x14ac:dyDescent="0.25">
      <c r="A25" s="188" t="s">
        <v>352</v>
      </c>
      <c r="B25" s="135">
        <v>212</v>
      </c>
      <c r="C25" s="106">
        <v>13</v>
      </c>
      <c r="D25" s="106" t="s">
        <v>140</v>
      </c>
      <c r="E25" s="106">
        <v>9</v>
      </c>
      <c r="F25" s="106">
        <v>4</v>
      </c>
      <c r="G25" s="106" t="s">
        <v>140</v>
      </c>
      <c r="H25" s="106" t="s">
        <v>140</v>
      </c>
      <c r="I25" s="106" t="s">
        <v>140</v>
      </c>
      <c r="J25" s="106" t="s">
        <v>140</v>
      </c>
      <c r="K25" s="106" t="s">
        <v>140</v>
      </c>
      <c r="L25" s="106" t="s">
        <v>140</v>
      </c>
      <c r="M25" s="106">
        <v>199</v>
      </c>
      <c r="N25" s="106" t="s">
        <v>140</v>
      </c>
      <c r="O25" s="137">
        <v>16</v>
      </c>
      <c r="P25" s="137">
        <v>119</v>
      </c>
      <c r="Q25" s="106">
        <v>64</v>
      </c>
      <c r="R25" s="106">
        <v>38</v>
      </c>
      <c r="S25" s="106">
        <v>174</v>
      </c>
    </row>
    <row r="26" spans="1:19" ht="13.5" customHeight="1" x14ac:dyDescent="0.25">
      <c r="A26" s="188" t="s">
        <v>353</v>
      </c>
      <c r="B26" s="135">
        <v>130</v>
      </c>
      <c r="C26" s="106">
        <v>130</v>
      </c>
      <c r="D26" s="106">
        <v>3</v>
      </c>
      <c r="E26" s="106">
        <v>91</v>
      </c>
      <c r="F26" s="106">
        <v>36</v>
      </c>
      <c r="G26" s="106" t="s">
        <v>140</v>
      </c>
      <c r="H26" s="106" t="s">
        <v>140</v>
      </c>
      <c r="I26" s="106" t="s">
        <v>140</v>
      </c>
      <c r="J26" s="106" t="s">
        <v>140</v>
      </c>
      <c r="K26" s="106" t="s">
        <v>140</v>
      </c>
      <c r="L26" s="106" t="s">
        <v>140</v>
      </c>
      <c r="M26" s="106" t="s">
        <v>140</v>
      </c>
      <c r="N26" s="106" t="s">
        <v>140</v>
      </c>
      <c r="O26" s="106" t="s">
        <v>140</v>
      </c>
      <c r="P26" s="106" t="s">
        <v>140</v>
      </c>
      <c r="Q26" s="106" t="s">
        <v>140</v>
      </c>
      <c r="R26" s="106">
        <v>73</v>
      </c>
      <c r="S26" s="106">
        <v>57</v>
      </c>
    </row>
    <row r="27" spans="1:19" ht="13.5" customHeight="1" x14ac:dyDescent="0.25">
      <c r="A27" s="188" t="s">
        <v>354</v>
      </c>
      <c r="B27" s="135">
        <v>327</v>
      </c>
      <c r="C27" s="106">
        <v>327</v>
      </c>
      <c r="D27" s="106" t="s">
        <v>140</v>
      </c>
      <c r="E27" s="106">
        <v>208</v>
      </c>
      <c r="F27" s="106">
        <v>119</v>
      </c>
      <c r="G27" s="106" t="s">
        <v>140</v>
      </c>
      <c r="H27" s="106" t="s">
        <v>140</v>
      </c>
      <c r="I27" s="106" t="s">
        <v>140</v>
      </c>
      <c r="J27" s="106" t="s">
        <v>140</v>
      </c>
      <c r="K27" s="106" t="s">
        <v>140</v>
      </c>
      <c r="L27" s="106" t="s">
        <v>140</v>
      </c>
      <c r="M27" s="106" t="s">
        <v>140</v>
      </c>
      <c r="N27" s="106" t="s">
        <v>140</v>
      </c>
      <c r="O27" s="106" t="s">
        <v>140</v>
      </c>
      <c r="P27" s="106" t="s">
        <v>140</v>
      </c>
      <c r="Q27" s="106" t="s">
        <v>140</v>
      </c>
      <c r="R27" s="106">
        <v>172</v>
      </c>
      <c r="S27" s="106">
        <v>155</v>
      </c>
    </row>
    <row r="28" spans="1:19" ht="13.5" customHeight="1" x14ac:dyDescent="0.25">
      <c r="A28" s="187" t="s">
        <v>355</v>
      </c>
      <c r="B28" s="135">
        <v>346</v>
      </c>
      <c r="C28" s="106">
        <v>346</v>
      </c>
      <c r="D28" s="106" t="s">
        <v>140</v>
      </c>
      <c r="E28" s="106">
        <v>141</v>
      </c>
      <c r="F28" s="106">
        <v>203</v>
      </c>
      <c r="G28" s="106">
        <v>2</v>
      </c>
      <c r="H28" s="106" t="s">
        <v>140</v>
      </c>
      <c r="I28" s="106" t="s">
        <v>140</v>
      </c>
      <c r="J28" s="106" t="s">
        <v>140</v>
      </c>
      <c r="K28" s="106" t="s">
        <v>140</v>
      </c>
      <c r="L28" s="106" t="s">
        <v>140</v>
      </c>
      <c r="M28" s="106" t="s">
        <v>140</v>
      </c>
      <c r="N28" s="106" t="s">
        <v>140</v>
      </c>
      <c r="O28" s="106" t="s">
        <v>140</v>
      </c>
      <c r="P28" s="106" t="s">
        <v>140</v>
      </c>
      <c r="Q28" s="106" t="s">
        <v>140</v>
      </c>
      <c r="R28" s="106">
        <v>80</v>
      </c>
      <c r="S28" s="106">
        <v>266</v>
      </c>
    </row>
    <row r="29" spans="1:19" ht="23.45" customHeight="1" x14ac:dyDescent="0.25">
      <c r="A29" s="188" t="s">
        <v>356</v>
      </c>
      <c r="B29" s="135">
        <v>1338</v>
      </c>
      <c r="C29" s="106">
        <v>1336</v>
      </c>
      <c r="D29" s="106">
        <v>65</v>
      </c>
      <c r="E29" s="106">
        <v>840</v>
      </c>
      <c r="F29" s="106">
        <v>431</v>
      </c>
      <c r="G29" s="106" t="s">
        <v>140</v>
      </c>
      <c r="H29" s="106" t="s">
        <v>140</v>
      </c>
      <c r="I29" s="106" t="s">
        <v>140</v>
      </c>
      <c r="J29" s="106" t="s">
        <v>140</v>
      </c>
      <c r="K29" s="106" t="s">
        <v>140</v>
      </c>
      <c r="L29" s="106">
        <v>2</v>
      </c>
      <c r="M29" s="106" t="s">
        <v>140</v>
      </c>
      <c r="N29" s="106" t="s">
        <v>140</v>
      </c>
      <c r="O29" s="106">
        <v>2</v>
      </c>
      <c r="P29" s="106" t="s">
        <v>140</v>
      </c>
      <c r="Q29" s="106" t="s">
        <v>140</v>
      </c>
      <c r="R29" s="106">
        <v>584</v>
      </c>
      <c r="S29" s="106">
        <v>754</v>
      </c>
    </row>
    <row r="30" spans="1:19" ht="13.5" customHeight="1" x14ac:dyDescent="0.25">
      <c r="A30" s="188" t="s">
        <v>357</v>
      </c>
      <c r="B30" s="135">
        <v>42</v>
      </c>
      <c r="C30" s="106">
        <v>42</v>
      </c>
      <c r="D30" s="106" t="s">
        <v>140</v>
      </c>
      <c r="E30" s="106">
        <v>27</v>
      </c>
      <c r="F30" s="106">
        <v>15</v>
      </c>
      <c r="G30" s="106" t="s">
        <v>140</v>
      </c>
      <c r="H30" s="106" t="s">
        <v>140</v>
      </c>
      <c r="I30" s="106" t="s">
        <v>140</v>
      </c>
      <c r="J30" s="106" t="s">
        <v>140</v>
      </c>
      <c r="K30" s="106" t="s">
        <v>140</v>
      </c>
      <c r="L30" s="106" t="s">
        <v>140</v>
      </c>
      <c r="M30" s="106" t="s">
        <v>140</v>
      </c>
      <c r="N30" s="106" t="s">
        <v>140</v>
      </c>
      <c r="O30" s="106" t="s">
        <v>140</v>
      </c>
      <c r="P30" s="106" t="s">
        <v>140</v>
      </c>
      <c r="Q30" s="106" t="s">
        <v>140</v>
      </c>
      <c r="R30" s="106">
        <v>19</v>
      </c>
      <c r="S30" s="106">
        <v>23</v>
      </c>
    </row>
    <row r="31" spans="1:19" ht="13.5" customHeight="1" x14ac:dyDescent="0.25">
      <c r="A31" s="188" t="s">
        <v>358</v>
      </c>
      <c r="B31" s="135">
        <v>1015</v>
      </c>
      <c r="C31" s="106">
        <v>1014</v>
      </c>
      <c r="D31" s="106">
        <v>15</v>
      </c>
      <c r="E31" s="106">
        <v>560</v>
      </c>
      <c r="F31" s="106">
        <v>439</v>
      </c>
      <c r="G31" s="106" t="s">
        <v>140</v>
      </c>
      <c r="H31" s="106">
        <v>1</v>
      </c>
      <c r="I31" s="106" t="s">
        <v>140</v>
      </c>
      <c r="J31" s="106" t="s">
        <v>140</v>
      </c>
      <c r="K31" s="106" t="s">
        <v>140</v>
      </c>
      <c r="L31" s="106" t="s">
        <v>140</v>
      </c>
      <c r="M31" s="106" t="s">
        <v>140</v>
      </c>
      <c r="N31" s="106" t="s">
        <v>140</v>
      </c>
      <c r="O31" s="106" t="s">
        <v>140</v>
      </c>
      <c r="P31" s="106" t="s">
        <v>140</v>
      </c>
      <c r="Q31" s="106" t="s">
        <v>140</v>
      </c>
      <c r="R31" s="106">
        <v>487</v>
      </c>
      <c r="S31" s="106">
        <v>528</v>
      </c>
    </row>
    <row r="32" spans="1:19" ht="23.45" customHeight="1" x14ac:dyDescent="0.25">
      <c r="A32" s="188" t="s">
        <v>359</v>
      </c>
      <c r="B32" s="135">
        <v>260</v>
      </c>
      <c r="C32" s="106">
        <v>248</v>
      </c>
      <c r="D32" s="106" t="s">
        <v>140</v>
      </c>
      <c r="E32" s="106">
        <v>74</v>
      </c>
      <c r="F32" s="106">
        <v>156</v>
      </c>
      <c r="G32" s="106">
        <v>18</v>
      </c>
      <c r="H32" s="106" t="s">
        <v>140</v>
      </c>
      <c r="I32" s="106" t="s">
        <v>140</v>
      </c>
      <c r="J32" s="106" t="s">
        <v>140</v>
      </c>
      <c r="K32" s="106" t="s">
        <v>140</v>
      </c>
      <c r="L32" s="106" t="s">
        <v>140</v>
      </c>
      <c r="M32" s="137">
        <v>12</v>
      </c>
      <c r="N32" s="106" t="s">
        <v>140</v>
      </c>
      <c r="O32" s="106" t="s">
        <v>140</v>
      </c>
      <c r="P32" s="106" t="s">
        <v>140</v>
      </c>
      <c r="Q32" s="137">
        <v>12</v>
      </c>
      <c r="R32" s="106">
        <v>69</v>
      </c>
      <c r="S32" s="106">
        <v>191</v>
      </c>
    </row>
    <row r="33" spans="1:19" ht="23.45" customHeight="1" x14ac:dyDescent="0.25">
      <c r="A33" s="189" t="s">
        <v>360</v>
      </c>
      <c r="B33" s="106" t="s">
        <v>140</v>
      </c>
      <c r="C33" s="106" t="s">
        <v>140</v>
      </c>
      <c r="D33" s="106" t="s">
        <v>140</v>
      </c>
      <c r="E33" s="106" t="s">
        <v>140</v>
      </c>
      <c r="F33" s="106" t="s">
        <v>140</v>
      </c>
      <c r="G33" s="106" t="s">
        <v>140</v>
      </c>
      <c r="H33" s="106" t="s">
        <v>140</v>
      </c>
      <c r="I33" s="106" t="s">
        <v>140</v>
      </c>
      <c r="J33" s="106" t="s">
        <v>140</v>
      </c>
      <c r="K33" s="106" t="s">
        <v>140</v>
      </c>
      <c r="L33" s="106" t="s">
        <v>140</v>
      </c>
      <c r="M33" s="106" t="s">
        <v>140</v>
      </c>
      <c r="N33" s="106" t="s">
        <v>140</v>
      </c>
      <c r="O33" s="106" t="s">
        <v>140</v>
      </c>
      <c r="P33" s="106" t="s">
        <v>140</v>
      </c>
      <c r="Q33" s="106" t="s">
        <v>140</v>
      </c>
      <c r="R33" s="106" t="s">
        <v>140</v>
      </c>
      <c r="S33" s="106" t="s">
        <v>140</v>
      </c>
    </row>
    <row r="34" spans="1:19" ht="35.1" customHeight="1" x14ac:dyDescent="0.25">
      <c r="A34" s="188" t="s">
        <v>726</v>
      </c>
      <c r="B34" s="135">
        <v>798</v>
      </c>
      <c r="C34" s="106">
        <v>100</v>
      </c>
      <c r="D34" s="106">
        <v>1</v>
      </c>
      <c r="E34" s="106">
        <v>72</v>
      </c>
      <c r="F34" s="106">
        <v>27</v>
      </c>
      <c r="G34" s="106" t="s">
        <v>140</v>
      </c>
      <c r="H34" s="106">
        <v>691</v>
      </c>
      <c r="I34" s="106" t="s">
        <v>140</v>
      </c>
      <c r="J34" s="106" t="s">
        <v>140</v>
      </c>
      <c r="K34" s="106" t="s">
        <v>140</v>
      </c>
      <c r="L34" s="106" t="s">
        <v>140</v>
      </c>
      <c r="M34" s="106">
        <v>7</v>
      </c>
      <c r="N34" s="106" t="s">
        <v>140</v>
      </c>
      <c r="O34" s="106" t="s">
        <v>140</v>
      </c>
      <c r="P34" s="137">
        <v>6</v>
      </c>
      <c r="Q34" s="137">
        <v>1</v>
      </c>
      <c r="R34" s="106">
        <v>275</v>
      </c>
      <c r="S34" s="106">
        <v>523</v>
      </c>
    </row>
    <row r="35" spans="1:19" s="8" customFormat="1" ht="13.5" customHeight="1" x14ac:dyDescent="0.25">
      <c r="A35" s="188" t="s">
        <v>361</v>
      </c>
      <c r="B35" s="135">
        <v>5633</v>
      </c>
      <c r="C35" s="106">
        <v>527</v>
      </c>
      <c r="D35" s="106" t="s">
        <v>140</v>
      </c>
      <c r="E35" s="106">
        <v>396</v>
      </c>
      <c r="F35" s="106">
        <v>131</v>
      </c>
      <c r="G35" s="106" t="s">
        <v>140</v>
      </c>
      <c r="H35" s="106">
        <v>5044</v>
      </c>
      <c r="I35" s="106" t="s">
        <v>140</v>
      </c>
      <c r="J35" s="106" t="s">
        <v>140</v>
      </c>
      <c r="K35" s="106" t="s">
        <v>140</v>
      </c>
      <c r="L35" s="106" t="s">
        <v>140</v>
      </c>
      <c r="M35" s="137">
        <v>62</v>
      </c>
      <c r="N35" s="106" t="s">
        <v>140</v>
      </c>
      <c r="O35" s="106" t="s">
        <v>140</v>
      </c>
      <c r="P35" s="137">
        <v>59</v>
      </c>
      <c r="Q35" s="137">
        <v>3</v>
      </c>
      <c r="R35" s="106">
        <v>1595</v>
      </c>
      <c r="S35" s="106">
        <v>4038</v>
      </c>
    </row>
    <row r="36" spans="1:19" s="8" customFormat="1" ht="23.45" customHeight="1" thickBot="1" x14ac:dyDescent="0.3">
      <c r="A36" s="190" t="s">
        <v>362</v>
      </c>
      <c r="B36" s="138">
        <v>8779</v>
      </c>
      <c r="C36" s="138">
        <v>409</v>
      </c>
      <c r="D36" s="138" t="s">
        <v>140</v>
      </c>
      <c r="E36" s="138">
        <v>360</v>
      </c>
      <c r="F36" s="138">
        <v>49</v>
      </c>
      <c r="G36" s="138" t="s">
        <v>140</v>
      </c>
      <c r="H36" s="138">
        <v>8176</v>
      </c>
      <c r="I36" s="138" t="s">
        <v>140</v>
      </c>
      <c r="J36" s="138" t="s">
        <v>140</v>
      </c>
      <c r="K36" s="138" t="s">
        <v>140</v>
      </c>
      <c r="L36" s="138" t="s">
        <v>140</v>
      </c>
      <c r="M36" s="139">
        <v>194</v>
      </c>
      <c r="N36" s="138" t="s">
        <v>140</v>
      </c>
      <c r="O36" s="138" t="s">
        <v>140</v>
      </c>
      <c r="P36" s="139">
        <v>176</v>
      </c>
      <c r="Q36" s="139">
        <v>18</v>
      </c>
      <c r="R36" s="138">
        <v>2355</v>
      </c>
      <c r="S36" s="138">
        <v>6424</v>
      </c>
    </row>
    <row r="37" spans="1:19" s="104" customFormat="1" ht="14.1" customHeight="1" x14ac:dyDescent="0.25">
      <c r="A37" s="197" t="s">
        <v>341</v>
      </c>
      <c r="B37" s="197"/>
      <c r="H37" s="197" t="s">
        <v>171</v>
      </c>
      <c r="M37" s="105"/>
    </row>
    <row r="38" spans="1:19" ht="15" customHeight="1" x14ac:dyDescent="0.25"/>
  </sheetData>
  <mergeCells count="15">
    <mergeCell ref="A2:G2"/>
    <mergeCell ref="H2:S2"/>
    <mergeCell ref="H3:Q3"/>
    <mergeCell ref="A4:A6"/>
    <mergeCell ref="B4:B6"/>
    <mergeCell ref="C4:G4"/>
    <mergeCell ref="H4:Q4"/>
    <mergeCell ref="R4:S4"/>
    <mergeCell ref="C5:E5"/>
    <mergeCell ref="F5:G5"/>
    <mergeCell ref="H5:H6"/>
    <mergeCell ref="I5:L5"/>
    <mergeCell ref="M5:Q5"/>
    <mergeCell ref="R5:R6"/>
    <mergeCell ref="S5:S6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76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7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44.625" style="3" customWidth="1"/>
    <col min="2" max="4" width="10.125" style="3" customWidth="1"/>
    <col min="5" max="5" width="25.625" style="3" customWidth="1"/>
    <col min="6" max="6" width="16.125" style="3" customWidth="1"/>
    <col min="7" max="7" width="16.625" style="3" customWidth="1"/>
    <col min="8" max="8" width="16.625" style="8" customWidth="1"/>
    <col min="9" max="16384" width="12.625" style="3"/>
  </cols>
  <sheetData>
    <row r="1" spans="1:8" ht="18" customHeight="1" x14ac:dyDescent="0.25">
      <c r="A1" s="2" t="s">
        <v>250</v>
      </c>
      <c r="H1" s="4" t="s">
        <v>148</v>
      </c>
    </row>
    <row r="2" spans="1:8" s="5" customFormat="1" ht="32.1" customHeight="1" x14ac:dyDescent="0.25">
      <c r="A2" s="336" t="s">
        <v>592</v>
      </c>
      <c r="B2" s="336"/>
      <c r="C2" s="336"/>
      <c r="D2" s="336"/>
      <c r="E2" s="319" t="s">
        <v>367</v>
      </c>
      <c r="F2" s="319"/>
      <c r="G2" s="319"/>
      <c r="H2" s="319"/>
    </row>
    <row r="3" spans="1:8" ht="15" customHeight="1" thickBot="1" x14ac:dyDescent="0.3">
      <c r="A3" s="112"/>
      <c r="B3" s="112"/>
      <c r="C3" s="112"/>
      <c r="D3" s="7" t="s">
        <v>251</v>
      </c>
      <c r="E3" s="112"/>
      <c r="F3" s="112"/>
      <c r="G3" s="112"/>
      <c r="H3" s="7" t="s">
        <v>150</v>
      </c>
    </row>
    <row r="4" spans="1:8" s="8" customFormat="1" ht="24.95" customHeight="1" x14ac:dyDescent="0.25">
      <c r="A4" s="360" t="s">
        <v>368</v>
      </c>
      <c r="B4" s="363" t="s">
        <v>369</v>
      </c>
      <c r="C4" s="317" t="s">
        <v>388</v>
      </c>
      <c r="D4" s="372"/>
      <c r="E4" s="206" t="s">
        <v>380</v>
      </c>
      <c r="F4" s="204" t="s">
        <v>387</v>
      </c>
      <c r="G4" s="204" t="s">
        <v>383</v>
      </c>
      <c r="H4" s="205" t="s">
        <v>385</v>
      </c>
    </row>
    <row r="5" spans="1:8" s="8" customFormat="1" ht="9.9499999999999993" customHeight="1" x14ac:dyDescent="0.25">
      <c r="A5" s="361"/>
      <c r="B5" s="364"/>
      <c r="C5" s="373"/>
      <c r="D5" s="374"/>
      <c r="E5" s="366" t="s">
        <v>381</v>
      </c>
      <c r="F5" s="368" t="s">
        <v>382</v>
      </c>
      <c r="G5" s="368" t="s">
        <v>384</v>
      </c>
      <c r="H5" s="370" t="s">
        <v>386</v>
      </c>
    </row>
    <row r="6" spans="1:8" ht="30" customHeight="1" thickBot="1" x14ac:dyDescent="0.3">
      <c r="A6" s="362"/>
      <c r="B6" s="365"/>
      <c r="C6" s="125" t="s">
        <v>389</v>
      </c>
      <c r="D6" s="126" t="s">
        <v>390</v>
      </c>
      <c r="E6" s="367"/>
      <c r="F6" s="369"/>
      <c r="G6" s="369"/>
      <c r="H6" s="371"/>
    </row>
    <row r="7" spans="1:8" ht="15.6" customHeight="1" x14ac:dyDescent="0.25">
      <c r="A7" s="10" t="s">
        <v>296</v>
      </c>
      <c r="B7" s="14">
        <v>21487</v>
      </c>
      <c r="C7" s="15">
        <v>16</v>
      </c>
      <c r="D7" s="15">
        <v>1635</v>
      </c>
      <c r="E7" s="15">
        <v>13269</v>
      </c>
      <c r="F7" s="15">
        <v>4069</v>
      </c>
      <c r="G7" s="15">
        <v>2455</v>
      </c>
      <c r="H7" s="15">
        <v>43</v>
      </c>
    </row>
    <row r="8" spans="1:8" ht="15.6" customHeight="1" x14ac:dyDescent="0.25">
      <c r="A8" s="10" t="s">
        <v>297</v>
      </c>
      <c r="B8" s="115">
        <v>21557</v>
      </c>
      <c r="C8" s="116">
        <v>17</v>
      </c>
      <c r="D8" s="116">
        <v>1981</v>
      </c>
      <c r="E8" s="116">
        <v>13257</v>
      </c>
      <c r="F8" s="116">
        <v>3991</v>
      </c>
      <c r="G8" s="116">
        <v>2283</v>
      </c>
      <c r="H8" s="116">
        <v>28</v>
      </c>
    </row>
    <row r="9" spans="1:8" ht="15.6" customHeight="1" x14ac:dyDescent="0.25">
      <c r="A9" s="10" t="s">
        <v>298</v>
      </c>
      <c r="B9" s="198">
        <v>22277</v>
      </c>
      <c r="C9" s="199">
        <v>24</v>
      </c>
      <c r="D9" s="199">
        <v>2360</v>
      </c>
      <c r="E9" s="199">
        <v>13396</v>
      </c>
      <c r="F9" s="199">
        <v>4242</v>
      </c>
      <c r="G9" s="199">
        <v>2236</v>
      </c>
      <c r="H9" s="199">
        <v>19</v>
      </c>
    </row>
    <row r="10" spans="1:8" ht="15.6" customHeight="1" x14ac:dyDescent="0.25">
      <c r="A10" s="10" t="s">
        <v>299</v>
      </c>
      <c r="B10" s="198">
        <v>22456</v>
      </c>
      <c r="C10" s="199">
        <v>27</v>
      </c>
      <c r="D10" s="199">
        <v>2782</v>
      </c>
      <c r="E10" s="199">
        <v>13363</v>
      </c>
      <c r="F10" s="199">
        <v>4252</v>
      </c>
      <c r="G10" s="199">
        <v>2015</v>
      </c>
      <c r="H10" s="199">
        <v>17</v>
      </c>
    </row>
    <row r="11" spans="1:8" ht="15.6" customHeight="1" x14ac:dyDescent="0.25">
      <c r="A11" s="10" t="s">
        <v>370</v>
      </c>
      <c r="B11" s="198">
        <v>22690</v>
      </c>
      <c r="C11" s="199">
        <v>27</v>
      </c>
      <c r="D11" s="199">
        <v>3300</v>
      </c>
      <c r="E11" s="199">
        <v>13188</v>
      </c>
      <c r="F11" s="199">
        <v>4246</v>
      </c>
      <c r="G11" s="199">
        <v>1913</v>
      </c>
      <c r="H11" s="199">
        <v>16</v>
      </c>
    </row>
    <row r="12" spans="1:8" ht="15.6" customHeight="1" x14ac:dyDescent="0.25">
      <c r="A12" s="10" t="s">
        <v>371</v>
      </c>
      <c r="B12" s="198">
        <v>22907</v>
      </c>
      <c r="C12" s="199">
        <v>30</v>
      </c>
      <c r="D12" s="199">
        <v>3881</v>
      </c>
      <c r="E12" s="199">
        <v>12991</v>
      </c>
      <c r="F12" s="199">
        <v>4196</v>
      </c>
      <c r="G12" s="199">
        <v>1795</v>
      </c>
      <c r="H12" s="199">
        <v>14</v>
      </c>
    </row>
    <row r="13" spans="1:8" ht="15.6" customHeight="1" x14ac:dyDescent="0.25">
      <c r="A13" s="10" t="s">
        <v>372</v>
      </c>
      <c r="B13" s="198">
        <v>23058</v>
      </c>
      <c r="C13" s="199">
        <v>34</v>
      </c>
      <c r="D13" s="199">
        <v>4593</v>
      </c>
      <c r="E13" s="199">
        <v>12698</v>
      </c>
      <c r="F13" s="199">
        <v>4069</v>
      </c>
      <c r="G13" s="199">
        <v>1654</v>
      </c>
      <c r="H13" s="199">
        <v>10</v>
      </c>
    </row>
    <row r="14" spans="1:8" ht="15.6" customHeight="1" x14ac:dyDescent="0.25">
      <c r="A14" s="10" t="s">
        <v>373</v>
      </c>
      <c r="B14" s="198">
        <v>23209</v>
      </c>
      <c r="C14" s="199">
        <v>50</v>
      </c>
      <c r="D14" s="199">
        <v>5380</v>
      </c>
      <c r="E14" s="199">
        <v>12364</v>
      </c>
      <c r="F14" s="199">
        <v>3924</v>
      </c>
      <c r="G14" s="199">
        <v>1480</v>
      </c>
      <c r="H14" s="199">
        <v>11</v>
      </c>
    </row>
    <row r="15" spans="1:8" ht="15.6" customHeight="1" x14ac:dyDescent="0.25">
      <c r="A15" s="10" t="s">
        <v>374</v>
      </c>
      <c r="B15" s="117">
        <v>23639</v>
      </c>
      <c r="C15" s="199">
        <v>64</v>
      </c>
      <c r="D15" s="199">
        <v>6531</v>
      </c>
      <c r="E15" s="199">
        <v>11875</v>
      </c>
      <c r="F15" s="199">
        <v>3827</v>
      </c>
      <c r="G15" s="199">
        <v>1332</v>
      </c>
      <c r="H15" s="199">
        <v>10</v>
      </c>
    </row>
    <row r="16" spans="1:8" ht="15.6" customHeight="1" x14ac:dyDescent="0.25">
      <c r="A16" s="2" t="s">
        <v>375</v>
      </c>
      <c r="B16" s="118">
        <v>24055</v>
      </c>
      <c r="C16" s="119">
        <v>83</v>
      </c>
      <c r="D16" s="119">
        <v>7540</v>
      </c>
      <c r="E16" s="119">
        <v>11498</v>
      </c>
      <c r="F16" s="119">
        <v>3718</v>
      </c>
      <c r="G16" s="119">
        <v>1205</v>
      </c>
      <c r="H16" s="119">
        <v>11</v>
      </c>
    </row>
    <row r="17" spans="1:9" ht="15.6" customHeight="1" x14ac:dyDescent="0.25">
      <c r="A17" s="17" t="s">
        <v>300</v>
      </c>
      <c r="B17" s="120">
        <v>39</v>
      </c>
      <c r="C17" s="119" t="s">
        <v>151</v>
      </c>
      <c r="D17" s="121">
        <v>12</v>
      </c>
      <c r="E17" s="121">
        <v>10</v>
      </c>
      <c r="F17" s="121">
        <v>13</v>
      </c>
      <c r="G17" s="121">
        <v>3</v>
      </c>
      <c r="H17" s="121">
        <v>1</v>
      </c>
    </row>
    <row r="18" spans="1:9" ht="15.6" customHeight="1" x14ac:dyDescent="0.25">
      <c r="A18" s="17" t="s">
        <v>301</v>
      </c>
      <c r="B18" s="120">
        <v>23</v>
      </c>
      <c r="C18" s="121">
        <v>5</v>
      </c>
      <c r="D18" s="121">
        <v>14</v>
      </c>
      <c r="E18" s="121">
        <v>3</v>
      </c>
      <c r="F18" s="121">
        <v>1</v>
      </c>
      <c r="G18" s="119" t="s">
        <v>151</v>
      </c>
      <c r="H18" s="119" t="s">
        <v>151</v>
      </c>
      <c r="I18" s="8"/>
    </row>
    <row r="19" spans="1:9" ht="15.6" customHeight="1" x14ac:dyDescent="0.25">
      <c r="A19" s="200" t="s">
        <v>302</v>
      </c>
      <c r="B19" s="120">
        <v>293</v>
      </c>
      <c r="C19" s="121">
        <v>1</v>
      </c>
      <c r="D19" s="121">
        <v>39</v>
      </c>
      <c r="E19" s="121">
        <v>197</v>
      </c>
      <c r="F19" s="121">
        <v>51</v>
      </c>
      <c r="G19" s="121">
        <v>5</v>
      </c>
      <c r="H19" s="119" t="s">
        <v>132</v>
      </c>
    </row>
    <row r="20" spans="1:9" ht="15.6" customHeight="1" x14ac:dyDescent="0.25">
      <c r="A20" s="17" t="s">
        <v>376</v>
      </c>
      <c r="B20" s="120">
        <v>3667</v>
      </c>
      <c r="C20" s="119" t="s">
        <v>151</v>
      </c>
      <c r="D20" s="121">
        <v>174</v>
      </c>
      <c r="E20" s="121">
        <v>1016</v>
      </c>
      <c r="F20" s="121">
        <v>1691</v>
      </c>
      <c r="G20" s="121">
        <v>784</v>
      </c>
      <c r="H20" s="121">
        <v>2</v>
      </c>
    </row>
    <row r="21" spans="1:9" ht="15.6" customHeight="1" x14ac:dyDescent="0.25">
      <c r="A21" s="17" t="s">
        <v>303</v>
      </c>
      <c r="B21" s="120">
        <v>1024</v>
      </c>
      <c r="C21" s="121">
        <v>2</v>
      </c>
      <c r="D21" s="121">
        <v>51</v>
      </c>
      <c r="E21" s="121">
        <v>193</v>
      </c>
      <c r="F21" s="121">
        <v>727</v>
      </c>
      <c r="G21" s="121">
        <v>51</v>
      </c>
      <c r="H21" s="119" t="s">
        <v>151</v>
      </c>
    </row>
    <row r="22" spans="1:9" ht="15.6" customHeight="1" x14ac:dyDescent="0.25">
      <c r="A22" s="201" t="s">
        <v>377</v>
      </c>
      <c r="B22" s="120">
        <v>129</v>
      </c>
      <c r="C22" s="121">
        <v>3</v>
      </c>
      <c r="D22" s="121">
        <v>52</v>
      </c>
      <c r="E22" s="121">
        <v>58</v>
      </c>
      <c r="F22" s="121">
        <v>14</v>
      </c>
      <c r="G22" s="121">
        <v>2</v>
      </c>
      <c r="H22" s="119" t="s">
        <v>132</v>
      </c>
    </row>
    <row r="23" spans="1:9" ht="15.6" customHeight="1" x14ac:dyDescent="0.25">
      <c r="A23" s="17" t="s">
        <v>304</v>
      </c>
      <c r="B23" s="119" t="s">
        <v>151</v>
      </c>
      <c r="C23" s="119" t="s">
        <v>151</v>
      </c>
      <c r="D23" s="119" t="s">
        <v>151</v>
      </c>
      <c r="E23" s="119" t="s">
        <v>151</v>
      </c>
      <c r="F23" s="119" t="s">
        <v>151</v>
      </c>
      <c r="G23" s="119" t="s">
        <v>151</v>
      </c>
      <c r="H23" s="119" t="s">
        <v>151</v>
      </c>
    </row>
    <row r="24" spans="1:9" ht="15.6" customHeight="1" x14ac:dyDescent="0.25">
      <c r="A24" s="201" t="s">
        <v>305</v>
      </c>
      <c r="B24" s="120">
        <v>212</v>
      </c>
      <c r="C24" s="119" t="s">
        <v>151</v>
      </c>
      <c r="D24" s="121">
        <v>16</v>
      </c>
      <c r="E24" s="121">
        <v>122</v>
      </c>
      <c r="F24" s="121">
        <v>70</v>
      </c>
      <c r="G24" s="121">
        <v>4</v>
      </c>
      <c r="H24" s="119" t="s">
        <v>151</v>
      </c>
    </row>
    <row r="25" spans="1:9" ht="15.6" customHeight="1" x14ac:dyDescent="0.25">
      <c r="A25" s="201" t="s">
        <v>306</v>
      </c>
      <c r="B25" s="120">
        <v>130</v>
      </c>
      <c r="C25" s="121">
        <v>1</v>
      </c>
      <c r="D25" s="121">
        <v>75</v>
      </c>
      <c r="E25" s="121">
        <v>43</v>
      </c>
      <c r="F25" s="121">
        <v>8</v>
      </c>
      <c r="G25" s="121">
        <v>3</v>
      </c>
      <c r="H25" s="119" t="s">
        <v>151</v>
      </c>
    </row>
    <row r="26" spans="1:9" ht="15.6" customHeight="1" x14ac:dyDescent="0.25">
      <c r="A26" s="201" t="s">
        <v>378</v>
      </c>
      <c r="B26" s="120">
        <v>327</v>
      </c>
      <c r="C26" s="119" t="s">
        <v>151</v>
      </c>
      <c r="D26" s="121">
        <v>61</v>
      </c>
      <c r="E26" s="121">
        <v>162</v>
      </c>
      <c r="F26" s="121">
        <v>75</v>
      </c>
      <c r="G26" s="121">
        <v>29</v>
      </c>
      <c r="H26" s="119" t="s">
        <v>151</v>
      </c>
    </row>
    <row r="27" spans="1:9" ht="15.6" customHeight="1" x14ac:dyDescent="0.25">
      <c r="A27" s="202" t="s">
        <v>307</v>
      </c>
      <c r="B27" s="120">
        <v>346</v>
      </c>
      <c r="C27" s="119" t="s">
        <v>151</v>
      </c>
      <c r="D27" s="121">
        <v>15</v>
      </c>
      <c r="E27" s="121">
        <v>191</v>
      </c>
      <c r="F27" s="121">
        <v>94</v>
      </c>
      <c r="G27" s="121">
        <v>45</v>
      </c>
      <c r="H27" s="121">
        <v>1</v>
      </c>
    </row>
    <row r="28" spans="1:9" ht="15.6" customHeight="1" x14ac:dyDescent="0.25">
      <c r="A28" s="201" t="s">
        <v>379</v>
      </c>
      <c r="B28" s="120">
        <v>1338</v>
      </c>
      <c r="C28" s="121">
        <v>9</v>
      </c>
      <c r="D28" s="121">
        <v>510</v>
      </c>
      <c r="E28" s="121">
        <v>663</v>
      </c>
      <c r="F28" s="121">
        <v>126</v>
      </c>
      <c r="G28" s="121">
        <v>28</v>
      </c>
      <c r="H28" s="121">
        <v>2</v>
      </c>
    </row>
    <row r="29" spans="1:9" ht="15.6" customHeight="1" x14ac:dyDescent="0.25">
      <c r="A29" s="201" t="s">
        <v>308</v>
      </c>
      <c r="B29" s="120">
        <v>42</v>
      </c>
      <c r="C29" s="119" t="s">
        <v>151</v>
      </c>
      <c r="D29" s="121">
        <v>9</v>
      </c>
      <c r="E29" s="121">
        <v>16</v>
      </c>
      <c r="F29" s="121">
        <v>11</v>
      </c>
      <c r="G29" s="121">
        <v>6</v>
      </c>
      <c r="H29" s="119" t="s">
        <v>151</v>
      </c>
    </row>
    <row r="30" spans="1:9" ht="15.6" customHeight="1" x14ac:dyDescent="0.25">
      <c r="A30" s="201" t="s">
        <v>309</v>
      </c>
      <c r="B30" s="120">
        <v>1015</v>
      </c>
      <c r="C30" s="121">
        <v>2</v>
      </c>
      <c r="D30" s="121">
        <v>171</v>
      </c>
      <c r="E30" s="121">
        <v>430</v>
      </c>
      <c r="F30" s="121">
        <v>299</v>
      </c>
      <c r="G30" s="121">
        <v>111</v>
      </c>
      <c r="H30" s="121">
        <v>2</v>
      </c>
    </row>
    <row r="31" spans="1:9" ht="29.1" customHeight="1" x14ac:dyDescent="0.25">
      <c r="A31" s="201" t="s">
        <v>391</v>
      </c>
      <c r="B31" s="120">
        <v>260</v>
      </c>
      <c r="C31" s="119" t="s">
        <v>132</v>
      </c>
      <c r="D31" s="121">
        <v>28</v>
      </c>
      <c r="E31" s="121">
        <v>96</v>
      </c>
      <c r="F31" s="121">
        <v>99</v>
      </c>
      <c r="G31" s="121">
        <v>36</v>
      </c>
      <c r="H31" s="121">
        <v>1</v>
      </c>
    </row>
    <row r="32" spans="1:9" ht="29.1" customHeight="1" x14ac:dyDescent="0.25">
      <c r="A32" s="200" t="s">
        <v>392</v>
      </c>
      <c r="B32" s="118" t="s">
        <v>151</v>
      </c>
      <c r="C32" s="119" t="s">
        <v>151</v>
      </c>
      <c r="D32" s="119" t="s">
        <v>151</v>
      </c>
      <c r="E32" s="119" t="s">
        <v>151</v>
      </c>
      <c r="F32" s="119" t="s">
        <v>151</v>
      </c>
      <c r="G32" s="119" t="s">
        <v>151</v>
      </c>
      <c r="H32" s="119" t="s">
        <v>151</v>
      </c>
    </row>
    <row r="33" spans="1:9" ht="29.1" customHeight="1" x14ac:dyDescent="0.25">
      <c r="A33" s="201" t="s">
        <v>649</v>
      </c>
      <c r="B33" s="120">
        <v>798</v>
      </c>
      <c r="C33" s="121">
        <v>11</v>
      </c>
      <c r="D33" s="121">
        <v>469</v>
      </c>
      <c r="E33" s="121">
        <v>293</v>
      </c>
      <c r="F33" s="121">
        <v>20</v>
      </c>
      <c r="G33" s="121">
        <v>5</v>
      </c>
      <c r="H33" s="119" t="s">
        <v>151</v>
      </c>
    </row>
    <row r="34" spans="1:9" ht="15.6" customHeight="1" x14ac:dyDescent="0.25">
      <c r="A34" s="201" t="s">
        <v>310</v>
      </c>
      <c r="B34" s="120">
        <v>5633</v>
      </c>
      <c r="C34" s="121">
        <v>14</v>
      </c>
      <c r="D34" s="121">
        <v>2127</v>
      </c>
      <c r="E34" s="121">
        <v>3275</v>
      </c>
      <c r="F34" s="121">
        <v>182</v>
      </c>
      <c r="G34" s="121">
        <v>34</v>
      </c>
      <c r="H34" s="121">
        <v>1</v>
      </c>
    </row>
    <row r="35" spans="1:9" ht="29.1" customHeight="1" thickBot="1" x14ac:dyDescent="0.3">
      <c r="A35" s="203" t="s">
        <v>311</v>
      </c>
      <c r="B35" s="122">
        <v>8779</v>
      </c>
      <c r="C35" s="122">
        <v>35</v>
      </c>
      <c r="D35" s="122">
        <v>3717</v>
      </c>
      <c r="E35" s="122">
        <v>4730</v>
      </c>
      <c r="F35" s="122">
        <v>237</v>
      </c>
      <c r="G35" s="122">
        <v>59</v>
      </c>
      <c r="H35" s="122">
        <v>1</v>
      </c>
    </row>
    <row r="36" spans="1:9" ht="15" customHeight="1" x14ac:dyDescent="0.25">
      <c r="A36" s="123" t="s">
        <v>266</v>
      </c>
      <c r="B36" s="123"/>
      <c r="C36" s="123"/>
      <c r="D36" s="123"/>
      <c r="E36" s="123" t="s">
        <v>152</v>
      </c>
      <c r="F36" s="123"/>
      <c r="G36" s="123"/>
      <c r="H36" s="124"/>
      <c r="I36" s="123"/>
    </row>
    <row r="37" spans="1:9" s="123" customFormat="1" ht="15.95" customHeight="1" x14ac:dyDescent="0.25">
      <c r="A37" s="3"/>
      <c r="B37" s="3"/>
      <c r="C37" s="3"/>
      <c r="D37" s="3"/>
      <c r="E37" s="3"/>
      <c r="F37" s="3"/>
      <c r="G37" s="3"/>
      <c r="H37" s="8"/>
      <c r="I37" s="3"/>
    </row>
  </sheetData>
  <mergeCells count="9">
    <mergeCell ref="A2:D2"/>
    <mergeCell ref="E2:H2"/>
    <mergeCell ref="A4:A6"/>
    <mergeCell ref="B4:B6"/>
    <mergeCell ref="E5:E6"/>
    <mergeCell ref="F5:F6"/>
    <mergeCell ref="G5:G6"/>
    <mergeCell ref="H5:H6"/>
    <mergeCell ref="C4:D5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78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37.625" style="3" customWidth="1"/>
    <col min="2" max="2" width="7.625" style="3" customWidth="1"/>
    <col min="3" max="4" width="6.625" style="3" customWidth="1"/>
    <col min="5" max="5" width="9.625" style="208" customWidth="1"/>
    <col min="6" max="6" width="7.625" style="3" customWidth="1"/>
    <col min="7" max="7" width="8.125" style="8" customWidth="1"/>
    <col min="8" max="11" width="8.125" style="3" customWidth="1"/>
    <col min="12" max="12" width="8.625" style="210" customWidth="1"/>
    <col min="13" max="14" width="8.625" style="3" customWidth="1"/>
    <col min="15" max="15" width="8.625" style="8" customWidth="1"/>
    <col min="16" max="16384" width="12.625" style="3"/>
  </cols>
  <sheetData>
    <row r="1" spans="1:15" ht="18" customHeight="1" x14ac:dyDescent="0.25">
      <c r="A1" s="207" t="s">
        <v>149</v>
      </c>
      <c r="H1" s="209"/>
      <c r="O1" s="4" t="s">
        <v>148</v>
      </c>
    </row>
    <row r="2" spans="1:15" s="174" customFormat="1" ht="32.1" customHeight="1" x14ac:dyDescent="0.25">
      <c r="A2" s="376" t="s">
        <v>593</v>
      </c>
      <c r="B2" s="319"/>
      <c r="C2" s="319"/>
      <c r="D2" s="319"/>
      <c r="E2" s="319"/>
      <c r="F2" s="319"/>
      <c r="G2" s="319" t="s">
        <v>147</v>
      </c>
      <c r="H2" s="319"/>
      <c r="I2" s="319"/>
      <c r="J2" s="319"/>
      <c r="K2" s="319"/>
      <c r="L2" s="319"/>
      <c r="M2" s="319"/>
      <c r="N2" s="319"/>
      <c r="O2" s="319"/>
    </row>
    <row r="3" spans="1:15" s="179" customFormat="1" ht="15" customHeight="1" thickBot="1" x14ac:dyDescent="0.3">
      <c r="A3" s="182"/>
      <c r="B3" s="182"/>
      <c r="C3" s="182"/>
      <c r="D3" s="182"/>
      <c r="E3" s="211"/>
      <c r="F3" s="212" t="s">
        <v>146</v>
      </c>
      <c r="H3" s="110"/>
      <c r="I3" s="110"/>
      <c r="J3" s="110"/>
      <c r="K3" s="110"/>
      <c r="L3" s="213"/>
      <c r="M3" s="110"/>
      <c r="N3" s="110"/>
      <c r="O3" s="214" t="s">
        <v>145</v>
      </c>
    </row>
    <row r="4" spans="1:15" s="105" customFormat="1" ht="15" customHeight="1" x14ac:dyDescent="0.25">
      <c r="A4" s="360" t="s">
        <v>654</v>
      </c>
      <c r="B4" s="363" t="s">
        <v>655</v>
      </c>
      <c r="C4" s="379" t="s">
        <v>656</v>
      </c>
      <c r="D4" s="380"/>
      <c r="E4" s="244" t="s">
        <v>657</v>
      </c>
      <c r="F4" s="244" t="s">
        <v>658</v>
      </c>
      <c r="G4" s="381" t="s">
        <v>144</v>
      </c>
      <c r="H4" s="382"/>
      <c r="I4" s="382"/>
      <c r="J4" s="382"/>
      <c r="K4" s="382"/>
      <c r="L4" s="382"/>
      <c r="M4" s="382"/>
      <c r="N4" s="382"/>
      <c r="O4" s="382"/>
    </row>
    <row r="5" spans="1:15" s="243" customFormat="1" ht="39.950000000000003" customHeight="1" thickBot="1" x14ac:dyDescent="0.3">
      <c r="A5" s="377"/>
      <c r="B5" s="378"/>
      <c r="C5" s="215" t="s">
        <v>659</v>
      </c>
      <c r="D5" s="109" t="s">
        <v>660</v>
      </c>
      <c r="E5" s="257" t="s">
        <v>661</v>
      </c>
      <c r="F5" s="215" t="s">
        <v>662</v>
      </c>
      <c r="G5" s="109" t="s">
        <v>663</v>
      </c>
      <c r="H5" s="109" t="s">
        <v>664</v>
      </c>
      <c r="I5" s="108" t="s">
        <v>665</v>
      </c>
      <c r="J5" s="108" t="s">
        <v>666</v>
      </c>
      <c r="K5" s="108" t="s">
        <v>667</v>
      </c>
      <c r="L5" s="216" t="s">
        <v>668</v>
      </c>
      <c r="M5" s="108" t="s">
        <v>669</v>
      </c>
      <c r="N5" s="108" t="s">
        <v>670</v>
      </c>
      <c r="O5" s="107" t="s">
        <v>671</v>
      </c>
    </row>
    <row r="6" spans="1:15" s="243" customFormat="1" ht="12.95" customHeight="1" x14ac:dyDescent="0.25">
      <c r="A6" s="185" t="s">
        <v>312</v>
      </c>
      <c r="B6" s="14">
        <v>21487</v>
      </c>
      <c r="C6" s="15">
        <v>9358</v>
      </c>
      <c r="D6" s="15">
        <v>12129</v>
      </c>
      <c r="E6" s="16">
        <f t="shared" ref="E6:E14" si="0">(F6*22.5+G6*27.5+H6*32.5+I6*37.5+J6*42.5+K6*47.5+L6*52.5+M6*57.5+N6*62.5+O6*65)/B6</f>
        <v>37.7660911248662</v>
      </c>
      <c r="F6" s="15">
        <v>663</v>
      </c>
      <c r="G6" s="15">
        <v>3583</v>
      </c>
      <c r="H6" s="15">
        <v>4825</v>
      </c>
      <c r="I6" s="15">
        <v>4526</v>
      </c>
      <c r="J6" s="15">
        <v>3320</v>
      </c>
      <c r="K6" s="15">
        <v>2618</v>
      </c>
      <c r="L6" s="15">
        <v>1418</v>
      </c>
      <c r="M6" s="15">
        <v>364</v>
      </c>
      <c r="N6" s="15">
        <v>155</v>
      </c>
      <c r="O6" s="15">
        <v>15</v>
      </c>
    </row>
    <row r="7" spans="1:15" s="243" customFormat="1" ht="12.95" customHeight="1" x14ac:dyDescent="0.25">
      <c r="A7" s="185" t="s">
        <v>313</v>
      </c>
      <c r="B7" s="14">
        <v>21557</v>
      </c>
      <c r="C7" s="15">
        <v>9311</v>
      </c>
      <c r="D7" s="15">
        <v>12246</v>
      </c>
      <c r="E7" s="16">
        <f t="shared" si="0"/>
        <v>38.032541633808044</v>
      </c>
      <c r="F7" s="15">
        <v>573</v>
      </c>
      <c r="G7" s="15">
        <v>3208</v>
      </c>
      <c r="H7" s="15">
        <v>4805</v>
      </c>
      <c r="I7" s="15">
        <v>4805</v>
      </c>
      <c r="J7" s="15">
        <v>3548</v>
      </c>
      <c r="K7" s="15">
        <v>2748</v>
      </c>
      <c r="L7" s="15">
        <v>1420</v>
      </c>
      <c r="M7" s="15">
        <v>325</v>
      </c>
      <c r="N7" s="15">
        <v>111</v>
      </c>
      <c r="O7" s="15">
        <v>14</v>
      </c>
    </row>
    <row r="8" spans="1:15" s="243" customFormat="1" ht="12.95" customHeight="1" x14ac:dyDescent="0.25">
      <c r="A8" s="185" t="s">
        <v>314</v>
      </c>
      <c r="B8" s="14">
        <v>22277</v>
      </c>
      <c r="C8" s="15">
        <v>9815</v>
      </c>
      <c r="D8" s="15">
        <v>12462</v>
      </c>
      <c r="E8" s="217">
        <f t="shared" si="0"/>
        <v>38.115432957759126</v>
      </c>
      <c r="F8" s="15">
        <v>774</v>
      </c>
      <c r="G8" s="15">
        <v>3006</v>
      </c>
      <c r="H8" s="15">
        <v>4908</v>
      </c>
      <c r="I8" s="15">
        <v>4987</v>
      </c>
      <c r="J8" s="15">
        <v>3801</v>
      </c>
      <c r="K8" s="15">
        <v>2831</v>
      </c>
      <c r="L8" s="15">
        <v>1477</v>
      </c>
      <c r="M8" s="15">
        <v>378</v>
      </c>
      <c r="N8" s="15">
        <v>109</v>
      </c>
      <c r="O8" s="15">
        <v>6</v>
      </c>
    </row>
    <row r="9" spans="1:15" s="243" customFormat="1" ht="12.95" customHeight="1" x14ac:dyDescent="0.25">
      <c r="A9" s="185" t="s">
        <v>315</v>
      </c>
      <c r="B9" s="14">
        <v>22456</v>
      </c>
      <c r="C9" s="15">
        <v>9828</v>
      </c>
      <c r="D9" s="15">
        <v>12628</v>
      </c>
      <c r="E9" s="218">
        <f t="shared" si="0"/>
        <v>38.365581581759884</v>
      </c>
      <c r="F9" s="15">
        <v>802</v>
      </c>
      <c r="G9" s="15">
        <v>2914</v>
      </c>
      <c r="H9" s="15">
        <v>4698</v>
      </c>
      <c r="I9" s="15">
        <v>5007</v>
      </c>
      <c r="J9" s="15">
        <v>3984</v>
      </c>
      <c r="K9" s="15">
        <v>2985</v>
      </c>
      <c r="L9" s="15">
        <v>1520</v>
      </c>
      <c r="M9" s="15">
        <v>430</v>
      </c>
      <c r="N9" s="15">
        <v>105</v>
      </c>
      <c r="O9" s="15">
        <v>11</v>
      </c>
    </row>
    <row r="10" spans="1:15" s="243" customFormat="1" ht="12.95" customHeight="1" x14ac:dyDescent="0.25">
      <c r="A10" s="185" t="s">
        <v>316</v>
      </c>
      <c r="B10" s="14">
        <v>22690</v>
      </c>
      <c r="C10" s="15">
        <v>9957</v>
      </c>
      <c r="D10" s="15">
        <v>12733</v>
      </c>
      <c r="E10" s="218">
        <f t="shared" si="0"/>
        <v>38.685323931247247</v>
      </c>
      <c r="F10" s="15">
        <v>864</v>
      </c>
      <c r="G10" s="15">
        <v>2754</v>
      </c>
      <c r="H10" s="15">
        <v>4397</v>
      </c>
      <c r="I10" s="15">
        <v>5059</v>
      </c>
      <c r="J10" s="15">
        <v>4280</v>
      </c>
      <c r="K10" s="15">
        <v>3129</v>
      </c>
      <c r="L10" s="15">
        <v>1612</v>
      </c>
      <c r="M10" s="15">
        <v>477</v>
      </c>
      <c r="N10" s="15">
        <v>110</v>
      </c>
      <c r="O10" s="15">
        <v>8</v>
      </c>
    </row>
    <row r="11" spans="1:15" s="243" customFormat="1" ht="12.95" customHeight="1" x14ac:dyDescent="0.25">
      <c r="A11" s="185" t="s">
        <v>672</v>
      </c>
      <c r="B11" s="14">
        <v>22907</v>
      </c>
      <c r="C11" s="15">
        <v>10000</v>
      </c>
      <c r="D11" s="15">
        <v>12907</v>
      </c>
      <c r="E11" s="218">
        <f t="shared" si="0"/>
        <v>39.103003448727463</v>
      </c>
      <c r="F11" s="15">
        <v>840</v>
      </c>
      <c r="G11" s="15">
        <v>2552</v>
      </c>
      <c r="H11" s="15">
        <v>4248</v>
      </c>
      <c r="I11" s="15">
        <v>4944</v>
      </c>
      <c r="J11" s="15">
        <v>4620</v>
      </c>
      <c r="K11" s="15">
        <v>3304</v>
      </c>
      <c r="L11" s="15">
        <v>1721</v>
      </c>
      <c r="M11" s="15">
        <v>572</v>
      </c>
      <c r="N11" s="15">
        <v>92</v>
      </c>
      <c r="O11" s="15">
        <v>14</v>
      </c>
    </row>
    <row r="12" spans="1:15" s="243" customFormat="1" ht="12.95" customHeight="1" x14ac:dyDescent="0.25">
      <c r="A12" s="185" t="s">
        <v>653</v>
      </c>
      <c r="B12" s="14">
        <v>23058</v>
      </c>
      <c r="C12" s="15">
        <v>10013</v>
      </c>
      <c r="D12" s="15">
        <v>13045</v>
      </c>
      <c r="E12" s="217">
        <f t="shared" si="0"/>
        <v>39.361501431173565</v>
      </c>
      <c r="F12" s="15">
        <v>682</v>
      </c>
      <c r="G12" s="15">
        <v>2565</v>
      </c>
      <c r="H12" s="15">
        <v>4191</v>
      </c>
      <c r="I12" s="15">
        <v>4880</v>
      </c>
      <c r="J12" s="15">
        <v>4816</v>
      </c>
      <c r="K12" s="15">
        <v>3443</v>
      </c>
      <c r="L12" s="15">
        <v>1778</v>
      </c>
      <c r="M12" s="15">
        <v>600</v>
      </c>
      <c r="N12" s="15">
        <v>102</v>
      </c>
      <c r="O12" s="15">
        <v>1</v>
      </c>
    </row>
    <row r="13" spans="1:15" s="243" customFormat="1" ht="12.95" customHeight="1" x14ac:dyDescent="0.25">
      <c r="A13" s="185" t="s">
        <v>673</v>
      </c>
      <c r="B13" s="14">
        <v>23209</v>
      </c>
      <c r="C13" s="15">
        <v>10040</v>
      </c>
      <c r="D13" s="15">
        <v>13169</v>
      </c>
      <c r="E13" s="217">
        <f t="shared" si="0"/>
        <v>39.959390753586973</v>
      </c>
      <c r="F13" s="15">
        <v>467</v>
      </c>
      <c r="G13" s="15">
        <v>2347</v>
      </c>
      <c r="H13" s="15">
        <v>4027</v>
      </c>
      <c r="I13" s="15">
        <v>4968</v>
      </c>
      <c r="J13" s="15">
        <v>4937</v>
      </c>
      <c r="K13" s="15">
        <v>3758</v>
      </c>
      <c r="L13" s="15">
        <v>1887</v>
      </c>
      <c r="M13" s="15">
        <v>668</v>
      </c>
      <c r="N13" s="15">
        <v>146</v>
      </c>
      <c r="O13" s="15">
        <v>4</v>
      </c>
    </row>
    <row r="14" spans="1:15" s="243" customFormat="1" ht="12.95" customHeight="1" x14ac:dyDescent="0.25">
      <c r="A14" s="185" t="s">
        <v>674</v>
      </c>
      <c r="B14" s="14">
        <v>23639</v>
      </c>
      <c r="C14" s="15">
        <v>10077</v>
      </c>
      <c r="D14" s="15">
        <v>13562</v>
      </c>
      <c r="E14" s="16">
        <f t="shared" si="0"/>
        <v>40.227061212403235</v>
      </c>
      <c r="F14" s="15">
        <v>434</v>
      </c>
      <c r="G14" s="15">
        <v>2273</v>
      </c>
      <c r="H14" s="15">
        <v>4085</v>
      </c>
      <c r="I14" s="15">
        <v>4900</v>
      </c>
      <c r="J14" s="15">
        <v>5050</v>
      </c>
      <c r="K14" s="15">
        <v>4006</v>
      </c>
      <c r="L14" s="15">
        <v>1996</v>
      </c>
      <c r="M14" s="15">
        <v>703</v>
      </c>
      <c r="N14" s="15">
        <v>184</v>
      </c>
      <c r="O14" s="15">
        <v>8</v>
      </c>
    </row>
    <row r="15" spans="1:15" s="243" customFormat="1" ht="12.95" customHeight="1" x14ac:dyDescent="0.25">
      <c r="A15" s="186" t="s">
        <v>675</v>
      </c>
      <c r="B15" s="253">
        <v>24055</v>
      </c>
      <c r="C15" s="254">
        <v>10112</v>
      </c>
      <c r="D15" s="254">
        <v>13943</v>
      </c>
      <c r="E15" s="219">
        <f>(F15*22+G15*27+H15*32+I15*37+J15*42+K15*47+L15*52+M15*57+N15*62+O15*65)/B15</f>
        <v>40.055206817709418</v>
      </c>
      <c r="F15" s="250">
        <v>405</v>
      </c>
      <c r="G15" s="250">
        <v>2233</v>
      </c>
      <c r="H15" s="250">
        <v>4030</v>
      </c>
      <c r="I15" s="250">
        <v>4752</v>
      </c>
      <c r="J15" s="250">
        <v>5196</v>
      </c>
      <c r="K15" s="250">
        <v>4322</v>
      </c>
      <c r="L15" s="250">
        <v>2130</v>
      </c>
      <c r="M15" s="250">
        <v>765</v>
      </c>
      <c r="N15" s="250">
        <v>206</v>
      </c>
      <c r="O15" s="250">
        <v>16</v>
      </c>
    </row>
    <row r="16" spans="1:15" s="243" customFormat="1" ht="12.95" customHeight="1" x14ac:dyDescent="0.25">
      <c r="A16" s="187" t="s">
        <v>676</v>
      </c>
      <c r="B16" s="253">
        <v>39</v>
      </c>
      <c r="C16" s="250">
        <v>15</v>
      </c>
      <c r="D16" s="250">
        <v>24</v>
      </c>
      <c r="E16" s="219">
        <f>(I16*37+J16*42+K16*47+L16*52+M16*57+N16*62+O16*65)/B16</f>
        <v>52.410256410256409</v>
      </c>
      <c r="F16" s="15" t="s">
        <v>136</v>
      </c>
      <c r="G16" s="15" t="s">
        <v>136</v>
      </c>
      <c r="H16" s="15" t="s">
        <v>136</v>
      </c>
      <c r="I16" s="251">
        <v>2</v>
      </c>
      <c r="J16" s="251">
        <v>3</v>
      </c>
      <c r="K16" s="251">
        <v>9</v>
      </c>
      <c r="L16" s="251">
        <v>8</v>
      </c>
      <c r="M16" s="251">
        <v>11</v>
      </c>
      <c r="N16" s="251">
        <v>4</v>
      </c>
      <c r="O16" s="251">
        <v>2</v>
      </c>
    </row>
    <row r="17" spans="1:16" s="243" customFormat="1" ht="12.95" customHeight="1" x14ac:dyDescent="0.25">
      <c r="A17" s="187" t="s">
        <v>677</v>
      </c>
      <c r="B17" s="253">
        <v>23</v>
      </c>
      <c r="C17" s="250">
        <v>19</v>
      </c>
      <c r="D17" s="250">
        <v>4</v>
      </c>
      <c r="E17" s="219">
        <f>(K17*47+L17*52+M17*57+N17*62+O17*65)/B17</f>
        <v>53.652173913043477</v>
      </c>
      <c r="F17" s="15" t="s">
        <v>136</v>
      </c>
      <c r="G17" s="15" t="s">
        <v>136</v>
      </c>
      <c r="H17" s="15" t="s">
        <v>136</v>
      </c>
      <c r="I17" s="15" t="s">
        <v>136</v>
      </c>
      <c r="J17" s="15" t="s">
        <v>136</v>
      </c>
      <c r="K17" s="251">
        <v>5</v>
      </c>
      <c r="L17" s="251">
        <v>10</v>
      </c>
      <c r="M17" s="251">
        <v>4</v>
      </c>
      <c r="N17" s="251">
        <v>3</v>
      </c>
      <c r="O17" s="251">
        <v>1</v>
      </c>
    </row>
    <row r="18" spans="1:16" s="243" customFormat="1" ht="12.95" customHeight="1" x14ac:dyDescent="0.25">
      <c r="A18" s="188" t="s">
        <v>678</v>
      </c>
      <c r="B18" s="253">
        <v>293</v>
      </c>
      <c r="C18" s="250">
        <v>74</v>
      </c>
      <c r="D18" s="250">
        <v>219</v>
      </c>
      <c r="E18" s="219">
        <f>(F18*22+G18*27+H18*32+I18*37+J18*42+K18*47+L18*52+M18*57+N18*62+O18*65)/B18</f>
        <v>40.116040955631398</v>
      </c>
      <c r="F18" s="251">
        <v>10</v>
      </c>
      <c r="G18" s="251">
        <v>47</v>
      </c>
      <c r="H18" s="251">
        <v>46</v>
      </c>
      <c r="I18" s="251">
        <v>39</v>
      </c>
      <c r="J18" s="251">
        <v>42</v>
      </c>
      <c r="K18" s="251">
        <v>48</v>
      </c>
      <c r="L18" s="251">
        <v>39</v>
      </c>
      <c r="M18" s="251">
        <v>13</v>
      </c>
      <c r="N18" s="251">
        <v>8</v>
      </c>
      <c r="O18" s="251">
        <v>1</v>
      </c>
    </row>
    <row r="19" spans="1:16" s="243" customFormat="1" ht="12.95" customHeight="1" x14ac:dyDescent="0.25">
      <c r="A19" s="187" t="s">
        <v>679</v>
      </c>
      <c r="B19" s="253">
        <v>3667</v>
      </c>
      <c r="C19" s="250">
        <v>3335</v>
      </c>
      <c r="D19" s="250">
        <v>332</v>
      </c>
      <c r="E19" s="219">
        <f>(F19*22+G19*27+H19*32+I19*37+J19*42+K19*47+L19*52+M19*57+N19*62+O19*65)/B19</f>
        <v>38.190073629670032</v>
      </c>
      <c r="F19" s="251">
        <v>127</v>
      </c>
      <c r="G19" s="251">
        <v>529</v>
      </c>
      <c r="H19" s="251">
        <v>685</v>
      </c>
      <c r="I19" s="251">
        <v>557</v>
      </c>
      <c r="J19" s="251">
        <v>929</v>
      </c>
      <c r="K19" s="251">
        <v>553</v>
      </c>
      <c r="L19" s="251">
        <v>205</v>
      </c>
      <c r="M19" s="251">
        <v>65</v>
      </c>
      <c r="N19" s="251">
        <v>14</v>
      </c>
      <c r="O19" s="251">
        <v>3</v>
      </c>
    </row>
    <row r="20" spans="1:16" s="243" customFormat="1" ht="12.95" customHeight="1" x14ac:dyDescent="0.25">
      <c r="A20" s="187" t="s">
        <v>680</v>
      </c>
      <c r="B20" s="253">
        <v>1024</v>
      </c>
      <c r="C20" s="250">
        <v>901</v>
      </c>
      <c r="D20" s="250">
        <v>123</v>
      </c>
      <c r="E20" s="219">
        <f>(F20*22+G20*27+H20*32+I20*37+J20*42+K20*47+L20*52+M20*57+N20*62)/B20</f>
        <v>32.732421875</v>
      </c>
      <c r="F20" s="251">
        <v>137</v>
      </c>
      <c r="G20" s="251">
        <v>317</v>
      </c>
      <c r="H20" s="251">
        <v>217</v>
      </c>
      <c r="I20" s="251">
        <v>149</v>
      </c>
      <c r="J20" s="251">
        <v>80</v>
      </c>
      <c r="K20" s="251">
        <v>72</v>
      </c>
      <c r="L20" s="251">
        <v>47</v>
      </c>
      <c r="M20" s="251">
        <v>2</v>
      </c>
      <c r="N20" s="251">
        <v>3</v>
      </c>
      <c r="O20" s="15" t="s">
        <v>136</v>
      </c>
    </row>
    <row r="21" spans="1:16" s="243" customFormat="1" ht="24" customHeight="1" x14ac:dyDescent="0.25">
      <c r="A21" s="188" t="s">
        <v>681</v>
      </c>
      <c r="B21" s="253">
        <v>129</v>
      </c>
      <c r="C21" s="250">
        <v>21</v>
      </c>
      <c r="D21" s="250">
        <v>108</v>
      </c>
      <c r="E21" s="219">
        <f>(F21*22+G21*27+H21*32+I21*37+J21*42+K21*47+L21*52+M21*57+N21*62)/B21</f>
        <v>38.162790697674417</v>
      </c>
      <c r="F21" s="251">
        <v>2</v>
      </c>
      <c r="G21" s="251">
        <v>25</v>
      </c>
      <c r="H21" s="251">
        <v>20</v>
      </c>
      <c r="I21" s="251">
        <v>21</v>
      </c>
      <c r="J21" s="251">
        <v>32</v>
      </c>
      <c r="K21" s="251">
        <v>17</v>
      </c>
      <c r="L21" s="251">
        <v>9</v>
      </c>
      <c r="M21" s="251">
        <v>2</v>
      </c>
      <c r="N21" s="251">
        <v>1</v>
      </c>
      <c r="O21" s="15" t="s">
        <v>136</v>
      </c>
    </row>
    <row r="22" spans="1:16" s="243" customFormat="1" ht="12.95" customHeight="1" x14ac:dyDescent="0.25">
      <c r="A22" s="187" t="s">
        <v>682</v>
      </c>
      <c r="B22" s="14" t="s">
        <v>136</v>
      </c>
      <c r="C22" s="15" t="s">
        <v>136</v>
      </c>
      <c r="D22" s="15" t="s">
        <v>136</v>
      </c>
      <c r="E22" s="258" t="s">
        <v>136</v>
      </c>
      <c r="F22" s="15" t="s">
        <v>136</v>
      </c>
      <c r="G22" s="15" t="s">
        <v>136</v>
      </c>
      <c r="H22" s="251" t="s">
        <v>7</v>
      </c>
      <c r="I22" s="251" t="s">
        <v>7</v>
      </c>
      <c r="J22" s="251" t="s">
        <v>7</v>
      </c>
      <c r="K22" s="251" t="s">
        <v>7</v>
      </c>
      <c r="L22" s="251" t="s">
        <v>7</v>
      </c>
      <c r="M22" s="251" t="s">
        <v>7</v>
      </c>
      <c r="N22" s="251" t="s">
        <v>7</v>
      </c>
      <c r="O22" s="15" t="s">
        <v>143</v>
      </c>
    </row>
    <row r="23" spans="1:16" s="243" customFormat="1" ht="12.95" customHeight="1" x14ac:dyDescent="0.25">
      <c r="A23" s="188" t="s">
        <v>683</v>
      </c>
      <c r="B23" s="253">
        <v>212</v>
      </c>
      <c r="C23" s="250">
        <v>38</v>
      </c>
      <c r="D23" s="250">
        <v>174</v>
      </c>
      <c r="E23" s="219">
        <v>40.75</v>
      </c>
      <c r="F23" s="251">
        <v>1</v>
      </c>
      <c r="G23" s="251">
        <v>9</v>
      </c>
      <c r="H23" s="251">
        <v>51</v>
      </c>
      <c r="I23" s="251">
        <v>39</v>
      </c>
      <c r="J23" s="251">
        <v>36</v>
      </c>
      <c r="K23" s="251">
        <v>44</v>
      </c>
      <c r="L23" s="251">
        <v>21</v>
      </c>
      <c r="M23" s="251">
        <v>11</v>
      </c>
      <c r="N23" s="251" t="s">
        <v>7</v>
      </c>
      <c r="O23" s="15" t="s">
        <v>135</v>
      </c>
    </row>
    <row r="24" spans="1:16" s="243" customFormat="1" ht="12.95" customHeight="1" x14ac:dyDescent="0.25">
      <c r="A24" s="188" t="s">
        <v>684</v>
      </c>
      <c r="B24" s="253">
        <v>130</v>
      </c>
      <c r="C24" s="250">
        <v>73</v>
      </c>
      <c r="D24" s="250">
        <v>57</v>
      </c>
      <c r="E24" s="219">
        <f>(F24*22+G24*27+H24*32+I24*37+J24*42+K24*47+L24*52+M24*57+N24*62)/B24</f>
        <v>39.5</v>
      </c>
      <c r="F24" s="251">
        <v>2</v>
      </c>
      <c r="G24" s="251">
        <v>20</v>
      </c>
      <c r="H24" s="251">
        <v>23</v>
      </c>
      <c r="I24" s="251">
        <v>22</v>
      </c>
      <c r="J24" s="251">
        <v>21</v>
      </c>
      <c r="K24" s="251">
        <v>22</v>
      </c>
      <c r="L24" s="251">
        <v>12</v>
      </c>
      <c r="M24" s="251">
        <v>7</v>
      </c>
      <c r="N24" s="251">
        <v>1</v>
      </c>
      <c r="O24" s="15" t="s">
        <v>132</v>
      </c>
    </row>
    <row r="25" spans="1:16" s="243" customFormat="1" ht="12.95" customHeight="1" x14ac:dyDescent="0.25">
      <c r="A25" s="188" t="s">
        <v>685</v>
      </c>
      <c r="B25" s="253">
        <v>327</v>
      </c>
      <c r="C25" s="250">
        <v>172</v>
      </c>
      <c r="D25" s="250">
        <v>155</v>
      </c>
      <c r="E25" s="219">
        <f>(F25*22+G25*27+H25*32+I25*37+J25*42+K25*47+L25*52+M25*57+N25*62)/B25</f>
        <v>40.409785932721711</v>
      </c>
      <c r="F25" s="251">
        <v>13</v>
      </c>
      <c r="G25" s="251">
        <v>47</v>
      </c>
      <c r="H25" s="251">
        <v>58</v>
      </c>
      <c r="I25" s="251">
        <v>36</v>
      </c>
      <c r="J25" s="251">
        <v>46</v>
      </c>
      <c r="K25" s="251">
        <v>54</v>
      </c>
      <c r="L25" s="251">
        <v>40</v>
      </c>
      <c r="M25" s="251">
        <v>25</v>
      </c>
      <c r="N25" s="251">
        <v>8</v>
      </c>
      <c r="O25" s="15" t="s">
        <v>134</v>
      </c>
    </row>
    <row r="26" spans="1:16" s="243" customFormat="1" ht="12.95" customHeight="1" x14ac:dyDescent="0.25">
      <c r="A26" s="187" t="s">
        <v>686</v>
      </c>
      <c r="B26" s="253">
        <v>346</v>
      </c>
      <c r="C26" s="250">
        <v>80</v>
      </c>
      <c r="D26" s="250">
        <v>266</v>
      </c>
      <c r="E26" s="219">
        <f>(F26*22+G26*27+H26*32+I26*37+J26*42+K26*47+L26*52+M26*57+N26*62+O26*65)/B26</f>
        <v>42.869942196531795</v>
      </c>
      <c r="F26" s="251">
        <v>4</v>
      </c>
      <c r="G26" s="251">
        <v>26</v>
      </c>
      <c r="H26" s="251">
        <v>41</v>
      </c>
      <c r="I26" s="251">
        <v>35</v>
      </c>
      <c r="J26" s="251">
        <v>92</v>
      </c>
      <c r="K26" s="251">
        <v>66</v>
      </c>
      <c r="L26" s="251">
        <v>50</v>
      </c>
      <c r="M26" s="251">
        <v>24</v>
      </c>
      <c r="N26" s="251">
        <v>6</v>
      </c>
      <c r="O26" s="251">
        <v>2</v>
      </c>
    </row>
    <row r="27" spans="1:16" s="243" customFormat="1" ht="24" customHeight="1" x14ac:dyDescent="0.25">
      <c r="A27" s="188" t="s">
        <v>687</v>
      </c>
      <c r="B27" s="253">
        <v>1338</v>
      </c>
      <c r="C27" s="250">
        <v>584</v>
      </c>
      <c r="D27" s="250">
        <v>754</v>
      </c>
      <c r="E27" s="219">
        <f>(F27*22+G27*27+H27*32+I27*37+J27*42+K27*47+L27*52+M27*57+N27*62+O27*65)/B27</f>
        <v>38.60388639760837</v>
      </c>
      <c r="F27" s="251">
        <v>28</v>
      </c>
      <c r="G27" s="251">
        <v>208</v>
      </c>
      <c r="H27" s="251">
        <v>300</v>
      </c>
      <c r="I27" s="251">
        <v>227</v>
      </c>
      <c r="J27" s="251">
        <v>208</v>
      </c>
      <c r="K27" s="251">
        <v>165</v>
      </c>
      <c r="L27" s="251">
        <v>134</v>
      </c>
      <c r="M27" s="251">
        <v>52</v>
      </c>
      <c r="N27" s="251">
        <v>14</v>
      </c>
      <c r="O27" s="251">
        <v>2</v>
      </c>
    </row>
    <row r="28" spans="1:16" s="243" customFormat="1" ht="12.95" customHeight="1" x14ac:dyDescent="0.25">
      <c r="A28" s="188" t="s">
        <v>688</v>
      </c>
      <c r="B28" s="253">
        <v>42</v>
      </c>
      <c r="C28" s="250">
        <v>19</v>
      </c>
      <c r="D28" s="250">
        <v>23</v>
      </c>
      <c r="E28" s="219">
        <f>(H28*32+I28*37+J28*42+K28*47+L28*52+M28*57+N28*62)/B28</f>
        <v>46.523809523809526</v>
      </c>
      <c r="F28" s="15" t="s">
        <v>132</v>
      </c>
      <c r="G28" s="15" t="s">
        <v>132</v>
      </c>
      <c r="H28" s="251">
        <v>6</v>
      </c>
      <c r="I28" s="251">
        <v>5</v>
      </c>
      <c r="J28" s="251">
        <v>7</v>
      </c>
      <c r="K28" s="251">
        <v>6</v>
      </c>
      <c r="L28" s="251">
        <v>9</v>
      </c>
      <c r="M28" s="251">
        <v>5</v>
      </c>
      <c r="N28" s="251">
        <v>4</v>
      </c>
      <c r="O28" s="15" t="s">
        <v>142</v>
      </c>
    </row>
    <row r="29" spans="1:16" s="243" customFormat="1" ht="12.95" customHeight="1" x14ac:dyDescent="0.25">
      <c r="A29" s="188" t="s">
        <v>689</v>
      </c>
      <c r="B29" s="253">
        <v>1015</v>
      </c>
      <c r="C29" s="250">
        <v>487</v>
      </c>
      <c r="D29" s="250">
        <v>528</v>
      </c>
      <c r="E29" s="219">
        <f>(F29*22+G29*27+H29*32+I29*37+J29*42+K29*47+L29*52+M29*57+N29*62+O29*65)/B29</f>
        <v>44.247290640394091</v>
      </c>
      <c r="F29" s="251">
        <v>13</v>
      </c>
      <c r="G29" s="251">
        <v>74</v>
      </c>
      <c r="H29" s="251">
        <v>106</v>
      </c>
      <c r="I29" s="251">
        <v>127</v>
      </c>
      <c r="J29" s="251">
        <v>154</v>
      </c>
      <c r="K29" s="251">
        <v>204</v>
      </c>
      <c r="L29" s="251">
        <v>189</v>
      </c>
      <c r="M29" s="251">
        <v>106</v>
      </c>
      <c r="N29" s="251">
        <v>40</v>
      </c>
      <c r="O29" s="251">
        <v>2</v>
      </c>
    </row>
    <row r="30" spans="1:16" s="243" customFormat="1" ht="24" customHeight="1" x14ac:dyDescent="0.25">
      <c r="A30" s="188" t="s">
        <v>690</v>
      </c>
      <c r="B30" s="253">
        <v>260</v>
      </c>
      <c r="C30" s="250">
        <v>69</v>
      </c>
      <c r="D30" s="250">
        <v>191</v>
      </c>
      <c r="E30" s="219">
        <f>(G30*27+H30*32+I30*37+J30*42+K30*47+L30*52+M30*57+N30*62+O30*65)/B30</f>
        <v>47.696153846153848</v>
      </c>
      <c r="F30" s="15" t="s">
        <v>141</v>
      </c>
      <c r="G30" s="251">
        <v>5</v>
      </c>
      <c r="H30" s="251">
        <v>23</v>
      </c>
      <c r="I30" s="251">
        <v>21</v>
      </c>
      <c r="J30" s="251">
        <v>47</v>
      </c>
      <c r="K30" s="251">
        <v>45</v>
      </c>
      <c r="L30" s="251">
        <v>48</v>
      </c>
      <c r="M30" s="251">
        <v>48</v>
      </c>
      <c r="N30" s="251">
        <v>21</v>
      </c>
      <c r="O30" s="251">
        <v>2</v>
      </c>
      <c r="P30" s="105"/>
    </row>
    <row r="31" spans="1:16" s="243" customFormat="1" ht="24" customHeight="1" x14ac:dyDescent="0.25">
      <c r="A31" s="189" t="s">
        <v>691</v>
      </c>
      <c r="B31" s="14" t="s">
        <v>132</v>
      </c>
      <c r="C31" s="15" t="s">
        <v>137</v>
      </c>
      <c r="D31" s="15" t="s">
        <v>132</v>
      </c>
      <c r="E31" s="258" t="s">
        <v>135</v>
      </c>
      <c r="F31" s="15" t="s">
        <v>136</v>
      </c>
      <c r="G31" s="15" t="s">
        <v>140</v>
      </c>
      <c r="H31" s="15" t="s">
        <v>139</v>
      </c>
      <c r="I31" s="15" t="s">
        <v>138</v>
      </c>
      <c r="J31" s="15" t="s">
        <v>137</v>
      </c>
      <c r="K31" s="15" t="s">
        <v>134</v>
      </c>
      <c r="L31" s="15" t="s">
        <v>136</v>
      </c>
      <c r="M31" s="15" t="s">
        <v>135</v>
      </c>
      <c r="N31" s="15" t="s">
        <v>134</v>
      </c>
      <c r="O31" s="15" t="s">
        <v>133</v>
      </c>
      <c r="P31" s="105"/>
    </row>
    <row r="32" spans="1:16" s="243" customFormat="1" ht="24" customHeight="1" x14ac:dyDescent="0.25">
      <c r="A32" s="188" t="s">
        <v>692</v>
      </c>
      <c r="B32" s="253">
        <v>798</v>
      </c>
      <c r="C32" s="250">
        <v>275</v>
      </c>
      <c r="D32" s="250">
        <v>523</v>
      </c>
      <c r="E32" s="219">
        <f>(F32*22+G32*27+H32*32+I32*37+J32*42+K32*47+L32*52+M32*57+N32*62)/B32</f>
        <v>38.441102756892228</v>
      </c>
      <c r="F32" s="251">
        <v>8</v>
      </c>
      <c r="G32" s="251">
        <v>95</v>
      </c>
      <c r="H32" s="251">
        <v>164</v>
      </c>
      <c r="I32" s="251">
        <v>174</v>
      </c>
      <c r="J32" s="251">
        <v>181</v>
      </c>
      <c r="K32" s="251">
        <v>120</v>
      </c>
      <c r="L32" s="251">
        <v>38</v>
      </c>
      <c r="M32" s="251">
        <v>17</v>
      </c>
      <c r="N32" s="251">
        <v>1</v>
      </c>
      <c r="O32" s="15" t="s">
        <v>132</v>
      </c>
      <c r="P32" s="105"/>
    </row>
    <row r="33" spans="1:15" s="243" customFormat="1" ht="12.95" customHeight="1" x14ac:dyDescent="0.25">
      <c r="A33" s="188" t="s">
        <v>693</v>
      </c>
      <c r="B33" s="253">
        <v>5633</v>
      </c>
      <c r="C33" s="250">
        <v>1595</v>
      </c>
      <c r="D33" s="250">
        <v>4038</v>
      </c>
      <c r="E33" s="219">
        <f>(F33*22+G33*27+H33*32+I33*37+J33*42+K33*47+L33*52+M33*57+N33*62)/B33</f>
        <v>39.500443813243386</v>
      </c>
      <c r="F33" s="251">
        <v>47</v>
      </c>
      <c r="G33" s="251">
        <v>572</v>
      </c>
      <c r="H33" s="251">
        <v>1127</v>
      </c>
      <c r="I33" s="251">
        <v>1186</v>
      </c>
      <c r="J33" s="251">
        <v>1081</v>
      </c>
      <c r="K33" s="251">
        <v>941</v>
      </c>
      <c r="L33" s="251">
        <v>484</v>
      </c>
      <c r="M33" s="251">
        <v>161</v>
      </c>
      <c r="N33" s="251">
        <v>34</v>
      </c>
      <c r="O33" s="15" t="s">
        <v>132</v>
      </c>
    </row>
    <row r="34" spans="1:15" s="243" customFormat="1" ht="24" customHeight="1" thickBot="1" x14ac:dyDescent="0.3">
      <c r="A34" s="190" t="s">
        <v>694</v>
      </c>
      <c r="B34" s="255">
        <v>8779</v>
      </c>
      <c r="C34" s="256">
        <v>2355</v>
      </c>
      <c r="D34" s="256">
        <v>6424</v>
      </c>
      <c r="E34" s="220">
        <f>(F34*22+G34*27+H34*32+I34*37+J34*42+K34*47+L34*52+M34*57+N34*62+O34*65)/B34</f>
        <v>41.472946804875271</v>
      </c>
      <c r="F34" s="252">
        <v>13</v>
      </c>
      <c r="G34" s="252">
        <v>259</v>
      </c>
      <c r="H34" s="252">
        <v>1163</v>
      </c>
      <c r="I34" s="252">
        <v>2112</v>
      </c>
      <c r="J34" s="252">
        <v>2237</v>
      </c>
      <c r="K34" s="252">
        <v>1951</v>
      </c>
      <c r="L34" s="252">
        <v>787</v>
      </c>
      <c r="M34" s="252">
        <v>212</v>
      </c>
      <c r="N34" s="252">
        <v>44</v>
      </c>
      <c r="O34" s="252">
        <v>1</v>
      </c>
    </row>
    <row r="35" spans="1:15" s="191" customFormat="1" ht="11.45" customHeight="1" x14ac:dyDescent="0.25">
      <c r="A35" s="179" t="s">
        <v>396</v>
      </c>
      <c r="B35" s="179"/>
      <c r="C35" s="179"/>
      <c r="D35" s="221"/>
      <c r="E35" s="222"/>
      <c r="F35" s="179"/>
      <c r="G35" s="101" t="s">
        <v>131</v>
      </c>
      <c r="H35" s="179"/>
      <c r="I35" s="101"/>
      <c r="J35" s="101"/>
      <c r="K35" s="101"/>
      <c r="L35" s="223"/>
      <c r="M35" s="101"/>
      <c r="N35" s="101"/>
      <c r="O35" s="224"/>
    </row>
    <row r="36" spans="1:15" s="191" customFormat="1" ht="23.1" customHeight="1" x14ac:dyDescent="0.25">
      <c r="A36" s="179" t="s">
        <v>397</v>
      </c>
      <c r="B36" s="179"/>
      <c r="C36" s="179"/>
      <c r="D36" s="221"/>
      <c r="E36" s="222"/>
      <c r="F36" s="179"/>
      <c r="G36" s="101" t="s">
        <v>393</v>
      </c>
      <c r="H36" s="179"/>
      <c r="I36" s="101"/>
      <c r="J36" s="101"/>
      <c r="K36" s="101"/>
      <c r="L36" s="223"/>
      <c r="M36" s="101"/>
      <c r="N36" s="101"/>
      <c r="O36" s="224"/>
    </row>
    <row r="37" spans="1:15" s="225" customFormat="1" ht="21.95" customHeight="1" x14ac:dyDescent="0.25">
      <c r="A37" s="179" t="s">
        <v>398</v>
      </c>
      <c r="B37" s="179"/>
      <c r="C37" s="179"/>
      <c r="D37" s="179"/>
      <c r="E37" s="222"/>
      <c r="F37" s="179"/>
      <c r="G37" s="101" t="s">
        <v>394</v>
      </c>
      <c r="H37" s="179"/>
      <c r="I37" s="101"/>
      <c r="J37" s="101"/>
      <c r="K37" s="375" t="s">
        <v>652</v>
      </c>
      <c r="L37" s="375"/>
      <c r="M37" s="101"/>
      <c r="N37" s="101"/>
      <c r="O37" s="224"/>
    </row>
    <row r="38" spans="1:15" s="179" customFormat="1" ht="11.45" customHeight="1" x14ac:dyDescent="0.25">
      <c r="A38" s="225" t="s">
        <v>399</v>
      </c>
      <c r="B38" s="225"/>
      <c r="C38" s="225"/>
      <c r="D38" s="225"/>
      <c r="E38" s="208"/>
      <c r="F38" s="3" t="s">
        <v>130</v>
      </c>
      <c r="G38" s="226" t="s">
        <v>395</v>
      </c>
      <c r="H38" s="225"/>
      <c r="I38" s="226"/>
      <c r="J38" s="226"/>
      <c r="M38" s="3"/>
      <c r="N38" s="3"/>
      <c r="O38" s="8"/>
    </row>
    <row r="39" spans="1:15" s="179" customFormat="1" ht="11.45" customHeight="1" x14ac:dyDescent="0.25">
      <c r="A39" s="179" t="s">
        <v>400</v>
      </c>
      <c r="B39" s="225"/>
      <c r="C39" s="225"/>
      <c r="D39" s="225"/>
      <c r="E39" s="208"/>
      <c r="F39" s="3"/>
      <c r="G39" s="101" t="s">
        <v>650</v>
      </c>
      <c r="I39" s="101"/>
      <c r="J39" s="101"/>
      <c r="K39" s="101"/>
      <c r="L39" s="223"/>
      <c r="M39" s="101"/>
      <c r="N39" s="101"/>
      <c r="O39" s="8"/>
    </row>
    <row r="40" spans="1:15" ht="11.45" customHeight="1" x14ac:dyDescent="0.25">
      <c r="A40" s="179"/>
      <c r="B40" s="179"/>
      <c r="C40" s="179"/>
      <c r="D40" s="179"/>
      <c r="G40" s="101" t="s">
        <v>651</v>
      </c>
      <c r="H40" s="179"/>
    </row>
    <row r="41" spans="1:15" ht="20.100000000000001" customHeight="1" x14ac:dyDescent="0.25">
      <c r="B41" s="179"/>
      <c r="C41" s="179"/>
      <c r="D41" s="179"/>
      <c r="I41" s="101"/>
      <c r="J41" s="101"/>
      <c r="K41" s="101"/>
      <c r="L41" s="223"/>
      <c r="M41" s="101"/>
      <c r="N41" s="101"/>
    </row>
  </sheetData>
  <mergeCells count="7">
    <mergeCell ref="K37:L37"/>
    <mergeCell ref="A2:F2"/>
    <mergeCell ref="G2:O2"/>
    <mergeCell ref="A4:A5"/>
    <mergeCell ref="B4:B5"/>
    <mergeCell ref="C4:D4"/>
    <mergeCell ref="G4:O4"/>
  </mergeCells>
  <phoneticPr fontId="3" type="noConversion"/>
  <printOptions horizontalCentered="1"/>
  <pageMargins left="1.1811023622047245" right="1.1417322834645669" top="1.5748031496062993" bottom="1.5354330708661419" header="0.51181102362204722" footer="0.9055118110236221"/>
  <pageSetup paperSize="9" firstPageNumber="80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6" max="3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zoomScale="120" zoomScaleNormal="120" workbookViewId="0"/>
  </sheetViews>
  <sheetFormatPr defaultRowHeight="20.100000000000001" customHeight="1" x14ac:dyDescent="0.25"/>
  <cols>
    <col min="1" max="1" width="9.625" style="3" customWidth="1"/>
    <col min="2" max="2" width="13.625" style="3" customWidth="1"/>
    <col min="3" max="5" width="5.625" style="3" customWidth="1"/>
    <col min="6" max="6" width="13.625" style="3" customWidth="1"/>
    <col min="7" max="10" width="7.125" style="3" customWidth="1"/>
    <col min="11" max="12" width="7.625" style="3" customWidth="1"/>
    <col min="13" max="13" width="7.125" style="3" customWidth="1"/>
    <col min="14" max="15" width="7.625" style="3" customWidth="1"/>
    <col min="16" max="16" width="14.625" style="3" customWidth="1"/>
    <col min="17" max="17" width="15.625" style="8" customWidth="1"/>
    <col min="18" max="16384" width="9" style="3"/>
  </cols>
  <sheetData>
    <row r="1" spans="1:18" ht="18" customHeight="1" x14ac:dyDescent="0.25">
      <c r="A1" s="2" t="s">
        <v>445</v>
      </c>
      <c r="B1" s="2"/>
      <c r="Q1" s="4" t="s">
        <v>129</v>
      </c>
    </row>
    <row r="2" spans="1:18" s="5" customFormat="1" ht="24.95" customHeight="1" x14ac:dyDescent="0.25">
      <c r="A2" s="336" t="s">
        <v>594</v>
      </c>
      <c r="B2" s="336"/>
      <c r="C2" s="336"/>
      <c r="D2" s="336"/>
      <c r="E2" s="336"/>
      <c r="F2" s="336"/>
      <c r="G2" s="336"/>
      <c r="H2" s="336"/>
      <c r="I2" s="336"/>
      <c r="J2" s="336" t="s">
        <v>128</v>
      </c>
      <c r="K2" s="336"/>
      <c r="L2" s="336"/>
      <c r="M2" s="336"/>
      <c r="N2" s="336"/>
      <c r="O2" s="336"/>
      <c r="P2" s="336"/>
      <c r="Q2" s="336"/>
    </row>
    <row r="3" spans="1:18" ht="1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6"/>
      <c r="N3" s="6"/>
      <c r="O3" s="6"/>
      <c r="P3" s="6"/>
      <c r="Q3" s="7"/>
    </row>
    <row r="4" spans="1:18" s="100" customFormat="1" ht="24.95" customHeight="1" x14ac:dyDescent="0.25">
      <c r="A4" s="392" t="s">
        <v>446</v>
      </c>
      <c r="B4" s="393"/>
      <c r="C4" s="396" t="s">
        <v>447</v>
      </c>
      <c r="D4" s="397"/>
      <c r="E4" s="398"/>
      <c r="F4" s="401" t="s">
        <v>448</v>
      </c>
      <c r="G4" s="402" t="s">
        <v>449</v>
      </c>
      <c r="H4" s="397"/>
      <c r="I4" s="398"/>
      <c r="J4" s="397" t="s">
        <v>450</v>
      </c>
      <c r="K4" s="397"/>
      <c r="L4" s="398"/>
      <c r="M4" s="402" t="s">
        <v>451</v>
      </c>
      <c r="N4" s="397"/>
      <c r="O4" s="398"/>
      <c r="P4" s="403" t="s">
        <v>452</v>
      </c>
      <c r="Q4" s="405" t="s">
        <v>453</v>
      </c>
    </row>
    <row r="5" spans="1:18" s="100" customFormat="1" ht="24.95" customHeight="1" x14ac:dyDescent="0.25">
      <c r="A5" s="394"/>
      <c r="B5" s="315"/>
      <c r="C5" s="399"/>
      <c r="D5" s="399"/>
      <c r="E5" s="400"/>
      <c r="F5" s="368"/>
      <c r="G5" s="407" t="s">
        <v>542</v>
      </c>
      <c r="H5" s="399"/>
      <c r="I5" s="400"/>
      <c r="J5" s="399" t="s">
        <v>543</v>
      </c>
      <c r="K5" s="399"/>
      <c r="L5" s="400"/>
      <c r="M5" s="407" t="s">
        <v>127</v>
      </c>
      <c r="N5" s="399"/>
      <c r="O5" s="400"/>
      <c r="P5" s="404"/>
      <c r="Q5" s="406"/>
    </row>
    <row r="6" spans="1:18" s="100" customFormat="1" ht="18" customHeight="1" x14ac:dyDescent="0.25">
      <c r="A6" s="394"/>
      <c r="B6" s="315"/>
      <c r="C6" s="408" t="s">
        <v>454</v>
      </c>
      <c r="D6" s="388" t="s">
        <v>455</v>
      </c>
      <c r="E6" s="385" t="s">
        <v>456</v>
      </c>
      <c r="F6" s="368" t="s">
        <v>126</v>
      </c>
      <c r="G6" s="388" t="s">
        <v>457</v>
      </c>
      <c r="H6" s="388" t="s">
        <v>458</v>
      </c>
      <c r="I6" s="388" t="s">
        <v>459</v>
      </c>
      <c r="J6" s="385" t="s">
        <v>457</v>
      </c>
      <c r="K6" s="387" t="s">
        <v>460</v>
      </c>
      <c r="L6" s="387" t="s">
        <v>461</v>
      </c>
      <c r="M6" s="388" t="s">
        <v>457</v>
      </c>
      <c r="N6" s="388" t="s">
        <v>458</v>
      </c>
      <c r="O6" s="388" t="s">
        <v>459</v>
      </c>
      <c r="P6" s="390" t="s">
        <v>125</v>
      </c>
      <c r="Q6" s="383" t="s">
        <v>124</v>
      </c>
    </row>
    <row r="7" spans="1:18" s="99" customFormat="1" ht="18" customHeight="1" thickBot="1" x14ac:dyDescent="0.3">
      <c r="A7" s="395"/>
      <c r="B7" s="316"/>
      <c r="C7" s="409"/>
      <c r="D7" s="389"/>
      <c r="E7" s="386"/>
      <c r="F7" s="369"/>
      <c r="G7" s="389"/>
      <c r="H7" s="389"/>
      <c r="I7" s="389"/>
      <c r="J7" s="386"/>
      <c r="K7" s="369"/>
      <c r="L7" s="369"/>
      <c r="M7" s="389"/>
      <c r="N7" s="389"/>
      <c r="O7" s="389"/>
      <c r="P7" s="391"/>
      <c r="Q7" s="384"/>
    </row>
    <row r="8" spans="1:18" ht="36.6" customHeight="1" x14ac:dyDescent="0.25">
      <c r="A8" s="227" t="s">
        <v>462</v>
      </c>
      <c r="B8" s="10" t="s">
        <v>6</v>
      </c>
      <c r="C8" s="11">
        <v>81</v>
      </c>
      <c r="D8" s="12">
        <v>12</v>
      </c>
      <c r="E8" s="172">
        <v>2</v>
      </c>
      <c r="F8" s="172">
        <v>869457</v>
      </c>
      <c r="G8" s="172">
        <v>13</v>
      </c>
      <c r="H8" s="172">
        <v>11</v>
      </c>
      <c r="I8" s="172">
        <v>2</v>
      </c>
      <c r="J8" s="172">
        <v>642643</v>
      </c>
      <c r="K8" s="172">
        <v>628305</v>
      </c>
      <c r="L8" s="172">
        <v>14338</v>
      </c>
      <c r="M8" s="172">
        <v>7</v>
      </c>
      <c r="N8" s="172">
        <v>5</v>
      </c>
      <c r="O8" s="172">
        <v>2</v>
      </c>
      <c r="P8" s="13">
        <v>73.91</v>
      </c>
      <c r="Q8" s="13">
        <v>53.85</v>
      </c>
    </row>
    <row r="9" spans="1:18" ht="36.6" customHeight="1" x14ac:dyDescent="0.25">
      <c r="A9" s="227" t="s">
        <v>410</v>
      </c>
      <c r="B9" s="10" t="s">
        <v>8</v>
      </c>
      <c r="C9" s="14">
        <v>84</v>
      </c>
      <c r="D9" s="15">
        <v>12</v>
      </c>
      <c r="E9" s="171">
        <v>2</v>
      </c>
      <c r="F9" s="171">
        <v>956002</v>
      </c>
      <c r="G9" s="171">
        <v>16</v>
      </c>
      <c r="H9" s="171">
        <v>15</v>
      </c>
      <c r="I9" s="171">
        <v>1</v>
      </c>
      <c r="J9" s="171">
        <v>648643</v>
      </c>
      <c r="K9" s="171">
        <v>638291</v>
      </c>
      <c r="L9" s="171">
        <v>10352</v>
      </c>
      <c r="M9" s="171">
        <v>8</v>
      </c>
      <c r="N9" s="171">
        <v>7</v>
      </c>
      <c r="O9" s="171">
        <v>1</v>
      </c>
      <c r="P9" s="16">
        <v>67.849999999999994</v>
      </c>
      <c r="Q9" s="16">
        <v>50</v>
      </c>
    </row>
    <row r="10" spans="1:18" ht="36.6" customHeight="1" x14ac:dyDescent="0.25">
      <c r="A10" s="227" t="s">
        <v>411</v>
      </c>
      <c r="B10" s="10" t="s">
        <v>9</v>
      </c>
      <c r="C10" s="14">
        <v>87</v>
      </c>
      <c r="D10" s="15">
        <v>12</v>
      </c>
      <c r="E10" s="171">
        <v>5</v>
      </c>
      <c r="F10" s="171">
        <v>1058116</v>
      </c>
      <c r="G10" s="171">
        <v>26</v>
      </c>
      <c r="H10" s="171">
        <v>21</v>
      </c>
      <c r="I10" s="171">
        <v>5</v>
      </c>
      <c r="J10" s="171">
        <v>680750</v>
      </c>
      <c r="K10" s="171">
        <v>670981</v>
      </c>
      <c r="L10" s="171">
        <v>9769</v>
      </c>
      <c r="M10" s="171">
        <v>12</v>
      </c>
      <c r="N10" s="171">
        <v>9</v>
      </c>
      <c r="O10" s="171">
        <v>3</v>
      </c>
      <c r="P10" s="16">
        <v>64.33</v>
      </c>
      <c r="Q10" s="16">
        <v>46.15</v>
      </c>
    </row>
    <row r="11" spans="1:18" ht="36.6" customHeight="1" x14ac:dyDescent="0.25">
      <c r="A11" s="227" t="s">
        <v>412</v>
      </c>
      <c r="B11" s="10" t="s">
        <v>10</v>
      </c>
      <c r="C11" s="14">
        <v>90</v>
      </c>
      <c r="D11" s="15">
        <v>12</v>
      </c>
      <c r="E11" s="171">
        <v>1</v>
      </c>
      <c r="F11" s="171">
        <v>1165237</v>
      </c>
      <c r="G11" s="171">
        <v>26</v>
      </c>
      <c r="H11" s="171">
        <v>21</v>
      </c>
      <c r="I11" s="171">
        <v>5</v>
      </c>
      <c r="J11" s="171">
        <v>798551</v>
      </c>
      <c r="K11" s="171">
        <v>786642</v>
      </c>
      <c r="L11" s="171">
        <v>11909</v>
      </c>
      <c r="M11" s="171">
        <v>13</v>
      </c>
      <c r="N11" s="171">
        <v>10</v>
      </c>
      <c r="O11" s="171">
        <v>3</v>
      </c>
      <c r="P11" s="16">
        <v>68.53</v>
      </c>
      <c r="Q11" s="16">
        <v>50</v>
      </c>
    </row>
    <row r="12" spans="1:18" ht="36.6" customHeight="1" x14ac:dyDescent="0.25">
      <c r="A12" s="227" t="s">
        <v>413</v>
      </c>
      <c r="B12" s="10" t="s">
        <v>11</v>
      </c>
      <c r="C12" s="14">
        <v>93</v>
      </c>
      <c r="D12" s="15">
        <v>12</v>
      </c>
      <c r="E12" s="171">
        <v>11</v>
      </c>
      <c r="F12" s="171">
        <v>1263071</v>
      </c>
      <c r="G12" s="171">
        <v>28</v>
      </c>
      <c r="H12" s="171">
        <v>21</v>
      </c>
      <c r="I12" s="171">
        <v>7</v>
      </c>
      <c r="J12" s="171">
        <v>743654</v>
      </c>
      <c r="K12" s="171">
        <v>736843</v>
      </c>
      <c r="L12" s="171">
        <v>6811</v>
      </c>
      <c r="M12" s="171">
        <v>13</v>
      </c>
      <c r="N12" s="171">
        <v>10</v>
      </c>
      <c r="O12" s="171">
        <v>3</v>
      </c>
      <c r="P12" s="16">
        <v>58.88</v>
      </c>
      <c r="Q12" s="16">
        <f>(M12/G12)*100</f>
        <v>46.428571428571431</v>
      </c>
    </row>
    <row r="13" spans="1:18" ht="36.6" customHeight="1" x14ac:dyDescent="0.25">
      <c r="A13" s="227" t="s">
        <v>414</v>
      </c>
      <c r="B13" s="10" t="s">
        <v>402</v>
      </c>
      <c r="C13" s="14">
        <v>97</v>
      </c>
      <c r="D13" s="15">
        <v>1</v>
      </c>
      <c r="E13" s="171">
        <v>12</v>
      </c>
      <c r="F13" s="171">
        <v>1350174</v>
      </c>
      <c r="G13" s="171">
        <v>20</v>
      </c>
      <c r="H13" s="171">
        <v>16</v>
      </c>
      <c r="I13" s="171">
        <v>4</v>
      </c>
      <c r="J13" s="171">
        <v>777011</v>
      </c>
      <c r="K13" s="171">
        <v>765880</v>
      </c>
      <c r="L13" s="171">
        <v>11131</v>
      </c>
      <c r="M13" s="171">
        <v>6</v>
      </c>
      <c r="N13" s="171">
        <v>4</v>
      </c>
      <c r="O13" s="171">
        <v>2</v>
      </c>
      <c r="P13" s="16">
        <v>57.55</v>
      </c>
      <c r="Q13" s="16">
        <f>(M13/G13)*100</f>
        <v>30</v>
      </c>
    </row>
    <row r="14" spans="1:18" ht="36.6" customHeight="1" x14ac:dyDescent="0.25">
      <c r="A14" s="227" t="s">
        <v>415</v>
      </c>
      <c r="B14" s="10" t="s">
        <v>403</v>
      </c>
      <c r="C14" s="14">
        <v>101</v>
      </c>
      <c r="D14" s="15">
        <v>1</v>
      </c>
      <c r="E14" s="171">
        <v>14</v>
      </c>
      <c r="F14" s="171">
        <v>1458179</v>
      </c>
      <c r="G14" s="171">
        <v>22</v>
      </c>
      <c r="H14" s="171">
        <v>19</v>
      </c>
      <c r="I14" s="171">
        <v>3</v>
      </c>
      <c r="J14" s="171">
        <v>1095586</v>
      </c>
      <c r="K14" s="171">
        <v>1075132</v>
      </c>
      <c r="L14" s="171">
        <v>20454</v>
      </c>
      <c r="M14" s="171">
        <v>6</v>
      </c>
      <c r="N14" s="171">
        <v>4</v>
      </c>
      <c r="O14" s="171">
        <v>2</v>
      </c>
      <c r="P14" s="16">
        <v>75.133848450704605</v>
      </c>
      <c r="Q14" s="16">
        <v>27.27272727272727</v>
      </c>
      <c r="R14" s="8"/>
    </row>
    <row r="15" spans="1:18" ht="36.6" customHeight="1" x14ac:dyDescent="0.25">
      <c r="A15" s="4" t="s">
        <v>416</v>
      </c>
      <c r="B15" s="88" t="s">
        <v>404</v>
      </c>
      <c r="C15" s="14">
        <v>101</v>
      </c>
      <c r="D15" s="15">
        <v>1</v>
      </c>
      <c r="E15" s="171">
        <v>14</v>
      </c>
      <c r="F15" s="97">
        <v>252699</v>
      </c>
      <c r="G15" s="97">
        <v>2</v>
      </c>
      <c r="H15" s="97">
        <v>2</v>
      </c>
      <c r="I15" s="97" t="s">
        <v>7</v>
      </c>
      <c r="J15" s="171">
        <f t="shared" ref="J15:J20" si="0">SUM(K15:L15)</f>
        <v>188467</v>
      </c>
      <c r="K15" s="98">
        <v>185468</v>
      </c>
      <c r="L15" s="171">
        <v>2999</v>
      </c>
      <c r="M15" s="171">
        <v>1</v>
      </c>
      <c r="N15" s="171">
        <v>1</v>
      </c>
      <c r="O15" s="171" t="s">
        <v>7</v>
      </c>
      <c r="P15" s="16">
        <f t="shared" ref="P15:P20" si="1">(J15/F15)*100</f>
        <v>74.581616864332673</v>
      </c>
      <c r="Q15" s="16">
        <f t="shared" ref="Q15:Q20" si="2">(M15/G15)*100</f>
        <v>50</v>
      </c>
    </row>
    <row r="16" spans="1:18" ht="36.6" customHeight="1" x14ac:dyDescent="0.25">
      <c r="A16" s="4" t="s">
        <v>417</v>
      </c>
      <c r="B16" s="88" t="s">
        <v>405</v>
      </c>
      <c r="C16" s="14">
        <v>101</v>
      </c>
      <c r="D16" s="15">
        <v>1</v>
      </c>
      <c r="E16" s="171">
        <v>14</v>
      </c>
      <c r="F16" s="97">
        <v>251099</v>
      </c>
      <c r="G16" s="97">
        <v>2</v>
      </c>
      <c r="H16" s="97">
        <v>2</v>
      </c>
      <c r="I16" s="97" t="s">
        <v>7</v>
      </c>
      <c r="J16" s="171">
        <f t="shared" si="0"/>
        <v>187377</v>
      </c>
      <c r="K16" s="171">
        <v>183285</v>
      </c>
      <c r="L16" s="171">
        <v>4092</v>
      </c>
      <c r="M16" s="171">
        <v>1</v>
      </c>
      <c r="N16" s="171">
        <v>1</v>
      </c>
      <c r="O16" s="171" t="s">
        <v>7</v>
      </c>
      <c r="P16" s="16">
        <f t="shared" si="1"/>
        <v>74.622758354274609</v>
      </c>
      <c r="Q16" s="16">
        <f t="shared" si="2"/>
        <v>50</v>
      </c>
    </row>
    <row r="17" spans="1:17" ht="36.6" customHeight="1" x14ac:dyDescent="0.25">
      <c r="A17" s="4" t="s">
        <v>418</v>
      </c>
      <c r="B17" s="88" t="s">
        <v>406</v>
      </c>
      <c r="C17" s="14">
        <v>101</v>
      </c>
      <c r="D17" s="15">
        <v>1</v>
      </c>
      <c r="E17" s="171">
        <v>14</v>
      </c>
      <c r="F17" s="97">
        <v>241543</v>
      </c>
      <c r="G17" s="97">
        <v>4</v>
      </c>
      <c r="H17" s="97">
        <v>4</v>
      </c>
      <c r="I17" s="97" t="s">
        <v>7</v>
      </c>
      <c r="J17" s="171">
        <f t="shared" si="0"/>
        <v>183645</v>
      </c>
      <c r="K17" s="171">
        <v>181338</v>
      </c>
      <c r="L17" s="171">
        <v>2307</v>
      </c>
      <c r="M17" s="171">
        <v>1</v>
      </c>
      <c r="N17" s="171">
        <v>1</v>
      </c>
      <c r="O17" s="171" t="s">
        <v>7</v>
      </c>
      <c r="P17" s="16">
        <f t="shared" si="1"/>
        <v>76.029940838691246</v>
      </c>
      <c r="Q17" s="16">
        <f t="shared" si="2"/>
        <v>25</v>
      </c>
    </row>
    <row r="18" spans="1:17" ht="36.6" customHeight="1" x14ac:dyDescent="0.25">
      <c r="A18" s="4" t="s">
        <v>419</v>
      </c>
      <c r="B18" s="88" t="s">
        <v>407</v>
      </c>
      <c r="C18" s="14">
        <v>101</v>
      </c>
      <c r="D18" s="15">
        <v>1</v>
      </c>
      <c r="E18" s="171">
        <v>14</v>
      </c>
      <c r="F18" s="97">
        <v>244653</v>
      </c>
      <c r="G18" s="97">
        <v>4</v>
      </c>
      <c r="H18" s="97">
        <v>3</v>
      </c>
      <c r="I18" s="97">
        <v>1</v>
      </c>
      <c r="J18" s="171">
        <f t="shared" si="0"/>
        <v>184034</v>
      </c>
      <c r="K18" s="171">
        <v>181830</v>
      </c>
      <c r="L18" s="171">
        <v>2204</v>
      </c>
      <c r="M18" s="171">
        <v>1</v>
      </c>
      <c r="N18" s="171" t="s">
        <v>7</v>
      </c>
      <c r="O18" s="171">
        <v>1</v>
      </c>
      <c r="P18" s="16">
        <f t="shared" si="1"/>
        <v>75.222457930211363</v>
      </c>
      <c r="Q18" s="16">
        <f t="shared" si="2"/>
        <v>25</v>
      </c>
    </row>
    <row r="19" spans="1:17" ht="36.6" customHeight="1" x14ac:dyDescent="0.25">
      <c r="A19" s="4" t="s">
        <v>420</v>
      </c>
      <c r="B19" s="88" t="s">
        <v>408</v>
      </c>
      <c r="C19" s="14">
        <v>101</v>
      </c>
      <c r="D19" s="15">
        <v>1</v>
      </c>
      <c r="E19" s="171">
        <v>14</v>
      </c>
      <c r="F19" s="97">
        <v>235906</v>
      </c>
      <c r="G19" s="97">
        <v>7</v>
      </c>
      <c r="H19" s="97">
        <v>5</v>
      </c>
      <c r="I19" s="97">
        <v>2</v>
      </c>
      <c r="J19" s="171">
        <f t="shared" si="0"/>
        <v>177866</v>
      </c>
      <c r="K19" s="171">
        <v>173310</v>
      </c>
      <c r="L19" s="171">
        <v>4556</v>
      </c>
      <c r="M19" s="171">
        <v>1</v>
      </c>
      <c r="N19" s="171" t="s">
        <v>7</v>
      </c>
      <c r="O19" s="171">
        <v>1</v>
      </c>
      <c r="P19" s="16">
        <f t="shared" si="1"/>
        <v>75.396980153111841</v>
      </c>
      <c r="Q19" s="16">
        <f t="shared" si="2"/>
        <v>14.285714285714285</v>
      </c>
    </row>
    <row r="20" spans="1:17" ht="36.6" customHeight="1" thickBot="1" x14ac:dyDescent="0.3">
      <c r="A20" s="7" t="s">
        <v>421</v>
      </c>
      <c r="B20" s="96" t="s">
        <v>409</v>
      </c>
      <c r="C20" s="20">
        <v>101</v>
      </c>
      <c r="D20" s="21">
        <v>1</v>
      </c>
      <c r="E20" s="22">
        <v>14</v>
      </c>
      <c r="F20" s="95">
        <v>232279</v>
      </c>
      <c r="G20" s="95">
        <v>3</v>
      </c>
      <c r="H20" s="95">
        <v>3</v>
      </c>
      <c r="I20" s="95" t="s">
        <v>7</v>
      </c>
      <c r="J20" s="22">
        <f t="shared" si="0"/>
        <v>174197</v>
      </c>
      <c r="K20" s="22">
        <v>169901</v>
      </c>
      <c r="L20" s="22">
        <v>4296</v>
      </c>
      <c r="M20" s="22">
        <v>1</v>
      </c>
      <c r="N20" s="22">
        <v>1</v>
      </c>
      <c r="O20" s="22" t="s">
        <v>7</v>
      </c>
      <c r="P20" s="24">
        <f t="shared" si="1"/>
        <v>74.994726169821632</v>
      </c>
      <c r="Q20" s="24">
        <f t="shared" si="2"/>
        <v>33.333333333333329</v>
      </c>
    </row>
    <row r="21" spans="1:17" ht="15" customHeight="1" x14ac:dyDescent="0.25">
      <c r="A21" s="94" t="s">
        <v>422</v>
      </c>
      <c r="B21" s="94"/>
      <c r="C21" s="15"/>
      <c r="D21" s="15"/>
      <c r="E21" s="171"/>
      <c r="F21" s="171"/>
      <c r="G21" s="171"/>
      <c r="H21" s="171"/>
      <c r="I21" s="171"/>
      <c r="J21" s="25" t="s">
        <v>123</v>
      </c>
      <c r="K21" s="171"/>
      <c r="L21" s="171"/>
      <c r="M21" s="171"/>
      <c r="N21" s="171"/>
      <c r="O21" s="171"/>
      <c r="P21" s="16"/>
      <c r="Q21" s="171"/>
    </row>
    <row r="22" spans="1:17" ht="15" customHeight="1" x14ac:dyDescent="0.25">
      <c r="A22" s="8" t="s">
        <v>423</v>
      </c>
      <c r="B22" s="92"/>
      <c r="C22" s="15"/>
      <c r="D22" s="15"/>
      <c r="E22" s="171"/>
      <c r="F22" s="171"/>
      <c r="G22" s="171"/>
      <c r="H22" s="171"/>
      <c r="I22" s="171"/>
      <c r="J22" s="93" t="s">
        <v>401</v>
      </c>
      <c r="M22" s="171"/>
      <c r="N22" s="171"/>
      <c r="O22" s="171"/>
      <c r="P22" s="16"/>
      <c r="Q22" s="171"/>
    </row>
    <row r="23" spans="1:17" ht="21.95" customHeight="1" x14ac:dyDescent="0.25">
      <c r="A23" s="4"/>
      <c r="B23" s="92"/>
      <c r="C23" s="15"/>
      <c r="D23" s="15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6"/>
      <c r="Q23" s="171"/>
    </row>
    <row r="24" spans="1:17" ht="21.95" customHeight="1" x14ac:dyDescent="0.25">
      <c r="A24" s="4"/>
      <c r="B24" s="92"/>
      <c r="C24" s="15"/>
      <c r="D24" s="15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6"/>
      <c r="Q24" s="171"/>
    </row>
    <row r="25" spans="1:17" ht="21.95" customHeight="1" x14ac:dyDescent="0.25">
      <c r="A25" s="4"/>
      <c r="B25" s="92"/>
      <c r="C25" s="15"/>
      <c r="D25" s="15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6"/>
      <c r="Q25" s="171"/>
    </row>
    <row r="26" spans="1:17" ht="21.95" customHeight="1" x14ac:dyDescent="0.25">
      <c r="A26" s="4"/>
      <c r="B26" s="92"/>
      <c r="C26" s="15"/>
      <c r="D26" s="15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6"/>
      <c r="Q26" s="171"/>
    </row>
    <row r="27" spans="1:17" ht="21.95" customHeight="1" x14ac:dyDescent="0.25">
      <c r="A27" s="4"/>
      <c r="B27" s="92"/>
      <c r="C27" s="15"/>
      <c r="D27" s="15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6"/>
      <c r="Q27" s="171"/>
    </row>
    <row r="28" spans="1:17" ht="15" customHeight="1" x14ac:dyDescent="0.25"/>
    <row r="29" spans="1:17" ht="15" customHeight="1" x14ac:dyDescent="0.25"/>
  </sheetData>
  <mergeCells count="28">
    <mergeCell ref="A2:I2"/>
    <mergeCell ref="J2:Q2"/>
    <mergeCell ref="A4:B7"/>
    <mergeCell ref="C4:E5"/>
    <mergeCell ref="F4:F5"/>
    <mergeCell ref="G4:I4"/>
    <mergeCell ref="J4:L4"/>
    <mergeCell ref="M4:O4"/>
    <mergeCell ref="P4:P5"/>
    <mergeCell ref="Q4:Q5"/>
    <mergeCell ref="G5:I5"/>
    <mergeCell ref="J5:L5"/>
    <mergeCell ref="M5:O5"/>
    <mergeCell ref="C6:C7"/>
    <mergeCell ref="D6:D7"/>
    <mergeCell ref="E6:E7"/>
    <mergeCell ref="F6:F7"/>
    <mergeCell ref="G6:G7"/>
    <mergeCell ref="H6:H7"/>
    <mergeCell ref="I6:I7"/>
    <mergeCell ref="P6:P7"/>
    <mergeCell ref="Q6:Q7"/>
    <mergeCell ref="J6:J7"/>
    <mergeCell ref="K6:K7"/>
    <mergeCell ref="L6:L7"/>
    <mergeCell ref="M6:M7"/>
    <mergeCell ref="N6:N7"/>
    <mergeCell ref="O6:O7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2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11.125" style="3" customWidth="1"/>
    <col min="2" max="2" width="13.625" style="3" customWidth="1"/>
    <col min="3" max="5" width="5.125" style="3" customWidth="1"/>
    <col min="6" max="6" width="13.625" style="3" customWidth="1"/>
    <col min="7" max="9" width="7.125" style="3" customWidth="1"/>
    <col min="10" max="12" width="9.125" style="3" customWidth="1"/>
    <col min="13" max="13" width="12.625" style="80" customWidth="1"/>
    <col min="14" max="14" width="10.125" style="3" customWidth="1"/>
    <col min="15" max="15" width="6.125" style="3" customWidth="1"/>
    <col min="16" max="16" width="8.625" style="3" customWidth="1"/>
    <col min="17" max="17" width="9.625" style="3" customWidth="1"/>
    <col min="18" max="16384" width="12.625" style="3"/>
  </cols>
  <sheetData>
    <row r="1" spans="1:17" ht="18" customHeight="1" x14ac:dyDescent="0.25">
      <c r="A1" s="1" t="s">
        <v>0</v>
      </c>
      <c r="B1" s="2"/>
      <c r="Q1" s="4" t="s">
        <v>122</v>
      </c>
    </row>
    <row r="2" spans="1:17" s="5" customFormat="1" ht="24.95" customHeight="1" x14ac:dyDescent="0.25">
      <c r="A2" s="336" t="s">
        <v>510</v>
      </c>
      <c r="B2" s="336"/>
      <c r="C2" s="336"/>
      <c r="D2" s="336"/>
      <c r="E2" s="336"/>
      <c r="F2" s="336"/>
      <c r="G2" s="336"/>
      <c r="H2" s="336"/>
      <c r="I2" s="336"/>
      <c r="J2" s="319" t="s">
        <v>121</v>
      </c>
      <c r="K2" s="319"/>
      <c r="L2" s="319"/>
      <c r="M2" s="319"/>
      <c r="N2" s="319"/>
      <c r="O2" s="319"/>
      <c r="P2" s="319"/>
      <c r="Q2" s="319"/>
    </row>
    <row r="3" spans="1:17" ht="1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8"/>
      <c r="Q3" s="4"/>
    </row>
    <row r="4" spans="1:17" s="8" customFormat="1" ht="21.95" customHeight="1" x14ac:dyDescent="0.25">
      <c r="A4" s="396" t="s">
        <v>425</v>
      </c>
      <c r="B4" s="360"/>
      <c r="C4" s="396" t="s">
        <v>426</v>
      </c>
      <c r="D4" s="397"/>
      <c r="E4" s="398"/>
      <c r="F4" s="401" t="s">
        <v>489</v>
      </c>
      <c r="G4" s="402" t="s">
        <v>490</v>
      </c>
      <c r="H4" s="397"/>
      <c r="I4" s="398"/>
      <c r="J4" s="397" t="s">
        <v>491</v>
      </c>
      <c r="K4" s="397"/>
      <c r="L4" s="398"/>
      <c r="M4" s="317" t="s">
        <v>492</v>
      </c>
      <c r="N4" s="396"/>
      <c r="O4" s="372"/>
      <c r="P4" s="405" t="s">
        <v>493</v>
      </c>
      <c r="Q4" s="416"/>
    </row>
    <row r="5" spans="1:17" s="8" customFormat="1" ht="21.95" customHeight="1" x14ac:dyDescent="0.25">
      <c r="A5" s="410"/>
      <c r="B5" s="361"/>
      <c r="C5" s="399"/>
      <c r="D5" s="399"/>
      <c r="E5" s="400"/>
      <c r="F5" s="368"/>
      <c r="G5" s="407" t="s">
        <v>545</v>
      </c>
      <c r="H5" s="399"/>
      <c r="I5" s="400"/>
      <c r="J5" s="399" t="s">
        <v>543</v>
      </c>
      <c r="K5" s="399"/>
      <c r="L5" s="400"/>
      <c r="M5" s="407" t="s">
        <v>120</v>
      </c>
      <c r="N5" s="399"/>
      <c r="O5" s="400"/>
      <c r="P5" s="383"/>
      <c r="Q5" s="412"/>
    </row>
    <row r="6" spans="1:17" s="8" customFormat="1" ht="18" customHeight="1" x14ac:dyDescent="0.25">
      <c r="A6" s="410"/>
      <c r="B6" s="361"/>
      <c r="C6" s="408" t="s">
        <v>436</v>
      </c>
      <c r="D6" s="388" t="s">
        <v>437</v>
      </c>
      <c r="E6" s="385" t="s">
        <v>438</v>
      </c>
      <c r="F6" s="417" t="s">
        <v>509</v>
      </c>
      <c r="G6" s="388" t="s">
        <v>439</v>
      </c>
      <c r="H6" s="388" t="s">
        <v>440</v>
      </c>
      <c r="I6" s="388" t="s">
        <v>441</v>
      </c>
      <c r="J6" s="385" t="s">
        <v>439</v>
      </c>
      <c r="K6" s="387" t="s">
        <v>442</v>
      </c>
      <c r="L6" s="387" t="s">
        <v>443</v>
      </c>
      <c r="M6" s="387" t="s">
        <v>494</v>
      </c>
      <c r="N6" s="414" t="s">
        <v>495</v>
      </c>
      <c r="O6" s="415"/>
      <c r="P6" s="383" t="s">
        <v>119</v>
      </c>
      <c r="Q6" s="412"/>
    </row>
    <row r="7" spans="1:17" ht="18" customHeight="1" thickBot="1" x14ac:dyDescent="0.3">
      <c r="A7" s="411"/>
      <c r="B7" s="362"/>
      <c r="C7" s="409"/>
      <c r="D7" s="389"/>
      <c r="E7" s="386"/>
      <c r="F7" s="418"/>
      <c r="G7" s="389"/>
      <c r="H7" s="389"/>
      <c r="I7" s="389"/>
      <c r="J7" s="386"/>
      <c r="K7" s="369"/>
      <c r="L7" s="369"/>
      <c r="M7" s="369"/>
      <c r="N7" s="371"/>
      <c r="O7" s="367"/>
      <c r="P7" s="384"/>
      <c r="Q7" s="413"/>
    </row>
    <row r="8" spans="1:17" ht="17.100000000000001" customHeight="1" x14ac:dyDescent="0.25">
      <c r="A8" s="227" t="s">
        <v>444</v>
      </c>
      <c r="B8" s="10" t="s">
        <v>118</v>
      </c>
      <c r="C8" s="11">
        <v>43</v>
      </c>
      <c r="D8" s="12">
        <v>3</v>
      </c>
      <c r="E8" s="172">
        <v>2</v>
      </c>
      <c r="F8" s="172">
        <v>172865</v>
      </c>
      <c r="G8" s="172">
        <v>2</v>
      </c>
      <c r="H8" s="172">
        <v>2</v>
      </c>
      <c r="I8" s="172" t="s">
        <v>7</v>
      </c>
      <c r="J8" s="172">
        <v>133352</v>
      </c>
      <c r="K8" s="172">
        <v>130352</v>
      </c>
      <c r="L8" s="172">
        <v>3000</v>
      </c>
      <c r="M8" s="91" t="s">
        <v>463</v>
      </c>
      <c r="N8" s="228" t="s">
        <v>464</v>
      </c>
      <c r="O8" s="91" t="s">
        <v>117</v>
      </c>
      <c r="Q8" s="16">
        <v>77.14</v>
      </c>
    </row>
    <row r="9" spans="1:17" ht="17.100000000000001" customHeight="1" x14ac:dyDescent="0.25">
      <c r="A9" s="227" t="s">
        <v>410</v>
      </c>
      <c r="B9" s="10" t="s">
        <v>116</v>
      </c>
      <c r="C9" s="14">
        <v>46</v>
      </c>
      <c r="D9" s="15">
        <v>4</v>
      </c>
      <c r="E9" s="171">
        <v>21</v>
      </c>
      <c r="F9" s="171">
        <v>187440</v>
      </c>
      <c r="G9" s="171">
        <v>2</v>
      </c>
      <c r="H9" s="171">
        <v>2</v>
      </c>
      <c r="I9" s="171" t="s">
        <v>7</v>
      </c>
      <c r="J9" s="171">
        <v>145482</v>
      </c>
      <c r="K9" s="171">
        <v>141944</v>
      </c>
      <c r="L9" s="171">
        <v>3538</v>
      </c>
      <c r="M9" s="89" t="s">
        <v>465</v>
      </c>
      <c r="N9" s="18" t="s">
        <v>464</v>
      </c>
      <c r="O9" s="89" t="s">
        <v>39</v>
      </c>
      <c r="Q9" s="16">
        <v>77.62</v>
      </c>
    </row>
    <row r="10" spans="1:17" ht="17.100000000000001" customHeight="1" x14ac:dyDescent="0.25">
      <c r="A10" s="227" t="s">
        <v>411</v>
      </c>
      <c r="B10" s="10" t="s">
        <v>115</v>
      </c>
      <c r="C10" s="14">
        <v>49</v>
      </c>
      <c r="D10" s="15">
        <v>4</v>
      </c>
      <c r="E10" s="171">
        <v>24</v>
      </c>
      <c r="F10" s="171">
        <v>214423</v>
      </c>
      <c r="G10" s="171">
        <v>1</v>
      </c>
      <c r="H10" s="171">
        <v>1</v>
      </c>
      <c r="I10" s="171" t="s">
        <v>7</v>
      </c>
      <c r="J10" s="171">
        <v>142460</v>
      </c>
      <c r="K10" s="171">
        <v>124791</v>
      </c>
      <c r="L10" s="171">
        <v>17669</v>
      </c>
      <c r="M10" s="89" t="s">
        <v>466</v>
      </c>
      <c r="N10" s="18" t="s">
        <v>464</v>
      </c>
      <c r="O10" s="89" t="s">
        <v>39</v>
      </c>
      <c r="Q10" s="16">
        <v>66.44</v>
      </c>
    </row>
    <row r="11" spans="1:17" ht="17.100000000000001" customHeight="1" x14ac:dyDescent="0.25">
      <c r="A11" s="227" t="s">
        <v>412</v>
      </c>
      <c r="B11" s="10" t="s">
        <v>114</v>
      </c>
      <c r="C11" s="14">
        <v>53</v>
      </c>
      <c r="D11" s="15">
        <v>4</v>
      </c>
      <c r="E11" s="171">
        <v>26</v>
      </c>
      <c r="F11" s="171">
        <v>246531</v>
      </c>
      <c r="G11" s="171">
        <v>4</v>
      </c>
      <c r="H11" s="171">
        <v>3</v>
      </c>
      <c r="I11" s="171">
        <v>1</v>
      </c>
      <c r="J11" s="171">
        <v>135385</v>
      </c>
      <c r="K11" s="171">
        <v>133503</v>
      </c>
      <c r="L11" s="171">
        <v>1882</v>
      </c>
      <c r="M11" s="89" t="s">
        <v>467</v>
      </c>
      <c r="N11" s="18" t="s">
        <v>464</v>
      </c>
      <c r="O11" s="89" t="s">
        <v>39</v>
      </c>
      <c r="Q11" s="16">
        <v>54.92</v>
      </c>
    </row>
    <row r="12" spans="1:17" ht="17.100000000000001" customHeight="1" x14ac:dyDescent="0.25">
      <c r="A12" s="227" t="s">
        <v>413</v>
      </c>
      <c r="B12" s="10" t="s">
        <v>113</v>
      </c>
      <c r="C12" s="14">
        <v>57</v>
      </c>
      <c r="D12" s="15">
        <v>4</v>
      </c>
      <c r="E12" s="171">
        <v>21</v>
      </c>
      <c r="F12" s="171">
        <v>278488</v>
      </c>
      <c r="G12" s="171">
        <v>2</v>
      </c>
      <c r="H12" s="171">
        <v>1</v>
      </c>
      <c r="I12" s="171">
        <v>1</v>
      </c>
      <c r="J12" s="171">
        <v>214786</v>
      </c>
      <c r="K12" s="171">
        <v>208741</v>
      </c>
      <c r="L12" s="171">
        <v>6045</v>
      </c>
      <c r="M12" s="89" t="s">
        <v>468</v>
      </c>
      <c r="N12" s="18" t="s">
        <v>464</v>
      </c>
      <c r="O12" s="89" t="s">
        <v>39</v>
      </c>
      <c r="Q12" s="16">
        <v>77.13</v>
      </c>
    </row>
    <row r="13" spans="1:17" ht="17.100000000000001" customHeight="1" x14ac:dyDescent="0.25">
      <c r="A13" s="227" t="s">
        <v>414</v>
      </c>
      <c r="B13" s="10" t="s">
        <v>112</v>
      </c>
      <c r="C13" s="14">
        <v>61</v>
      </c>
      <c r="D13" s="15">
        <v>12</v>
      </c>
      <c r="E13" s="171">
        <v>23</v>
      </c>
      <c r="F13" s="171">
        <v>369050</v>
      </c>
      <c r="G13" s="171">
        <v>1</v>
      </c>
      <c r="H13" s="171">
        <v>1</v>
      </c>
      <c r="I13" s="171" t="s">
        <v>7</v>
      </c>
      <c r="J13" s="171">
        <v>271398</v>
      </c>
      <c r="K13" s="171">
        <v>261889</v>
      </c>
      <c r="L13" s="171">
        <v>9509</v>
      </c>
      <c r="M13" s="89" t="s">
        <v>469</v>
      </c>
      <c r="N13" s="18" t="s">
        <v>464</v>
      </c>
      <c r="O13" s="89" t="s">
        <v>39</v>
      </c>
      <c r="Q13" s="16">
        <v>73.540000000000006</v>
      </c>
    </row>
    <row r="14" spans="1:17" ht="17.100000000000001" customHeight="1" x14ac:dyDescent="0.25">
      <c r="A14" s="227" t="s">
        <v>415</v>
      </c>
      <c r="B14" s="10" t="s">
        <v>111</v>
      </c>
      <c r="C14" s="87">
        <v>66</v>
      </c>
      <c r="D14" s="86">
        <v>11</v>
      </c>
      <c r="E14" s="171">
        <v>19</v>
      </c>
      <c r="F14" s="171">
        <v>468750</v>
      </c>
      <c r="G14" s="171">
        <v>2</v>
      </c>
      <c r="H14" s="171">
        <v>2</v>
      </c>
      <c r="I14" s="171" t="s">
        <v>7</v>
      </c>
      <c r="J14" s="171">
        <v>394712</v>
      </c>
      <c r="K14" s="171">
        <v>383797</v>
      </c>
      <c r="L14" s="171">
        <v>10915</v>
      </c>
      <c r="M14" s="89" t="s">
        <v>470</v>
      </c>
      <c r="N14" s="18" t="s">
        <v>471</v>
      </c>
      <c r="O14" s="89" t="s">
        <v>110</v>
      </c>
      <c r="Q14" s="16">
        <v>84.21</v>
      </c>
    </row>
    <row r="15" spans="1:17" s="8" customFormat="1" ht="17.100000000000001" customHeight="1" x14ac:dyDescent="0.25">
      <c r="A15" s="227" t="s">
        <v>472</v>
      </c>
      <c r="B15" s="10" t="s">
        <v>109</v>
      </c>
      <c r="C15" s="87">
        <v>70</v>
      </c>
      <c r="D15" s="86">
        <v>11</v>
      </c>
      <c r="E15" s="171">
        <v>14</v>
      </c>
      <c r="F15" s="171">
        <v>583060</v>
      </c>
      <c r="G15" s="171">
        <v>3</v>
      </c>
      <c r="H15" s="171">
        <v>3</v>
      </c>
      <c r="I15" s="171" t="s">
        <v>7</v>
      </c>
      <c r="J15" s="171">
        <v>436881</v>
      </c>
      <c r="K15" s="171">
        <v>426602</v>
      </c>
      <c r="L15" s="171">
        <v>10279</v>
      </c>
      <c r="M15" s="89" t="s">
        <v>473</v>
      </c>
      <c r="N15" s="18" t="s">
        <v>464</v>
      </c>
      <c r="O15" s="89" t="s">
        <v>39</v>
      </c>
      <c r="Q15" s="16">
        <v>74.930000000000007</v>
      </c>
    </row>
    <row r="16" spans="1:17" s="8" customFormat="1" ht="17.100000000000001" customHeight="1" x14ac:dyDescent="0.25">
      <c r="A16" s="227" t="s">
        <v>474</v>
      </c>
      <c r="B16" s="10" t="s">
        <v>108</v>
      </c>
      <c r="C16" s="87">
        <v>74</v>
      </c>
      <c r="D16" s="86">
        <v>11</v>
      </c>
      <c r="E16" s="171">
        <v>16</v>
      </c>
      <c r="F16" s="171">
        <v>688437</v>
      </c>
      <c r="G16" s="171">
        <v>1</v>
      </c>
      <c r="H16" s="171">
        <v>1</v>
      </c>
      <c r="I16" s="171" t="s">
        <v>7</v>
      </c>
      <c r="J16" s="171">
        <v>495293</v>
      </c>
      <c r="K16" s="171">
        <v>413936</v>
      </c>
      <c r="L16" s="171">
        <v>81357</v>
      </c>
      <c r="M16" s="89" t="s">
        <v>473</v>
      </c>
      <c r="N16" s="18" t="s">
        <v>464</v>
      </c>
      <c r="O16" s="89" t="s">
        <v>39</v>
      </c>
      <c r="Q16" s="16">
        <v>71.94</v>
      </c>
    </row>
    <row r="17" spans="1:17" s="8" customFormat="1" ht="17.100000000000001" customHeight="1" x14ac:dyDescent="0.25">
      <c r="A17" s="227" t="s">
        <v>475</v>
      </c>
      <c r="B17" s="10" t="s">
        <v>107</v>
      </c>
      <c r="C17" s="87">
        <v>78</v>
      </c>
      <c r="D17" s="86">
        <v>12</v>
      </c>
      <c r="E17" s="171">
        <v>2</v>
      </c>
      <c r="F17" s="171">
        <v>788588</v>
      </c>
      <c r="G17" s="171">
        <v>4</v>
      </c>
      <c r="H17" s="171">
        <v>4</v>
      </c>
      <c r="I17" s="171" t="s">
        <v>7</v>
      </c>
      <c r="J17" s="171">
        <v>595885</v>
      </c>
      <c r="K17" s="171">
        <v>574198</v>
      </c>
      <c r="L17" s="171">
        <v>21687</v>
      </c>
      <c r="M17" s="89" t="s">
        <v>476</v>
      </c>
      <c r="N17" s="18" t="s">
        <v>464</v>
      </c>
      <c r="O17" s="89" t="s">
        <v>39</v>
      </c>
      <c r="Q17" s="16">
        <v>75.56</v>
      </c>
    </row>
    <row r="18" spans="1:17" s="8" customFormat="1" ht="17.100000000000001" customHeight="1" x14ac:dyDescent="0.25">
      <c r="A18" s="227" t="s">
        <v>477</v>
      </c>
      <c r="B18" s="10" t="s">
        <v>106</v>
      </c>
      <c r="C18" s="87">
        <v>82</v>
      </c>
      <c r="D18" s="86">
        <v>11</v>
      </c>
      <c r="E18" s="171">
        <v>27</v>
      </c>
      <c r="F18" s="171">
        <v>896142</v>
      </c>
      <c r="G18" s="171">
        <v>4</v>
      </c>
      <c r="H18" s="171">
        <v>3</v>
      </c>
      <c r="I18" s="171">
        <v>1</v>
      </c>
      <c r="J18" s="171">
        <v>616112</v>
      </c>
      <c r="K18" s="171">
        <v>602948</v>
      </c>
      <c r="L18" s="171">
        <v>13164</v>
      </c>
      <c r="M18" s="89" t="s">
        <v>476</v>
      </c>
      <c r="N18" s="18" t="s">
        <v>464</v>
      </c>
      <c r="O18" s="89" t="s">
        <v>39</v>
      </c>
      <c r="Q18" s="16">
        <v>68.75</v>
      </c>
    </row>
    <row r="19" spans="1:17" s="8" customFormat="1" ht="17.100000000000001" customHeight="1" x14ac:dyDescent="0.25">
      <c r="A19" s="227" t="s">
        <v>478</v>
      </c>
      <c r="B19" s="10" t="s">
        <v>105</v>
      </c>
      <c r="C19" s="87">
        <v>86</v>
      </c>
      <c r="D19" s="86">
        <v>3</v>
      </c>
      <c r="E19" s="171">
        <v>15</v>
      </c>
      <c r="F19" s="171">
        <v>1011580</v>
      </c>
      <c r="G19" s="171">
        <v>3</v>
      </c>
      <c r="H19" s="171">
        <v>2</v>
      </c>
      <c r="I19" s="171">
        <v>1</v>
      </c>
      <c r="J19" s="171">
        <v>594529</v>
      </c>
      <c r="K19" s="171">
        <v>585925</v>
      </c>
      <c r="L19" s="171">
        <v>8604</v>
      </c>
      <c r="M19" s="89" t="s">
        <v>479</v>
      </c>
      <c r="N19" s="18" t="s">
        <v>480</v>
      </c>
      <c r="O19" s="89" t="s">
        <v>103</v>
      </c>
      <c r="Q19" s="16">
        <v>58.77</v>
      </c>
    </row>
    <row r="20" spans="1:17" s="8" customFormat="1" ht="17.100000000000001" customHeight="1" x14ac:dyDescent="0.25">
      <c r="A20" s="227" t="s">
        <v>481</v>
      </c>
      <c r="B20" s="10" t="s">
        <v>104</v>
      </c>
      <c r="C20" s="87">
        <v>86</v>
      </c>
      <c r="D20" s="86">
        <v>11</v>
      </c>
      <c r="E20" s="171">
        <v>29</v>
      </c>
      <c r="F20" s="171">
        <v>1035387</v>
      </c>
      <c r="G20" s="171">
        <v>3</v>
      </c>
      <c r="H20" s="171">
        <v>2</v>
      </c>
      <c r="I20" s="171">
        <v>1</v>
      </c>
      <c r="J20" s="171">
        <v>678744</v>
      </c>
      <c r="K20" s="171">
        <v>668112</v>
      </c>
      <c r="L20" s="171">
        <v>10632</v>
      </c>
      <c r="M20" s="89" t="s">
        <v>479</v>
      </c>
      <c r="N20" s="18" t="s">
        <v>480</v>
      </c>
      <c r="O20" s="89" t="s">
        <v>103</v>
      </c>
      <c r="Q20" s="16">
        <v>65.55</v>
      </c>
    </row>
    <row r="21" spans="1:17" s="8" customFormat="1" ht="17.100000000000001" customHeight="1" x14ac:dyDescent="0.25">
      <c r="A21" s="227" t="s">
        <v>482</v>
      </c>
      <c r="B21" s="10" t="s">
        <v>102</v>
      </c>
      <c r="C21" s="87">
        <v>90</v>
      </c>
      <c r="D21" s="86">
        <v>12</v>
      </c>
      <c r="E21" s="171">
        <v>1</v>
      </c>
      <c r="F21" s="171">
        <v>1186758</v>
      </c>
      <c r="G21" s="171">
        <v>3</v>
      </c>
      <c r="H21" s="171">
        <v>3</v>
      </c>
      <c r="I21" s="15" t="s">
        <v>7</v>
      </c>
      <c r="J21" s="171">
        <v>810723</v>
      </c>
      <c r="K21" s="171">
        <v>799904</v>
      </c>
      <c r="L21" s="171">
        <v>10819</v>
      </c>
      <c r="M21" s="89" t="s">
        <v>483</v>
      </c>
      <c r="N21" s="18" t="s">
        <v>464</v>
      </c>
      <c r="O21" s="89" t="s">
        <v>39</v>
      </c>
      <c r="Q21" s="16">
        <f>J21/F21*100</f>
        <v>68.314096049910773</v>
      </c>
    </row>
    <row r="22" spans="1:17" s="8" customFormat="1" ht="17.100000000000001" customHeight="1" x14ac:dyDescent="0.25">
      <c r="A22" s="227" t="s">
        <v>484</v>
      </c>
      <c r="B22" s="90" t="s">
        <v>101</v>
      </c>
      <c r="C22" s="87">
        <v>94</v>
      </c>
      <c r="D22" s="86">
        <v>12</v>
      </c>
      <c r="E22" s="171">
        <v>3</v>
      </c>
      <c r="F22" s="171">
        <v>1319334</v>
      </c>
      <c r="G22" s="171">
        <v>3</v>
      </c>
      <c r="H22" s="171">
        <v>3</v>
      </c>
      <c r="I22" s="171" t="s">
        <v>7</v>
      </c>
      <c r="J22" s="171">
        <v>814908</v>
      </c>
      <c r="K22" s="171">
        <v>803728</v>
      </c>
      <c r="L22" s="171">
        <v>11180</v>
      </c>
      <c r="M22" s="89" t="s">
        <v>485</v>
      </c>
      <c r="N22" s="18" t="s">
        <v>486</v>
      </c>
      <c r="O22" s="89" t="s">
        <v>39</v>
      </c>
      <c r="Q22" s="16">
        <v>61.766618612117931</v>
      </c>
    </row>
    <row r="23" spans="1:17" s="8" customFormat="1" ht="17.100000000000001" customHeight="1" x14ac:dyDescent="0.25">
      <c r="A23" s="227" t="s">
        <v>487</v>
      </c>
      <c r="B23" s="10" t="s">
        <v>100</v>
      </c>
      <c r="C23" s="87">
        <v>98</v>
      </c>
      <c r="D23" s="86">
        <v>12</v>
      </c>
      <c r="E23" s="171">
        <v>5</v>
      </c>
      <c r="F23" s="171">
        <f>SUM(F24:F36)</f>
        <v>1437190</v>
      </c>
      <c r="G23" s="171">
        <v>3</v>
      </c>
      <c r="H23" s="171">
        <v>3</v>
      </c>
      <c r="I23" s="15" t="s">
        <v>7</v>
      </c>
      <c r="J23" s="171">
        <f>SUM(J24:J36)</f>
        <v>772180</v>
      </c>
      <c r="K23" s="171">
        <f>SUM(K24:K36)</f>
        <v>758722</v>
      </c>
      <c r="L23" s="171">
        <f>SUM(L24:L36)</f>
        <v>13458</v>
      </c>
      <c r="M23" s="89" t="s">
        <v>488</v>
      </c>
      <c r="N23" s="18" t="s">
        <v>464</v>
      </c>
      <c r="O23" s="89" t="s">
        <v>39</v>
      </c>
      <c r="Q23" s="16">
        <f t="shared" ref="Q23:Q36" si="0">J23/F23*100</f>
        <v>53.728456223603004</v>
      </c>
    </row>
    <row r="24" spans="1:17" ht="17.100000000000001" customHeight="1" x14ac:dyDescent="0.25">
      <c r="A24" s="4" t="s">
        <v>496</v>
      </c>
      <c r="B24" s="17" t="s">
        <v>22</v>
      </c>
      <c r="C24" s="87">
        <v>98</v>
      </c>
      <c r="D24" s="86">
        <v>12</v>
      </c>
      <c r="E24" s="171">
        <v>5</v>
      </c>
      <c r="F24" s="171">
        <v>287699</v>
      </c>
      <c r="G24" s="171" t="s">
        <v>7</v>
      </c>
      <c r="H24" s="171" t="s">
        <v>7</v>
      </c>
      <c r="I24" s="171" t="s">
        <v>7</v>
      </c>
      <c r="J24" s="171">
        <v>144216</v>
      </c>
      <c r="K24" s="171">
        <v>142152</v>
      </c>
      <c r="L24" s="171">
        <v>2064</v>
      </c>
      <c r="M24" s="85" t="s">
        <v>99</v>
      </c>
      <c r="N24" s="85"/>
      <c r="O24" s="85" t="s">
        <v>98</v>
      </c>
      <c r="Q24" s="16">
        <f t="shared" si="0"/>
        <v>50.127390084776103</v>
      </c>
    </row>
    <row r="25" spans="1:17" ht="17.100000000000001" customHeight="1" x14ac:dyDescent="0.25">
      <c r="A25" s="4" t="s">
        <v>497</v>
      </c>
      <c r="B25" s="17" t="s">
        <v>24</v>
      </c>
      <c r="C25" s="87">
        <v>98</v>
      </c>
      <c r="D25" s="86">
        <v>12</v>
      </c>
      <c r="E25" s="171">
        <v>5</v>
      </c>
      <c r="F25" s="171">
        <v>268309</v>
      </c>
      <c r="G25" s="171" t="s">
        <v>7</v>
      </c>
      <c r="H25" s="171" t="s">
        <v>7</v>
      </c>
      <c r="I25" s="171" t="s">
        <v>7</v>
      </c>
      <c r="J25" s="171">
        <v>146138</v>
      </c>
      <c r="K25" s="171">
        <v>143729</v>
      </c>
      <c r="L25" s="171">
        <v>2409</v>
      </c>
      <c r="M25" s="85" t="s">
        <v>99</v>
      </c>
      <c r="N25" s="85"/>
      <c r="O25" s="85" t="s">
        <v>98</v>
      </c>
      <c r="Q25" s="16">
        <f t="shared" si="0"/>
        <v>54.466305640138792</v>
      </c>
    </row>
    <row r="26" spans="1:17" ht="17.100000000000001" customHeight="1" x14ac:dyDescent="0.25">
      <c r="A26" s="4" t="s">
        <v>498</v>
      </c>
      <c r="B26" s="17" t="s">
        <v>26</v>
      </c>
      <c r="C26" s="87">
        <v>98</v>
      </c>
      <c r="D26" s="86">
        <v>12</v>
      </c>
      <c r="E26" s="171">
        <v>5</v>
      </c>
      <c r="F26" s="171">
        <v>149657</v>
      </c>
      <c r="G26" s="171" t="s">
        <v>7</v>
      </c>
      <c r="H26" s="171" t="s">
        <v>7</v>
      </c>
      <c r="I26" s="171" t="s">
        <v>7</v>
      </c>
      <c r="J26" s="171">
        <v>76715</v>
      </c>
      <c r="K26" s="171">
        <v>75276</v>
      </c>
      <c r="L26" s="171">
        <v>1439</v>
      </c>
      <c r="M26" s="85" t="s">
        <v>99</v>
      </c>
      <c r="N26" s="85"/>
      <c r="O26" s="85" t="s">
        <v>98</v>
      </c>
      <c r="Q26" s="16">
        <f t="shared" si="0"/>
        <v>51.260549122326381</v>
      </c>
    </row>
    <row r="27" spans="1:17" ht="17.100000000000001" customHeight="1" x14ac:dyDescent="0.25">
      <c r="A27" s="4" t="s">
        <v>499</v>
      </c>
      <c r="B27" s="17" t="s">
        <v>27</v>
      </c>
      <c r="C27" s="87">
        <v>98</v>
      </c>
      <c r="D27" s="86">
        <v>12</v>
      </c>
      <c r="E27" s="171">
        <v>5</v>
      </c>
      <c r="F27" s="171">
        <v>130058</v>
      </c>
      <c r="G27" s="171" t="s">
        <v>7</v>
      </c>
      <c r="H27" s="171" t="s">
        <v>7</v>
      </c>
      <c r="I27" s="171" t="s">
        <v>7</v>
      </c>
      <c r="J27" s="171">
        <v>67661</v>
      </c>
      <c r="K27" s="171">
        <v>66255</v>
      </c>
      <c r="L27" s="171">
        <v>1406</v>
      </c>
      <c r="M27" s="85" t="s">
        <v>99</v>
      </c>
      <c r="N27" s="85"/>
      <c r="O27" s="85" t="s">
        <v>98</v>
      </c>
      <c r="Q27" s="16">
        <f t="shared" si="0"/>
        <v>52.023712497501116</v>
      </c>
    </row>
    <row r="28" spans="1:17" ht="17.100000000000001" customHeight="1" x14ac:dyDescent="0.25">
      <c r="A28" s="4" t="s">
        <v>500</v>
      </c>
      <c r="B28" s="88" t="s">
        <v>28</v>
      </c>
      <c r="C28" s="87">
        <v>98</v>
      </c>
      <c r="D28" s="86">
        <v>12</v>
      </c>
      <c r="E28" s="171">
        <v>5</v>
      </c>
      <c r="F28" s="171">
        <v>106036</v>
      </c>
      <c r="G28" s="171" t="s">
        <v>7</v>
      </c>
      <c r="H28" s="171" t="s">
        <v>7</v>
      </c>
      <c r="I28" s="171" t="s">
        <v>7</v>
      </c>
      <c r="J28" s="171">
        <v>56526</v>
      </c>
      <c r="K28" s="171">
        <v>55544</v>
      </c>
      <c r="L28" s="171">
        <v>982</v>
      </c>
      <c r="M28" s="85" t="s">
        <v>99</v>
      </c>
      <c r="N28" s="85"/>
      <c r="O28" s="85" t="s">
        <v>98</v>
      </c>
      <c r="Q28" s="16">
        <f t="shared" si="0"/>
        <v>53.308310385152211</v>
      </c>
    </row>
    <row r="29" spans="1:17" ht="17.100000000000001" customHeight="1" x14ac:dyDescent="0.25">
      <c r="A29" s="4" t="s">
        <v>501</v>
      </c>
      <c r="B29" s="17" t="s">
        <v>30</v>
      </c>
      <c r="C29" s="87">
        <v>98</v>
      </c>
      <c r="D29" s="86">
        <v>12</v>
      </c>
      <c r="E29" s="171">
        <v>5</v>
      </c>
      <c r="F29" s="171">
        <v>67581</v>
      </c>
      <c r="G29" s="171" t="s">
        <v>7</v>
      </c>
      <c r="H29" s="171" t="s">
        <v>7</v>
      </c>
      <c r="I29" s="171" t="s">
        <v>7</v>
      </c>
      <c r="J29" s="171">
        <v>41095</v>
      </c>
      <c r="K29" s="171">
        <v>40378</v>
      </c>
      <c r="L29" s="171">
        <v>717</v>
      </c>
      <c r="M29" s="85" t="s">
        <v>99</v>
      </c>
      <c r="N29" s="85"/>
      <c r="O29" s="85" t="s">
        <v>98</v>
      </c>
      <c r="Q29" s="16">
        <f t="shared" si="0"/>
        <v>60.808511267959929</v>
      </c>
    </row>
    <row r="30" spans="1:17" ht="17.100000000000001" customHeight="1" x14ac:dyDescent="0.25">
      <c r="A30" s="4" t="s">
        <v>502</v>
      </c>
      <c r="B30" s="17" t="s">
        <v>31</v>
      </c>
      <c r="C30" s="87">
        <v>98</v>
      </c>
      <c r="D30" s="86">
        <v>12</v>
      </c>
      <c r="E30" s="171">
        <v>5</v>
      </c>
      <c r="F30" s="171">
        <v>95922</v>
      </c>
      <c r="G30" s="171" t="s">
        <v>7</v>
      </c>
      <c r="H30" s="171" t="s">
        <v>7</v>
      </c>
      <c r="I30" s="171" t="s">
        <v>7</v>
      </c>
      <c r="J30" s="171">
        <v>51621</v>
      </c>
      <c r="K30" s="171">
        <v>50804</v>
      </c>
      <c r="L30" s="171">
        <v>817</v>
      </c>
      <c r="M30" s="85" t="s">
        <v>99</v>
      </c>
      <c r="N30" s="85"/>
      <c r="O30" s="85" t="s">
        <v>98</v>
      </c>
      <c r="Q30" s="16">
        <f t="shared" si="0"/>
        <v>53.815600175142308</v>
      </c>
    </row>
    <row r="31" spans="1:17" ht="17.100000000000001" customHeight="1" x14ac:dyDescent="0.25">
      <c r="A31" s="4" t="s">
        <v>503</v>
      </c>
      <c r="B31" s="17" t="s">
        <v>32</v>
      </c>
      <c r="C31" s="87">
        <v>98</v>
      </c>
      <c r="D31" s="86">
        <v>12</v>
      </c>
      <c r="E31" s="171">
        <v>5</v>
      </c>
      <c r="F31" s="15">
        <v>58677</v>
      </c>
      <c r="G31" s="171" t="s">
        <v>7</v>
      </c>
      <c r="H31" s="171" t="s">
        <v>7</v>
      </c>
      <c r="I31" s="171" t="s">
        <v>7</v>
      </c>
      <c r="J31" s="171">
        <v>36191</v>
      </c>
      <c r="K31" s="171">
        <v>35453</v>
      </c>
      <c r="L31" s="171">
        <v>738</v>
      </c>
      <c r="M31" s="85" t="s">
        <v>99</v>
      </c>
      <c r="N31" s="85"/>
      <c r="O31" s="85" t="s">
        <v>98</v>
      </c>
      <c r="Q31" s="16">
        <f t="shared" si="0"/>
        <v>61.678340746800274</v>
      </c>
    </row>
    <row r="32" spans="1:17" ht="17.100000000000001" customHeight="1" x14ac:dyDescent="0.25">
      <c r="A32" s="4" t="s">
        <v>504</v>
      </c>
      <c r="B32" s="17" t="s">
        <v>33</v>
      </c>
      <c r="C32" s="87">
        <v>98</v>
      </c>
      <c r="D32" s="86">
        <v>12</v>
      </c>
      <c r="E32" s="171">
        <v>5</v>
      </c>
      <c r="F32" s="171">
        <v>100509</v>
      </c>
      <c r="G32" s="171" t="s">
        <v>7</v>
      </c>
      <c r="H32" s="171" t="s">
        <v>7</v>
      </c>
      <c r="I32" s="171" t="s">
        <v>7</v>
      </c>
      <c r="J32" s="171">
        <v>50488</v>
      </c>
      <c r="K32" s="171">
        <v>49416</v>
      </c>
      <c r="L32" s="171">
        <v>1072</v>
      </c>
      <c r="M32" s="85" t="s">
        <v>99</v>
      </c>
      <c r="N32" s="85"/>
      <c r="O32" s="85" t="s">
        <v>98</v>
      </c>
      <c r="Q32" s="16">
        <f t="shared" si="0"/>
        <v>50.232317503905122</v>
      </c>
    </row>
    <row r="33" spans="1:18" ht="17.100000000000001" customHeight="1" x14ac:dyDescent="0.25">
      <c r="A33" s="4" t="s">
        <v>505</v>
      </c>
      <c r="B33" s="17" t="s">
        <v>35</v>
      </c>
      <c r="C33" s="87">
        <v>98</v>
      </c>
      <c r="D33" s="86">
        <v>12</v>
      </c>
      <c r="E33" s="171">
        <v>5</v>
      </c>
      <c r="F33" s="171">
        <v>83637</v>
      </c>
      <c r="G33" s="171" t="s">
        <v>7</v>
      </c>
      <c r="H33" s="171" t="s">
        <v>7</v>
      </c>
      <c r="I33" s="171" t="s">
        <v>7</v>
      </c>
      <c r="J33" s="171">
        <v>45451</v>
      </c>
      <c r="K33" s="171">
        <v>44653</v>
      </c>
      <c r="L33" s="171">
        <v>798</v>
      </c>
      <c r="M33" s="85" t="s">
        <v>99</v>
      </c>
      <c r="N33" s="85"/>
      <c r="O33" s="85" t="s">
        <v>98</v>
      </c>
      <c r="Q33" s="16">
        <f t="shared" si="0"/>
        <v>54.343173475853987</v>
      </c>
    </row>
    <row r="34" spans="1:18" ht="17.100000000000001" customHeight="1" x14ac:dyDescent="0.25">
      <c r="A34" s="4" t="s">
        <v>506</v>
      </c>
      <c r="B34" s="17" t="s">
        <v>36</v>
      </c>
      <c r="C34" s="87">
        <v>98</v>
      </c>
      <c r="D34" s="86">
        <v>12</v>
      </c>
      <c r="E34" s="171">
        <v>5</v>
      </c>
      <c r="F34" s="171">
        <v>37132</v>
      </c>
      <c r="G34" s="171" t="s">
        <v>7</v>
      </c>
      <c r="H34" s="171" t="s">
        <v>7</v>
      </c>
      <c r="I34" s="171" t="s">
        <v>7</v>
      </c>
      <c r="J34" s="171">
        <v>24525</v>
      </c>
      <c r="K34" s="171">
        <v>24132</v>
      </c>
      <c r="L34" s="171">
        <v>393</v>
      </c>
      <c r="M34" s="85" t="s">
        <v>99</v>
      </c>
      <c r="N34" s="85"/>
      <c r="O34" s="85" t="s">
        <v>98</v>
      </c>
      <c r="Q34" s="16">
        <f t="shared" si="0"/>
        <v>66.048152536895401</v>
      </c>
    </row>
    <row r="35" spans="1:18" ht="17.100000000000001" customHeight="1" x14ac:dyDescent="0.25">
      <c r="A35" s="4" t="s">
        <v>507</v>
      </c>
      <c r="B35" s="17" t="s">
        <v>37</v>
      </c>
      <c r="C35" s="87">
        <v>98</v>
      </c>
      <c r="D35" s="86">
        <v>12</v>
      </c>
      <c r="E35" s="171">
        <v>5</v>
      </c>
      <c r="F35" s="171">
        <v>44042</v>
      </c>
      <c r="G35" s="171" t="s">
        <v>7</v>
      </c>
      <c r="H35" s="171" t="s">
        <v>7</v>
      </c>
      <c r="I35" s="171" t="s">
        <v>7</v>
      </c>
      <c r="J35" s="171">
        <v>26978</v>
      </c>
      <c r="K35" s="171">
        <v>26474</v>
      </c>
      <c r="L35" s="171">
        <v>504</v>
      </c>
      <c r="M35" s="85" t="s">
        <v>99</v>
      </c>
      <c r="N35" s="85"/>
      <c r="O35" s="85" t="s">
        <v>98</v>
      </c>
      <c r="Q35" s="16">
        <f t="shared" si="0"/>
        <v>61.255165523818178</v>
      </c>
    </row>
    <row r="36" spans="1:18" ht="17.100000000000001" customHeight="1" thickBot="1" x14ac:dyDescent="0.3">
      <c r="A36" s="7" t="s">
        <v>508</v>
      </c>
      <c r="B36" s="19" t="s">
        <v>38</v>
      </c>
      <c r="C36" s="84">
        <v>98</v>
      </c>
      <c r="D36" s="83">
        <v>12</v>
      </c>
      <c r="E36" s="22">
        <v>5</v>
      </c>
      <c r="F36" s="22">
        <v>7931</v>
      </c>
      <c r="G36" s="22" t="s">
        <v>7</v>
      </c>
      <c r="H36" s="22" t="s">
        <v>7</v>
      </c>
      <c r="I36" s="22" t="s">
        <v>7</v>
      </c>
      <c r="J36" s="22">
        <v>4575</v>
      </c>
      <c r="K36" s="22">
        <v>4456</v>
      </c>
      <c r="L36" s="22">
        <v>119</v>
      </c>
      <c r="M36" s="82" t="s">
        <v>99</v>
      </c>
      <c r="N36" s="82"/>
      <c r="O36" s="82" t="s">
        <v>98</v>
      </c>
      <c r="P36" s="6"/>
      <c r="Q36" s="24">
        <f t="shared" si="0"/>
        <v>57.685033413188755</v>
      </c>
    </row>
    <row r="37" spans="1:18" ht="15" customHeight="1" x14ac:dyDescent="0.25">
      <c r="A37" s="3" t="s">
        <v>422</v>
      </c>
      <c r="J37" s="25" t="s">
        <v>97</v>
      </c>
      <c r="R37" s="81"/>
    </row>
  </sheetData>
  <mergeCells count="25">
    <mergeCell ref="M5:O5"/>
    <mergeCell ref="J4:L4"/>
    <mergeCell ref="P4:Q5"/>
    <mergeCell ref="D6:D7"/>
    <mergeCell ref="E6:E7"/>
    <mergeCell ref="F6:F7"/>
    <mergeCell ref="G6:G7"/>
    <mergeCell ref="H6:H7"/>
    <mergeCell ref="J6:J7"/>
    <mergeCell ref="J2:Q2"/>
    <mergeCell ref="A2:I2"/>
    <mergeCell ref="A4:B7"/>
    <mergeCell ref="C4:E5"/>
    <mergeCell ref="F4:F5"/>
    <mergeCell ref="G4:I4"/>
    <mergeCell ref="C6:C7"/>
    <mergeCell ref="K6:K7"/>
    <mergeCell ref="L6:L7"/>
    <mergeCell ref="M6:M7"/>
    <mergeCell ref="P6:Q7"/>
    <mergeCell ref="N6:O7"/>
    <mergeCell ref="G5:I5"/>
    <mergeCell ref="J5:L5"/>
    <mergeCell ref="I6:I7"/>
    <mergeCell ref="M4:O4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4" orientation="portrait" useFirstPageNumber="1" r:id="rId1"/>
  <headerFooter alignWithMargins="0">
    <oddFooter>&amp;C&amp;"華康中圓體,標準"&amp;11‧&amp;"Times New Roman,標準"&amp;P&amp;"華康中圓體,標準"‧</oddFooter>
  </headerFooter>
  <colBreaks count="1" manualBreakCount="1">
    <brk id="9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zoomScale="120" zoomScaleNormal="120" workbookViewId="0"/>
  </sheetViews>
  <sheetFormatPr defaultColWidth="12.625" defaultRowHeight="20.100000000000001" customHeight="1" x14ac:dyDescent="0.25"/>
  <cols>
    <col min="1" max="1" width="12.125" style="52" customWidth="1"/>
    <col min="2" max="2" width="13.625" style="52" customWidth="1"/>
    <col min="3" max="5" width="5.125" style="52" customWidth="1"/>
    <col min="6" max="6" width="13.625" style="52" customWidth="1"/>
    <col min="7" max="8" width="6.625" style="52" customWidth="1"/>
    <col min="9" max="9" width="7.125" style="52" customWidth="1"/>
    <col min="10" max="10" width="7.625" style="52" customWidth="1"/>
    <col min="11" max="12" width="8.125" style="52" customWidth="1"/>
    <col min="13" max="15" width="7.625" style="52" customWidth="1"/>
    <col min="16" max="17" width="14.125" style="52" customWidth="1"/>
    <col min="18" max="18" width="11.625" style="52" customWidth="1"/>
    <col min="19" max="16384" width="12.625" style="52"/>
  </cols>
  <sheetData>
    <row r="1" spans="1:19" ht="18" customHeight="1" x14ac:dyDescent="0.25">
      <c r="A1" s="51" t="s">
        <v>531</v>
      </c>
      <c r="B1" s="51"/>
      <c r="Q1" s="53" t="s">
        <v>62</v>
      </c>
    </row>
    <row r="2" spans="1:19" s="54" customFormat="1" ht="24.95" customHeight="1" x14ac:dyDescent="0.25">
      <c r="A2" s="431" t="s">
        <v>546</v>
      </c>
      <c r="B2" s="431"/>
      <c r="C2" s="431"/>
      <c r="D2" s="431"/>
      <c r="E2" s="431"/>
      <c r="F2" s="431"/>
      <c r="G2" s="431"/>
      <c r="H2" s="431"/>
      <c r="I2" s="431"/>
      <c r="J2" s="432" t="s">
        <v>63</v>
      </c>
      <c r="K2" s="321"/>
      <c r="L2" s="321"/>
      <c r="M2" s="321"/>
      <c r="N2" s="321"/>
      <c r="O2" s="321"/>
      <c r="P2" s="321"/>
      <c r="Q2" s="321"/>
      <c r="R2" s="170"/>
    </row>
    <row r="3" spans="1:19" ht="15" customHeight="1" thickBot="1" x14ac:dyDescent="0.3">
      <c r="A3" s="55"/>
      <c r="B3" s="55"/>
      <c r="C3" s="55"/>
      <c r="D3" s="55"/>
      <c r="E3" s="55"/>
      <c r="F3" s="55"/>
      <c r="G3" s="55"/>
      <c r="H3" s="55"/>
      <c r="I3" s="56"/>
      <c r="J3" s="55"/>
      <c r="K3" s="55"/>
      <c r="L3" s="55"/>
      <c r="M3" s="55"/>
      <c r="N3" s="55"/>
      <c r="O3" s="55"/>
      <c r="R3" s="53"/>
    </row>
    <row r="4" spans="1:19" s="57" customFormat="1" ht="21.95" customHeight="1" x14ac:dyDescent="0.25">
      <c r="A4" s="433" t="s">
        <v>695</v>
      </c>
      <c r="B4" s="434"/>
      <c r="C4" s="439" t="s">
        <v>696</v>
      </c>
      <c r="D4" s="440"/>
      <c r="E4" s="441"/>
      <c r="F4" s="444" t="s">
        <v>697</v>
      </c>
      <c r="G4" s="446" t="s">
        <v>698</v>
      </c>
      <c r="H4" s="440"/>
      <c r="I4" s="441"/>
      <c r="J4" s="440" t="s">
        <v>699</v>
      </c>
      <c r="K4" s="440"/>
      <c r="L4" s="441"/>
      <c r="M4" s="446" t="s">
        <v>700</v>
      </c>
      <c r="N4" s="440"/>
      <c r="O4" s="441"/>
      <c r="P4" s="447" t="s">
        <v>701</v>
      </c>
      <c r="Q4" s="448" t="s">
        <v>702</v>
      </c>
    </row>
    <row r="5" spans="1:19" s="57" customFormat="1" ht="21.95" customHeight="1" x14ac:dyDescent="0.25">
      <c r="A5" s="435"/>
      <c r="B5" s="436"/>
      <c r="C5" s="442"/>
      <c r="D5" s="442"/>
      <c r="E5" s="443"/>
      <c r="F5" s="445"/>
      <c r="G5" s="449" t="s">
        <v>542</v>
      </c>
      <c r="H5" s="442"/>
      <c r="I5" s="443"/>
      <c r="J5" s="442" t="s">
        <v>543</v>
      </c>
      <c r="K5" s="442"/>
      <c r="L5" s="443"/>
      <c r="M5" s="449" t="s">
        <v>544</v>
      </c>
      <c r="N5" s="442"/>
      <c r="O5" s="443"/>
      <c r="P5" s="429"/>
      <c r="Q5" s="419"/>
    </row>
    <row r="6" spans="1:19" s="57" customFormat="1" ht="18" customHeight="1" x14ac:dyDescent="0.25">
      <c r="A6" s="435"/>
      <c r="B6" s="436"/>
      <c r="C6" s="450" t="s">
        <v>703</v>
      </c>
      <c r="D6" s="425" t="s">
        <v>704</v>
      </c>
      <c r="E6" s="421" t="s">
        <v>705</v>
      </c>
      <c r="F6" s="427" t="s">
        <v>509</v>
      </c>
      <c r="G6" s="425" t="s">
        <v>706</v>
      </c>
      <c r="H6" s="425" t="s">
        <v>707</v>
      </c>
      <c r="I6" s="425" t="s">
        <v>708</v>
      </c>
      <c r="J6" s="421" t="s">
        <v>706</v>
      </c>
      <c r="K6" s="423" t="s">
        <v>709</v>
      </c>
      <c r="L6" s="423" t="s">
        <v>710</v>
      </c>
      <c r="M6" s="425" t="s">
        <v>706</v>
      </c>
      <c r="N6" s="425" t="s">
        <v>707</v>
      </c>
      <c r="O6" s="425" t="s">
        <v>708</v>
      </c>
      <c r="P6" s="429" t="s">
        <v>64</v>
      </c>
      <c r="Q6" s="419" t="s">
        <v>65</v>
      </c>
    </row>
    <row r="7" spans="1:19" s="58" customFormat="1" ht="18" customHeight="1" thickBot="1" x14ac:dyDescent="0.3">
      <c r="A7" s="437"/>
      <c r="B7" s="438"/>
      <c r="C7" s="451"/>
      <c r="D7" s="426"/>
      <c r="E7" s="422"/>
      <c r="F7" s="428"/>
      <c r="G7" s="426"/>
      <c r="H7" s="426"/>
      <c r="I7" s="426"/>
      <c r="J7" s="422"/>
      <c r="K7" s="424"/>
      <c r="L7" s="424"/>
      <c r="M7" s="426"/>
      <c r="N7" s="426"/>
      <c r="O7" s="426"/>
      <c r="P7" s="430"/>
      <c r="Q7" s="420"/>
    </row>
    <row r="8" spans="1:19" ht="16.5" customHeight="1" x14ac:dyDescent="0.25">
      <c r="A8" s="229" t="s">
        <v>711</v>
      </c>
      <c r="B8" s="59" t="s">
        <v>66</v>
      </c>
      <c r="C8" s="60">
        <v>42</v>
      </c>
      <c r="D8" s="61">
        <v>2</v>
      </c>
      <c r="E8" s="62">
        <v>8</v>
      </c>
      <c r="F8" s="62">
        <v>166439</v>
      </c>
      <c r="G8" s="62">
        <v>84</v>
      </c>
      <c r="H8" s="62">
        <v>72</v>
      </c>
      <c r="I8" s="62">
        <v>12</v>
      </c>
      <c r="J8" s="62">
        <v>124632</v>
      </c>
      <c r="K8" s="62">
        <v>122354</v>
      </c>
      <c r="L8" s="62">
        <v>2278</v>
      </c>
      <c r="M8" s="62">
        <v>36</v>
      </c>
      <c r="N8" s="62">
        <v>33</v>
      </c>
      <c r="O8" s="62">
        <v>3</v>
      </c>
      <c r="P8" s="63">
        <v>74.88</v>
      </c>
      <c r="Q8" s="63">
        <v>42.86</v>
      </c>
      <c r="R8" s="64"/>
      <c r="S8" s="64"/>
    </row>
    <row r="9" spans="1:19" ht="16.5" customHeight="1" x14ac:dyDescent="0.25">
      <c r="A9" s="229" t="s">
        <v>511</v>
      </c>
      <c r="B9" s="59" t="s">
        <v>67</v>
      </c>
      <c r="C9" s="65">
        <v>44</v>
      </c>
      <c r="D9" s="66">
        <v>1</v>
      </c>
      <c r="E9" s="67">
        <v>16</v>
      </c>
      <c r="F9" s="67">
        <v>176611</v>
      </c>
      <c r="G9" s="67">
        <v>67</v>
      </c>
      <c r="H9" s="67">
        <v>62</v>
      </c>
      <c r="I9" s="67">
        <v>5</v>
      </c>
      <c r="J9" s="67">
        <v>126866</v>
      </c>
      <c r="K9" s="67">
        <v>124921</v>
      </c>
      <c r="L9" s="67">
        <v>1945</v>
      </c>
      <c r="M9" s="67">
        <v>39</v>
      </c>
      <c r="N9" s="67">
        <v>35</v>
      </c>
      <c r="O9" s="67">
        <v>4</v>
      </c>
      <c r="P9" s="68">
        <v>71.83</v>
      </c>
      <c r="Q9" s="68">
        <v>58.21</v>
      </c>
      <c r="R9" s="64"/>
      <c r="S9" s="64"/>
    </row>
    <row r="10" spans="1:19" ht="16.5" customHeight="1" x14ac:dyDescent="0.25">
      <c r="A10" s="229" t="s">
        <v>512</v>
      </c>
      <c r="B10" s="59" t="s">
        <v>68</v>
      </c>
      <c r="C10" s="65">
        <v>47</v>
      </c>
      <c r="D10" s="66">
        <v>1</v>
      </c>
      <c r="E10" s="67">
        <v>19</v>
      </c>
      <c r="F10" s="67">
        <v>191874</v>
      </c>
      <c r="G10" s="67">
        <v>62</v>
      </c>
      <c r="H10" s="67">
        <v>55</v>
      </c>
      <c r="I10" s="67">
        <v>7</v>
      </c>
      <c r="J10" s="67">
        <v>146077</v>
      </c>
      <c r="K10" s="67">
        <v>143858</v>
      </c>
      <c r="L10" s="67">
        <v>2219</v>
      </c>
      <c r="M10" s="67">
        <v>43</v>
      </c>
      <c r="N10" s="67">
        <v>39</v>
      </c>
      <c r="O10" s="67">
        <v>4</v>
      </c>
      <c r="P10" s="68">
        <v>76.13</v>
      </c>
      <c r="Q10" s="68">
        <v>69.349999999999994</v>
      </c>
      <c r="R10" s="64"/>
      <c r="S10" s="64"/>
    </row>
    <row r="11" spans="1:19" ht="16.5" customHeight="1" x14ac:dyDescent="0.25">
      <c r="A11" s="229" t="s">
        <v>513</v>
      </c>
      <c r="B11" s="59" t="s">
        <v>69</v>
      </c>
      <c r="C11" s="65">
        <v>50</v>
      </c>
      <c r="D11" s="66">
        <v>1</v>
      </c>
      <c r="E11" s="67">
        <v>15</v>
      </c>
      <c r="F11" s="67">
        <v>220016</v>
      </c>
      <c r="G11" s="67">
        <v>61</v>
      </c>
      <c r="H11" s="67">
        <v>55</v>
      </c>
      <c r="I11" s="67">
        <v>6</v>
      </c>
      <c r="J11" s="67">
        <v>143303</v>
      </c>
      <c r="K11" s="67">
        <v>140361</v>
      </c>
      <c r="L11" s="67">
        <v>2942</v>
      </c>
      <c r="M11" s="67">
        <v>41</v>
      </c>
      <c r="N11" s="67">
        <v>37</v>
      </c>
      <c r="O11" s="67">
        <v>4</v>
      </c>
      <c r="P11" s="68">
        <v>65.13</v>
      </c>
      <c r="Q11" s="68">
        <v>67.209999999999994</v>
      </c>
      <c r="R11" s="64"/>
      <c r="S11" s="64"/>
    </row>
    <row r="12" spans="1:19" ht="16.5" customHeight="1" x14ac:dyDescent="0.25">
      <c r="A12" s="229" t="s">
        <v>514</v>
      </c>
      <c r="B12" s="59" t="s">
        <v>70</v>
      </c>
      <c r="C12" s="65">
        <v>53</v>
      </c>
      <c r="D12" s="66">
        <v>1</v>
      </c>
      <c r="E12" s="67">
        <v>26</v>
      </c>
      <c r="F12" s="67">
        <v>243695</v>
      </c>
      <c r="G12" s="67">
        <v>77</v>
      </c>
      <c r="H12" s="67">
        <v>63</v>
      </c>
      <c r="I12" s="67">
        <v>14</v>
      </c>
      <c r="J12" s="67">
        <v>191881</v>
      </c>
      <c r="K12" s="67">
        <v>184757</v>
      </c>
      <c r="L12" s="67">
        <v>7124</v>
      </c>
      <c r="M12" s="67">
        <v>43</v>
      </c>
      <c r="N12" s="67">
        <v>36</v>
      </c>
      <c r="O12" s="67">
        <v>7</v>
      </c>
      <c r="P12" s="68">
        <v>78.739999999999995</v>
      </c>
      <c r="Q12" s="68">
        <v>55.84</v>
      </c>
      <c r="R12" s="64"/>
      <c r="S12" s="64"/>
    </row>
    <row r="13" spans="1:19" ht="16.5" customHeight="1" x14ac:dyDescent="0.25">
      <c r="A13" s="229" t="s">
        <v>515</v>
      </c>
      <c r="B13" s="59" t="s">
        <v>71</v>
      </c>
      <c r="C13" s="65">
        <v>56</v>
      </c>
      <c r="D13" s="66">
        <v>3</v>
      </c>
      <c r="E13" s="67">
        <v>21</v>
      </c>
      <c r="F13" s="67">
        <v>275967</v>
      </c>
      <c r="G13" s="67">
        <v>63</v>
      </c>
      <c r="H13" s="67">
        <v>53</v>
      </c>
      <c r="I13" s="67">
        <v>10</v>
      </c>
      <c r="J13" s="67">
        <v>209151</v>
      </c>
      <c r="K13" s="67">
        <v>199484</v>
      </c>
      <c r="L13" s="67">
        <v>9667</v>
      </c>
      <c r="M13" s="67">
        <v>44</v>
      </c>
      <c r="N13" s="67">
        <v>38</v>
      </c>
      <c r="O13" s="67">
        <v>6</v>
      </c>
      <c r="P13" s="68">
        <v>75.790000000000006</v>
      </c>
      <c r="Q13" s="68">
        <v>69.84</v>
      </c>
      <c r="R13" s="64"/>
      <c r="S13" s="64"/>
    </row>
    <row r="14" spans="1:19" ht="16.5" customHeight="1" x14ac:dyDescent="0.25">
      <c r="A14" s="229" t="s">
        <v>516</v>
      </c>
      <c r="B14" s="59" t="s">
        <v>72</v>
      </c>
      <c r="C14" s="65">
        <v>62</v>
      </c>
      <c r="D14" s="66">
        <v>11</v>
      </c>
      <c r="E14" s="67">
        <v>17</v>
      </c>
      <c r="F14" s="67">
        <v>373091</v>
      </c>
      <c r="G14" s="67">
        <v>80</v>
      </c>
      <c r="H14" s="67">
        <v>71</v>
      </c>
      <c r="I14" s="67">
        <v>9</v>
      </c>
      <c r="J14" s="67">
        <v>273506</v>
      </c>
      <c r="K14" s="67">
        <v>264005</v>
      </c>
      <c r="L14" s="67">
        <v>9501</v>
      </c>
      <c r="M14" s="67">
        <v>48</v>
      </c>
      <c r="N14" s="67">
        <v>42</v>
      </c>
      <c r="O14" s="67">
        <v>6</v>
      </c>
      <c r="P14" s="68">
        <v>73.31</v>
      </c>
      <c r="Q14" s="68">
        <v>60</v>
      </c>
      <c r="R14" s="64"/>
      <c r="S14" s="64"/>
    </row>
    <row r="15" spans="1:19" s="69" customFormat="1" ht="16.5" customHeight="1" x14ac:dyDescent="0.25">
      <c r="A15" s="229" t="s">
        <v>517</v>
      </c>
      <c r="B15" s="59" t="s">
        <v>73</v>
      </c>
      <c r="C15" s="65">
        <v>66</v>
      </c>
      <c r="D15" s="66">
        <v>1</v>
      </c>
      <c r="E15" s="67">
        <v>19</v>
      </c>
      <c r="F15" s="67">
        <v>466017</v>
      </c>
      <c r="G15" s="67">
        <v>71</v>
      </c>
      <c r="H15" s="67">
        <v>59</v>
      </c>
      <c r="I15" s="67">
        <v>12</v>
      </c>
      <c r="J15" s="67">
        <v>392788</v>
      </c>
      <c r="K15" s="67">
        <v>377941</v>
      </c>
      <c r="L15" s="67">
        <v>14847</v>
      </c>
      <c r="M15" s="67">
        <v>50</v>
      </c>
      <c r="N15" s="67">
        <v>43</v>
      </c>
      <c r="O15" s="67">
        <v>7</v>
      </c>
      <c r="P15" s="68">
        <v>84.29</v>
      </c>
      <c r="Q15" s="68">
        <v>70.42</v>
      </c>
      <c r="R15" s="64"/>
      <c r="S15" s="64"/>
    </row>
    <row r="16" spans="1:19" s="69" customFormat="1" ht="16.5" customHeight="1" x14ac:dyDescent="0.25">
      <c r="A16" s="229" t="s">
        <v>518</v>
      </c>
      <c r="B16" s="59" t="s">
        <v>74</v>
      </c>
      <c r="C16" s="65">
        <v>71</v>
      </c>
      <c r="D16" s="66">
        <v>2</v>
      </c>
      <c r="E16" s="67">
        <v>16</v>
      </c>
      <c r="F16" s="67">
        <v>584297</v>
      </c>
      <c r="G16" s="67">
        <v>143</v>
      </c>
      <c r="H16" s="67">
        <v>127</v>
      </c>
      <c r="I16" s="67">
        <v>16</v>
      </c>
      <c r="J16" s="67">
        <v>453395</v>
      </c>
      <c r="K16" s="67">
        <v>443494</v>
      </c>
      <c r="L16" s="67">
        <v>9901</v>
      </c>
      <c r="M16" s="67">
        <v>52</v>
      </c>
      <c r="N16" s="67">
        <v>45</v>
      </c>
      <c r="O16" s="67">
        <v>7</v>
      </c>
      <c r="P16" s="68">
        <v>77.599999999999994</v>
      </c>
      <c r="Q16" s="68">
        <v>36.36</v>
      </c>
      <c r="R16" s="64"/>
      <c r="S16" s="64"/>
    </row>
    <row r="17" spans="1:19" s="69" customFormat="1" ht="16.5" customHeight="1" x14ac:dyDescent="0.25">
      <c r="A17" s="229" t="s">
        <v>519</v>
      </c>
      <c r="B17" s="59" t="s">
        <v>75</v>
      </c>
      <c r="C17" s="65">
        <v>75</v>
      </c>
      <c r="D17" s="66">
        <v>1</v>
      </c>
      <c r="E17" s="67">
        <v>1</v>
      </c>
      <c r="F17" s="67">
        <v>693206</v>
      </c>
      <c r="G17" s="67">
        <v>88</v>
      </c>
      <c r="H17" s="67">
        <v>77</v>
      </c>
      <c r="I17" s="67">
        <v>11</v>
      </c>
      <c r="J17" s="67">
        <v>507740</v>
      </c>
      <c r="K17" s="67">
        <v>492334</v>
      </c>
      <c r="L17" s="67">
        <v>15406</v>
      </c>
      <c r="M17" s="67">
        <v>54</v>
      </c>
      <c r="N17" s="67">
        <v>45</v>
      </c>
      <c r="O17" s="67">
        <v>9</v>
      </c>
      <c r="P17" s="68">
        <v>73.25</v>
      </c>
      <c r="Q17" s="68">
        <v>61.36</v>
      </c>
      <c r="R17" s="64"/>
      <c r="S17" s="64"/>
    </row>
    <row r="18" spans="1:19" s="69" customFormat="1" ht="16.5" customHeight="1" x14ac:dyDescent="0.25">
      <c r="A18" s="229" t="s">
        <v>520</v>
      </c>
      <c r="B18" s="59" t="s">
        <v>76</v>
      </c>
      <c r="C18" s="65">
        <v>79</v>
      </c>
      <c r="D18" s="66">
        <v>1</v>
      </c>
      <c r="E18" s="67">
        <v>20</v>
      </c>
      <c r="F18" s="67">
        <v>791517</v>
      </c>
      <c r="G18" s="67">
        <v>128</v>
      </c>
      <c r="H18" s="67">
        <v>109</v>
      </c>
      <c r="I18" s="67">
        <v>19</v>
      </c>
      <c r="J18" s="67">
        <v>594725</v>
      </c>
      <c r="K18" s="67">
        <v>577262</v>
      </c>
      <c r="L18" s="67">
        <v>17463</v>
      </c>
      <c r="M18" s="67">
        <v>56</v>
      </c>
      <c r="N18" s="67">
        <v>49</v>
      </c>
      <c r="O18" s="67">
        <v>7</v>
      </c>
      <c r="P18" s="68">
        <v>75.14</v>
      </c>
      <c r="Q18" s="68">
        <v>43.75</v>
      </c>
      <c r="R18" s="64"/>
      <c r="S18" s="64"/>
    </row>
    <row r="19" spans="1:19" s="69" customFormat="1" ht="16.5" customHeight="1" x14ac:dyDescent="0.25">
      <c r="A19" s="229" t="s">
        <v>521</v>
      </c>
      <c r="B19" s="59" t="s">
        <v>77</v>
      </c>
      <c r="C19" s="65">
        <v>83</v>
      </c>
      <c r="D19" s="66">
        <v>1</v>
      </c>
      <c r="E19" s="67">
        <v>29</v>
      </c>
      <c r="F19" s="67">
        <v>899231</v>
      </c>
      <c r="G19" s="67">
        <v>137</v>
      </c>
      <c r="H19" s="67">
        <v>122</v>
      </c>
      <c r="I19" s="67">
        <v>15</v>
      </c>
      <c r="J19" s="67">
        <v>650294</v>
      </c>
      <c r="K19" s="67">
        <v>634634</v>
      </c>
      <c r="L19" s="67">
        <v>15660</v>
      </c>
      <c r="M19" s="67">
        <v>60</v>
      </c>
      <c r="N19" s="67">
        <v>53</v>
      </c>
      <c r="O19" s="67">
        <v>7</v>
      </c>
      <c r="P19" s="68">
        <v>72.319999999999993</v>
      </c>
      <c r="Q19" s="68">
        <v>43.8</v>
      </c>
      <c r="R19" s="64"/>
      <c r="S19" s="64"/>
    </row>
    <row r="20" spans="1:19" s="69" customFormat="1" ht="16.5" customHeight="1" x14ac:dyDescent="0.25">
      <c r="A20" s="229" t="s">
        <v>522</v>
      </c>
      <c r="B20" s="59" t="s">
        <v>78</v>
      </c>
      <c r="C20" s="65">
        <v>87</v>
      </c>
      <c r="D20" s="66">
        <v>1</v>
      </c>
      <c r="E20" s="67">
        <v>24</v>
      </c>
      <c r="F20" s="67">
        <v>1039691</v>
      </c>
      <c r="G20" s="67">
        <v>168</v>
      </c>
      <c r="H20" s="67">
        <v>146</v>
      </c>
      <c r="I20" s="67">
        <v>22</v>
      </c>
      <c r="J20" s="67">
        <v>564760</v>
      </c>
      <c r="K20" s="67">
        <v>554287</v>
      </c>
      <c r="L20" s="67">
        <v>10473</v>
      </c>
      <c r="M20" s="67">
        <v>57</v>
      </c>
      <c r="N20" s="67">
        <v>46</v>
      </c>
      <c r="O20" s="67">
        <v>11</v>
      </c>
      <c r="P20" s="68">
        <v>54.32</v>
      </c>
      <c r="Q20" s="68">
        <v>33.93</v>
      </c>
      <c r="R20" s="64"/>
      <c r="S20" s="64"/>
    </row>
    <row r="21" spans="1:19" s="69" customFormat="1" ht="16.5" customHeight="1" x14ac:dyDescent="0.25">
      <c r="A21" s="229" t="s">
        <v>523</v>
      </c>
      <c r="B21" s="59" t="s">
        <v>79</v>
      </c>
      <c r="C21" s="65">
        <v>91</v>
      </c>
      <c r="D21" s="66">
        <v>1</v>
      </c>
      <c r="E21" s="67">
        <v>26</v>
      </c>
      <c r="F21" s="67">
        <v>1188075</v>
      </c>
      <c r="G21" s="67">
        <v>172</v>
      </c>
      <c r="H21" s="67">
        <v>144</v>
      </c>
      <c r="I21" s="67">
        <v>28</v>
      </c>
      <c r="J21" s="67">
        <v>591140</v>
      </c>
      <c r="K21" s="67">
        <v>582871</v>
      </c>
      <c r="L21" s="67">
        <v>8269</v>
      </c>
      <c r="M21" s="67">
        <v>58</v>
      </c>
      <c r="N21" s="67">
        <v>45</v>
      </c>
      <c r="O21" s="67">
        <v>13</v>
      </c>
      <c r="P21" s="68">
        <f>J21/F21*100</f>
        <v>49.756118090187904</v>
      </c>
      <c r="Q21" s="68">
        <f>M21/G21*100</f>
        <v>33.720930232558139</v>
      </c>
      <c r="R21" s="64"/>
      <c r="S21" s="64"/>
    </row>
    <row r="22" spans="1:19" s="69" customFormat="1" ht="16.5" customHeight="1" x14ac:dyDescent="0.25">
      <c r="A22" s="229" t="s">
        <v>524</v>
      </c>
      <c r="B22" s="70" t="s">
        <v>80</v>
      </c>
      <c r="C22" s="71">
        <v>94</v>
      </c>
      <c r="D22" s="72">
        <v>12</v>
      </c>
      <c r="E22" s="67">
        <v>3</v>
      </c>
      <c r="F22" s="67">
        <v>1315705</v>
      </c>
      <c r="G22" s="67">
        <v>128</v>
      </c>
      <c r="H22" s="67">
        <v>98</v>
      </c>
      <c r="I22" s="67">
        <v>30</v>
      </c>
      <c r="J22" s="67">
        <v>813389</v>
      </c>
      <c r="K22" s="67">
        <v>796620</v>
      </c>
      <c r="L22" s="67">
        <v>16769</v>
      </c>
      <c r="M22" s="67">
        <v>59</v>
      </c>
      <c r="N22" s="67">
        <v>40</v>
      </c>
      <c r="O22" s="67">
        <v>19</v>
      </c>
      <c r="P22" s="68">
        <v>61.821532942414905</v>
      </c>
      <c r="Q22" s="68">
        <v>46.09375</v>
      </c>
      <c r="R22" s="64"/>
      <c r="S22" s="64"/>
    </row>
    <row r="23" spans="1:19" s="69" customFormat="1" ht="16.5" customHeight="1" x14ac:dyDescent="0.25">
      <c r="A23" s="229" t="s">
        <v>525</v>
      </c>
      <c r="B23" s="59" t="s">
        <v>81</v>
      </c>
      <c r="C23" s="65">
        <v>98</v>
      </c>
      <c r="D23" s="66">
        <v>12</v>
      </c>
      <c r="E23" s="67">
        <v>5</v>
      </c>
      <c r="F23" s="67">
        <f>SUM(F24:F37)</f>
        <v>1432291</v>
      </c>
      <c r="G23" s="67">
        <f t="shared" ref="G23:O23" si="0">SUM(G24:G37)</f>
        <v>99</v>
      </c>
      <c r="H23" s="67">
        <f t="shared" si="0"/>
        <v>67</v>
      </c>
      <c r="I23" s="67">
        <f t="shared" si="0"/>
        <v>32</v>
      </c>
      <c r="J23" s="67">
        <f t="shared" si="0"/>
        <v>770634</v>
      </c>
      <c r="K23" s="67">
        <f t="shared" si="0"/>
        <v>757542</v>
      </c>
      <c r="L23" s="67">
        <f t="shared" si="0"/>
        <v>13092</v>
      </c>
      <c r="M23" s="67">
        <f t="shared" si="0"/>
        <v>60</v>
      </c>
      <c r="N23" s="67">
        <f t="shared" si="0"/>
        <v>36</v>
      </c>
      <c r="O23" s="67">
        <f t="shared" si="0"/>
        <v>24</v>
      </c>
      <c r="P23" s="68">
        <f t="shared" ref="P23:P37" si="1">J23/F23*100</f>
        <v>53.804289770723969</v>
      </c>
      <c r="Q23" s="68">
        <f t="shared" ref="Q23:Q37" si="2">M23/G23*100</f>
        <v>60.606060606060609</v>
      </c>
      <c r="R23" s="64"/>
      <c r="S23" s="64"/>
    </row>
    <row r="24" spans="1:19" ht="16.5" customHeight="1" x14ac:dyDescent="0.25">
      <c r="A24" s="230" t="s">
        <v>532</v>
      </c>
      <c r="B24" s="59" t="s">
        <v>82</v>
      </c>
      <c r="C24" s="65">
        <v>98</v>
      </c>
      <c r="D24" s="66">
        <v>12</v>
      </c>
      <c r="E24" s="67">
        <v>5</v>
      </c>
      <c r="F24" s="67">
        <v>283505</v>
      </c>
      <c r="G24" s="67">
        <v>19</v>
      </c>
      <c r="H24" s="67">
        <v>12</v>
      </c>
      <c r="I24" s="67">
        <v>7</v>
      </c>
      <c r="J24" s="67">
        <v>142663</v>
      </c>
      <c r="K24" s="67">
        <v>140643</v>
      </c>
      <c r="L24" s="67">
        <v>2020</v>
      </c>
      <c r="M24" s="67">
        <v>12</v>
      </c>
      <c r="N24" s="67">
        <v>8</v>
      </c>
      <c r="O24" s="67">
        <v>4</v>
      </c>
      <c r="P24" s="68">
        <f t="shared" si="1"/>
        <v>50.321158356995468</v>
      </c>
      <c r="Q24" s="68">
        <f t="shared" si="2"/>
        <v>63.157894736842103</v>
      </c>
      <c r="R24" s="64"/>
      <c r="S24" s="64"/>
    </row>
    <row r="25" spans="1:19" ht="16.5" customHeight="1" x14ac:dyDescent="0.25">
      <c r="A25" s="230" t="s">
        <v>533</v>
      </c>
      <c r="B25" s="59" t="s">
        <v>83</v>
      </c>
      <c r="C25" s="65">
        <v>98</v>
      </c>
      <c r="D25" s="66">
        <v>12</v>
      </c>
      <c r="E25" s="67">
        <v>5</v>
      </c>
      <c r="F25" s="67">
        <v>96982</v>
      </c>
      <c r="G25" s="67">
        <v>7</v>
      </c>
      <c r="H25" s="67">
        <v>5</v>
      </c>
      <c r="I25" s="67">
        <v>2</v>
      </c>
      <c r="J25" s="67">
        <v>48964</v>
      </c>
      <c r="K25" s="67">
        <v>47951</v>
      </c>
      <c r="L25" s="67">
        <v>1013</v>
      </c>
      <c r="M25" s="67">
        <v>4</v>
      </c>
      <c r="N25" s="67">
        <v>2</v>
      </c>
      <c r="O25" s="67">
        <v>2</v>
      </c>
      <c r="P25" s="68">
        <f t="shared" si="1"/>
        <v>50.487719370604857</v>
      </c>
      <c r="Q25" s="68">
        <f t="shared" si="2"/>
        <v>57.142857142857139</v>
      </c>
      <c r="R25" s="64"/>
      <c r="S25" s="64"/>
    </row>
    <row r="26" spans="1:19" ht="16.5" customHeight="1" x14ac:dyDescent="0.25">
      <c r="A26" s="230" t="s">
        <v>534</v>
      </c>
      <c r="B26" s="59" t="s">
        <v>84</v>
      </c>
      <c r="C26" s="65">
        <v>98</v>
      </c>
      <c r="D26" s="66">
        <v>12</v>
      </c>
      <c r="E26" s="67">
        <v>5</v>
      </c>
      <c r="F26" s="67">
        <v>125996</v>
      </c>
      <c r="G26" s="67">
        <v>7</v>
      </c>
      <c r="H26" s="67">
        <v>3</v>
      </c>
      <c r="I26" s="67">
        <v>4</v>
      </c>
      <c r="J26" s="67">
        <v>65875</v>
      </c>
      <c r="K26" s="67">
        <v>64561</v>
      </c>
      <c r="L26" s="67">
        <v>1314</v>
      </c>
      <c r="M26" s="67">
        <v>5</v>
      </c>
      <c r="N26" s="67">
        <v>1</v>
      </c>
      <c r="O26" s="67">
        <v>4</v>
      </c>
      <c r="P26" s="68">
        <f t="shared" si="1"/>
        <v>52.283405822407062</v>
      </c>
      <c r="Q26" s="68">
        <f t="shared" si="2"/>
        <v>71.428571428571431</v>
      </c>
      <c r="R26" s="64"/>
      <c r="S26" s="64"/>
    </row>
    <row r="27" spans="1:19" ht="16.5" customHeight="1" x14ac:dyDescent="0.25">
      <c r="A27" s="230" t="s">
        <v>535</v>
      </c>
      <c r="B27" s="59" t="s">
        <v>85</v>
      </c>
      <c r="C27" s="65">
        <v>98</v>
      </c>
      <c r="D27" s="66">
        <v>12</v>
      </c>
      <c r="E27" s="67">
        <v>5</v>
      </c>
      <c r="F27" s="67">
        <v>93615</v>
      </c>
      <c r="G27" s="67">
        <v>7</v>
      </c>
      <c r="H27" s="67">
        <v>4</v>
      </c>
      <c r="I27" s="67">
        <v>3</v>
      </c>
      <c r="J27" s="67">
        <v>50654</v>
      </c>
      <c r="K27" s="67">
        <v>49248</v>
      </c>
      <c r="L27" s="67">
        <v>1406</v>
      </c>
      <c r="M27" s="67">
        <v>4</v>
      </c>
      <c r="N27" s="67">
        <v>3</v>
      </c>
      <c r="O27" s="66">
        <v>1</v>
      </c>
      <c r="P27" s="68">
        <f t="shared" si="1"/>
        <v>54.108850077444856</v>
      </c>
      <c r="Q27" s="68">
        <f t="shared" si="2"/>
        <v>57.142857142857139</v>
      </c>
      <c r="R27" s="64"/>
      <c r="S27" s="64"/>
    </row>
    <row r="28" spans="1:19" ht="16.5" customHeight="1" x14ac:dyDescent="0.25">
      <c r="A28" s="230" t="s">
        <v>536</v>
      </c>
      <c r="B28" s="59" t="s">
        <v>86</v>
      </c>
      <c r="C28" s="65">
        <v>98</v>
      </c>
      <c r="D28" s="66">
        <v>12</v>
      </c>
      <c r="E28" s="67">
        <v>5</v>
      </c>
      <c r="F28" s="67">
        <v>56695</v>
      </c>
      <c r="G28" s="67">
        <v>4</v>
      </c>
      <c r="H28" s="67">
        <v>4</v>
      </c>
      <c r="I28" s="66" t="s">
        <v>7</v>
      </c>
      <c r="J28" s="67">
        <v>35348</v>
      </c>
      <c r="K28" s="67">
        <v>34837</v>
      </c>
      <c r="L28" s="67">
        <v>511</v>
      </c>
      <c r="M28" s="67">
        <v>2</v>
      </c>
      <c r="N28" s="67">
        <v>2</v>
      </c>
      <c r="O28" s="67" t="s">
        <v>7</v>
      </c>
      <c r="P28" s="68">
        <f t="shared" si="1"/>
        <v>62.34764970455948</v>
      </c>
      <c r="Q28" s="68">
        <f t="shared" si="2"/>
        <v>50</v>
      </c>
      <c r="R28" s="64"/>
      <c r="S28" s="64"/>
    </row>
    <row r="29" spans="1:19" ht="16.5" customHeight="1" x14ac:dyDescent="0.25">
      <c r="A29" s="230" t="s">
        <v>537</v>
      </c>
      <c r="B29" s="59" t="s">
        <v>87</v>
      </c>
      <c r="C29" s="65">
        <v>98</v>
      </c>
      <c r="D29" s="66">
        <v>12</v>
      </c>
      <c r="E29" s="67">
        <v>5</v>
      </c>
      <c r="F29" s="67">
        <v>66096</v>
      </c>
      <c r="G29" s="67">
        <v>5</v>
      </c>
      <c r="H29" s="67">
        <v>3</v>
      </c>
      <c r="I29" s="67">
        <v>2</v>
      </c>
      <c r="J29" s="67">
        <v>40283</v>
      </c>
      <c r="K29" s="67">
        <v>39797</v>
      </c>
      <c r="L29" s="67">
        <v>486</v>
      </c>
      <c r="M29" s="67">
        <v>3</v>
      </c>
      <c r="N29" s="67">
        <v>2</v>
      </c>
      <c r="O29" s="66">
        <v>1</v>
      </c>
      <c r="P29" s="68">
        <f t="shared" si="1"/>
        <v>60.946199467441296</v>
      </c>
      <c r="Q29" s="68">
        <f t="shared" si="2"/>
        <v>60</v>
      </c>
      <c r="R29" s="64"/>
      <c r="S29" s="64"/>
    </row>
    <row r="30" spans="1:19" ht="16.5" customHeight="1" x14ac:dyDescent="0.25">
      <c r="A30" s="230" t="s">
        <v>538</v>
      </c>
      <c r="B30" s="59" t="s">
        <v>88</v>
      </c>
      <c r="C30" s="65">
        <v>98</v>
      </c>
      <c r="D30" s="66">
        <v>12</v>
      </c>
      <c r="E30" s="67">
        <v>5</v>
      </c>
      <c r="F30" s="67">
        <v>263468</v>
      </c>
      <c r="G30" s="67">
        <v>16</v>
      </c>
      <c r="H30" s="67">
        <v>12</v>
      </c>
      <c r="I30" s="67">
        <v>4</v>
      </c>
      <c r="J30" s="67">
        <v>144143</v>
      </c>
      <c r="K30" s="67">
        <v>141873</v>
      </c>
      <c r="L30" s="67">
        <v>2270</v>
      </c>
      <c r="M30" s="67">
        <v>10</v>
      </c>
      <c r="N30" s="67">
        <v>6</v>
      </c>
      <c r="O30" s="67">
        <v>4</v>
      </c>
      <c r="P30" s="68">
        <f t="shared" si="1"/>
        <v>54.709869889322427</v>
      </c>
      <c r="Q30" s="68">
        <f t="shared" si="2"/>
        <v>62.5</v>
      </c>
      <c r="R30" s="64"/>
      <c r="S30" s="64"/>
    </row>
    <row r="31" spans="1:19" ht="16.5" customHeight="1" x14ac:dyDescent="0.25">
      <c r="A31" s="230" t="s">
        <v>539</v>
      </c>
      <c r="B31" s="59" t="s">
        <v>89</v>
      </c>
      <c r="C31" s="65">
        <v>98</v>
      </c>
      <c r="D31" s="66">
        <v>12</v>
      </c>
      <c r="E31" s="67">
        <v>5</v>
      </c>
      <c r="F31" s="67">
        <v>145821</v>
      </c>
      <c r="G31" s="67">
        <v>10</v>
      </c>
      <c r="H31" s="67">
        <v>6</v>
      </c>
      <c r="I31" s="67">
        <v>4</v>
      </c>
      <c r="J31" s="67">
        <v>75136</v>
      </c>
      <c r="K31" s="67">
        <v>73985</v>
      </c>
      <c r="L31" s="67">
        <v>1151</v>
      </c>
      <c r="M31" s="67">
        <v>6</v>
      </c>
      <c r="N31" s="67">
        <v>4</v>
      </c>
      <c r="O31" s="67">
        <v>2</v>
      </c>
      <c r="P31" s="68">
        <f t="shared" si="1"/>
        <v>51.526186214605573</v>
      </c>
      <c r="Q31" s="68">
        <f t="shared" si="2"/>
        <v>60</v>
      </c>
      <c r="R31" s="64"/>
      <c r="S31" s="64"/>
    </row>
    <row r="32" spans="1:19" ht="16.5" customHeight="1" x14ac:dyDescent="0.25">
      <c r="A32" s="230" t="s">
        <v>540</v>
      </c>
      <c r="B32" s="59" t="s">
        <v>90</v>
      </c>
      <c r="C32" s="65">
        <v>98</v>
      </c>
      <c r="D32" s="66">
        <v>12</v>
      </c>
      <c r="E32" s="67">
        <v>5</v>
      </c>
      <c r="F32" s="67">
        <v>103999</v>
      </c>
      <c r="G32" s="67">
        <v>6</v>
      </c>
      <c r="H32" s="67">
        <v>4</v>
      </c>
      <c r="I32" s="67">
        <v>2</v>
      </c>
      <c r="J32" s="67">
        <v>55712</v>
      </c>
      <c r="K32" s="67">
        <v>54859</v>
      </c>
      <c r="L32" s="67">
        <v>853</v>
      </c>
      <c r="M32" s="67">
        <v>4</v>
      </c>
      <c r="N32" s="67">
        <v>2</v>
      </c>
      <c r="O32" s="67">
        <v>2</v>
      </c>
      <c r="P32" s="68">
        <f t="shared" si="1"/>
        <v>53.569745862940991</v>
      </c>
      <c r="Q32" s="68">
        <f t="shared" si="2"/>
        <v>66.666666666666657</v>
      </c>
      <c r="R32" s="64"/>
      <c r="S32" s="64"/>
    </row>
    <row r="33" spans="1:20" ht="16.5" customHeight="1" x14ac:dyDescent="0.25">
      <c r="A33" s="230" t="s">
        <v>541</v>
      </c>
      <c r="B33" s="59" t="s">
        <v>91</v>
      </c>
      <c r="C33" s="65">
        <v>98</v>
      </c>
      <c r="D33" s="66">
        <v>12</v>
      </c>
      <c r="E33" s="67">
        <v>5</v>
      </c>
      <c r="F33" s="67">
        <v>81590</v>
      </c>
      <c r="G33" s="67">
        <v>4</v>
      </c>
      <c r="H33" s="67">
        <v>3</v>
      </c>
      <c r="I33" s="67">
        <v>1</v>
      </c>
      <c r="J33" s="67">
        <v>44569</v>
      </c>
      <c r="K33" s="67">
        <v>43884</v>
      </c>
      <c r="L33" s="67">
        <v>685</v>
      </c>
      <c r="M33" s="67">
        <v>3</v>
      </c>
      <c r="N33" s="67">
        <v>2</v>
      </c>
      <c r="O33" s="67">
        <v>1</v>
      </c>
      <c r="P33" s="68">
        <f t="shared" si="1"/>
        <v>54.625566858683662</v>
      </c>
      <c r="Q33" s="68">
        <f t="shared" si="2"/>
        <v>75</v>
      </c>
      <c r="R33" s="64"/>
      <c r="S33" s="64"/>
    </row>
    <row r="34" spans="1:20" ht="16.5" customHeight="1" x14ac:dyDescent="0.25">
      <c r="A34" s="230" t="s">
        <v>526</v>
      </c>
      <c r="B34" s="59" t="s">
        <v>92</v>
      </c>
      <c r="C34" s="65">
        <v>98</v>
      </c>
      <c r="D34" s="66">
        <v>12</v>
      </c>
      <c r="E34" s="67">
        <v>5</v>
      </c>
      <c r="F34" s="67">
        <v>36717</v>
      </c>
      <c r="G34" s="67">
        <v>3</v>
      </c>
      <c r="H34" s="67">
        <v>3</v>
      </c>
      <c r="I34" s="66" t="s">
        <v>7</v>
      </c>
      <c r="J34" s="67">
        <v>24319</v>
      </c>
      <c r="K34" s="67">
        <v>23802</v>
      </c>
      <c r="L34" s="67">
        <v>517</v>
      </c>
      <c r="M34" s="67">
        <v>1</v>
      </c>
      <c r="N34" s="67">
        <v>1</v>
      </c>
      <c r="O34" s="66" t="s">
        <v>7</v>
      </c>
      <c r="P34" s="68">
        <f t="shared" si="1"/>
        <v>66.233624751477521</v>
      </c>
      <c r="Q34" s="68">
        <f t="shared" si="2"/>
        <v>33.333333333333329</v>
      </c>
      <c r="R34" s="64"/>
      <c r="S34" s="64"/>
    </row>
    <row r="35" spans="1:20" ht="16.5" customHeight="1" x14ac:dyDescent="0.25">
      <c r="A35" s="230" t="s">
        <v>527</v>
      </c>
      <c r="B35" s="59" t="s">
        <v>93</v>
      </c>
      <c r="C35" s="65">
        <v>98</v>
      </c>
      <c r="D35" s="66">
        <v>12</v>
      </c>
      <c r="E35" s="67">
        <v>5</v>
      </c>
      <c r="F35" s="67">
        <v>43275</v>
      </c>
      <c r="G35" s="67">
        <v>3</v>
      </c>
      <c r="H35" s="67">
        <v>2</v>
      </c>
      <c r="I35" s="66">
        <v>1</v>
      </c>
      <c r="J35" s="67">
        <v>26644</v>
      </c>
      <c r="K35" s="67">
        <v>26131</v>
      </c>
      <c r="L35" s="67">
        <v>513</v>
      </c>
      <c r="M35" s="67">
        <v>2</v>
      </c>
      <c r="N35" s="67">
        <v>1</v>
      </c>
      <c r="O35" s="66">
        <v>1</v>
      </c>
      <c r="P35" s="68">
        <f t="shared" si="1"/>
        <v>61.569035239745808</v>
      </c>
      <c r="Q35" s="68">
        <f t="shared" si="2"/>
        <v>66.666666666666657</v>
      </c>
      <c r="R35" s="64"/>
      <c r="S35" s="64"/>
    </row>
    <row r="36" spans="1:20" ht="16.5" customHeight="1" x14ac:dyDescent="0.25">
      <c r="A36" s="230" t="s">
        <v>528</v>
      </c>
      <c r="B36" s="59" t="s">
        <v>94</v>
      </c>
      <c r="C36" s="65">
        <v>98</v>
      </c>
      <c r="D36" s="66">
        <v>12</v>
      </c>
      <c r="E36" s="67">
        <v>5</v>
      </c>
      <c r="F36" s="67">
        <v>19250</v>
      </c>
      <c r="G36" s="67">
        <v>5</v>
      </c>
      <c r="H36" s="67">
        <v>4</v>
      </c>
      <c r="I36" s="67">
        <v>1</v>
      </c>
      <c r="J36" s="67">
        <v>8912</v>
      </c>
      <c r="K36" s="67">
        <v>8743</v>
      </c>
      <c r="L36" s="67">
        <v>169</v>
      </c>
      <c r="M36" s="67">
        <v>3</v>
      </c>
      <c r="N36" s="67">
        <v>2</v>
      </c>
      <c r="O36" s="67">
        <v>1</v>
      </c>
      <c r="P36" s="68">
        <f t="shared" si="1"/>
        <v>46.296103896103894</v>
      </c>
      <c r="Q36" s="68">
        <f t="shared" si="2"/>
        <v>60</v>
      </c>
      <c r="R36" s="64"/>
      <c r="S36" s="64"/>
    </row>
    <row r="37" spans="1:20" ht="16.5" customHeight="1" thickBot="1" x14ac:dyDescent="0.3">
      <c r="A37" s="231" t="s">
        <v>529</v>
      </c>
      <c r="B37" s="73" t="s">
        <v>95</v>
      </c>
      <c r="C37" s="74">
        <v>98</v>
      </c>
      <c r="D37" s="75">
        <v>12</v>
      </c>
      <c r="E37" s="76">
        <v>5</v>
      </c>
      <c r="F37" s="76">
        <v>15282</v>
      </c>
      <c r="G37" s="76">
        <v>3</v>
      </c>
      <c r="H37" s="76">
        <v>2</v>
      </c>
      <c r="I37" s="75">
        <v>1</v>
      </c>
      <c r="J37" s="76">
        <v>7412</v>
      </c>
      <c r="K37" s="76">
        <v>7228</v>
      </c>
      <c r="L37" s="76">
        <v>184</v>
      </c>
      <c r="M37" s="76">
        <v>1</v>
      </c>
      <c r="N37" s="75" t="s">
        <v>7</v>
      </c>
      <c r="O37" s="75">
        <v>1</v>
      </c>
      <c r="P37" s="77">
        <f t="shared" si="1"/>
        <v>48.501505038607512</v>
      </c>
      <c r="Q37" s="77">
        <f t="shared" si="2"/>
        <v>33.333333333333329</v>
      </c>
      <c r="R37" s="64"/>
      <c r="S37" s="64"/>
    </row>
    <row r="38" spans="1:20" ht="15" customHeight="1" x14ac:dyDescent="0.25">
      <c r="A38" s="52" t="s">
        <v>530</v>
      </c>
      <c r="J38" s="78" t="s">
        <v>96</v>
      </c>
      <c r="R38" s="69"/>
      <c r="S38" s="64"/>
      <c r="T38" s="64"/>
    </row>
    <row r="39" spans="1:20" ht="15" customHeight="1" x14ac:dyDescent="0.25">
      <c r="A39" s="3"/>
      <c r="Q39" s="79"/>
      <c r="S39" s="64"/>
      <c r="T39" s="64"/>
    </row>
  </sheetData>
  <mergeCells count="28">
    <mergeCell ref="A2:I2"/>
    <mergeCell ref="J2:Q2"/>
    <mergeCell ref="A4:B7"/>
    <mergeCell ref="C4:E5"/>
    <mergeCell ref="F4:F5"/>
    <mergeCell ref="G4:I4"/>
    <mergeCell ref="J4:L4"/>
    <mergeCell ref="M4:O4"/>
    <mergeCell ref="P4:P5"/>
    <mergeCell ref="Q4:Q5"/>
    <mergeCell ref="G5:I5"/>
    <mergeCell ref="J5:L5"/>
    <mergeCell ref="M5:O5"/>
    <mergeCell ref="C6:C7"/>
    <mergeCell ref="D6:D7"/>
    <mergeCell ref="E6:E7"/>
    <mergeCell ref="F6:F7"/>
    <mergeCell ref="G6:G7"/>
    <mergeCell ref="H6:H7"/>
    <mergeCell ref="I6:I7"/>
    <mergeCell ref="P6:P7"/>
    <mergeCell ref="Q6:Q7"/>
    <mergeCell ref="J6:J7"/>
    <mergeCell ref="K6:K7"/>
    <mergeCell ref="L6:L7"/>
    <mergeCell ref="M6:M7"/>
    <mergeCell ref="N6:N7"/>
    <mergeCell ref="O6:O7"/>
  </mergeCells>
  <phoneticPr fontId="3" type="noConversion"/>
  <printOptions horizontalCentered="1"/>
  <pageMargins left="1.1811023622047245" right="1.1811023622047245" top="1.5748031496062993" bottom="1.5748031496062993" header="0.51181102362204722" footer="0.9055118110236221"/>
  <pageSetup paperSize="9" firstPageNumber="86" orientation="portrait" useFirstPageNumber="1" r:id="rId1"/>
  <headerFooter alignWithMargins="0">
    <oddFooter>&amp;C&amp;"華康中圓體,標準"&amp;11‧&amp;"Times New Roman,標準"&amp;P&amp;"華康中圓體,標準"‧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7</vt:i4>
      </vt:variant>
    </vt:vector>
  </HeadingPairs>
  <TitlesOfParts>
    <vt:vector size="18" baseType="lpstr">
      <vt:lpstr>3-1、桃園縣政府行政組織系統 (最後定稿的版本)</vt:lpstr>
      <vt:lpstr>3-2、本縣各級機關學校正式編制員額</vt:lpstr>
      <vt:lpstr>3-3、本縣各級機關學校員工總人數</vt:lpstr>
      <vt:lpstr>3-4、本縣各級機關學校公教人員職等別</vt:lpstr>
      <vt:lpstr>3-5、本縣各級機關學校公教人員學歷</vt:lpstr>
      <vt:lpstr>3-6、本縣各級機關學校公教人員按性別及年齡分</vt:lpstr>
      <vt:lpstr>3-7、自由地區增設立法委員區域選舉概況 (修正)</vt:lpstr>
      <vt:lpstr>3-8、縣長選舉概況 (修正)</vt:lpstr>
      <vt:lpstr>3-9、縣議員選舉概況 (修正)</vt:lpstr>
      <vt:lpstr>3-10、鄉鎮市民代表選舉概況</vt:lpstr>
      <vt:lpstr>3-11、鄉鎮市長選舉概況 (修正)</vt:lpstr>
      <vt:lpstr>'3-10、鄉鎮市民代表選舉概況'!Print_Area</vt:lpstr>
      <vt:lpstr>'3-2、本縣各級機關學校正式編制員額'!Print_Area</vt:lpstr>
      <vt:lpstr>'3-3、本縣各級機關學校員工總人數'!Print_Area</vt:lpstr>
      <vt:lpstr>'3-4、本縣各級機關學校公教人員職等別'!Print_Area</vt:lpstr>
      <vt:lpstr>'3-6、本縣各級機關學校公教人員按性別及年齡分'!Print_Area</vt:lpstr>
      <vt:lpstr>'3-8、縣長選舉概況 (修正)'!Print_Area</vt:lpstr>
      <vt:lpstr>'3-9、縣議員選舉概況 (修正)'!Print_Area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陳鴻星</dc:creator>
  <cp:lastModifiedBy>Rose</cp:lastModifiedBy>
  <cp:lastPrinted>2014-09-26T01:33:57Z</cp:lastPrinted>
  <dcterms:created xsi:type="dcterms:W3CDTF">2014-09-10T06:01:43Z</dcterms:created>
  <dcterms:modified xsi:type="dcterms:W3CDTF">2014-09-26T01:34:14Z</dcterms:modified>
</cp:coreProperties>
</file>