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40" yWindow="1260" windowWidth="5865" windowHeight="4860" tabRatio="601" activeTab="0"/>
  </bookViews>
  <sheets>
    <sheet name="8-1、境內高等教育概況-大學" sheetId="1" r:id="rId1"/>
    <sheet name="8-1、境內高等教育概況(續一)-大學" sheetId="2" r:id="rId2"/>
    <sheet name="8-1、境內高等教育概況 (續完)-專科" sheetId="3" r:id="rId3"/>
    <sheet name="8-2、境內高級中等學校概況-高中" sheetId="4" r:id="rId4"/>
    <sheet name="8-2、境內高級中等學校概況 (續)-高職" sheetId="5" r:id="rId5"/>
    <sheet name="8-3、所轄國民中學概況" sheetId="6" r:id="rId6"/>
    <sheet name="8-3、所轄國民中學概況(續一)" sheetId="7" r:id="rId7"/>
    <sheet name="8-3、所轄國民中學概況(續完)" sheetId="8" r:id="rId8"/>
    <sheet name="8-4、所轄國民小學概況" sheetId="9" r:id="rId9"/>
    <sheet name="8-4、所轄國民小學概況(續一)" sheetId="10" r:id="rId10"/>
    <sheet name="8-4、所轄國民小學概況(續二)" sheetId="11" r:id="rId11"/>
    <sheet name="8-4、所轄國民小學概況(續三)" sheetId="12" r:id="rId12"/>
    <sheet name="8-4、所轄國民小學概況(續四)" sheetId="13" r:id="rId13"/>
    <sheet name="8-4、所轄國民小學概況(續五)" sheetId="14" r:id="rId14"/>
    <sheet name="8-4、所轄國民小學概況(續完)" sheetId="15" r:id="rId15"/>
    <sheet name="8-5、境內幼稚園概況" sheetId="16" r:id="rId16"/>
    <sheet name="8-6、境內各級補校概況" sheetId="17" r:id="rId17"/>
    <sheet name="8-7、短期補習概況" sheetId="18" r:id="rId18"/>
    <sheet name="8-8、國中小學中途輟學學生概況" sheetId="19" r:id="rId19"/>
    <sheet name="8-9、政府教育經費概況" sheetId="20" r:id="rId20"/>
    <sheet name="8-10、國民中學學生視力檢查" sheetId="21" r:id="rId21"/>
    <sheet name="8-11、國民小學學生視力檢查" sheetId="22" r:id="rId22"/>
  </sheets>
  <definedNames>
    <definedName name="_xlnm.Print_Area" localSheetId="1">'8-1、境內高等教育概況(續一)-大學'!$A$1:$R$30</definedName>
    <definedName name="_xlnm.Print_Area" localSheetId="15">'8-5、境內幼稚園概況'!$A$1:$V$28</definedName>
    <definedName name="_xlnm.Print_Titles" localSheetId="6">'8-3、所轄國民中學概況(續一)'!$1:$8</definedName>
    <definedName name="_xlnm.Print_Titles" localSheetId="7">'8-3、所轄國民中學概況(續完)'!$1:$8</definedName>
    <definedName name="_xlnm.Print_Titles" localSheetId="9">'8-4、所轄國民小學概況(續一)'!$1:$8</definedName>
  </definedNames>
  <calcPr fullCalcOnLoad="1"/>
</workbook>
</file>

<file path=xl/sharedStrings.xml><?xml version="1.0" encoding="utf-8"?>
<sst xmlns="http://schemas.openxmlformats.org/spreadsheetml/2006/main" count="3157" uniqueCount="1461">
  <si>
    <t xml:space="preserve">               and Technology, Vanung University, and Ching Yun University, respectively, in 2006, the National College of Physical Education and </t>
  </si>
  <si>
    <t xml:space="preserve">               Sports was converted into the National Taiwan Sport University in the 2008 academic year. </t>
  </si>
  <si>
    <r>
      <t xml:space="preserve">  </t>
    </r>
    <r>
      <rPr>
        <sz val="8.5"/>
        <rFont val="華康粗圓體"/>
        <family val="3"/>
      </rPr>
      <t xml:space="preserve">國立中央大學
</t>
    </r>
    <r>
      <rPr>
        <sz val="8.5"/>
        <rFont val="Arial Narrow"/>
        <family val="2"/>
      </rPr>
      <t xml:space="preserve">  National Central University </t>
    </r>
  </si>
  <si>
    <r>
      <t xml:space="preserve">  </t>
    </r>
    <r>
      <rPr>
        <sz val="8.5"/>
        <rFont val="華康粗圓體"/>
        <family val="3"/>
      </rPr>
      <t xml:space="preserve">國立體育大學
</t>
    </r>
    <r>
      <rPr>
        <sz val="8.5"/>
        <rFont val="Arial Narrow"/>
        <family val="2"/>
      </rPr>
      <t xml:space="preserve">  National Taiwan Sport University</t>
    </r>
  </si>
  <si>
    <r>
      <t xml:space="preserve">  </t>
    </r>
    <r>
      <rPr>
        <sz val="8.5"/>
        <rFont val="華康粗圓體"/>
        <family val="3"/>
      </rPr>
      <t xml:space="preserve">私立中原大學
</t>
    </r>
    <r>
      <rPr>
        <sz val="8.5"/>
        <rFont val="Arial Narrow"/>
        <family val="2"/>
      </rPr>
      <t xml:space="preserve">  Chung Yuan Christian University </t>
    </r>
  </si>
  <si>
    <r>
      <t xml:space="preserve">  </t>
    </r>
    <r>
      <rPr>
        <sz val="8.5"/>
        <rFont val="華康粗圓體"/>
        <family val="3"/>
      </rPr>
      <t xml:space="preserve">私立長庚大學
</t>
    </r>
    <r>
      <rPr>
        <sz val="8.5"/>
        <rFont val="Arial Narrow"/>
        <family val="2"/>
      </rPr>
      <t xml:space="preserve">  Chang Gung University </t>
    </r>
  </si>
  <si>
    <r>
      <t xml:space="preserve">  </t>
    </r>
    <r>
      <rPr>
        <sz val="8.5"/>
        <rFont val="華康粗圓體"/>
        <family val="3"/>
      </rPr>
      <t xml:space="preserve">私立元智大學
</t>
    </r>
    <r>
      <rPr>
        <sz val="8.5"/>
        <rFont val="Arial Narrow"/>
        <family val="2"/>
      </rPr>
      <t xml:space="preserve">  Yuan Ze University </t>
    </r>
  </si>
  <si>
    <r>
      <t xml:space="preserve">  </t>
    </r>
    <r>
      <rPr>
        <sz val="8.5"/>
        <rFont val="華康粗圓體"/>
        <family val="3"/>
      </rPr>
      <t xml:space="preserve">私立開南大學
</t>
    </r>
    <r>
      <rPr>
        <sz val="8.5"/>
        <rFont val="Arial Narrow"/>
        <family val="2"/>
      </rPr>
      <t xml:space="preserve">  Kainan University</t>
    </r>
  </si>
  <si>
    <r>
      <t xml:space="preserve">  </t>
    </r>
    <r>
      <rPr>
        <sz val="8.5"/>
        <rFont val="華康粗圓體"/>
        <family val="3"/>
      </rPr>
      <t xml:space="preserve">私立龍華科技大學
</t>
    </r>
    <r>
      <rPr>
        <sz val="8.5"/>
        <rFont val="Arial Narrow"/>
        <family val="2"/>
      </rPr>
      <t xml:space="preserve">  Lunghwa University of Science and Technology</t>
    </r>
  </si>
  <si>
    <r>
      <t xml:space="preserve">  </t>
    </r>
    <r>
      <rPr>
        <sz val="8.5"/>
        <rFont val="華康粗圓體"/>
        <family val="3"/>
      </rPr>
      <t xml:space="preserve">私立萬能科技大學
</t>
    </r>
    <r>
      <rPr>
        <sz val="8.5"/>
        <rFont val="Arial Narrow"/>
        <family val="2"/>
      </rPr>
      <t xml:space="preserve">  Vanung University </t>
    </r>
  </si>
  <si>
    <r>
      <t xml:space="preserve">  </t>
    </r>
    <r>
      <rPr>
        <sz val="8.5"/>
        <rFont val="華康粗圓體"/>
        <family val="3"/>
      </rPr>
      <t xml:space="preserve">私立清雲科技大學
</t>
    </r>
    <r>
      <rPr>
        <sz val="8.5"/>
        <rFont val="Arial Narrow"/>
        <family val="2"/>
      </rPr>
      <t xml:space="preserve">  Ching Yun University</t>
    </r>
  </si>
  <si>
    <r>
      <t xml:space="preserve">  </t>
    </r>
    <r>
      <rPr>
        <sz val="8.5"/>
        <rFont val="華康粗圓體"/>
        <family val="3"/>
      </rPr>
      <t xml:space="preserve">私立長庚科技大學
</t>
    </r>
    <r>
      <rPr>
        <sz val="8.5"/>
        <rFont val="Arial Narrow"/>
        <family val="2"/>
      </rPr>
      <t xml:space="preserve">  Chang Gung Institute of Technology</t>
    </r>
  </si>
  <si>
    <r>
      <t xml:space="preserve">  </t>
    </r>
    <r>
      <rPr>
        <sz val="8.5"/>
        <rFont val="華康粗圓體"/>
        <family val="3"/>
      </rPr>
      <t xml:space="preserve">私立南亞技術學院
</t>
    </r>
    <r>
      <rPr>
        <sz val="8.5"/>
        <rFont val="Arial Narrow"/>
        <family val="2"/>
      </rPr>
      <t xml:space="preserve">  Nanya Institute of Technology </t>
    </r>
  </si>
  <si>
    <t>No. of Graduates in the Previous Academic Year  (Person)</t>
  </si>
  <si>
    <t>No. of Graduates in the Previous Academic Year
(Person)</t>
  </si>
  <si>
    <t>No. of Graduates in the Previous Academic Year</t>
  </si>
  <si>
    <t xml:space="preserve">Note : 1. The figures for "Number of Classes",  "Number of Students ", and "Number of Graduates" include those of the vocational </t>
  </si>
  <si>
    <t xml:space="preserve">               departments affiliated with the senior high schools. However, the figures for "Number of Schools", "Number of Teachers" ,</t>
  </si>
  <si>
    <r>
      <t>8-3</t>
    </r>
    <r>
      <rPr>
        <sz val="12"/>
        <rFont val="華康粗圓體"/>
        <family val="3"/>
      </rPr>
      <t>、</t>
    </r>
    <r>
      <rPr>
        <sz val="12"/>
        <rFont val="Arial"/>
        <family val="2"/>
      </rPr>
      <t xml:space="preserve">The Condition of Junior High School in Taoyuan County  </t>
    </r>
  </si>
  <si>
    <t>Number of Pupils</t>
  </si>
  <si>
    <t xml:space="preserve">           2. The figures for "Number of Schools", "Number of Teachers", and "Number of Staffers" exclude those of the junior </t>
  </si>
  <si>
    <t>　　　縣立經國國中</t>
  </si>
  <si>
    <t>Number of Staffs</t>
  </si>
  <si>
    <t>Number of Pupils</t>
  </si>
  <si>
    <r>
      <t xml:space="preserve">上學年
畢業生數
</t>
    </r>
    <r>
      <rPr>
        <sz val="8"/>
        <color indexed="8"/>
        <rFont val="Arial Narrow"/>
        <family val="2"/>
      </rPr>
      <t>(</t>
    </r>
    <r>
      <rPr>
        <sz val="8"/>
        <color indexed="8"/>
        <rFont val="華康粗圓體"/>
        <family val="3"/>
      </rPr>
      <t>人</t>
    </r>
    <r>
      <rPr>
        <sz val="8"/>
        <color indexed="8"/>
        <rFont val="Arial Narrow"/>
        <family val="2"/>
      </rPr>
      <t>)
No. of Graduates in the Previous Academic Year</t>
    </r>
  </si>
  <si>
    <r>
      <t xml:space="preserve"> </t>
    </r>
    <r>
      <rPr>
        <sz val="8"/>
        <color indexed="8"/>
        <rFont val="華康粗圓體"/>
        <family val="3"/>
      </rPr>
      <t>　　縣立成功國小</t>
    </r>
  </si>
  <si>
    <r>
      <t xml:space="preserve"> </t>
    </r>
    <r>
      <rPr>
        <sz val="8"/>
        <color indexed="8"/>
        <rFont val="華康粗圓體"/>
        <family val="3"/>
      </rPr>
      <t>　　縣立中平國小</t>
    </r>
  </si>
  <si>
    <r>
      <t xml:space="preserve">上學年
畢業生數
</t>
    </r>
    <r>
      <rPr>
        <sz val="8"/>
        <color indexed="8"/>
        <rFont val="Arial Narrow"/>
        <family val="2"/>
      </rPr>
      <t>(</t>
    </r>
    <r>
      <rPr>
        <sz val="8"/>
        <color indexed="8"/>
        <rFont val="華康粗圓體"/>
        <family val="3"/>
      </rPr>
      <t>人</t>
    </r>
    <r>
      <rPr>
        <sz val="8"/>
        <color indexed="8"/>
        <rFont val="Arial Narrow"/>
        <family val="2"/>
      </rPr>
      <t>)
No. of Graduates in the Previous Academic Year</t>
    </r>
  </si>
  <si>
    <t>Number of Staffs</t>
  </si>
  <si>
    <t>Male</t>
  </si>
  <si>
    <t>Female</t>
  </si>
  <si>
    <t>Grade
1</t>
  </si>
  <si>
    <t>Grade
2</t>
  </si>
  <si>
    <t>Grade
3</t>
  </si>
  <si>
    <t>Grade
4</t>
  </si>
  <si>
    <t>Grade
5</t>
  </si>
  <si>
    <t>Grade
6</t>
  </si>
  <si>
    <r>
      <t xml:space="preserve"> </t>
    </r>
    <r>
      <rPr>
        <sz val="8"/>
        <color indexed="8"/>
        <rFont val="華康粗圓體"/>
        <family val="3"/>
      </rPr>
      <t>　　縣立東門國小</t>
    </r>
  </si>
  <si>
    <t xml:space="preserve">      Hsin Yi</t>
  </si>
  <si>
    <t xml:space="preserve">      Pu Ren</t>
  </si>
  <si>
    <t xml:space="preserve">      Neili</t>
  </si>
  <si>
    <t xml:space="preserve">      Lung Gang</t>
  </si>
  <si>
    <t xml:space="preserve">      Sing Guo</t>
  </si>
  <si>
    <t xml:space="preserve">      Hua Shiun</t>
  </si>
  <si>
    <t xml:space="preserve">      Lin Sen</t>
  </si>
  <si>
    <t xml:space="preserve">      Sing Ren</t>
  </si>
  <si>
    <t xml:space="preserve">      Chung Yuan</t>
  </si>
  <si>
    <t xml:space="preserve">      Yuan Sheng</t>
  </si>
  <si>
    <t xml:space="preserve">    Pingjhen City</t>
  </si>
  <si>
    <t xml:space="preserve">      Jong Jen</t>
  </si>
  <si>
    <t xml:space="preserve">      Dong Shi</t>
  </si>
  <si>
    <t xml:space="preserve">      Shan Fong</t>
  </si>
  <si>
    <t xml:space="preserve">      FuDan</t>
  </si>
  <si>
    <t xml:space="preserve">      Bei Shi</t>
  </si>
  <si>
    <t xml:space="preserve">      Dong An</t>
  </si>
  <si>
    <t xml:space="preserve">      Wen Huah</t>
  </si>
  <si>
    <t xml:space="preserve">      Ping Sing</t>
  </si>
  <si>
    <t xml:space="preserve">      Yi Shing</t>
  </si>
  <si>
    <r>
      <t xml:space="preserve">上學年
畢業生數
</t>
    </r>
    <r>
      <rPr>
        <sz val="8"/>
        <color indexed="8"/>
        <rFont val="Arial Narrow"/>
        <family val="2"/>
      </rPr>
      <t>(</t>
    </r>
    <r>
      <rPr>
        <sz val="8"/>
        <color indexed="8"/>
        <rFont val="華康粗圓體"/>
        <family val="3"/>
      </rPr>
      <t>人</t>
    </r>
    <r>
      <rPr>
        <sz val="8"/>
        <color indexed="8"/>
        <rFont val="Arial Narrow"/>
        <family val="2"/>
      </rPr>
      <t>)
No. of Graduates in the Previous Academic Year</t>
    </r>
  </si>
  <si>
    <r>
      <t xml:space="preserve"> </t>
    </r>
    <r>
      <rPr>
        <sz val="8"/>
        <color indexed="8"/>
        <rFont val="華康粗圓體"/>
        <family val="3"/>
      </rPr>
      <t>　　縣立富台國小</t>
    </r>
  </si>
  <si>
    <t>Number of Pupils</t>
  </si>
  <si>
    <t xml:space="preserve">    Bade City</t>
  </si>
  <si>
    <t xml:space="preserve">      Dacheng</t>
  </si>
  <si>
    <t xml:space="preserve">      Ruei Fong</t>
  </si>
  <si>
    <t xml:space="preserve">      Da An</t>
  </si>
  <si>
    <t xml:space="preserve">      Guangsing</t>
  </si>
  <si>
    <t xml:space="preserve">      Da Jhong</t>
  </si>
  <si>
    <t xml:space="preserve">    Yangmei City</t>
  </si>
  <si>
    <t xml:space="preserve">      Shanghu</t>
  </si>
  <si>
    <t xml:space="preserve">      GaoRong</t>
  </si>
  <si>
    <t xml:space="preserve">      Reimei</t>
  </si>
  <si>
    <t xml:space="preserve">      Yang Guang</t>
  </si>
  <si>
    <t xml:space="preserve">    Dasi Township</t>
  </si>
  <si>
    <r>
      <t xml:space="preserve"> </t>
    </r>
    <r>
      <rPr>
        <sz val="8"/>
        <color indexed="8"/>
        <rFont val="華康粗圓體"/>
        <family val="3"/>
      </rPr>
      <t>　　縣立楊心國小</t>
    </r>
  </si>
  <si>
    <r>
      <t xml:space="preserve"> </t>
    </r>
    <r>
      <rPr>
        <sz val="8"/>
        <color indexed="8"/>
        <rFont val="華康粗圓體"/>
        <family val="3"/>
      </rPr>
      <t>　　</t>
    </r>
    <r>
      <rPr>
        <sz val="7"/>
        <color indexed="8"/>
        <rFont val="華康粗圓體"/>
        <family val="3"/>
      </rPr>
      <t>縣立楊光國中小</t>
    </r>
    <r>
      <rPr>
        <sz val="7"/>
        <color indexed="8"/>
        <rFont val="Arial Narrow"/>
        <family val="2"/>
      </rPr>
      <t>(</t>
    </r>
    <r>
      <rPr>
        <sz val="7"/>
        <color indexed="8"/>
        <rFont val="華康粗圓體"/>
        <family val="3"/>
      </rPr>
      <t>國小部</t>
    </r>
    <r>
      <rPr>
        <sz val="7"/>
        <color indexed="8"/>
        <rFont val="Arial Narrow"/>
        <family val="2"/>
      </rPr>
      <t>)</t>
    </r>
  </si>
  <si>
    <r>
      <t xml:space="preserve"> </t>
    </r>
    <r>
      <rPr>
        <sz val="8"/>
        <color indexed="8"/>
        <rFont val="華康粗圓體"/>
        <family val="3"/>
      </rPr>
      <t>　　</t>
    </r>
    <r>
      <rPr>
        <sz val="7"/>
        <color indexed="8"/>
        <rFont val="華康粗圓體"/>
        <family val="3"/>
      </rPr>
      <t>縣立仁美國中</t>
    </r>
    <r>
      <rPr>
        <sz val="5"/>
        <color indexed="8"/>
        <rFont val="華康粗圓體"/>
        <family val="3"/>
      </rPr>
      <t>附設華德福國小部</t>
    </r>
  </si>
  <si>
    <t>Number of Staffs</t>
  </si>
  <si>
    <t xml:space="preserve">      Yuan Shu Lin</t>
  </si>
  <si>
    <r>
      <t xml:space="preserve"> </t>
    </r>
    <r>
      <rPr>
        <sz val="8"/>
        <color indexed="8"/>
        <rFont val="華康粗圓體"/>
        <family val="3"/>
      </rPr>
      <t>　　縣立南興國小</t>
    </r>
  </si>
  <si>
    <t xml:space="preserve">      Nan Sing</t>
  </si>
  <si>
    <t xml:space="preserve">      Tien Hsin</t>
  </si>
  <si>
    <t xml:space="preserve">      RenHe</t>
  </si>
  <si>
    <t xml:space="preserve">    Lujhu Township</t>
  </si>
  <si>
    <t xml:space="preserve">      Shanjiau</t>
  </si>
  <si>
    <t xml:space="preserve">      Sinjhuang</t>
  </si>
  <si>
    <t xml:space="preserve">      Guang Ming</t>
  </si>
  <si>
    <t xml:space="preserve">      Long An</t>
  </si>
  <si>
    <t xml:space="preserve">    Dayuan Township</t>
  </si>
  <si>
    <t xml:space="preserve">      DaYuan</t>
  </si>
  <si>
    <t xml:space="preserve">      ZunTou</t>
  </si>
  <si>
    <t xml:space="preserve">      Jhuwei</t>
  </si>
  <si>
    <t xml:space="preserve">      Guo Lin</t>
  </si>
  <si>
    <t xml:space="preserve">      Hou Tsuo</t>
  </si>
  <si>
    <t xml:space="preserve">      Shalum</t>
  </si>
  <si>
    <t xml:space="preserve">      Pusin</t>
  </si>
  <si>
    <t xml:space="preserve">      Wu Cyuan</t>
  </si>
  <si>
    <t xml:space="preserve">      Chen Kang</t>
  </si>
  <si>
    <r>
      <t xml:space="preserve"> </t>
    </r>
    <r>
      <rPr>
        <sz val="8"/>
        <color indexed="8"/>
        <rFont val="華康粗圓體"/>
        <family val="3"/>
      </rPr>
      <t>　　縣立埔心國小</t>
    </r>
  </si>
  <si>
    <t>Number of Staffs</t>
  </si>
  <si>
    <r>
      <t xml:space="preserve">上學年
畢業生數
</t>
    </r>
    <r>
      <rPr>
        <sz val="8"/>
        <color indexed="8"/>
        <rFont val="Arial Narrow"/>
        <family val="2"/>
      </rPr>
      <t>(</t>
    </r>
    <r>
      <rPr>
        <sz val="8"/>
        <color indexed="8"/>
        <rFont val="華康粗圓體"/>
        <family val="3"/>
      </rPr>
      <t>人</t>
    </r>
    <r>
      <rPr>
        <sz val="8"/>
        <color indexed="8"/>
        <rFont val="Arial Narrow"/>
        <family val="2"/>
      </rPr>
      <t>)
No. of Graduates in the Previous Academic Year</t>
    </r>
  </si>
  <si>
    <t xml:space="preserve">    Gueishan Township</t>
  </si>
  <si>
    <t xml:space="preserve">      Dakeng</t>
  </si>
  <si>
    <t xml:space="preserve">      Shang Ding</t>
  </si>
  <si>
    <t xml:space="preserve">      Long Shou</t>
  </si>
  <si>
    <t xml:space="preserve">      Shi Luh</t>
  </si>
  <si>
    <t xml:space="preserve">      Le Shan</t>
  </si>
  <si>
    <t xml:space="preserve">      Hueilong</t>
  </si>
  <si>
    <t xml:space="preserve">      Hsing Fu</t>
  </si>
  <si>
    <t xml:space="preserve">      WenHua</t>
  </si>
  <si>
    <t xml:space="preserve">      ChangGung</t>
  </si>
  <si>
    <t xml:space="preserve">      Da Hu</t>
  </si>
  <si>
    <t xml:space="preserve">    Longtan Township</t>
  </si>
  <si>
    <t xml:space="preserve">      Lontang</t>
  </si>
  <si>
    <t xml:space="preserve">      Shih Men</t>
  </si>
  <si>
    <t xml:space="preserve">      Gao Yuan</t>
  </si>
  <si>
    <t xml:space="preserve">      Wu Han</t>
  </si>
  <si>
    <t xml:space="preserve">      San Keng</t>
  </si>
  <si>
    <t xml:space="preserve">      Shuang Long</t>
  </si>
  <si>
    <t xml:space="preserve">    Sinwu Township</t>
  </si>
  <si>
    <t xml:space="preserve">      Chiwen</t>
  </si>
  <si>
    <t xml:space="preserve">      Pu Ding</t>
  </si>
  <si>
    <t xml:space="preserve">    Guanyin Township</t>
  </si>
  <si>
    <t xml:space="preserve">      LunPing</t>
  </si>
  <si>
    <t xml:space="preserve">      Shan Da</t>
  </si>
  <si>
    <t xml:space="preserve">      Cãota</t>
  </si>
  <si>
    <t xml:space="preserve">      Fulin</t>
  </si>
  <si>
    <t xml:space="preserve">    Fusing Township</t>
  </si>
  <si>
    <t xml:space="preserve">      Jeso</t>
  </si>
  <si>
    <t xml:space="preserve">      Yisheng</t>
  </si>
  <si>
    <t xml:space="preserve">      Guang Hwa</t>
  </si>
  <si>
    <t xml:space="preserve">  Private Elementary School</t>
  </si>
  <si>
    <r>
      <t xml:space="preserve">    </t>
    </r>
    <r>
      <rPr>
        <sz val="8"/>
        <color indexed="8"/>
        <rFont val="華康粗圓體"/>
        <family val="3"/>
      </rPr>
      <t>私立新興高中</t>
    </r>
    <r>
      <rPr>
        <sz val="7"/>
        <color indexed="8"/>
        <rFont val="Arial Narrow"/>
        <family val="2"/>
      </rPr>
      <t>(</t>
    </r>
    <r>
      <rPr>
        <sz val="7"/>
        <color indexed="8"/>
        <rFont val="華康粗圓體"/>
        <family val="3"/>
      </rPr>
      <t>國小部</t>
    </r>
    <r>
      <rPr>
        <sz val="7"/>
        <color indexed="8"/>
        <rFont val="Arial Narrow"/>
        <family val="2"/>
      </rPr>
      <t>)</t>
    </r>
  </si>
  <si>
    <t xml:space="preserve">    Frobel</t>
  </si>
  <si>
    <t xml:space="preserve">    Renoir</t>
  </si>
  <si>
    <t xml:space="preserve">    Yo Der</t>
  </si>
  <si>
    <t>資料來源：教育部統計處</t>
  </si>
  <si>
    <t>說　　明：私立專任教師包括園長人數。</t>
  </si>
  <si>
    <t>Number of Teachers</t>
  </si>
  <si>
    <t>Number of Staffs</t>
  </si>
  <si>
    <t>No. of Graduates in the Previous Academic Year</t>
  </si>
  <si>
    <t>Source : Bureau of Statistics M.O.E</t>
  </si>
  <si>
    <t xml:space="preserve"> No. of Poor-sighted</t>
  </si>
  <si>
    <t xml:space="preserve">           those who score 0.9 or worse for any one eye are considered to have subnormal vision. </t>
  </si>
  <si>
    <t>No. of Poor-sighted</t>
  </si>
  <si>
    <t>No. of Poor-sighted</t>
  </si>
  <si>
    <t>No. of Students Examined</t>
  </si>
  <si>
    <r>
      <t>　私立新生醫護專校</t>
    </r>
    <r>
      <rPr>
        <sz val="8.5"/>
        <rFont val="Arial Narrow"/>
        <family val="2"/>
      </rPr>
      <t>(</t>
    </r>
    <r>
      <rPr>
        <sz val="8.5"/>
        <rFont val="華康粗圓體"/>
        <family val="3"/>
      </rPr>
      <t>二專部</t>
    </r>
    <r>
      <rPr>
        <sz val="8.5"/>
        <rFont val="Arial Narrow"/>
        <family val="2"/>
      </rPr>
      <t xml:space="preserve">)
</t>
    </r>
    <r>
      <rPr>
        <sz val="8.5"/>
        <rFont val="華康粗圓體"/>
        <family val="3"/>
      </rPr>
      <t>　</t>
    </r>
    <r>
      <rPr>
        <sz val="7"/>
        <rFont val="Arial Narrow"/>
        <family val="2"/>
      </rPr>
      <t>Hsin Sheng College of Medical Care and Management (2YRS.)</t>
    </r>
  </si>
  <si>
    <r>
      <t>　私立新生醫護專校</t>
    </r>
    <r>
      <rPr>
        <sz val="8.5"/>
        <rFont val="Arial Narrow"/>
        <family val="2"/>
      </rPr>
      <t>(</t>
    </r>
    <r>
      <rPr>
        <sz val="8.5"/>
        <rFont val="華康粗圓體"/>
        <family val="3"/>
      </rPr>
      <t>五專部</t>
    </r>
    <r>
      <rPr>
        <sz val="8.5"/>
        <rFont val="Arial Narrow"/>
        <family val="2"/>
      </rPr>
      <t xml:space="preserve">)
</t>
    </r>
    <r>
      <rPr>
        <sz val="8.5"/>
        <rFont val="華康粗圓體"/>
        <family val="3"/>
      </rPr>
      <t>　</t>
    </r>
    <r>
      <rPr>
        <sz val="7"/>
        <rFont val="Arial Narrow"/>
        <family val="2"/>
      </rPr>
      <t>Hsin Sheng College of Medical Care and Management (5YRS.)</t>
    </r>
  </si>
  <si>
    <t>女</t>
  </si>
  <si>
    <t>計</t>
  </si>
  <si>
    <t>一年級</t>
  </si>
  <si>
    <t>二年級</t>
  </si>
  <si>
    <t>三年級</t>
  </si>
  <si>
    <t>四年級</t>
  </si>
  <si>
    <t>五年級</t>
  </si>
  <si>
    <t>六年級</t>
  </si>
  <si>
    <r>
      <t>民國</t>
    </r>
    <r>
      <rPr>
        <sz val="8"/>
        <color indexed="8"/>
        <rFont val="Arial Narrow"/>
        <family val="2"/>
      </rPr>
      <t xml:space="preserve"> 100 </t>
    </r>
    <r>
      <rPr>
        <sz val="8"/>
        <color indexed="8"/>
        <rFont val="華康粗圓體"/>
        <family val="3"/>
      </rPr>
      <t>學年度</t>
    </r>
    <r>
      <rPr>
        <sz val="8"/>
        <color indexed="8"/>
        <rFont val="Arial Narrow"/>
        <family val="2"/>
      </rPr>
      <t xml:space="preserve"> </t>
    </r>
  </si>
  <si>
    <t>2011</t>
  </si>
  <si>
    <t>Grade
1</t>
  </si>
  <si>
    <t>Grade
2</t>
  </si>
  <si>
    <t>Grade
3</t>
  </si>
  <si>
    <t>Grade
4</t>
  </si>
  <si>
    <t>Grade
5</t>
  </si>
  <si>
    <t>Grade
6</t>
  </si>
  <si>
    <r>
      <t xml:space="preserve"> </t>
    </r>
    <r>
      <rPr>
        <sz val="8"/>
        <color indexed="8"/>
        <rFont val="華康粗圓體"/>
        <family val="3"/>
      </rPr>
      <t>　　縣立桃園國小</t>
    </r>
  </si>
  <si>
    <r>
      <t xml:space="preserve"> </t>
    </r>
    <r>
      <rPr>
        <sz val="8"/>
        <color indexed="8"/>
        <rFont val="華康粗圓體"/>
        <family val="3"/>
      </rPr>
      <t>　　縣立中埔國小</t>
    </r>
  </si>
  <si>
    <r>
      <t xml:space="preserve"> </t>
    </r>
    <r>
      <rPr>
        <sz val="8"/>
        <color indexed="8"/>
        <rFont val="華康粗圓體"/>
        <family val="3"/>
      </rPr>
      <t>　　縣立會稽國小</t>
    </r>
  </si>
  <si>
    <r>
      <t xml:space="preserve"> </t>
    </r>
    <r>
      <rPr>
        <sz val="8"/>
        <color indexed="8"/>
        <rFont val="華康粗圓體"/>
        <family val="3"/>
      </rPr>
      <t>　　縣立建國國小</t>
    </r>
  </si>
  <si>
    <r>
      <t xml:space="preserve"> </t>
    </r>
    <r>
      <rPr>
        <sz val="8"/>
        <color indexed="8"/>
        <rFont val="華康粗圓體"/>
        <family val="3"/>
      </rPr>
      <t>　　縣立中山國小</t>
    </r>
  </si>
  <si>
    <r>
      <t xml:space="preserve"> </t>
    </r>
    <r>
      <rPr>
        <sz val="8"/>
        <color indexed="8"/>
        <rFont val="華康粗圓體"/>
        <family val="3"/>
      </rPr>
      <t>　　縣立文山國小</t>
    </r>
  </si>
  <si>
    <r>
      <t xml:space="preserve"> </t>
    </r>
    <r>
      <rPr>
        <sz val="8"/>
        <color indexed="8"/>
        <rFont val="華康粗圓體"/>
        <family val="3"/>
      </rPr>
      <t>　　縣立南門國小</t>
    </r>
  </si>
  <si>
    <r>
      <t xml:space="preserve"> </t>
    </r>
    <r>
      <rPr>
        <sz val="8"/>
        <color indexed="8"/>
        <rFont val="華康粗圓體"/>
        <family val="3"/>
      </rPr>
      <t>　　縣立西門國小</t>
    </r>
  </si>
  <si>
    <r>
      <t xml:space="preserve"> </t>
    </r>
    <r>
      <rPr>
        <sz val="8"/>
        <color indexed="8"/>
        <rFont val="華康粗圓體"/>
        <family val="3"/>
      </rPr>
      <t>　　縣立龍山國小</t>
    </r>
  </si>
  <si>
    <r>
      <t xml:space="preserve"> </t>
    </r>
    <r>
      <rPr>
        <sz val="8"/>
        <color indexed="8"/>
        <rFont val="華康粗圓體"/>
        <family val="3"/>
      </rPr>
      <t>　　縣立北門國小</t>
    </r>
  </si>
  <si>
    <r>
      <t xml:space="preserve"> </t>
    </r>
    <r>
      <rPr>
        <sz val="8"/>
        <color indexed="8"/>
        <rFont val="華康粗圓體"/>
        <family val="3"/>
      </rPr>
      <t>　　縣立青溪國小</t>
    </r>
  </si>
  <si>
    <r>
      <t xml:space="preserve"> </t>
    </r>
    <r>
      <rPr>
        <sz val="8"/>
        <color indexed="8"/>
        <rFont val="華康粗圓體"/>
        <family val="3"/>
      </rPr>
      <t>　　縣立同安國小</t>
    </r>
  </si>
  <si>
    <r>
      <t xml:space="preserve"> </t>
    </r>
    <r>
      <rPr>
        <sz val="8"/>
        <color indexed="8"/>
        <rFont val="華康粗圓體"/>
        <family val="3"/>
      </rPr>
      <t>　　縣立建德國小</t>
    </r>
  </si>
  <si>
    <r>
      <t xml:space="preserve"> </t>
    </r>
    <r>
      <rPr>
        <sz val="8"/>
        <color indexed="8"/>
        <rFont val="華康粗圓體"/>
        <family val="3"/>
      </rPr>
      <t>　　縣立大有國小</t>
    </r>
  </si>
  <si>
    <r>
      <t xml:space="preserve"> </t>
    </r>
    <r>
      <rPr>
        <sz val="8"/>
        <color indexed="8"/>
        <rFont val="華康粗圓體"/>
        <family val="3"/>
      </rPr>
      <t>　　縣立慈文國小</t>
    </r>
  </si>
  <si>
    <r>
      <t xml:space="preserve"> </t>
    </r>
    <r>
      <rPr>
        <sz val="8"/>
        <color indexed="8"/>
        <rFont val="華康粗圓體"/>
        <family val="3"/>
      </rPr>
      <t>　　縣立大業國小</t>
    </r>
  </si>
  <si>
    <r>
      <t xml:space="preserve"> </t>
    </r>
    <r>
      <rPr>
        <sz val="8"/>
        <color indexed="8"/>
        <rFont val="華康粗圓體"/>
        <family val="3"/>
      </rPr>
      <t>　　縣立同德國小</t>
    </r>
  </si>
  <si>
    <r>
      <t xml:space="preserve"> </t>
    </r>
    <r>
      <rPr>
        <sz val="8"/>
        <color indexed="8"/>
        <rFont val="華康粗圓體"/>
        <family val="3"/>
      </rPr>
      <t>　　縣立莊敬國小</t>
    </r>
  </si>
  <si>
    <r>
      <t xml:space="preserve"> </t>
    </r>
    <r>
      <rPr>
        <sz val="8"/>
        <color indexed="8"/>
        <rFont val="華康粗圓體"/>
        <family val="3"/>
      </rPr>
      <t>　　縣立快樂國小</t>
    </r>
  </si>
  <si>
    <r>
      <t xml:space="preserve"> </t>
    </r>
    <r>
      <rPr>
        <sz val="8"/>
        <color indexed="8"/>
        <rFont val="華康粗圓體"/>
        <family val="3"/>
      </rPr>
      <t>　　縣立永順國小</t>
    </r>
  </si>
  <si>
    <r>
      <t xml:space="preserve"> </t>
    </r>
    <r>
      <rPr>
        <sz val="8"/>
        <color indexed="8"/>
        <rFont val="華康粗圓體"/>
        <family val="3"/>
      </rPr>
      <t>　　縣立新埔國小</t>
    </r>
  </si>
  <si>
    <r>
      <t xml:space="preserve">    </t>
    </r>
    <r>
      <rPr>
        <sz val="8"/>
        <color indexed="8"/>
        <rFont val="華康粗圓體"/>
        <family val="3"/>
      </rPr>
      <t>中壢市</t>
    </r>
  </si>
  <si>
    <r>
      <t xml:space="preserve"> </t>
    </r>
    <r>
      <rPr>
        <sz val="8"/>
        <color indexed="8"/>
        <rFont val="華康粗圓體"/>
        <family val="3"/>
      </rPr>
      <t>　　縣立中壢國小</t>
    </r>
  </si>
  <si>
    <r>
      <t xml:space="preserve"> </t>
    </r>
    <r>
      <rPr>
        <sz val="8"/>
        <color indexed="8"/>
        <rFont val="華康粗圓體"/>
        <family val="3"/>
      </rPr>
      <t>　　縣立新明國小</t>
    </r>
  </si>
  <si>
    <r>
      <t xml:space="preserve"> </t>
    </r>
    <r>
      <rPr>
        <sz val="8"/>
        <color indexed="8"/>
        <rFont val="華康粗圓體"/>
        <family val="3"/>
      </rPr>
      <t>　　縣立芭里國小</t>
    </r>
  </si>
  <si>
    <r>
      <t xml:space="preserve"> </t>
    </r>
    <r>
      <rPr>
        <sz val="8"/>
        <color indexed="8"/>
        <rFont val="華康粗圓體"/>
        <family val="3"/>
      </rPr>
      <t>　　縣立新街國小</t>
    </r>
  </si>
  <si>
    <r>
      <t xml:space="preserve"> </t>
    </r>
    <r>
      <rPr>
        <sz val="8"/>
        <color indexed="8"/>
        <rFont val="華康粗圓體"/>
        <family val="3"/>
      </rPr>
      <t>　　縣立信義國小</t>
    </r>
  </si>
  <si>
    <r>
      <t xml:space="preserve"> </t>
    </r>
    <r>
      <rPr>
        <sz val="8"/>
        <color indexed="8"/>
        <rFont val="華康粗圓體"/>
        <family val="3"/>
      </rPr>
      <t>　　縣立普仁國小</t>
    </r>
  </si>
  <si>
    <r>
      <t xml:space="preserve"> </t>
    </r>
    <r>
      <rPr>
        <sz val="8"/>
        <color indexed="8"/>
        <rFont val="華康粗圓體"/>
        <family val="3"/>
      </rPr>
      <t>　　縣立青埔國小</t>
    </r>
  </si>
  <si>
    <r>
      <t xml:space="preserve"> </t>
    </r>
    <r>
      <rPr>
        <sz val="8"/>
        <color indexed="8"/>
        <rFont val="華康粗圓體"/>
        <family val="3"/>
      </rPr>
      <t>　　縣立內壢國小</t>
    </r>
  </si>
  <si>
    <r>
      <t xml:space="preserve"> </t>
    </r>
    <r>
      <rPr>
        <sz val="8"/>
        <color indexed="8"/>
        <rFont val="華康粗圓體"/>
        <family val="3"/>
      </rPr>
      <t>　　縣立大崙國小</t>
    </r>
  </si>
  <si>
    <r>
      <t xml:space="preserve"> </t>
    </r>
    <r>
      <rPr>
        <sz val="8"/>
        <color indexed="8"/>
        <rFont val="華康粗圓體"/>
        <family val="3"/>
      </rPr>
      <t>　　縣立山東國小</t>
    </r>
  </si>
  <si>
    <r>
      <t xml:space="preserve"> </t>
    </r>
    <r>
      <rPr>
        <sz val="8"/>
        <color indexed="8"/>
        <rFont val="華康粗圓體"/>
        <family val="3"/>
      </rPr>
      <t>　　縣立中正國小</t>
    </r>
  </si>
  <si>
    <r>
      <t xml:space="preserve"> </t>
    </r>
    <r>
      <rPr>
        <sz val="8"/>
        <color indexed="8"/>
        <rFont val="華康粗圓體"/>
        <family val="3"/>
      </rPr>
      <t>　　縣立自立國小</t>
    </r>
  </si>
  <si>
    <r>
      <t xml:space="preserve"> </t>
    </r>
    <r>
      <rPr>
        <sz val="8"/>
        <color indexed="8"/>
        <rFont val="華康粗圓體"/>
        <family val="3"/>
      </rPr>
      <t>　　縣立龍岡國小</t>
    </r>
  </si>
  <si>
    <r>
      <t xml:space="preserve"> </t>
    </r>
    <r>
      <rPr>
        <sz val="8"/>
        <color indexed="8"/>
        <rFont val="華康粗圓體"/>
        <family val="3"/>
      </rPr>
      <t>　　縣立內定國小</t>
    </r>
  </si>
  <si>
    <r>
      <t xml:space="preserve"> </t>
    </r>
    <r>
      <rPr>
        <sz val="8"/>
        <color indexed="8"/>
        <rFont val="華康粗圓體"/>
        <family val="3"/>
      </rPr>
      <t>　　縣立興國國小</t>
    </r>
  </si>
  <si>
    <r>
      <t xml:space="preserve"> </t>
    </r>
    <r>
      <rPr>
        <sz val="8"/>
        <color indexed="8"/>
        <rFont val="華康粗圓體"/>
        <family val="3"/>
      </rPr>
      <t>　　縣立華勛國小</t>
    </r>
  </si>
  <si>
    <r>
      <t xml:space="preserve"> </t>
    </r>
    <r>
      <rPr>
        <sz val="8"/>
        <color indexed="8"/>
        <rFont val="華康粗圓體"/>
        <family val="3"/>
      </rPr>
      <t>　　縣立林森國小</t>
    </r>
  </si>
  <si>
    <r>
      <t xml:space="preserve"> </t>
    </r>
    <r>
      <rPr>
        <sz val="8"/>
        <color indexed="8"/>
        <rFont val="華康粗圓體"/>
        <family val="3"/>
      </rPr>
      <t>　　縣立忠福國小</t>
    </r>
  </si>
  <si>
    <r>
      <t xml:space="preserve"> </t>
    </r>
    <r>
      <rPr>
        <sz val="8"/>
        <color indexed="8"/>
        <rFont val="華康粗圓體"/>
        <family val="3"/>
      </rPr>
      <t>　　縣立興仁國小</t>
    </r>
  </si>
  <si>
    <r>
      <t xml:space="preserve"> </t>
    </r>
    <r>
      <rPr>
        <sz val="8"/>
        <color indexed="8"/>
        <rFont val="華康粗圓體"/>
        <family val="3"/>
      </rPr>
      <t>　　縣立中原國小</t>
    </r>
  </si>
  <si>
    <r>
      <t xml:space="preserve"> </t>
    </r>
    <r>
      <rPr>
        <sz val="8"/>
        <color indexed="8"/>
        <rFont val="華康粗圓體"/>
        <family val="3"/>
      </rPr>
      <t>　　縣立元生國小</t>
    </r>
  </si>
  <si>
    <r>
      <t xml:space="preserve">    </t>
    </r>
    <r>
      <rPr>
        <sz val="8"/>
        <color indexed="8"/>
        <rFont val="華康粗圓體"/>
        <family val="3"/>
      </rPr>
      <t>平鎮市</t>
    </r>
  </si>
  <si>
    <r>
      <t xml:space="preserve"> </t>
    </r>
    <r>
      <rPr>
        <sz val="8"/>
        <color indexed="8"/>
        <rFont val="華康粗圓體"/>
        <family val="3"/>
      </rPr>
      <t>　　縣立南勢國小</t>
    </r>
  </si>
  <si>
    <r>
      <t xml:space="preserve"> </t>
    </r>
    <r>
      <rPr>
        <sz val="8"/>
        <color indexed="8"/>
        <rFont val="華康粗圓體"/>
        <family val="3"/>
      </rPr>
      <t>　　縣立宋屋國小</t>
    </r>
  </si>
  <si>
    <r>
      <t xml:space="preserve"> </t>
    </r>
    <r>
      <rPr>
        <sz val="8"/>
        <color indexed="8"/>
        <rFont val="華康粗圓體"/>
        <family val="3"/>
      </rPr>
      <t>　　縣立新勢國小</t>
    </r>
  </si>
  <si>
    <r>
      <t xml:space="preserve"> </t>
    </r>
    <r>
      <rPr>
        <sz val="8"/>
        <color indexed="8"/>
        <rFont val="華康粗圓體"/>
        <family val="3"/>
      </rPr>
      <t>　　縣立忠貞國小</t>
    </r>
  </si>
  <si>
    <r>
      <t xml:space="preserve"> </t>
    </r>
    <r>
      <rPr>
        <sz val="8"/>
        <color indexed="8"/>
        <rFont val="華康粗圓體"/>
        <family val="3"/>
      </rPr>
      <t>　　縣立東勢國小</t>
    </r>
  </si>
  <si>
    <r>
      <t xml:space="preserve"> </t>
    </r>
    <r>
      <rPr>
        <sz val="8"/>
        <color indexed="8"/>
        <rFont val="華康粗圓體"/>
        <family val="3"/>
      </rPr>
      <t>　　縣立山豐國小</t>
    </r>
  </si>
  <si>
    <r>
      <t xml:space="preserve"> </t>
    </r>
    <r>
      <rPr>
        <sz val="8"/>
        <color indexed="8"/>
        <rFont val="華康粗圓體"/>
        <family val="3"/>
      </rPr>
      <t>　　縣立復旦國小</t>
    </r>
  </si>
  <si>
    <r>
      <t xml:space="preserve"> </t>
    </r>
    <r>
      <rPr>
        <sz val="8"/>
        <color indexed="8"/>
        <rFont val="華康粗圓體"/>
        <family val="3"/>
      </rPr>
      <t>　　縣立北勢國小</t>
    </r>
  </si>
  <si>
    <r>
      <t xml:space="preserve"> </t>
    </r>
    <r>
      <rPr>
        <sz val="8"/>
        <color indexed="8"/>
        <rFont val="華康粗圓體"/>
        <family val="3"/>
      </rPr>
      <t>　　縣立東安國小</t>
    </r>
  </si>
  <si>
    <r>
      <t xml:space="preserve"> </t>
    </r>
    <r>
      <rPr>
        <sz val="8"/>
        <color indexed="8"/>
        <rFont val="華康粗圓體"/>
        <family val="3"/>
      </rPr>
      <t>　　縣立祥安國小</t>
    </r>
  </si>
  <si>
    <r>
      <t xml:space="preserve"> </t>
    </r>
    <r>
      <rPr>
        <sz val="8"/>
        <color indexed="8"/>
        <rFont val="華康粗圓體"/>
        <family val="3"/>
      </rPr>
      <t>　　縣立文化國小</t>
    </r>
  </si>
  <si>
    <r>
      <t xml:space="preserve"> </t>
    </r>
    <r>
      <rPr>
        <sz val="8"/>
        <color indexed="8"/>
        <rFont val="華康粗圓體"/>
        <family val="3"/>
      </rPr>
      <t>　　縣立平興國小</t>
    </r>
  </si>
  <si>
    <r>
      <t xml:space="preserve"> </t>
    </r>
    <r>
      <rPr>
        <sz val="8"/>
        <color indexed="8"/>
        <rFont val="華康粗圓體"/>
        <family val="3"/>
      </rPr>
      <t>　　縣立義興國小</t>
    </r>
  </si>
  <si>
    <r>
      <t xml:space="preserve"> </t>
    </r>
    <r>
      <rPr>
        <sz val="8"/>
        <color indexed="8"/>
        <rFont val="華康粗圓體"/>
        <family val="3"/>
      </rPr>
      <t>　　縣立新榮國小</t>
    </r>
  </si>
  <si>
    <r>
      <t>8-4</t>
    </r>
    <r>
      <rPr>
        <sz val="12"/>
        <rFont val="華康粗圓體"/>
        <family val="3"/>
      </rPr>
      <t>、</t>
    </r>
    <r>
      <rPr>
        <sz val="12"/>
        <rFont val="Arial"/>
        <family val="2"/>
      </rPr>
      <t>The Condition of Elementary School in Taoyuan County (Cont. 2)</t>
    </r>
  </si>
  <si>
    <r>
      <t xml:space="preserve">    </t>
    </r>
    <r>
      <rPr>
        <sz val="8"/>
        <color indexed="8"/>
        <rFont val="華康粗圓體"/>
        <family val="3"/>
      </rPr>
      <t>八德市</t>
    </r>
  </si>
  <si>
    <r>
      <t xml:space="preserve"> </t>
    </r>
    <r>
      <rPr>
        <sz val="8"/>
        <color indexed="8"/>
        <rFont val="華康粗圓體"/>
        <family val="3"/>
      </rPr>
      <t>　　縣立大成國小</t>
    </r>
  </si>
  <si>
    <r>
      <t xml:space="preserve"> </t>
    </r>
    <r>
      <rPr>
        <sz val="8"/>
        <color indexed="8"/>
        <rFont val="華康粗圓體"/>
        <family val="3"/>
      </rPr>
      <t>　　縣立大勇國小</t>
    </r>
  </si>
  <si>
    <r>
      <t xml:space="preserve"> </t>
    </r>
    <r>
      <rPr>
        <sz val="8"/>
        <color indexed="8"/>
        <rFont val="華康粗圓體"/>
        <family val="3"/>
      </rPr>
      <t>　　縣立八德國小</t>
    </r>
  </si>
  <si>
    <r>
      <t xml:space="preserve"> </t>
    </r>
    <r>
      <rPr>
        <sz val="8"/>
        <color indexed="8"/>
        <rFont val="華康粗圓體"/>
        <family val="3"/>
      </rPr>
      <t>　　縣立瑞豐國小</t>
    </r>
  </si>
  <si>
    <r>
      <t xml:space="preserve"> </t>
    </r>
    <r>
      <rPr>
        <sz val="8"/>
        <color indexed="8"/>
        <rFont val="華康粗圓體"/>
        <family val="3"/>
      </rPr>
      <t>　　縣立霄裡國小</t>
    </r>
  </si>
  <si>
    <r>
      <t xml:space="preserve"> </t>
    </r>
    <r>
      <rPr>
        <sz val="8"/>
        <color indexed="8"/>
        <rFont val="華康粗圓體"/>
        <family val="3"/>
      </rPr>
      <t>　　縣立大安國小</t>
    </r>
  </si>
  <si>
    <r>
      <t xml:space="preserve"> </t>
    </r>
    <r>
      <rPr>
        <sz val="8"/>
        <color indexed="8"/>
        <rFont val="華康粗圓體"/>
        <family val="3"/>
      </rPr>
      <t>　　縣立茄苳國小</t>
    </r>
  </si>
  <si>
    <r>
      <t xml:space="preserve"> </t>
    </r>
    <r>
      <rPr>
        <sz val="8"/>
        <color indexed="8"/>
        <rFont val="華康粗圓體"/>
        <family val="3"/>
      </rPr>
      <t>　　縣立廣興國小</t>
    </r>
  </si>
  <si>
    <r>
      <t xml:space="preserve"> </t>
    </r>
    <r>
      <rPr>
        <sz val="8"/>
        <color indexed="8"/>
        <rFont val="華康粗圓體"/>
        <family val="3"/>
      </rPr>
      <t>　　縣立大忠國小</t>
    </r>
  </si>
  <si>
    <r>
      <t xml:space="preserve">    </t>
    </r>
    <r>
      <rPr>
        <sz val="8"/>
        <color indexed="8"/>
        <rFont val="華康粗圓體"/>
        <family val="3"/>
      </rPr>
      <t>楊梅市</t>
    </r>
  </si>
  <si>
    <r>
      <t xml:space="preserve"> </t>
    </r>
    <r>
      <rPr>
        <sz val="8"/>
        <color indexed="8"/>
        <rFont val="華康粗圓體"/>
        <family val="3"/>
      </rPr>
      <t>　　縣立楊梅國小</t>
    </r>
  </si>
  <si>
    <r>
      <t xml:space="preserve"> </t>
    </r>
    <r>
      <rPr>
        <sz val="8"/>
        <color indexed="8"/>
        <rFont val="華康粗圓體"/>
        <family val="3"/>
      </rPr>
      <t>　　縣立上田國小</t>
    </r>
  </si>
  <si>
    <r>
      <t xml:space="preserve"> </t>
    </r>
    <r>
      <rPr>
        <sz val="8"/>
        <color indexed="8"/>
        <rFont val="華康粗圓體"/>
        <family val="3"/>
      </rPr>
      <t>　　縣立大同國小</t>
    </r>
  </si>
  <si>
    <r>
      <t xml:space="preserve"> </t>
    </r>
    <r>
      <rPr>
        <sz val="8"/>
        <color indexed="8"/>
        <rFont val="華康粗圓體"/>
        <family val="3"/>
      </rPr>
      <t>　　縣立富岡國小</t>
    </r>
  </si>
  <si>
    <r>
      <t xml:space="preserve"> </t>
    </r>
    <r>
      <rPr>
        <sz val="8"/>
        <color indexed="8"/>
        <rFont val="華康粗圓體"/>
        <family val="3"/>
      </rPr>
      <t>　　縣立瑞原國小</t>
    </r>
  </si>
  <si>
    <r>
      <t xml:space="preserve"> </t>
    </r>
    <r>
      <rPr>
        <sz val="8"/>
        <color indexed="8"/>
        <rFont val="華康粗圓體"/>
        <family val="3"/>
      </rPr>
      <t>　　縣立上湖國小</t>
    </r>
  </si>
  <si>
    <r>
      <t xml:space="preserve"> </t>
    </r>
    <r>
      <rPr>
        <sz val="8"/>
        <color indexed="8"/>
        <rFont val="華康粗圓體"/>
        <family val="3"/>
      </rPr>
      <t>　　縣立水美國小</t>
    </r>
  </si>
  <si>
    <r>
      <t xml:space="preserve"> </t>
    </r>
    <r>
      <rPr>
        <sz val="8"/>
        <color indexed="8"/>
        <rFont val="華康粗圓體"/>
        <family val="3"/>
      </rPr>
      <t>　　縣立瑞埔國小</t>
    </r>
  </si>
  <si>
    <r>
      <t xml:space="preserve"> </t>
    </r>
    <r>
      <rPr>
        <sz val="8"/>
        <color indexed="8"/>
        <rFont val="華康粗圓體"/>
        <family val="3"/>
      </rPr>
      <t>　　縣立高榮國小</t>
    </r>
  </si>
  <si>
    <r>
      <t xml:space="preserve"> </t>
    </r>
    <r>
      <rPr>
        <sz val="8"/>
        <color indexed="8"/>
        <rFont val="華康粗圓體"/>
        <family val="3"/>
      </rPr>
      <t>　　縣立四維國小</t>
    </r>
  </si>
  <si>
    <r>
      <t xml:space="preserve"> </t>
    </r>
    <r>
      <rPr>
        <sz val="8"/>
        <color indexed="8"/>
        <rFont val="華康粗圓體"/>
        <family val="3"/>
      </rPr>
      <t>　　縣立瑞梅國小</t>
    </r>
  </si>
  <si>
    <r>
      <t xml:space="preserve"> </t>
    </r>
    <r>
      <rPr>
        <sz val="8"/>
        <color indexed="8"/>
        <rFont val="華康粗圓體"/>
        <family val="3"/>
      </rPr>
      <t>　　縣立楊明國小</t>
    </r>
  </si>
  <si>
    <r>
      <t xml:space="preserve"> </t>
    </r>
    <r>
      <rPr>
        <sz val="8"/>
        <color indexed="8"/>
        <rFont val="華康粗圓體"/>
        <family val="3"/>
      </rPr>
      <t>　　縣立瑞塘國小</t>
    </r>
  </si>
  <si>
    <r>
      <t xml:space="preserve">    </t>
    </r>
    <r>
      <rPr>
        <sz val="8"/>
        <color indexed="8"/>
        <rFont val="華康粗圓體"/>
        <family val="3"/>
      </rPr>
      <t>大溪鎮</t>
    </r>
  </si>
  <si>
    <r>
      <t xml:space="preserve"> </t>
    </r>
    <r>
      <rPr>
        <sz val="8"/>
        <color indexed="8"/>
        <rFont val="華康粗圓體"/>
        <family val="3"/>
      </rPr>
      <t>　　縣立大溪國小</t>
    </r>
  </si>
  <si>
    <r>
      <t xml:space="preserve"> </t>
    </r>
    <r>
      <rPr>
        <sz val="8"/>
        <color indexed="8"/>
        <rFont val="華康粗圓體"/>
        <family val="3"/>
      </rPr>
      <t>　　縣立美華國小</t>
    </r>
  </si>
  <si>
    <r>
      <t xml:space="preserve"> </t>
    </r>
    <r>
      <rPr>
        <sz val="8"/>
        <color indexed="8"/>
        <rFont val="華康粗圓體"/>
        <family val="3"/>
      </rPr>
      <t>　　縣立內柵國小</t>
    </r>
  </si>
  <si>
    <r>
      <t xml:space="preserve"> </t>
    </r>
    <r>
      <rPr>
        <sz val="8"/>
        <color indexed="8"/>
        <rFont val="華康粗圓體"/>
        <family val="3"/>
      </rPr>
      <t>　　縣立福安國小</t>
    </r>
  </si>
  <si>
    <r>
      <t xml:space="preserve"> </t>
    </r>
    <r>
      <rPr>
        <sz val="8"/>
        <color indexed="8"/>
        <rFont val="華康粗圓體"/>
        <family val="3"/>
      </rPr>
      <t>　　縣立百吉國小</t>
    </r>
  </si>
  <si>
    <r>
      <t xml:space="preserve"> </t>
    </r>
    <r>
      <rPr>
        <sz val="8"/>
        <color indexed="8"/>
        <rFont val="華康粗圓體"/>
        <family val="3"/>
      </rPr>
      <t>　　縣立瑞祥國小</t>
    </r>
  </si>
  <si>
    <r>
      <t xml:space="preserve"> </t>
    </r>
    <r>
      <rPr>
        <sz val="8"/>
        <color indexed="8"/>
        <rFont val="華康粗圓體"/>
        <family val="3"/>
      </rPr>
      <t>　　縣立中興國小</t>
    </r>
  </si>
  <si>
    <r>
      <t>8-4</t>
    </r>
    <r>
      <rPr>
        <sz val="12"/>
        <rFont val="華康粗圓體"/>
        <family val="3"/>
      </rPr>
      <t>、</t>
    </r>
    <r>
      <rPr>
        <sz val="12"/>
        <rFont val="Arial"/>
        <family val="2"/>
      </rPr>
      <t>The Condition of Elementary School in Taoyuan County (Cont. 3)</t>
    </r>
  </si>
  <si>
    <t>Education and Culture</t>
  </si>
  <si>
    <r>
      <t>學</t>
    </r>
    <r>
      <rPr>
        <sz val="8"/>
        <rFont val="Arial Narrow"/>
        <family val="2"/>
      </rPr>
      <t xml:space="preserve">   </t>
    </r>
    <r>
      <rPr>
        <sz val="8"/>
        <rFont val="華康粗圓體"/>
        <family val="3"/>
      </rPr>
      <t>年</t>
    </r>
    <r>
      <rPr>
        <sz val="8"/>
        <rFont val="Arial Narrow"/>
        <family val="2"/>
      </rPr>
      <t xml:space="preserve">   </t>
    </r>
    <r>
      <rPr>
        <sz val="8"/>
        <rFont val="華康粗圓體"/>
        <family val="3"/>
      </rPr>
      <t>度</t>
    </r>
    <r>
      <rPr>
        <sz val="8"/>
        <rFont val="Arial Narrow"/>
        <family val="2"/>
      </rPr>
      <t xml:space="preserve">   </t>
    </r>
    <r>
      <rPr>
        <sz val="8"/>
        <rFont val="華康粗圓體"/>
        <family val="3"/>
      </rPr>
      <t>別</t>
    </r>
    <r>
      <rPr>
        <sz val="8"/>
        <rFont val="Arial Narrow"/>
        <family val="2"/>
      </rPr>
      <t xml:space="preserve">  </t>
    </r>
    <r>
      <rPr>
        <sz val="8"/>
        <rFont val="華康粗圓體"/>
        <family val="3"/>
      </rPr>
      <t>、</t>
    </r>
  </si>
  <si>
    <t>教　師　數</t>
  </si>
  <si>
    <t>職員數</t>
  </si>
  <si>
    <r>
      <t>學　　　　　　　　生　　　　　　　　數　　</t>
    </r>
    <r>
      <rPr>
        <sz val="8"/>
        <color indexed="8"/>
        <rFont val="Arial Narrow"/>
        <family val="2"/>
      </rPr>
      <t>(</t>
    </r>
    <r>
      <rPr>
        <sz val="8"/>
        <color indexed="8"/>
        <rFont val="華康粗圓體"/>
        <family val="3"/>
      </rPr>
      <t>人</t>
    </r>
    <r>
      <rPr>
        <sz val="8"/>
        <color indexed="8"/>
        <rFont val="Arial Narrow"/>
        <family val="2"/>
      </rPr>
      <t>)</t>
    </r>
  </si>
  <si>
    <r>
      <t>(</t>
    </r>
    <r>
      <rPr>
        <sz val="9"/>
        <rFont val="華康粗圓體"/>
        <family val="3"/>
      </rPr>
      <t>人</t>
    </r>
    <r>
      <rPr>
        <sz val="9"/>
        <rFont val="Arial Narrow"/>
        <family val="2"/>
      </rPr>
      <t>)</t>
    </r>
  </si>
  <si>
    <t>Construction /
Electrical / Charting /
Automobile Repaor</t>
  </si>
  <si>
    <t>Number  of  Teacher  &amp;  Staff  (Person)</t>
  </si>
  <si>
    <t>Number  of  Pupils  (Person)</t>
  </si>
  <si>
    <t>No. of  Graduates in the Previous Academic Year</t>
  </si>
  <si>
    <t>Number of Pupils  (Person)</t>
  </si>
  <si>
    <t>Number
of
Schools</t>
  </si>
  <si>
    <t>Number  of  Teachers</t>
  </si>
  <si>
    <t>合計</t>
  </si>
  <si>
    <r>
      <t>民國</t>
    </r>
    <r>
      <rPr>
        <sz val="8"/>
        <rFont val="Arial Narrow"/>
        <family val="2"/>
      </rPr>
      <t xml:space="preserve">  91  </t>
    </r>
    <r>
      <rPr>
        <sz val="8"/>
        <rFont val="華康粗圓體"/>
        <family val="3"/>
      </rPr>
      <t>學年度</t>
    </r>
    <r>
      <rPr>
        <sz val="8"/>
        <rFont val="Arial Narrow"/>
        <family val="2"/>
      </rPr>
      <t xml:space="preserve">               2002</t>
    </r>
  </si>
  <si>
    <r>
      <t>民國</t>
    </r>
    <r>
      <rPr>
        <sz val="8"/>
        <rFont val="Arial Narrow"/>
        <family val="2"/>
      </rPr>
      <t xml:space="preserve">  92  </t>
    </r>
    <r>
      <rPr>
        <sz val="8"/>
        <rFont val="華康粗圓體"/>
        <family val="3"/>
      </rPr>
      <t>學年度</t>
    </r>
    <r>
      <rPr>
        <sz val="8"/>
        <rFont val="Arial Narrow"/>
        <family val="2"/>
      </rPr>
      <t xml:space="preserve">               2003</t>
    </r>
  </si>
  <si>
    <r>
      <t>民國</t>
    </r>
    <r>
      <rPr>
        <sz val="8"/>
        <rFont val="Arial Narrow"/>
        <family val="2"/>
      </rPr>
      <t xml:space="preserve">  93  </t>
    </r>
    <r>
      <rPr>
        <sz val="8"/>
        <rFont val="華康粗圓體"/>
        <family val="3"/>
      </rPr>
      <t>學年度</t>
    </r>
    <r>
      <rPr>
        <sz val="8"/>
        <rFont val="Arial Narrow"/>
        <family val="2"/>
      </rPr>
      <t xml:space="preserve">               2004</t>
    </r>
  </si>
  <si>
    <r>
      <t>民國</t>
    </r>
    <r>
      <rPr>
        <sz val="8"/>
        <rFont val="Arial Narrow"/>
        <family val="2"/>
      </rPr>
      <t xml:space="preserve">  94  </t>
    </r>
    <r>
      <rPr>
        <sz val="8"/>
        <rFont val="華康粗圓體"/>
        <family val="3"/>
      </rPr>
      <t>學年度</t>
    </r>
    <r>
      <rPr>
        <sz val="8"/>
        <rFont val="Arial Narrow"/>
        <family val="2"/>
      </rPr>
      <t xml:space="preserve">               2005</t>
    </r>
  </si>
  <si>
    <r>
      <t>民國</t>
    </r>
    <r>
      <rPr>
        <sz val="8"/>
        <rFont val="Arial Narrow"/>
        <family val="2"/>
      </rPr>
      <t xml:space="preserve">  95  </t>
    </r>
    <r>
      <rPr>
        <sz val="8"/>
        <rFont val="華康粗圓體"/>
        <family val="3"/>
      </rPr>
      <t>學年度</t>
    </r>
    <r>
      <rPr>
        <sz val="8"/>
        <rFont val="Arial Narrow"/>
        <family val="2"/>
      </rPr>
      <t xml:space="preserve">               2006</t>
    </r>
  </si>
  <si>
    <r>
      <t>民國</t>
    </r>
    <r>
      <rPr>
        <sz val="8"/>
        <rFont val="Arial Narrow"/>
        <family val="2"/>
      </rPr>
      <t xml:space="preserve">  96  </t>
    </r>
    <r>
      <rPr>
        <sz val="8"/>
        <rFont val="華康粗圓體"/>
        <family val="3"/>
      </rPr>
      <t>學年度</t>
    </r>
    <r>
      <rPr>
        <sz val="8"/>
        <rFont val="Arial Narrow"/>
        <family val="2"/>
      </rPr>
      <t xml:space="preserve">               2007</t>
    </r>
  </si>
  <si>
    <r>
      <t>民國</t>
    </r>
    <r>
      <rPr>
        <sz val="8"/>
        <rFont val="Arial Narrow"/>
        <family val="2"/>
      </rPr>
      <t xml:space="preserve">  97  </t>
    </r>
    <r>
      <rPr>
        <sz val="8"/>
        <rFont val="華康粗圓體"/>
        <family val="3"/>
      </rPr>
      <t>學年度</t>
    </r>
    <r>
      <rPr>
        <sz val="8"/>
        <rFont val="Arial Narrow"/>
        <family val="2"/>
      </rPr>
      <t xml:space="preserve">               2008</t>
    </r>
  </si>
  <si>
    <r>
      <t>民國</t>
    </r>
    <r>
      <rPr>
        <sz val="8"/>
        <rFont val="Arial Narrow"/>
        <family val="2"/>
      </rPr>
      <t xml:space="preserve">  98  </t>
    </r>
    <r>
      <rPr>
        <sz val="8"/>
        <rFont val="華康粗圓體"/>
        <family val="3"/>
      </rPr>
      <t>學年度</t>
    </r>
    <r>
      <rPr>
        <sz val="8"/>
        <rFont val="Arial Narrow"/>
        <family val="2"/>
      </rPr>
      <t xml:space="preserve">               2009</t>
    </r>
  </si>
  <si>
    <r>
      <t>民國</t>
    </r>
    <r>
      <rPr>
        <sz val="8"/>
        <rFont val="Arial Narrow"/>
        <family val="2"/>
      </rPr>
      <t xml:space="preserve">  99  </t>
    </r>
    <r>
      <rPr>
        <sz val="8"/>
        <rFont val="華康粗圓體"/>
        <family val="3"/>
      </rPr>
      <t>學年度</t>
    </r>
    <r>
      <rPr>
        <sz val="8"/>
        <rFont val="Arial Narrow"/>
        <family val="2"/>
      </rPr>
      <t xml:space="preserve">               2010</t>
    </r>
  </si>
  <si>
    <r>
      <t>民國</t>
    </r>
    <r>
      <rPr>
        <sz val="8"/>
        <rFont val="Arial Narrow"/>
        <family val="2"/>
      </rPr>
      <t xml:space="preserve">  100  </t>
    </r>
    <r>
      <rPr>
        <sz val="8"/>
        <rFont val="華康粗圓體"/>
        <family val="3"/>
      </rPr>
      <t>學年度</t>
    </r>
    <r>
      <rPr>
        <sz val="8"/>
        <rFont val="Arial Narrow"/>
        <family val="2"/>
      </rPr>
      <t xml:space="preserve">             2011</t>
    </r>
  </si>
  <si>
    <t>National (Taoyuan County) Vocational High School</t>
  </si>
  <si>
    <t>班　　　　級　　　　數</t>
  </si>
  <si>
    <t xml:space="preserve">Number of Classes </t>
  </si>
  <si>
    <t>Number  of  Staffs</t>
  </si>
  <si>
    <t>教　師　數</t>
  </si>
  <si>
    <r>
      <t>(</t>
    </r>
    <r>
      <rPr>
        <sz val="8"/>
        <rFont val="華康粗圓體"/>
        <family val="3"/>
      </rPr>
      <t>人</t>
    </r>
    <r>
      <rPr>
        <sz val="8"/>
        <rFont val="Arial Narrow"/>
        <family val="2"/>
      </rPr>
      <t>)</t>
    </r>
  </si>
  <si>
    <r>
      <t xml:space="preserve">校數
</t>
    </r>
    <r>
      <rPr>
        <sz val="8"/>
        <rFont val="Arial Narrow"/>
        <family val="2"/>
      </rPr>
      <t>(</t>
    </r>
    <r>
      <rPr>
        <sz val="8"/>
        <rFont val="華康粗圓體"/>
        <family val="3"/>
      </rPr>
      <t>校</t>
    </r>
    <r>
      <rPr>
        <sz val="8"/>
        <rFont val="Arial Narrow"/>
        <family val="2"/>
      </rPr>
      <t>)</t>
    </r>
  </si>
  <si>
    <r>
      <t>學　　　　生　　　　數　　　　</t>
    </r>
    <r>
      <rPr>
        <sz val="8"/>
        <rFont val="Arial Narrow"/>
        <family val="2"/>
      </rPr>
      <t>(</t>
    </r>
    <r>
      <rPr>
        <sz val="8"/>
        <rFont val="華康粗圓體"/>
        <family val="3"/>
      </rPr>
      <t>人</t>
    </r>
    <r>
      <rPr>
        <sz val="8"/>
        <rFont val="Arial Narrow"/>
        <family val="2"/>
      </rPr>
      <t>)</t>
    </r>
  </si>
  <si>
    <r>
      <t>(</t>
    </r>
    <r>
      <rPr>
        <sz val="8"/>
        <rFont val="華康粗圓體"/>
        <family val="3"/>
      </rPr>
      <t>班</t>
    </r>
    <r>
      <rPr>
        <sz val="8"/>
        <rFont val="Arial Narrow"/>
        <family val="2"/>
      </rPr>
      <t>)</t>
    </r>
  </si>
  <si>
    <r>
      <t>(</t>
    </r>
    <r>
      <rPr>
        <sz val="8"/>
        <rFont val="華康粗圓體"/>
        <family val="3"/>
      </rPr>
      <t>人</t>
    </r>
    <r>
      <rPr>
        <sz val="8"/>
        <rFont val="Arial Narrow"/>
        <family val="2"/>
      </rPr>
      <t>)</t>
    </r>
  </si>
  <si>
    <r>
      <t>教</t>
    </r>
    <r>
      <rPr>
        <sz val="8"/>
        <rFont val="Arial Narrow"/>
        <family val="2"/>
      </rPr>
      <t xml:space="preserve">     </t>
    </r>
    <r>
      <rPr>
        <sz val="8"/>
        <rFont val="華康粗圓體"/>
        <family val="3"/>
      </rPr>
      <t>師</t>
    </r>
    <r>
      <rPr>
        <sz val="8"/>
        <rFont val="Arial Narrow"/>
        <family val="2"/>
      </rPr>
      <t xml:space="preserve">     </t>
    </r>
    <r>
      <rPr>
        <sz val="8"/>
        <rFont val="華康粗圓體"/>
        <family val="3"/>
      </rPr>
      <t>數</t>
    </r>
  </si>
  <si>
    <r>
      <t>　　　縣立桃園國中</t>
    </r>
    <r>
      <rPr>
        <sz val="8"/>
        <rFont val="Arial Narrow"/>
        <family val="2"/>
      </rPr>
      <t xml:space="preserve"> </t>
    </r>
  </si>
  <si>
    <r>
      <t>教</t>
    </r>
    <r>
      <rPr>
        <sz val="8"/>
        <rFont val="Arial Narrow"/>
        <family val="2"/>
      </rPr>
      <t xml:space="preserve">  </t>
    </r>
    <r>
      <rPr>
        <sz val="8"/>
        <rFont val="華康粗圓體"/>
        <family val="3"/>
      </rPr>
      <t>師</t>
    </r>
    <r>
      <rPr>
        <sz val="8"/>
        <rFont val="Arial Narrow"/>
        <family val="2"/>
      </rPr>
      <t xml:space="preserve">  </t>
    </r>
    <r>
      <rPr>
        <sz val="8"/>
        <rFont val="華康粗圓體"/>
        <family val="3"/>
      </rPr>
      <t>數</t>
    </r>
  </si>
  <si>
    <t>　　　縣立南崁國中</t>
  </si>
  <si>
    <r>
      <t>(</t>
    </r>
    <r>
      <rPr>
        <sz val="8"/>
        <color indexed="8"/>
        <rFont val="華康粗圓體"/>
        <family val="3"/>
      </rPr>
      <t>班</t>
    </r>
    <r>
      <rPr>
        <sz val="8"/>
        <color indexed="8"/>
        <rFont val="Arial Narrow"/>
        <family val="2"/>
      </rPr>
      <t>)</t>
    </r>
  </si>
  <si>
    <r>
      <t>(</t>
    </r>
    <r>
      <rPr>
        <sz val="8"/>
        <color indexed="8"/>
        <rFont val="華康粗圓體"/>
        <family val="3"/>
      </rPr>
      <t>校</t>
    </r>
    <r>
      <rPr>
        <sz val="8"/>
        <color indexed="8"/>
        <rFont val="Arial Narrow"/>
        <family val="2"/>
      </rPr>
      <t>)</t>
    </r>
  </si>
  <si>
    <r>
      <t>學　　　　　　　　生　　　　　　　　數　　</t>
    </r>
    <r>
      <rPr>
        <sz val="8"/>
        <color indexed="8"/>
        <rFont val="Arial Narrow"/>
        <family val="2"/>
      </rPr>
      <t>(</t>
    </r>
    <r>
      <rPr>
        <sz val="8"/>
        <color indexed="8"/>
        <rFont val="華康粗圓體"/>
        <family val="3"/>
      </rPr>
      <t>人</t>
    </r>
    <r>
      <rPr>
        <sz val="8"/>
        <color indexed="8"/>
        <rFont val="Arial Narrow"/>
        <family val="2"/>
      </rPr>
      <t>)</t>
    </r>
  </si>
  <si>
    <r>
      <t>(</t>
    </r>
    <r>
      <rPr>
        <sz val="8"/>
        <color indexed="8"/>
        <rFont val="華康粗圓體"/>
        <family val="3"/>
      </rPr>
      <t>人</t>
    </r>
    <r>
      <rPr>
        <sz val="8"/>
        <color indexed="8"/>
        <rFont val="Arial Narrow"/>
        <family val="2"/>
      </rPr>
      <t>)</t>
    </r>
  </si>
  <si>
    <r>
      <t xml:space="preserve"> (</t>
    </r>
    <r>
      <rPr>
        <sz val="8"/>
        <color indexed="8"/>
        <rFont val="華康粗圓體"/>
        <family val="3"/>
      </rPr>
      <t>人</t>
    </r>
    <r>
      <rPr>
        <sz val="8"/>
        <color indexed="8"/>
        <rFont val="Arial Narrow"/>
        <family val="2"/>
      </rPr>
      <t>)</t>
    </r>
  </si>
  <si>
    <r>
      <t xml:space="preserve">占歲出預算比率
</t>
    </r>
    <r>
      <rPr>
        <sz val="9"/>
        <rFont val="Arial Narrow"/>
        <family val="2"/>
      </rPr>
      <t>(</t>
    </r>
    <r>
      <rPr>
        <sz val="8"/>
        <rFont val="華康粗圓體"/>
        <family val="3"/>
      </rPr>
      <t>％</t>
    </r>
    <r>
      <rPr>
        <sz val="8"/>
        <rFont val="Arial Narrow"/>
        <family val="2"/>
      </rPr>
      <t>)</t>
    </r>
  </si>
  <si>
    <t>合　　　　　　　　　　計</t>
  </si>
  <si>
    <t>私　　　　　　　　　　立</t>
  </si>
  <si>
    <t xml:space="preserve">    Guanyin Township</t>
  </si>
  <si>
    <t xml:space="preserve">    Fusing Township</t>
  </si>
  <si>
    <t xml:space="preserve">    Taoyuan City</t>
  </si>
  <si>
    <t xml:space="preserve">      Taoyuan</t>
  </si>
  <si>
    <t xml:space="preserve">    Jhongli City</t>
  </si>
  <si>
    <t xml:space="preserve">    Pingjhen City</t>
  </si>
  <si>
    <t xml:space="preserve">    Dasi Township</t>
  </si>
  <si>
    <r>
      <t>民國</t>
    </r>
    <r>
      <rPr>
        <sz val="9"/>
        <rFont val="Arial Narrow"/>
        <family val="2"/>
      </rPr>
      <t xml:space="preserve"> 91 </t>
    </r>
    <r>
      <rPr>
        <sz val="9"/>
        <rFont val="華康粗圓體"/>
        <family val="3"/>
      </rPr>
      <t>年</t>
    </r>
    <r>
      <rPr>
        <sz val="9"/>
        <rFont val="Arial Narrow"/>
        <family val="2"/>
      </rPr>
      <t xml:space="preserve">  2002</t>
    </r>
  </si>
  <si>
    <r>
      <t>民國</t>
    </r>
    <r>
      <rPr>
        <sz val="9"/>
        <rFont val="Arial Narrow"/>
        <family val="2"/>
      </rPr>
      <t xml:space="preserve"> 92 </t>
    </r>
    <r>
      <rPr>
        <sz val="9"/>
        <rFont val="華康粗圓體"/>
        <family val="3"/>
      </rPr>
      <t>年</t>
    </r>
    <r>
      <rPr>
        <sz val="9"/>
        <rFont val="Arial Narrow"/>
        <family val="2"/>
      </rPr>
      <t xml:space="preserve">  2003</t>
    </r>
  </si>
  <si>
    <r>
      <t>民國</t>
    </r>
    <r>
      <rPr>
        <sz val="9"/>
        <rFont val="Arial Narrow"/>
        <family val="2"/>
      </rPr>
      <t xml:space="preserve"> 93 </t>
    </r>
    <r>
      <rPr>
        <sz val="9"/>
        <rFont val="華康粗圓體"/>
        <family val="3"/>
      </rPr>
      <t>年</t>
    </r>
    <r>
      <rPr>
        <sz val="9"/>
        <rFont val="Arial Narrow"/>
        <family val="2"/>
      </rPr>
      <t xml:space="preserve">  2004</t>
    </r>
  </si>
  <si>
    <r>
      <t>民國</t>
    </r>
    <r>
      <rPr>
        <sz val="9"/>
        <rFont val="Arial Narrow"/>
        <family val="2"/>
      </rPr>
      <t xml:space="preserve"> 94 </t>
    </r>
    <r>
      <rPr>
        <sz val="9"/>
        <rFont val="華康粗圓體"/>
        <family val="3"/>
      </rPr>
      <t>年</t>
    </r>
    <r>
      <rPr>
        <sz val="9"/>
        <rFont val="Arial Narrow"/>
        <family val="2"/>
      </rPr>
      <t xml:space="preserve">  2005</t>
    </r>
  </si>
  <si>
    <r>
      <t>民國</t>
    </r>
    <r>
      <rPr>
        <sz val="9"/>
        <rFont val="Arial Narrow"/>
        <family val="2"/>
      </rPr>
      <t xml:space="preserve"> 95 </t>
    </r>
    <r>
      <rPr>
        <sz val="9"/>
        <rFont val="華康粗圓體"/>
        <family val="3"/>
      </rPr>
      <t>年</t>
    </r>
    <r>
      <rPr>
        <sz val="9"/>
        <rFont val="Arial Narrow"/>
        <family val="2"/>
      </rPr>
      <t xml:space="preserve">  2006</t>
    </r>
  </si>
  <si>
    <r>
      <t>民國</t>
    </r>
    <r>
      <rPr>
        <sz val="9"/>
        <rFont val="Arial Narrow"/>
        <family val="2"/>
      </rPr>
      <t xml:space="preserve"> 96 </t>
    </r>
    <r>
      <rPr>
        <sz val="9"/>
        <rFont val="華康粗圓體"/>
        <family val="3"/>
      </rPr>
      <t>年</t>
    </r>
    <r>
      <rPr>
        <sz val="9"/>
        <rFont val="Arial Narrow"/>
        <family val="2"/>
      </rPr>
      <t xml:space="preserve">  2007</t>
    </r>
  </si>
  <si>
    <r>
      <t>民國</t>
    </r>
    <r>
      <rPr>
        <sz val="9"/>
        <rFont val="Arial Narrow"/>
        <family val="2"/>
      </rPr>
      <t xml:space="preserve"> 97 </t>
    </r>
    <r>
      <rPr>
        <sz val="9"/>
        <rFont val="華康粗圓體"/>
        <family val="3"/>
      </rPr>
      <t>年</t>
    </r>
    <r>
      <rPr>
        <sz val="9"/>
        <rFont val="Arial Narrow"/>
        <family val="2"/>
      </rPr>
      <t xml:space="preserve">  2008</t>
    </r>
  </si>
  <si>
    <r>
      <t>民國</t>
    </r>
    <r>
      <rPr>
        <sz val="9"/>
        <rFont val="Arial Narrow"/>
        <family val="2"/>
      </rPr>
      <t xml:space="preserve"> 98 </t>
    </r>
    <r>
      <rPr>
        <sz val="9"/>
        <rFont val="華康粗圓體"/>
        <family val="3"/>
      </rPr>
      <t>年</t>
    </r>
    <r>
      <rPr>
        <sz val="9"/>
        <rFont val="Arial Narrow"/>
        <family val="2"/>
      </rPr>
      <t xml:space="preserve">  2009</t>
    </r>
  </si>
  <si>
    <r>
      <t>民國</t>
    </r>
    <r>
      <rPr>
        <sz val="9"/>
        <rFont val="Arial Narrow"/>
        <family val="2"/>
      </rPr>
      <t xml:space="preserve"> 99 </t>
    </r>
    <r>
      <rPr>
        <sz val="9"/>
        <rFont val="華康粗圓體"/>
        <family val="3"/>
      </rPr>
      <t>年</t>
    </r>
    <r>
      <rPr>
        <sz val="9"/>
        <rFont val="Arial Narrow"/>
        <family val="2"/>
      </rPr>
      <t xml:space="preserve">  2010</t>
    </r>
  </si>
  <si>
    <r>
      <t>民國</t>
    </r>
    <r>
      <rPr>
        <sz val="9"/>
        <rFont val="Arial Narrow"/>
        <family val="2"/>
      </rPr>
      <t xml:space="preserve"> 100 </t>
    </r>
    <r>
      <rPr>
        <sz val="9"/>
        <rFont val="華康粗圓體"/>
        <family val="3"/>
      </rPr>
      <t>年</t>
    </r>
    <r>
      <rPr>
        <sz val="9"/>
        <rFont val="Arial Narrow"/>
        <family val="2"/>
      </rPr>
      <t xml:space="preserve">  2011</t>
    </r>
  </si>
  <si>
    <t>視力不良人數</t>
  </si>
  <si>
    <r>
      <t>教　　職　　數　</t>
    </r>
    <r>
      <rPr>
        <sz val="8.5"/>
        <rFont val="Arial Narrow"/>
        <family val="2"/>
      </rPr>
      <t>(</t>
    </r>
    <r>
      <rPr>
        <sz val="8.5"/>
        <rFont val="華康粗圓體"/>
        <family val="3"/>
      </rPr>
      <t>人</t>
    </r>
    <r>
      <rPr>
        <sz val="8.5"/>
        <rFont val="Arial Narrow"/>
        <family val="2"/>
      </rPr>
      <t xml:space="preserve">)   </t>
    </r>
    <r>
      <rPr>
        <sz val="8.5"/>
        <rFont val="華康粗圓體"/>
        <family val="3"/>
      </rPr>
      <t>　</t>
    </r>
    <r>
      <rPr>
        <sz val="8.5"/>
        <rFont val="Arial Narrow"/>
        <family val="2"/>
      </rPr>
      <t>Teachers &amp; Staffs  (Person)</t>
    </r>
  </si>
  <si>
    <r>
      <t>(</t>
    </r>
    <r>
      <rPr>
        <sz val="8.5"/>
        <rFont val="華康粗圓體"/>
        <family val="3"/>
      </rPr>
      <t>人</t>
    </r>
    <r>
      <rPr>
        <sz val="8.5"/>
        <rFont val="Arial Narrow"/>
        <family val="2"/>
      </rPr>
      <t>)</t>
    </r>
  </si>
  <si>
    <r>
      <t xml:space="preserve">上學年
畢業生數
</t>
    </r>
    <r>
      <rPr>
        <sz val="8.5"/>
        <rFont val="Arial Narrow"/>
        <family val="2"/>
      </rPr>
      <t>(</t>
    </r>
    <r>
      <rPr>
        <sz val="8.5"/>
        <rFont val="華康粗圓體"/>
        <family val="3"/>
      </rPr>
      <t>人</t>
    </r>
    <r>
      <rPr>
        <sz val="8.5"/>
        <rFont val="Arial Narrow"/>
        <family val="2"/>
      </rPr>
      <t>)</t>
    </r>
  </si>
  <si>
    <r>
      <t>一</t>
    </r>
    <r>
      <rPr>
        <sz val="8.5"/>
        <rFont val="Arial Narrow"/>
        <family val="2"/>
      </rPr>
      <t xml:space="preserve">  </t>
    </r>
    <r>
      <rPr>
        <sz val="8.5"/>
        <rFont val="華康粗圓體"/>
        <family val="3"/>
      </rPr>
      <t>年</t>
    </r>
    <r>
      <rPr>
        <sz val="8.5"/>
        <rFont val="Arial Narrow"/>
        <family val="2"/>
      </rPr>
      <t xml:space="preserve">  </t>
    </r>
    <r>
      <rPr>
        <sz val="8.5"/>
        <rFont val="華康粗圓體"/>
        <family val="3"/>
      </rPr>
      <t>級</t>
    </r>
  </si>
  <si>
    <r>
      <t>二</t>
    </r>
    <r>
      <rPr>
        <sz val="8.5"/>
        <rFont val="Arial Narrow"/>
        <family val="2"/>
      </rPr>
      <t xml:space="preserve">  </t>
    </r>
    <r>
      <rPr>
        <sz val="8.5"/>
        <rFont val="華康粗圓體"/>
        <family val="3"/>
      </rPr>
      <t>年</t>
    </r>
    <r>
      <rPr>
        <sz val="8.5"/>
        <rFont val="Arial Narrow"/>
        <family val="2"/>
      </rPr>
      <t xml:space="preserve">  </t>
    </r>
    <r>
      <rPr>
        <sz val="8.5"/>
        <rFont val="華康粗圓體"/>
        <family val="3"/>
      </rPr>
      <t>級</t>
    </r>
  </si>
  <si>
    <r>
      <t>三</t>
    </r>
    <r>
      <rPr>
        <sz val="8.5"/>
        <rFont val="Arial Narrow"/>
        <family val="2"/>
      </rPr>
      <t xml:space="preserve">  </t>
    </r>
    <r>
      <rPr>
        <sz val="8.5"/>
        <rFont val="華康粗圓體"/>
        <family val="3"/>
      </rPr>
      <t>年</t>
    </r>
    <r>
      <rPr>
        <sz val="8.5"/>
        <rFont val="Arial Narrow"/>
        <family val="2"/>
      </rPr>
      <t xml:space="preserve">  </t>
    </r>
    <r>
      <rPr>
        <sz val="8.5"/>
        <rFont val="華康粗圓體"/>
        <family val="3"/>
      </rPr>
      <t>級</t>
    </r>
  </si>
  <si>
    <r>
      <t>四</t>
    </r>
    <r>
      <rPr>
        <sz val="8.5"/>
        <rFont val="Arial Narrow"/>
        <family val="2"/>
      </rPr>
      <t xml:space="preserve">  </t>
    </r>
    <r>
      <rPr>
        <sz val="8.5"/>
        <rFont val="華康粗圓體"/>
        <family val="3"/>
      </rPr>
      <t>年</t>
    </r>
    <r>
      <rPr>
        <sz val="8.5"/>
        <rFont val="Arial Narrow"/>
        <family val="2"/>
      </rPr>
      <t xml:space="preserve">  </t>
    </r>
    <r>
      <rPr>
        <sz val="8.5"/>
        <rFont val="華康粗圓體"/>
        <family val="3"/>
      </rPr>
      <t>級</t>
    </r>
  </si>
  <si>
    <r>
      <t>五</t>
    </r>
    <r>
      <rPr>
        <sz val="8.5"/>
        <rFont val="Arial Narrow"/>
        <family val="2"/>
      </rPr>
      <t xml:space="preserve">  </t>
    </r>
    <r>
      <rPr>
        <sz val="8.5"/>
        <rFont val="華康粗圓體"/>
        <family val="3"/>
      </rPr>
      <t>年</t>
    </r>
    <r>
      <rPr>
        <sz val="8.5"/>
        <rFont val="Arial Narrow"/>
        <family val="2"/>
      </rPr>
      <t xml:space="preserve">  </t>
    </r>
    <r>
      <rPr>
        <sz val="8.5"/>
        <rFont val="華康粗圓體"/>
        <family val="3"/>
      </rPr>
      <t>級</t>
    </r>
  </si>
  <si>
    <r>
      <t>六</t>
    </r>
    <r>
      <rPr>
        <sz val="8.5"/>
        <rFont val="Arial Narrow"/>
        <family val="2"/>
      </rPr>
      <t xml:space="preserve">  </t>
    </r>
    <r>
      <rPr>
        <sz val="8.5"/>
        <rFont val="華康粗圓體"/>
        <family val="3"/>
      </rPr>
      <t>年</t>
    </r>
    <r>
      <rPr>
        <sz val="8.5"/>
        <rFont val="Arial Narrow"/>
        <family val="2"/>
      </rPr>
      <t xml:space="preserve">  </t>
    </r>
    <r>
      <rPr>
        <sz val="8.5"/>
        <rFont val="華康粗圓體"/>
        <family val="3"/>
      </rPr>
      <t>級</t>
    </r>
  </si>
  <si>
    <r>
      <t>(</t>
    </r>
    <r>
      <rPr>
        <sz val="8.5"/>
        <rFont val="華康粗圓體"/>
        <family val="3"/>
      </rPr>
      <t>班</t>
    </r>
    <r>
      <rPr>
        <sz val="8.5"/>
        <rFont val="Arial Narrow"/>
        <family val="2"/>
      </rPr>
      <t>)</t>
    </r>
  </si>
  <si>
    <r>
      <t>民國</t>
    </r>
    <r>
      <rPr>
        <sz val="8.5"/>
        <rFont val="Arial Narrow"/>
        <family val="2"/>
      </rPr>
      <t xml:space="preserve">  91  </t>
    </r>
    <r>
      <rPr>
        <sz val="8.5"/>
        <rFont val="華康粗圓體"/>
        <family val="3"/>
      </rPr>
      <t>學年度</t>
    </r>
    <r>
      <rPr>
        <sz val="8.5"/>
        <rFont val="Arial Narrow"/>
        <family val="2"/>
      </rPr>
      <t xml:space="preserve">               2002</t>
    </r>
  </si>
  <si>
    <r>
      <t>民國</t>
    </r>
    <r>
      <rPr>
        <sz val="8.5"/>
        <rFont val="Arial Narrow"/>
        <family val="2"/>
      </rPr>
      <t xml:space="preserve">  92  </t>
    </r>
    <r>
      <rPr>
        <sz val="8.5"/>
        <rFont val="華康粗圓體"/>
        <family val="3"/>
      </rPr>
      <t>學年度</t>
    </r>
    <r>
      <rPr>
        <sz val="8.5"/>
        <rFont val="Arial Narrow"/>
        <family val="2"/>
      </rPr>
      <t xml:space="preserve">               2003</t>
    </r>
  </si>
  <si>
    <r>
      <t>民國</t>
    </r>
    <r>
      <rPr>
        <sz val="8.5"/>
        <rFont val="Arial Narrow"/>
        <family val="2"/>
      </rPr>
      <t xml:space="preserve">  93  </t>
    </r>
    <r>
      <rPr>
        <sz val="8.5"/>
        <rFont val="華康粗圓體"/>
        <family val="3"/>
      </rPr>
      <t>學年度</t>
    </r>
    <r>
      <rPr>
        <sz val="8.5"/>
        <rFont val="Arial Narrow"/>
        <family val="2"/>
      </rPr>
      <t xml:space="preserve">               2004</t>
    </r>
  </si>
  <si>
    <r>
      <t>民國</t>
    </r>
    <r>
      <rPr>
        <sz val="8.5"/>
        <rFont val="Arial Narrow"/>
        <family val="2"/>
      </rPr>
      <t xml:space="preserve">  94  </t>
    </r>
    <r>
      <rPr>
        <sz val="8.5"/>
        <rFont val="華康粗圓體"/>
        <family val="3"/>
      </rPr>
      <t>學年度</t>
    </r>
    <r>
      <rPr>
        <sz val="8.5"/>
        <rFont val="Arial Narrow"/>
        <family val="2"/>
      </rPr>
      <t xml:space="preserve">               2005</t>
    </r>
  </si>
  <si>
    <r>
      <t>民國</t>
    </r>
    <r>
      <rPr>
        <sz val="8.5"/>
        <rFont val="Arial Narrow"/>
        <family val="2"/>
      </rPr>
      <t xml:space="preserve">  95  </t>
    </r>
    <r>
      <rPr>
        <sz val="8.5"/>
        <rFont val="華康粗圓體"/>
        <family val="3"/>
      </rPr>
      <t>學年度</t>
    </r>
    <r>
      <rPr>
        <sz val="8.5"/>
        <rFont val="Arial Narrow"/>
        <family val="2"/>
      </rPr>
      <t xml:space="preserve">               2006</t>
    </r>
  </si>
  <si>
    <r>
      <t>民國</t>
    </r>
    <r>
      <rPr>
        <sz val="8.5"/>
        <rFont val="Arial Narrow"/>
        <family val="2"/>
      </rPr>
      <t xml:space="preserve">  96  </t>
    </r>
    <r>
      <rPr>
        <sz val="8.5"/>
        <rFont val="華康粗圓體"/>
        <family val="3"/>
      </rPr>
      <t>學年度</t>
    </r>
    <r>
      <rPr>
        <sz val="8.5"/>
        <rFont val="Arial Narrow"/>
        <family val="2"/>
      </rPr>
      <t xml:space="preserve">               2007</t>
    </r>
  </si>
  <si>
    <r>
      <t>民國</t>
    </r>
    <r>
      <rPr>
        <sz val="8.5"/>
        <rFont val="Arial Narrow"/>
        <family val="2"/>
      </rPr>
      <t xml:space="preserve">  97  </t>
    </r>
    <r>
      <rPr>
        <sz val="8.5"/>
        <rFont val="華康粗圓體"/>
        <family val="3"/>
      </rPr>
      <t>學年度</t>
    </r>
    <r>
      <rPr>
        <sz val="8.5"/>
        <rFont val="Arial Narrow"/>
        <family val="2"/>
      </rPr>
      <t xml:space="preserve">               2008</t>
    </r>
  </si>
  <si>
    <r>
      <t>民國</t>
    </r>
    <r>
      <rPr>
        <sz val="8.5"/>
        <rFont val="Arial Narrow"/>
        <family val="2"/>
      </rPr>
      <t xml:space="preserve">  98  </t>
    </r>
    <r>
      <rPr>
        <sz val="8.5"/>
        <rFont val="華康粗圓體"/>
        <family val="3"/>
      </rPr>
      <t>學年度</t>
    </r>
    <r>
      <rPr>
        <sz val="8.5"/>
        <rFont val="Arial Narrow"/>
        <family val="2"/>
      </rPr>
      <t xml:space="preserve">               2009</t>
    </r>
  </si>
  <si>
    <r>
      <t>民國</t>
    </r>
    <r>
      <rPr>
        <sz val="8.5"/>
        <rFont val="Arial Narrow"/>
        <family val="2"/>
      </rPr>
      <t xml:space="preserve">  99  </t>
    </r>
    <r>
      <rPr>
        <sz val="8.5"/>
        <rFont val="華康粗圓體"/>
        <family val="3"/>
      </rPr>
      <t>學年度</t>
    </r>
    <r>
      <rPr>
        <sz val="8.5"/>
        <rFont val="Arial Narrow"/>
        <family val="2"/>
      </rPr>
      <t xml:space="preserve">               2010</t>
    </r>
  </si>
  <si>
    <r>
      <t>民國</t>
    </r>
    <r>
      <rPr>
        <sz val="8.5"/>
        <rFont val="Arial Narrow"/>
        <family val="2"/>
      </rPr>
      <t xml:space="preserve">  100  </t>
    </r>
    <r>
      <rPr>
        <sz val="8.5"/>
        <rFont val="華康粗圓體"/>
        <family val="3"/>
      </rPr>
      <t>學年度</t>
    </r>
    <r>
      <rPr>
        <sz val="8.5"/>
        <rFont val="Arial Narrow"/>
        <family val="2"/>
      </rPr>
      <t xml:space="preserve">             2011</t>
    </r>
  </si>
  <si>
    <t>Source : Bureau of Statistics M.O.E</t>
  </si>
  <si>
    <r>
      <t>說　　明：</t>
    </r>
    <r>
      <rPr>
        <sz val="8.5"/>
        <rFont val="Arial Narrow"/>
        <family val="2"/>
      </rPr>
      <t>1.</t>
    </r>
    <r>
      <rPr>
        <sz val="8.5"/>
        <rFont val="華康中黑體"/>
        <family val="3"/>
      </rPr>
      <t>教員人數包括助教人數。</t>
    </r>
  </si>
  <si>
    <t xml:space="preserve">Note : 1. The number of "Teachers" includes teaching assistants. </t>
  </si>
  <si>
    <r>
      <t>　　　　　</t>
    </r>
    <r>
      <rPr>
        <sz val="8.5"/>
        <rFont val="Arial Narrow"/>
        <family val="2"/>
      </rPr>
      <t>2.</t>
    </r>
    <r>
      <rPr>
        <sz val="8.5"/>
        <rFont val="華康中黑體"/>
        <family val="3"/>
      </rPr>
      <t>延修生人數列計於各校學生數最後一年級。</t>
    </r>
    <r>
      <rPr>
        <sz val="8.5"/>
        <rFont val="Arial Narrow"/>
        <family val="2"/>
      </rPr>
      <t xml:space="preserve"> </t>
    </r>
  </si>
  <si>
    <r>
      <t>　　　　　</t>
    </r>
    <r>
      <rPr>
        <sz val="8.5"/>
        <rFont val="Arial Narrow"/>
        <family val="2"/>
      </rPr>
      <t>3.</t>
    </r>
    <r>
      <rPr>
        <sz val="8.5"/>
        <rFont val="華康中黑體"/>
        <family val="3"/>
      </rPr>
      <t>私立龍華、萬能、清雲、長庚科技大學專科部教職員數與大學部併計，新生醫專五專部</t>
    </r>
  </si>
  <si>
    <t xml:space="preserve">           3. The number of teachers and staffers of the junior colleges of Lunghwa University of Science and Technology, Vanung </t>
  </si>
  <si>
    <r>
      <t>　　　　　</t>
    </r>
    <r>
      <rPr>
        <sz val="8.5"/>
        <rFont val="Arial Narrow"/>
        <family val="2"/>
      </rPr>
      <t xml:space="preserve">   </t>
    </r>
    <r>
      <rPr>
        <sz val="8.5"/>
        <rFont val="華康中黑體"/>
        <family val="3"/>
      </rPr>
      <t>教職員數與二專部併計。</t>
    </r>
    <r>
      <rPr>
        <sz val="8.5"/>
        <rFont val="Arial Narrow"/>
        <family val="2"/>
      </rPr>
      <t xml:space="preserve"> </t>
    </r>
  </si>
  <si>
    <t xml:space="preserve">               University, Ching Yun University, Chang Gung University are added to those of the teachers of the colleges of these institutions.</t>
  </si>
  <si>
    <r>
      <t>　私立龍華科技大學</t>
    </r>
    <r>
      <rPr>
        <sz val="8.5"/>
        <rFont val="Arial Narrow"/>
        <family val="2"/>
      </rPr>
      <t>(</t>
    </r>
    <r>
      <rPr>
        <sz val="8.5"/>
        <rFont val="華康粗圓體"/>
        <family val="3"/>
      </rPr>
      <t>二專部</t>
    </r>
    <r>
      <rPr>
        <sz val="8.5"/>
        <rFont val="Arial Narrow"/>
        <family val="2"/>
      </rPr>
      <t xml:space="preserve">)
</t>
    </r>
    <r>
      <rPr>
        <sz val="8.5"/>
        <rFont val="華康粗圓體"/>
        <family val="3"/>
      </rPr>
      <t>　</t>
    </r>
    <r>
      <rPr>
        <sz val="7"/>
        <rFont val="Arial Narrow"/>
        <family val="2"/>
      </rPr>
      <t>Lunghwa University of Science and Technology(2YRS.)</t>
    </r>
  </si>
  <si>
    <r>
      <t>　私立萬能科技大學</t>
    </r>
    <r>
      <rPr>
        <sz val="8.5"/>
        <rFont val="Arial Narrow"/>
        <family val="2"/>
      </rPr>
      <t>(</t>
    </r>
    <r>
      <rPr>
        <sz val="8.5"/>
        <rFont val="華康粗圓體"/>
        <family val="3"/>
      </rPr>
      <t>二專部</t>
    </r>
    <r>
      <rPr>
        <sz val="8.5"/>
        <rFont val="Arial Narrow"/>
        <family val="2"/>
      </rPr>
      <t xml:space="preserve">)
</t>
    </r>
    <r>
      <rPr>
        <sz val="8.5"/>
        <rFont val="華康粗圓體"/>
        <family val="3"/>
      </rPr>
      <t>　</t>
    </r>
    <r>
      <rPr>
        <sz val="7"/>
        <rFont val="Arial Narrow"/>
        <family val="2"/>
      </rPr>
      <t>Vanung University(2YRS.)</t>
    </r>
  </si>
  <si>
    <r>
      <t xml:space="preserve"> </t>
    </r>
    <r>
      <rPr>
        <sz val="12"/>
        <rFont val="華康粗圓體"/>
        <family val="3"/>
      </rPr>
      <t>表</t>
    </r>
    <r>
      <rPr>
        <sz val="12"/>
        <rFont val="Arial"/>
        <family val="2"/>
      </rPr>
      <t>8-1</t>
    </r>
    <r>
      <rPr>
        <sz val="12"/>
        <rFont val="華康粗圓體"/>
        <family val="3"/>
      </rPr>
      <t>、境內高等教育概況（續</t>
    </r>
    <r>
      <rPr>
        <sz val="5"/>
        <rFont val="Arial Narrow"/>
        <family val="2"/>
      </rPr>
      <t xml:space="preserve"> </t>
    </r>
    <r>
      <rPr>
        <sz val="12"/>
        <rFont val="Arial"/>
        <family val="2"/>
      </rPr>
      <t>1</t>
    </r>
    <r>
      <rPr>
        <sz val="12"/>
        <rFont val="華康粗圓體"/>
        <family val="3"/>
      </rPr>
      <t>）</t>
    </r>
  </si>
  <si>
    <r>
      <t xml:space="preserve"> </t>
    </r>
    <r>
      <rPr>
        <sz val="12"/>
        <rFont val="華康粗圓體"/>
        <family val="3"/>
      </rPr>
      <t>表</t>
    </r>
    <r>
      <rPr>
        <sz val="12"/>
        <rFont val="Arial"/>
        <family val="2"/>
      </rPr>
      <t>8-1</t>
    </r>
    <r>
      <rPr>
        <sz val="12"/>
        <rFont val="華康粗圓體"/>
        <family val="3"/>
      </rPr>
      <t>、境內高等教育概況（續</t>
    </r>
    <r>
      <rPr>
        <sz val="5"/>
        <rFont val="Arial Narrow"/>
        <family val="2"/>
      </rPr>
      <t xml:space="preserve"> </t>
    </r>
    <r>
      <rPr>
        <sz val="12"/>
        <rFont val="Arial"/>
        <family val="2"/>
      </rPr>
      <t>2</t>
    </r>
    <r>
      <rPr>
        <sz val="5"/>
        <rFont val="Arial Narrow"/>
        <family val="2"/>
      </rPr>
      <t xml:space="preserve"> </t>
    </r>
    <r>
      <rPr>
        <sz val="12"/>
        <rFont val="華康粗圓體"/>
        <family val="3"/>
      </rPr>
      <t>完）</t>
    </r>
  </si>
  <si>
    <r>
      <t xml:space="preserve"> </t>
    </r>
    <r>
      <rPr>
        <sz val="12"/>
        <rFont val="華康粗圓體"/>
        <family val="3"/>
      </rPr>
      <t>表</t>
    </r>
    <r>
      <rPr>
        <sz val="12"/>
        <rFont val="Arial"/>
        <family val="2"/>
      </rPr>
      <t>8-3</t>
    </r>
    <r>
      <rPr>
        <sz val="12"/>
        <rFont val="華康粗圓體"/>
        <family val="3"/>
      </rPr>
      <t>、所轄國民中學概況（續</t>
    </r>
    <r>
      <rPr>
        <sz val="5"/>
        <rFont val="Arial Narrow"/>
        <family val="2"/>
      </rPr>
      <t xml:space="preserve"> </t>
    </r>
    <r>
      <rPr>
        <sz val="12"/>
        <rFont val="Arial"/>
        <family val="2"/>
      </rPr>
      <t>1</t>
    </r>
    <r>
      <rPr>
        <sz val="12"/>
        <rFont val="華康粗圓體"/>
        <family val="3"/>
      </rPr>
      <t>）</t>
    </r>
  </si>
  <si>
    <r>
      <t>8-3</t>
    </r>
    <r>
      <rPr>
        <sz val="12"/>
        <rFont val="華康粗圓體"/>
        <family val="3"/>
      </rPr>
      <t>、</t>
    </r>
    <r>
      <rPr>
        <sz val="12"/>
        <rFont val="Arial"/>
        <family val="2"/>
      </rPr>
      <t>The Condition of Junior High School in Taoyuan County (Cont.</t>
    </r>
    <r>
      <rPr>
        <sz val="12"/>
        <rFont val="Arial Narrow"/>
        <family val="2"/>
      </rPr>
      <t xml:space="preserve"> </t>
    </r>
    <r>
      <rPr>
        <sz val="12"/>
        <rFont val="Arial"/>
        <family val="2"/>
      </rPr>
      <t>1)</t>
    </r>
  </si>
  <si>
    <r>
      <t xml:space="preserve"> </t>
    </r>
    <r>
      <rPr>
        <sz val="12"/>
        <rFont val="華康粗圓體"/>
        <family val="3"/>
      </rPr>
      <t>表</t>
    </r>
    <r>
      <rPr>
        <sz val="12"/>
        <rFont val="Arial"/>
        <family val="2"/>
      </rPr>
      <t>8-3</t>
    </r>
    <r>
      <rPr>
        <sz val="12"/>
        <rFont val="華康粗圓體"/>
        <family val="3"/>
      </rPr>
      <t>、所轄國民中學概況（續</t>
    </r>
    <r>
      <rPr>
        <sz val="5"/>
        <rFont val="Arial Narrow"/>
        <family val="2"/>
      </rPr>
      <t xml:space="preserve"> </t>
    </r>
    <r>
      <rPr>
        <sz val="12"/>
        <rFont val="Arial"/>
        <family val="2"/>
      </rPr>
      <t>2</t>
    </r>
    <r>
      <rPr>
        <sz val="5"/>
        <rFont val="Arial Narrow"/>
        <family val="2"/>
      </rPr>
      <t xml:space="preserve"> </t>
    </r>
    <r>
      <rPr>
        <sz val="12"/>
        <rFont val="華康粗圓體"/>
        <family val="3"/>
      </rPr>
      <t>完）</t>
    </r>
  </si>
  <si>
    <r>
      <t>表</t>
    </r>
    <r>
      <rPr>
        <sz val="12"/>
        <color indexed="8"/>
        <rFont val="Arial"/>
        <family val="2"/>
      </rPr>
      <t>8-4</t>
    </r>
    <r>
      <rPr>
        <sz val="12"/>
        <color indexed="8"/>
        <rFont val="華康粗圓體"/>
        <family val="3"/>
      </rPr>
      <t>、所轄國民小學概況（續</t>
    </r>
    <r>
      <rPr>
        <sz val="5"/>
        <color indexed="8"/>
        <rFont val="Arial Narrow"/>
        <family val="2"/>
      </rPr>
      <t xml:space="preserve"> </t>
    </r>
    <r>
      <rPr>
        <sz val="12"/>
        <color indexed="8"/>
        <rFont val="Arial"/>
        <family val="2"/>
      </rPr>
      <t>1</t>
    </r>
    <r>
      <rPr>
        <sz val="12"/>
        <color indexed="8"/>
        <rFont val="華康粗圓體"/>
        <family val="3"/>
      </rPr>
      <t>）</t>
    </r>
  </si>
  <si>
    <r>
      <t>表</t>
    </r>
    <r>
      <rPr>
        <sz val="12"/>
        <color indexed="8"/>
        <rFont val="Arial"/>
        <family val="2"/>
      </rPr>
      <t>8-4</t>
    </r>
    <r>
      <rPr>
        <sz val="12"/>
        <color indexed="8"/>
        <rFont val="華康粗圓體"/>
        <family val="3"/>
      </rPr>
      <t>、所轄國民小學概況（續</t>
    </r>
    <r>
      <rPr>
        <sz val="5"/>
        <color indexed="8"/>
        <rFont val="Arial Narrow"/>
        <family val="2"/>
      </rPr>
      <t xml:space="preserve"> </t>
    </r>
    <r>
      <rPr>
        <sz val="12"/>
        <color indexed="8"/>
        <rFont val="Arial"/>
        <family val="2"/>
      </rPr>
      <t>2</t>
    </r>
    <r>
      <rPr>
        <sz val="12"/>
        <color indexed="8"/>
        <rFont val="華康粗圓體"/>
        <family val="3"/>
      </rPr>
      <t>）</t>
    </r>
  </si>
  <si>
    <r>
      <t>表</t>
    </r>
    <r>
      <rPr>
        <sz val="12"/>
        <color indexed="8"/>
        <rFont val="Arial"/>
        <family val="2"/>
      </rPr>
      <t>8-4</t>
    </r>
    <r>
      <rPr>
        <sz val="12"/>
        <color indexed="8"/>
        <rFont val="華康粗圓體"/>
        <family val="3"/>
      </rPr>
      <t>、所轄國民小學概況（續</t>
    </r>
    <r>
      <rPr>
        <sz val="5"/>
        <color indexed="8"/>
        <rFont val="Arial Narrow"/>
        <family val="2"/>
      </rPr>
      <t xml:space="preserve"> </t>
    </r>
    <r>
      <rPr>
        <sz val="12"/>
        <color indexed="8"/>
        <rFont val="Arial"/>
        <family val="2"/>
      </rPr>
      <t>3</t>
    </r>
    <r>
      <rPr>
        <sz val="12"/>
        <color indexed="8"/>
        <rFont val="華康粗圓體"/>
        <family val="3"/>
      </rPr>
      <t>）</t>
    </r>
  </si>
  <si>
    <r>
      <t>表</t>
    </r>
    <r>
      <rPr>
        <sz val="12"/>
        <color indexed="8"/>
        <rFont val="Arial"/>
        <family val="2"/>
      </rPr>
      <t>8-4</t>
    </r>
    <r>
      <rPr>
        <sz val="12"/>
        <color indexed="8"/>
        <rFont val="華康粗圓體"/>
        <family val="3"/>
      </rPr>
      <t>、所轄國民小學概況（續</t>
    </r>
    <r>
      <rPr>
        <sz val="5"/>
        <color indexed="8"/>
        <rFont val="Arial Narrow"/>
        <family val="2"/>
      </rPr>
      <t xml:space="preserve"> </t>
    </r>
    <r>
      <rPr>
        <sz val="12"/>
        <color indexed="8"/>
        <rFont val="Arial"/>
        <family val="2"/>
      </rPr>
      <t>4</t>
    </r>
    <r>
      <rPr>
        <sz val="12"/>
        <color indexed="8"/>
        <rFont val="華康粗圓體"/>
        <family val="3"/>
      </rPr>
      <t>）</t>
    </r>
  </si>
  <si>
    <r>
      <t>表</t>
    </r>
    <r>
      <rPr>
        <sz val="12"/>
        <color indexed="8"/>
        <rFont val="Arial"/>
        <family val="2"/>
      </rPr>
      <t>8-4</t>
    </r>
    <r>
      <rPr>
        <sz val="12"/>
        <color indexed="8"/>
        <rFont val="華康粗圓體"/>
        <family val="3"/>
      </rPr>
      <t>、所轄國民小學概況（續</t>
    </r>
    <r>
      <rPr>
        <sz val="5"/>
        <color indexed="8"/>
        <rFont val="Arial Narrow"/>
        <family val="2"/>
      </rPr>
      <t xml:space="preserve"> </t>
    </r>
    <r>
      <rPr>
        <sz val="12"/>
        <color indexed="8"/>
        <rFont val="Arial"/>
        <family val="2"/>
      </rPr>
      <t>5</t>
    </r>
    <r>
      <rPr>
        <sz val="12"/>
        <color indexed="8"/>
        <rFont val="華康粗圓體"/>
        <family val="3"/>
      </rPr>
      <t>）</t>
    </r>
  </si>
  <si>
    <r>
      <t>表</t>
    </r>
    <r>
      <rPr>
        <sz val="12"/>
        <color indexed="8"/>
        <rFont val="Arial"/>
        <family val="2"/>
      </rPr>
      <t>8-4</t>
    </r>
    <r>
      <rPr>
        <sz val="12"/>
        <color indexed="8"/>
        <rFont val="華康粗圓體"/>
        <family val="3"/>
      </rPr>
      <t>、所轄國民小學概況（續</t>
    </r>
    <r>
      <rPr>
        <sz val="5"/>
        <color indexed="8"/>
        <rFont val="Arial Narrow"/>
        <family val="2"/>
      </rPr>
      <t xml:space="preserve"> </t>
    </r>
    <r>
      <rPr>
        <sz val="12"/>
        <color indexed="8"/>
        <rFont val="Arial"/>
        <family val="2"/>
      </rPr>
      <t>6</t>
    </r>
    <r>
      <rPr>
        <sz val="5"/>
        <color indexed="8"/>
        <rFont val="Arial Narrow"/>
        <family val="2"/>
      </rPr>
      <t xml:space="preserve"> </t>
    </r>
    <r>
      <rPr>
        <sz val="12"/>
        <color indexed="8"/>
        <rFont val="華康粗圓體"/>
        <family val="3"/>
      </rPr>
      <t>完）</t>
    </r>
  </si>
  <si>
    <r>
      <t>　私立清雲科技大學</t>
    </r>
    <r>
      <rPr>
        <sz val="8.5"/>
        <rFont val="Arial Narrow"/>
        <family val="2"/>
      </rPr>
      <t>(</t>
    </r>
    <r>
      <rPr>
        <sz val="8.5"/>
        <rFont val="華康粗圓體"/>
        <family val="3"/>
      </rPr>
      <t>二專部</t>
    </r>
    <r>
      <rPr>
        <sz val="8.5"/>
        <rFont val="Arial Narrow"/>
        <family val="2"/>
      </rPr>
      <t xml:space="preserve">)
</t>
    </r>
    <r>
      <rPr>
        <sz val="8.5"/>
        <rFont val="華康粗圓體"/>
        <family val="3"/>
      </rPr>
      <t>　</t>
    </r>
    <r>
      <rPr>
        <sz val="7"/>
        <rFont val="Arial Narrow"/>
        <family val="2"/>
      </rPr>
      <t>Ching Yun University(2YRS.)</t>
    </r>
  </si>
  <si>
    <r>
      <t>　私立長庚科技大學</t>
    </r>
    <r>
      <rPr>
        <sz val="8.5"/>
        <rFont val="Arial Narrow"/>
        <family val="2"/>
      </rPr>
      <t>(</t>
    </r>
    <r>
      <rPr>
        <sz val="8.5"/>
        <rFont val="華康粗圓體"/>
        <family val="3"/>
      </rPr>
      <t>二專部</t>
    </r>
    <r>
      <rPr>
        <sz val="8.5"/>
        <rFont val="Arial Narrow"/>
        <family val="2"/>
      </rPr>
      <t xml:space="preserve">)
</t>
    </r>
    <r>
      <rPr>
        <sz val="8.5"/>
        <rFont val="華康粗圓體"/>
        <family val="3"/>
      </rPr>
      <t>　</t>
    </r>
    <r>
      <rPr>
        <sz val="7"/>
        <rFont val="Arial Narrow"/>
        <family val="2"/>
      </rPr>
      <t>Chang Gung Institute of Technology(2YRS.)</t>
    </r>
  </si>
  <si>
    <r>
      <t>　私立長庚科技大學</t>
    </r>
    <r>
      <rPr>
        <sz val="8.5"/>
        <rFont val="Arial Narrow"/>
        <family val="2"/>
      </rPr>
      <t>(</t>
    </r>
    <r>
      <rPr>
        <sz val="8.5"/>
        <rFont val="華康粗圓體"/>
        <family val="3"/>
      </rPr>
      <t>五專部</t>
    </r>
    <r>
      <rPr>
        <sz val="8.5"/>
        <rFont val="Arial Narrow"/>
        <family val="2"/>
      </rPr>
      <t xml:space="preserve">)
</t>
    </r>
    <r>
      <rPr>
        <sz val="8.5"/>
        <rFont val="華康粗圓體"/>
        <family val="3"/>
      </rPr>
      <t>　</t>
    </r>
    <r>
      <rPr>
        <sz val="7"/>
        <rFont val="Arial Narrow"/>
        <family val="2"/>
      </rPr>
      <t>Chang Gung Institute of Technology(5YRS.)</t>
    </r>
  </si>
  <si>
    <t>　　國立桃園高中</t>
  </si>
  <si>
    <t>　　國立中壢高中</t>
  </si>
  <si>
    <t>　　國立武陵高中</t>
  </si>
  <si>
    <t>　　國立楊梅高中</t>
  </si>
  <si>
    <t>　　國立陽明高中</t>
  </si>
  <si>
    <t>　　國立內壢高中</t>
  </si>
  <si>
    <t>　　縣立南崁高中</t>
  </si>
  <si>
    <t>　　縣立大溪高中</t>
  </si>
  <si>
    <t>　　縣立壽山高中</t>
  </si>
  <si>
    <t>　　縣立平鎮高中</t>
  </si>
  <si>
    <t>　　縣立永豐高中</t>
  </si>
  <si>
    <t>　　縣立大園國際高中</t>
  </si>
  <si>
    <t>　私立中學</t>
  </si>
  <si>
    <t>　　私立泉僑高中</t>
  </si>
  <si>
    <t>　　私立育達高中</t>
  </si>
  <si>
    <t>　　私立六和高中</t>
  </si>
  <si>
    <t>　　私立復旦高中</t>
  </si>
  <si>
    <t>　　私立治平高中</t>
  </si>
  <si>
    <t>　　私立振聲高中</t>
  </si>
  <si>
    <t>　　私立光啟高中</t>
  </si>
  <si>
    <t>　　私立啟英高中</t>
  </si>
  <si>
    <t>　　私立清華高中</t>
  </si>
  <si>
    <t>　　私立新興高中</t>
  </si>
  <si>
    <t>　　私立至善高中</t>
  </si>
  <si>
    <t>　　私立大興高中</t>
  </si>
  <si>
    <t>　　私立大華高中</t>
  </si>
  <si>
    <t>　　私立永平工商</t>
  </si>
  <si>
    <t>學　年　度　別
及　學　校　別</t>
  </si>
  <si>
    <t>班　　　　級　　　　數</t>
  </si>
  <si>
    <t>合　　　計</t>
  </si>
  <si>
    <t>一　年　級</t>
  </si>
  <si>
    <t>二　年　級</t>
  </si>
  <si>
    <t>三　年　級</t>
  </si>
  <si>
    <t>Number of Schools</t>
  </si>
  <si>
    <t>Number  of  Teachers</t>
  </si>
  <si>
    <t>Number  of  Staffs</t>
  </si>
  <si>
    <t xml:space="preserve">Number of Classes </t>
  </si>
  <si>
    <t>Total</t>
  </si>
  <si>
    <t>Grade 1</t>
  </si>
  <si>
    <t>Grade 2</t>
  </si>
  <si>
    <t>Grade 3</t>
  </si>
  <si>
    <t>Academic  Year  &amp;  School</t>
  </si>
  <si>
    <t>計</t>
  </si>
  <si>
    <t>男</t>
  </si>
  <si>
    <t>女</t>
  </si>
  <si>
    <t>一年級</t>
  </si>
  <si>
    <t>二年級</t>
  </si>
  <si>
    <t>三年級</t>
  </si>
  <si>
    <t>Male</t>
  </si>
  <si>
    <t>Female</t>
  </si>
  <si>
    <t xml:space="preserve"> National (Taoyuan County) Senior High School</t>
  </si>
  <si>
    <t xml:space="preserve">  National Taoyuan Senior High School</t>
  </si>
  <si>
    <t xml:space="preserve">  National Jhongli Senior High School</t>
  </si>
  <si>
    <t xml:space="preserve">  National Yangmei Senior High School</t>
  </si>
  <si>
    <t xml:space="preserve">  National Yang Ming Senior High School</t>
  </si>
  <si>
    <t xml:space="preserve">  National Neili Senior High School</t>
  </si>
  <si>
    <t xml:space="preserve">  Taoyuan County Nan Kan Junior High School</t>
  </si>
  <si>
    <t xml:space="preserve">  Taoyuan County Ping Jen Senior High School</t>
  </si>
  <si>
    <t xml:space="preserve">  Dayuan International Senior High School</t>
  </si>
  <si>
    <t xml:space="preserve">  National Longtan Agricultural and Industrial Vocational High School</t>
  </si>
  <si>
    <t xml:space="preserve">  National Jhongli  Commercial High School</t>
  </si>
  <si>
    <t xml:space="preserve"> Private Senior High School</t>
  </si>
  <si>
    <t xml:space="preserve">  Chuen Chow High School</t>
  </si>
  <si>
    <t xml:space="preserve">  Yuda High School</t>
  </si>
  <si>
    <t xml:space="preserve">  Lioho High School </t>
  </si>
  <si>
    <t xml:space="preserve">  Fudan High School</t>
  </si>
  <si>
    <t xml:space="preserve">  Chih Ping Junior High School</t>
  </si>
  <si>
    <t xml:space="preserve">  St. Francis Xavier High School</t>
  </si>
  <si>
    <t xml:space="preserve">  Paul Hsu Senior High School</t>
  </si>
  <si>
    <t xml:space="preserve">  Chin Hwa High School</t>
  </si>
  <si>
    <t xml:space="preserve">  Jhih Shan High School</t>
  </si>
  <si>
    <t xml:space="preserve">  Daxing High School</t>
  </si>
  <si>
    <t xml:space="preserve">  Ta Wha High School</t>
  </si>
  <si>
    <t xml:space="preserve">  Yung Ping Vocational High School</t>
  </si>
  <si>
    <t>教育文化</t>
  </si>
  <si>
    <t>Education and Culture</t>
  </si>
  <si>
    <r>
      <t>校</t>
    </r>
    <r>
      <rPr>
        <sz val="8"/>
        <rFont val="Arial Narrow"/>
        <family val="2"/>
      </rPr>
      <t xml:space="preserve"> </t>
    </r>
    <r>
      <rPr>
        <sz val="8"/>
        <rFont val="華康粗圓體"/>
        <family val="3"/>
      </rPr>
      <t xml:space="preserve">數
</t>
    </r>
    <r>
      <rPr>
        <sz val="8"/>
        <rFont val="Arial Narrow"/>
        <family val="2"/>
      </rPr>
      <t>(</t>
    </r>
    <r>
      <rPr>
        <sz val="8"/>
        <rFont val="華康粗圓體"/>
        <family val="3"/>
      </rPr>
      <t>校</t>
    </r>
    <r>
      <rPr>
        <sz val="8"/>
        <rFont val="Arial Narrow"/>
        <family val="2"/>
      </rPr>
      <t>)</t>
    </r>
  </si>
  <si>
    <r>
      <t>教</t>
    </r>
    <r>
      <rPr>
        <sz val="8"/>
        <rFont val="Arial Narrow"/>
        <family val="2"/>
      </rPr>
      <t xml:space="preserve">          </t>
    </r>
    <r>
      <rPr>
        <sz val="8"/>
        <rFont val="華康粗圓體"/>
        <family val="3"/>
      </rPr>
      <t>師</t>
    </r>
    <r>
      <rPr>
        <sz val="8"/>
        <rFont val="Arial Narrow"/>
        <family val="2"/>
      </rPr>
      <t xml:space="preserve">          </t>
    </r>
    <r>
      <rPr>
        <sz val="8"/>
        <rFont val="華康粗圓體"/>
        <family val="3"/>
      </rPr>
      <t>數</t>
    </r>
  </si>
  <si>
    <r>
      <t>職</t>
    </r>
    <r>
      <rPr>
        <sz val="8"/>
        <rFont val="Arial Narrow"/>
        <family val="2"/>
      </rPr>
      <t xml:space="preserve">          </t>
    </r>
    <r>
      <rPr>
        <sz val="8"/>
        <rFont val="華康粗圓體"/>
        <family val="3"/>
      </rPr>
      <t>員</t>
    </r>
    <r>
      <rPr>
        <sz val="8"/>
        <rFont val="Arial Narrow"/>
        <family val="2"/>
      </rPr>
      <t xml:space="preserve">          </t>
    </r>
    <r>
      <rPr>
        <sz val="8"/>
        <rFont val="華康粗圓體"/>
        <family val="3"/>
      </rPr>
      <t>數</t>
    </r>
  </si>
  <si>
    <r>
      <t>學</t>
    </r>
    <r>
      <rPr>
        <sz val="8"/>
        <rFont val="Arial Narrow"/>
        <family val="2"/>
      </rPr>
      <t xml:space="preserve">     </t>
    </r>
    <r>
      <rPr>
        <sz val="8"/>
        <rFont val="華康粗圓體"/>
        <family val="3"/>
      </rPr>
      <t>生</t>
    </r>
    <r>
      <rPr>
        <sz val="8"/>
        <rFont val="Arial Narrow"/>
        <family val="2"/>
      </rPr>
      <t xml:space="preserve">     </t>
    </r>
    <r>
      <rPr>
        <sz val="8"/>
        <rFont val="華康粗圓體"/>
        <family val="3"/>
      </rPr>
      <t>數</t>
    </r>
    <r>
      <rPr>
        <sz val="8"/>
        <rFont val="Arial Narrow"/>
        <family val="2"/>
      </rPr>
      <t xml:space="preserve">     (</t>
    </r>
    <r>
      <rPr>
        <sz val="8"/>
        <rFont val="華康粗圓體"/>
        <family val="3"/>
      </rPr>
      <t>人</t>
    </r>
    <r>
      <rPr>
        <sz val="8"/>
        <rFont val="Arial Narrow"/>
        <family val="2"/>
      </rPr>
      <t>)</t>
    </r>
  </si>
  <si>
    <r>
      <t>上學年畢業生數</t>
    </r>
    <r>
      <rPr>
        <sz val="8"/>
        <rFont val="Arial Narrow"/>
        <family val="2"/>
      </rPr>
      <t>(</t>
    </r>
    <r>
      <rPr>
        <sz val="8"/>
        <rFont val="華康粗圓體"/>
        <family val="3"/>
      </rPr>
      <t>人</t>
    </r>
    <r>
      <rPr>
        <sz val="8"/>
        <rFont val="Arial Narrow"/>
        <family val="2"/>
      </rPr>
      <t>)</t>
    </r>
  </si>
  <si>
    <r>
      <t>(</t>
    </r>
    <r>
      <rPr>
        <sz val="8"/>
        <rFont val="華康粗圓體"/>
        <family val="3"/>
      </rPr>
      <t>人</t>
    </r>
    <r>
      <rPr>
        <sz val="8"/>
        <rFont val="Arial Narrow"/>
        <family val="2"/>
      </rPr>
      <t>)</t>
    </r>
  </si>
  <si>
    <r>
      <t>(</t>
    </r>
    <r>
      <rPr>
        <sz val="9"/>
        <rFont val="Times New Roman"/>
        <family val="1"/>
      </rPr>
      <t>班</t>
    </r>
    <r>
      <rPr>
        <sz val="9"/>
        <rFont val="Arial Narrow"/>
        <family val="2"/>
      </rPr>
      <t>)</t>
    </r>
  </si>
  <si>
    <r>
      <t>民國</t>
    </r>
    <r>
      <rPr>
        <sz val="8"/>
        <rFont val="Arial Narrow"/>
        <family val="2"/>
      </rPr>
      <t xml:space="preserve">  91  </t>
    </r>
    <r>
      <rPr>
        <sz val="8"/>
        <rFont val="華康粗圓體"/>
        <family val="3"/>
      </rPr>
      <t>學年度</t>
    </r>
  </si>
  <si>
    <r>
      <t>民國</t>
    </r>
    <r>
      <rPr>
        <sz val="8"/>
        <rFont val="Arial Narrow"/>
        <family val="2"/>
      </rPr>
      <t xml:space="preserve">  92  </t>
    </r>
    <r>
      <rPr>
        <sz val="8"/>
        <rFont val="華康粗圓體"/>
        <family val="3"/>
      </rPr>
      <t>學年度</t>
    </r>
  </si>
  <si>
    <r>
      <t>民國</t>
    </r>
    <r>
      <rPr>
        <sz val="8"/>
        <rFont val="Arial Narrow"/>
        <family val="2"/>
      </rPr>
      <t xml:space="preserve">  93  </t>
    </r>
    <r>
      <rPr>
        <sz val="8"/>
        <rFont val="華康粗圓體"/>
        <family val="3"/>
      </rPr>
      <t>學年度</t>
    </r>
  </si>
  <si>
    <r>
      <t>民國</t>
    </r>
    <r>
      <rPr>
        <sz val="8"/>
        <rFont val="Arial Narrow"/>
        <family val="2"/>
      </rPr>
      <t xml:space="preserve">  94  </t>
    </r>
    <r>
      <rPr>
        <sz val="8"/>
        <rFont val="華康粗圓體"/>
        <family val="3"/>
      </rPr>
      <t>學年度</t>
    </r>
  </si>
  <si>
    <r>
      <t>民國</t>
    </r>
    <r>
      <rPr>
        <sz val="8"/>
        <rFont val="Arial Narrow"/>
        <family val="2"/>
      </rPr>
      <t xml:space="preserve">  95  </t>
    </r>
    <r>
      <rPr>
        <sz val="8"/>
        <rFont val="華康粗圓體"/>
        <family val="3"/>
      </rPr>
      <t>學年度</t>
    </r>
  </si>
  <si>
    <r>
      <t>民國</t>
    </r>
    <r>
      <rPr>
        <sz val="8"/>
        <rFont val="Arial Narrow"/>
        <family val="2"/>
      </rPr>
      <t xml:space="preserve">  96  </t>
    </r>
    <r>
      <rPr>
        <sz val="8"/>
        <rFont val="華康粗圓體"/>
        <family val="3"/>
      </rPr>
      <t>學年度</t>
    </r>
  </si>
  <si>
    <r>
      <t>民國</t>
    </r>
    <r>
      <rPr>
        <sz val="8"/>
        <rFont val="Arial Narrow"/>
        <family val="2"/>
      </rPr>
      <t xml:space="preserve">  97  </t>
    </r>
    <r>
      <rPr>
        <sz val="8"/>
        <rFont val="華康粗圓體"/>
        <family val="3"/>
      </rPr>
      <t>學年度</t>
    </r>
  </si>
  <si>
    <r>
      <t>民國</t>
    </r>
    <r>
      <rPr>
        <sz val="8"/>
        <rFont val="Arial Narrow"/>
        <family val="2"/>
      </rPr>
      <t xml:space="preserve">  98  </t>
    </r>
    <r>
      <rPr>
        <sz val="8"/>
        <rFont val="華康粗圓體"/>
        <family val="3"/>
      </rPr>
      <t>學年度</t>
    </r>
  </si>
  <si>
    <r>
      <t>民國</t>
    </r>
    <r>
      <rPr>
        <sz val="8"/>
        <rFont val="Arial Narrow"/>
        <family val="2"/>
      </rPr>
      <t xml:space="preserve">  99  </t>
    </r>
    <r>
      <rPr>
        <sz val="8"/>
        <rFont val="華康粗圓體"/>
        <family val="3"/>
      </rPr>
      <t>學年度</t>
    </r>
  </si>
  <si>
    <r>
      <t>民國</t>
    </r>
    <r>
      <rPr>
        <sz val="8"/>
        <rFont val="Arial Narrow"/>
        <family val="2"/>
      </rPr>
      <t xml:space="preserve">  100  </t>
    </r>
    <r>
      <rPr>
        <sz val="8"/>
        <rFont val="華康粗圓體"/>
        <family val="3"/>
      </rPr>
      <t>學年度</t>
    </r>
  </si>
  <si>
    <r>
      <t>　國</t>
    </r>
    <r>
      <rPr>
        <sz val="7"/>
        <rFont val="Arial Narrow"/>
        <family val="2"/>
      </rPr>
      <t>(</t>
    </r>
    <r>
      <rPr>
        <sz val="7"/>
        <rFont val="華康粗圓體"/>
        <family val="3"/>
      </rPr>
      <t>縣</t>
    </r>
    <r>
      <rPr>
        <sz val="7"/>
        <rFont val="Arial Narrow"/>
        <family val="2"/>
      </rPr>
      <t>)</t>
    </r>
    <r>
      <rPr>
        <sz val="7"/>
        <rFont val="華康粗圓體"/>
        <family val="3"/>
      </rPr>
      <t>立高級中學</t>
    </r>
  </si>
  <si>
    <t>資料來源：教育部統計處</t>
  </si>
  <si>
    <t>Source : Bureau of Statistics M.O.E</t>
  </si>
  <si>
    <r>
      <t>說</t>
    </r>
    <r>
      <rPr>
        <sz val="8"/>
        <rFont val="Arial Narrow"/>
        <family val="2"/>
      </rPr>
      <t xml:space="preserve">    </t>
    </r>
    <r>
      <rPr>
        <sz val="8"/>
        <rFont val="華康中黑體"/>
        <family val="3"/>
      </rPr>
      <t>明：</t>
    </r>
    <r>
      <rPr>
        <sz val="8"/>
        <rFont val="Arial Narrow"/>
        <family val="2"/>
      </rPr>
      <t>1.</t>
    </r>
    <r>
      <rPr>
        <sz val="8"/>
        <rFont val="華康中黑體"/>
        <family val="3"/>
      </rPr>
      <t>校數不包括職業學校。</t>
    </r>
    <r>
      <rPr>
        <sz val="8"/>
        <rFont val="Arial Narrow"/>
        <family val="2"/>
      </rPr>
      <t xml:space="preserve"> </t>
    </r>
  </si>
  <si>
    <t xml:space="preserve">Note : 1. "Number of Schools" excludes vocational schools.  </t>
  </si>
  <si>
    <r>
      <t>　　</t>
    </r>
    <r>
      <rPr>
        <sz val="8"/>
        <rFont val="Arial Narrow"/>
        <family val="2"/>
      </rPr>
      <t xml:space="preserve">    </t>
    </r>
    <r>
      <rPr>
        <sz val="8"/>
        <rFont val="華康中黑體"/>
        <family val="3"/>
      </rPr>
      <t>　</t>
    </r>
    <r>
      <rPr>
        <sz val="8"/>
        <rFont val="Arial Narrow"/>
        <family val="2"/>
      </rPr>
      <t>2.</t>
    </r>
    <r>
      <rPr>
        <sz val="8"/>
        <rFont val="華康中黑體"/>
        <family val="3"/>
      </rPr>
      <t>附設職業類科之高級中學普通科教職員數與職業科教職員併計。</t>
    </r>
  </si>
  <si>
    <t xml:space="preserve">           2. The teachers and staffers of the general education department and vocational department of vocational schools are combined. </t>
  </si>
  <si>
    <r>
      <t>　　</t>
    </r>
    <r>
      <rPr>
        <sz val="8"/>
        <rFont val="Arial Narrow"/>
        <family val="2"/>
      </rPr>
      <t xml:space="preserve">    </t>
    </r>
    <r>
      <rPr>
        <sz val="8"/>
        <rFont val="華康中黑體"/>
        <family val="3"/>
      </rPr>
      <t>　</t>
    </r>
    <r>
      <rPr>
        <sz val="8"/>
        <rFont val="Arial Narrow"/>
        <family val="2"/>
      </rPr>
      <t>3.</t>
    </r>
    <r>
      <rPr>
        <sz val="8"/>
        <rFont val="華康中黑體"/>
        <family val="3"/>
      </rPr>
      <t>延修生人數列計於各校學生數最後一年級。</t>
    </r>
    <r>
      <rPr>
        <sz val="8"/>
        <rFont val="Arial Narrow"/>
        <family val="2"/>
      </rPr>
      <t xml:space="preserve"> </t>
    </r>
  </si>
  <si>
    <t xml:space="preserve">           3. Students who are graduating after an extended period of study are included in the number of final-year students.  </t>
  </si>
  <si>
    <r>
      <t xml:space="preserve"> </t>
    </r>
    <r>
      <rPr>
        <sz val="12"/>
        <rFont val="華康粗圓體"/>
        <family val="3"/>
      </rPr>
      <t>表</t>
    </r>
    <r>
      <rPr>
        <sz val="12"/>
        <rFont val="Arial"/>
        <family val="2"/>
      </rPr>
      <t>8-2</t>
    </r>
    <r>
      <rPr>
        <sz val="12"/>
        <rFont val="華康粗圓體"/>
        <family val="3"/>
      </rPr>
      <t>、境內高級中等學校概況</t>
    </r>
  </si>
  <si>
    <r>
      <t>8-2</t>
    </r>
    <r>
      <rPr>
        <sz val="12"/>
        <rFont val="華康粗圓體"/>
        <family val="3"/>
      </rPr>
      <t>、</t>
    </r>
    <r>
      <rPr>
        <sz val="12"/>
        <rFont val="Arial"/>
        <family val="2"/>
      </rPr>
      <t xml:space="preserve">The Condition of Secondary Education in Taoyuan County </t>
    </r>
  </si>
  <si>
    <r>
      <t>　</t>
    </r>
    <r>
      <rPr>
        <sz val="11"/>
        <rFont val="Arial"/>
        <family val="2"/>
      </rPr>
      <t>1</t>
    </r>
    <r>
      <rPr>
        <sz val="11"/>
        <rFont val="華康粗圓體"/>
        <family val="3"/>
      </rPr>
      <t>．高　中</t>
    </r>
  </si>
  <si>
    <r>
      <t>　</t>
    </r>
    <r>
      <rPr>
        <sz val="11"/>
        <rFont val="Arial"/>
        <family val="2"/>
      </rPr>
      <t>1</t>
    </r>
    <r>
      <rPr>
        <sz val="11"/>
        <rFont val="華康粗圓體"/>
        <family val="3"/>
      </rPr>
      <t>．</t>
    </r>
    <r>
      <rPr>
        <sz val="11"/>
        <rFont val="Arial"/>
        <family val="2"/>
      </rPr>
      <t>Senior High School</t>
    </r>
  </si>
  <si>
    <r>
      <t>　　國立桃園農工</t>
    </r>
    <r>
      <rPr>
        <sz val="6"/>
        <rFont val="Arial Narrow"/>
        <family val="2"/>
      </rPr>
      <t>(</t>
    </r>
    <r>
      <rPr>
        <sz val="6"/>
        <rFont val="華康粗圓體"/>
        <family val="3"/>
      </rPr>
      <t>普通科</t>
    </r>
    <r>
      <rPr>
        <sz val="6"/>
        <rFont val="Arial Narrow"/>
        <family val="2"/>
      </rPr>
      <t>)</t>
    </r>
  </si>
  <si>
    <r>
      <t>民國</t>
    </r>
    <r>
      <rPr>
        <sz val="9"/>
        <rFont val="Arial Narrow"/>
        <family val="2"/>
      </rPr>
      <t xml:space="preserve">  91  </t>
    </r>
    <r>
      <rPr>
        <sz val="9"/>
        <rFont val="華康粗圓體"/>
        <family val="3"/>
      </rPr>
      <t>學年度</t>
    </r>
    <r>
      <rPr>
        <sz val="9"/>
        <rFont val="Arial Narrow"/>
        <family val="2"/>
      </rPr>
      <t xml:space="preserve">               2002</t>
    </r>
  </si>
  <si>
    <r>
      <t>民國</t>
    </r>
    <r>
      <rPr>
        <sz val="9"/>
        <rFont val="Arial Narrow"/>
        <family val="2"/>
      </rPr>
      <t xml:space="preserve">  92  </t>
    </r>
    <r>
      <rPr>
        <sz val="9"/>
        <rFont val="華康粗圓體"/>
        <family val="3"/>
      </rPr>
      <t>學年度</t>
    </r>
    <r>
      <rPr>
        <sz val="9"/>
        <rFont val="Arial Narrow"/>
        <family val="2"/>
      </rPr>
      <t xml:space="preserve">               2003</t>
    </r>
  </si>
  <si>
    <r>
      <t>民國</t>
    </r>
    <r>
      <rPr>
        <sz val="9"/>
        <rFont val="Arial Narrow"/>
        <family val="2"/>
      </rPr>
      <t xml:space="preserve">  93  </t>
    </r>
    <r>
      <rPr>
        <sz val="9"/>
        <rFont val="華康粗圓體"/>
        <family val="3"/>
      </rPr>
      <t>學年度</t>
    </r>
    <r>
      <rPr>
        <sz val="9"/>
        <rFont val="Arial Narrow"/>
        <family val="2"/>
      </rPr>
      <t xml:space="preserve">               2004</t>
    </r>
  </si>
  <si>
    <r>
      <t>民國</t>
    </r>
    <r>
      <rPr>
        <sz val="9"/>
        <rFont val="Arial Narrow"/>
        <family val="2"/>
      </rPr>
      <t xml:space="preserve">  94  </t>
    </r>
    <r>
      <rPr>
        <sz val="9"/>
        <rFont val="華康粗圓體"/>
        <family val="3"/>
      </rPr>
      <t>學年度</t>
    </r>
    <r>
      <rPr>
        <sz val="9"/>
        <rFont val="Arial Narrow"/>
        <family val="2"/>
      </rPr>
      <t xml:space="preserve">               2005</t>
    </r>
  </si>
  <si>
    <r>
      <t>民國</t>
    </r>
    <r>
      <rPr>
        <sz val="9"/>
        <rFont val="Arial Narrow"/>
        <family val="2"/>
      </rPr>
      <t xml:space="preserve">  95  </t>
    </r>
    <r>
      <rPr>
        <sz val="9"/>
        <rFont val="華康粗圓體"/>
        <family val="3"/>
      </rPr>
      <t>學年度</t>
    </r>
    <r>
      <rPr>
        <sz val="9"/>
        <rFont val="Arial Narrow"/>
        <family val="2"/>
      </rPr>
      <t xml:space="preserve">               2006</t>
    </r>
  </si>
  <si>
    <r>
      <t>民國</t>
    </r>
    <r>
      <rPr>
        <sz val="9"/>
        <rFont val="Arial Narrow"/>
        <family val="2"/>
      </rPr>
      <t xml:space="preserve">  96  </t>
    </r>
    <r>
      <rPr>
        <sz val="9"/>
        <rFont val="華康粗圓體"/>
        <family val="3"/>
      </rPr>
      <t>學年度</t>
    </r>
    <r>
      <rPr>
        <sz val="9"/>
        <rFont val="Arial Narrow"/>
        <family val="2"/>
      </rPr>
      <t xml:space="preserve">               2007</t>
    </r>
  </si>
  <si>
    <r>
      <t>民國</t>
    </r>
    <r>
      <rPr>
        <sz val="9"/>
        <rFont val="Arial Narrow"/>
        <family val="2"/>
      </rPr>
      <t xml:space="preserve">  97  </t>
    </r>
    <r>
      <rPr>
        <sz val="9"/>
        <rFont val="華康粗圓體"/>
        <family val="3"/>
      </rPr>
      <t>學年度</t>
    </r>
    <r>
      <rPr>
        <sz val="9"/>
        <rFont val="Arial Narrow"/>
        <family val="2"/>
      </rPr>
      <t xml:space="preserve">               2008</t>
    </r>
  </si>
  <si>
    <r>
      <t>民國</t>
    </r>
    <r>
      <rPr>
        <sz val="9"/>
        <rFont val="Arial Narrow"/>
        <family val="2"/>
      </rPr>
      <t xml:space="preserve">  98  </t>
    </r>
    <r>
      <rPr>
        <sz val="9"/>
        <rFont val="華康粗圓體"/>
        <family val="3"/>
      </rPr>
      <t>學年度</t>
    </r>
    <r>
      <rPr>
        <sz val="9"/>
        <rFont val="Arial Narrow"/>
        <family val="2"/>
      </rPr>
      <t xml:space="preserve">               2009</t>
    </r>
  </si>
  <si>
    <r>
      <t>民國</t>
    </r>
    <r>
      <rPr>
        <sz val="9"/>
        <rFont val="Arial Narrow"/>
        <family val="2"/>
      </rPr>
      <t xml:space="preserve">  99  </t>
    </r>
    <r>
      <rPr>
        <sz val="9"/>
        <rFont val="華康粗圓體"/>
        <family val="3"/>
      </rPr>
      <t>學年度</t>
    </r>
    <r>
      <rPr>
        <sz val="9"/>
        <rFont val="Arial Narrow"/>
        <family val="2"/>
      </rPr>
      <t xml:space="preserve">               2010</t>
    </r>
  </si>
  <si>
    <r>
      <t>民國</t>
    </r>
    <r>
      <rPr>
        <sz val="9"/>
        <rFont val="Arial Narrow"/>
        <family val="2"/>
      </rPr>
      <t xml:space="preserve">  100  </t>
    </r>
    <r>
      <rPr>
        <sz val="9"/>
        <rFont val="華康粗圓體"/>
        <family val="3"/>
      </rPr>
      <t>學年度</t>
    </r>
    <r>
      <rPr>
        <sz val="9"/>
        <rFont val="Arial Narrow"/>
        <family val="2"/>
      </rPr>
      <t xml:space="preserve">             2011</t>
    </r>
  </si>
  <si>
    <r>
      <t>　　國立中壢高商</t>
    </r>
    <r>
      <rPr>
        <sz val="6"/>
        <rFont val="Arial Narrow"/>
        <family val="2"/>
      </rPr>
      <t>(</t>
    </r>
    <r>
      <rPr>
        <sz val="6"/>
        <rFont val="華康粗圓體"/>
        <family val="3"/>
      </rPr>
      <t>普通科</t>
    </r>
    <r>
      <rPr>
        <sz val="6"/>
        <rFont val="Arial Narrow"/>
        <family val="2"/>
      </rPr>
      <t>)</t>
    </r>
  </si>
  <si>
    <t>　國立高級職業學校</t>
  </si>
  <si>
    <t>　　國立龍潭農工</t>
  </si>
  <si>
    <t>　　國立桃園農工</t>
  </si>
  <si>
    <t>　　國立中壢高商</t>
  </si>
  <si>
    <t>　　國立中壢家商</t>
  </si>
  <si>
    <t>　私立高級職業學校</t>
  </si>
  <si>
    <t>　　私立成功工商</t>
  </si>
  <si>
    <t>　　私立方曙工家</t>
  </si>
  <si>
    <t>　　　縣立過嶺國中</t>
  </si>
  <si>
    <t>3 - 4 Yrs.</t>
  </si>
  <si>
    <t>4 - 5 Yrs.</t>
  </si>
  <si>
    <t>5 - 6 Yrs.</t>
  </si>
  <si>
    <t>-</t>
  </si>
  <si>
    <t xml:space="preserve">           2. Students graduating after an extended period of study are included in the number of final-year students. </t>
  </si>
  <si>
    <t xml:space="preserve">               The number of teachers and staffers of the five-year junior colleges of Hsin Sheng College of Medical Care and Management</t>
  </si>
  <si>
    <t xml:space="preserve">               are added to those of the two-year junior colleges of the same school.  </t>
  </si>
  <si>
    <t xml:space="preserve">  National Wu-Ling Senior High School</t>
  </si>
  <si>
    <t xml:space="preserve">  Taoyuan County Da-Si Senior High School</t>
  </si>
  <si>
    <t xml:space="preserve">  Taoyuan County Shou-Shan Senior High School</t>
  </si>
  <si>
    <t xml:space="preserve">  Taoyuan County Yung-Feng High School</t>
  </si>
  <si>
    <t xml:space="preserve">  National Tao-Yuan Agricultural &amp; Industrial Vocational High School</t>
  </si>
  <si>
    <t xml:space="preserve">  Chi-Ying Senior High School</t>
  </si>
  <si>
    <t xml:space="preserve">  Shin-Shing High School</t>
  </si>
  <si>
    <t xml:space="preserve">  Cheng-kung Senior Industial Commercial Vocational School</t>
  </si>
  <si>
    <t xml:space="preserve">      Chien-Kuo</t>
  </si>
  <si>
    <t xml:space="preserve">      Fu-Fong</t>
  </si>
  <si>
    <t xml:space="preserve">      Tung-De</t>
  </si>
  <si>
    <t xml:space="preserve">      Da-You</t>
  </si>
  <si>
    <t xml:space="preserve">      Jing-Guo</t>
  </si>
  <si>
    <t xml:space="preserve">      Chung-Li</t>
  </si>
  <si>
    <t xml:space="preserve">      Nei-Li</t>
  </si>
  <si>
    <t xml:space="preserve">      Long-Sing</t>
  </si>
  <si>
    <t xml:space="preserve">      Ping-Jhen</t>
  </si>
  <si>
    <t xml:space="preserve">      Da-Cheng</t>
  </si>
  <si>
    <t xml:space="preserve">      Yung-Feng</t>
  </si>
  <si>
    <t xml:space="preserve">      Zen-Mei</t>
  </si>
  <si>
    <t xml:space="preserve">      Rui-Ping</t>
  </si>
  <si>
    <t xml:space="preserve">      Shan-Jiao</t>
  </si>
  <si>
    <t xml:space="preserve">      Da-Chu</t>
  </si>
  <si>
    <t xml:space="preserve">      Shou-Shan</t>
  </si>
  <si>
    <t xml:space="preserve">      Shih-Men</t>
  </si>
  <si>
    <t xml:space="preserve">      Da-Po</t>
  </si>
  <si>
    <t xml:space="preserve">      Yung-An</t>
  </si>
  <si>
    <t xml:space="preserve">      Guan-Yin</t>
  </si>
  <si>
    <t xml:space="preserve">  Shin-Shing</t>
  </si>
  <si>
    <t xml:space="preserve">      Tung-Ming</t>
  </si>
  <si>
    <t xml:space="preserve">      Tou-Jou</t>
  </si>
  <si>
    <t xml:space="preserve">      Ben-Gang</t>
  </si>
  <si>
    <t xml:space="preserve">      Pei-Hu</t>
  </si>
  <si>
    <t xml:space="preserve">      Ke-Jian</t>
  </si>
  <si>
    <t xml:space="preserve">      She-Zih</t>
  </si>
  <si>
    <t xml:space="preserve">      Ta-Tan</t>
  </si>
  <si>
    <t xml:space="preserve">      Bao-Sheng</t>
  </si>
  <si>
    <t xml:space="preserve">      Sin-Po</t>
  </si>
  <si>
    <t xml:space="preserve">      Yu-Ren</t>
  </si>
  <si>
    <t xml:space="preserve">      Shu-Lin</t>
  </si>
  <si>
    <t xml:space="preserve">      San-Min</t>
  </si>
  <si>
    <t xml:space="preserve">      Hsia-Yun</t>
  </si>
  <si>
    <t xml:space="preserve">      Kui-Hui</t>
  </si>
  <si>
    <t xml:space="preserve">      Gau-Yi</t>
  </si>
  <si>
    <t xml:space="preserve">      Cheng-Sing</t>
  </si>
  <si>
    <t xml:space="preserve">      San-Guang</t>
  </si>
  <si>
    <t xml:space="preserve">      Gao-Po</t>
  </si>
  <si>
    <t xml:space="preserve">      Luo-Fu</t>
  </si>
  <si>
    <t xml:space="preserve">      Ba-Lung</t>
  </si>
  <si>
    <t xml:space="preserve">    Shin-Shing</t>
  </si>
  <si>
    <t xml:space="preserve">      Kuei-Shan</t>
  </si>
  <si>
    <t xml:space="preserve">      Show-Shan</t>
  </si>
  <si>
    <t xml:space="preserve">      Fu-Yuan</t>
  </si>
  <si>
    <t xml:space="preserve">      Da-Gang</t>
  </si>
  <si>
    <t xml:space="preserve">      Da-Pu</t>
  </si>
  <si>
    <t xml:space="preserve">      Feng-Shu</t>
  </si>
  <si>
    <t xml:space="preserve">      Nan-Mei</t>
  </si>
  <si>
    <t xml:space="preserve">      Tzu-Ciang</t>
  </si>
  <si>
    <t xml:space="preserve">      Wen-Shing</t>
  </si>
  <si>
    <t xml:space="preserve">      Te-Long</t>
  </si>
  <si>
    <t xml:space="preserve">      Chian-Long</t>
  </si>
  <si>
    <t xml:space="preserve">      Long-Yuan</t>
  </si>
  <si>
    <t xml:space="preserve">      San-Ho</t>
  </si>
  <si>
    <t xml:space="preserve">      Shin-Wu</t>
  </si>
  <si>
    <t xml:space="preserve">      Ren-Shan</t>
  </si>
  <si>
    <t xml:space="preserve">      Chyau-Ay</t>
  </si>
  <si>
    <t xml:space="preserve">      Yong-Fu</t>
  </si>
  <si>
    <t xml:space="preserve">      Nan-Kan</t>
  </si>
  <si>
    <t xml:space="preserve">      Gong-Pu</t>
  </si>
  <si>
    <t xml:space="preserve">      Lu-Chu</t>
  </si>
  <si>
    <t xml:space="preserve">      Shin-Shing</t>
  </si>
  <si>
    <t xml:space="preserve">      Wai-She</t>
  </si>
  <si>
    <t xml:space="preserve">      Ding-She</t>
  </si>
  <si>
    <t xml:space="preserve">      Hai-Hu</t>
  </si>
  <si>
    <t xml:space="preserve">      Da-Hua</t>
  </si>
  <si>
    <t xml:space="preserve">      Jing-Xing</t>
  </si>
  <si>
    <t xml:space="preserve">      Nei-Hai</t>
  </si>
  <si>
    <t xml:space="preserve">      Shi-Hai</t>
  </si>
  <si>
    <t xml:space="preserve">      Chao-Inn</t>
  </si>
  <si>
    <t xml:space="preserve">      Da-Yun</t>
  </si>
  <si>
    <t xml:space="preserve">      Ba-De</t>
  </si>
  <si>
    <t xml:space="preserve">      Siao-Li</t>
  </si>
  <si>
    <t xml:space="preserve">      Jia-Dong</t>
  </si>
  <si>
    <t xml:space="preserve">      Yang-mei</t>
  </si>
  <si>
    <t xml:space="preserve">      Shan-Tian</t>
  </si>
  <si>
    <t xml:space="preserve">      Da-Tong</t>
  </si>
  <si>
    <t xml:space="preserve">      Fu-Gang</t>
  </si>
  <si>
    <t xml:space="preserve">      Ruei-Yuan</t>
  </si>
  <si>
    <t xml:space="preserve">      Shui-Mei</t>
  </si>
  <si>
    <t xml:space="preserve">      Ruei-Pu</t>
  </si>
  <si>
    <t xml:space="preserve">      Si-Wei</t>
  </si>
  <si>
    <t xml:space="preserve">      Yang-Ming</t>
  </si>
  <si>
    <t xml:space="preserve">      Ruey-Tarng</t>
  </si>
  <si>
    <t xml:space="preserve">      Young-Shin</t>
  </si>
  <si>
    <t xml:space="preserve">      Da-Si</t>
  </si>
  <si>
    <t xml:space="preserve">      Mei-Hwa</t>
  </si>
  <si>
    <t xml:space="preserve">      Nei-Zha</t>
  </si>
  <si>
    <t xml:space="preserve">      Fu-an</t>
  </si>
  <si>
    <t xml:space="preserve">      Bai-Ji</t>
  </si>
  <si>
    <t xml:space="preserve">      Lauey-Hsiang</t>
  </si>
  <si>
    <t xml:space="preserve">      Chung-Shing</t>
  </si>
  <si>
    <t xml:space="preserve">      Fu-Tai</t>
  </si>
  <si>
    <t xml:space="preserve">      Cing-Pu</t>
  </si>
  <si>
    <t xml:space="preserve">      Da-Lun</t>
  </si>
  <si>
    <t xml:space="preserve">      San-Dong</t>
  </si>
  <si>
    <t xml:space="preserve">      Chung-Cheng</t>
  </si>
  <si>
    <t xml:space="preserve">      Zi-Li</t>
  </si>
  <si>
    <t xml:space="preserve">      Nei-Ding</t>
  </si>
  <si>
    <t xml:space="preserve">      Jhong-Fu</t>
  </si>
  <si>
    <t xml:space="preserve">      Nan-Shi</t>
  </si>
  <si>
    <t xml:space="preserve">      Song-Wu</t>
  </si>
  <si>
    <t xml:space="preserve">      Hsin-Shih</t>
  </si>
  <si>
    <t xml:space="preserve">      Shiang-An</t>
  </si>
  <si>
    <t xml:space="preserve">      Sheen-Zong</t>
  </si>
  <si>
    <t xml:space="preserve">      Chung-Pu</t>
  </si>
  <si>
    <t xml:space="preserve">      Guei-Ji</t>
  </si>
  <si>
    <t xml:space="preserve">      Jian-Guo</t>
  </si>
  <si>
    <t xml:space="preserve">      Chung-Shan</t>
  </si>
  <si>
    <t xml:space="preserve">      Wun-Shan</t>
  </si>
  <si>
    <t xml:space="preserve">      Bei-Men</t>
  </si>
  <si>
    <t xml:space="preserve">      Ching-Shi</t>
  </si>
  <si>
    <t xml:space="preserve">      Jane-Der</t>
  </si>
  <si>
    <t xml:space="preserve">      Zu-Wen</t>
  </si>
  <si>
    <t xml:space="preserve">      Da-Yeh</t>
  </si>
  <si>
    <t xml:space="preserve">      Zhuang-Jing</t>
  </si>
  <si>
    <t xml:space="preserve">      Yong-Shun</t>
  </si>
  <si>
    <t xml:space="preserve">      Sin-Ming</t>
  </si>
  <si>
    <t xml:space="preserve">      Shin-Jie</t>
  </si>
  <si>
    <t>Full-Time</t>
  </si>
  <si>
    <t>Part-Time</t>
  </si>
  <si>
    <t>Academic Year, District &amp; School</t>
  </si>
  <si>
    <t>Academic Year, 
District &amp; School</t>
  </si>
  <si>
    <t>Academic Year  &amp;  District</t>
  </si>
  <si>
    <t>資料來源：桃園縣政府總決算。</t>
  </si>
  <si>
    <r>
      <t xml:space="preserve">年　　別
</t>
    </r>
    <r>
      <rPr>
        <sz val="9"/>
        <rFont val="Arial Narrow"/>
        <family val="2"/>
      </rPr>
      <t>Year</t>
    </r>
  </si>
  <si>
    <t xml:space="preserve">                a junior high school department and a primary department affiliated with them are included in the individual schools. </t>
  </si>
  <si>
    <r>
      <t>表</t>
    </r>
    <r>
      <rPr>
        <sz val="12"/>
        <rFont val="Arial"/>
        <family val="2"/>
      </rPr>
      <t>8-1</t>
    </r>
    <r>
      <rPr>
        <sz val="12"/>
        <rFont val="華康粗圓體"/>
        <family val="3"/>
      </rPr>
      <t>、境內高等教育概況</t>
    </r>
  </si>
  <si>
    <r>
      <t>表</t>
    </r>
    <r>
      <rPr>
        <sz val="12"/>
        <rFont val="Arial"/>
        <family val="2"/>
      </rPr>
      <t>8-10</t>
    </r>
    <r>
      <rPr>
        <sz val="12"/>
        <rFont val="華康粗圓體"/>
        <family val="3"/>
      </rPr>
      <t>、國民中學學生視力檢查</t>
    </r>
  </si>
  <si>
    <t>說　　明：分校資料包含於本校中，總數不包含分校數</t>
  </si>
  <si>
    <t>Grand Total</t>
  </si>
  <si>
    <t>總　　　　　計</t>
  </si>
  <si>
    <r>
      <t>學</t>
    </r>
    <r>
      <rPr>
        <sz val="8"/>
        <rFont val="Arial Narrow"/>
        <family val="2"/>
      </rPr>
      <t xml:space="preserve">     </t>
    </r>
    <r>
      <rPr>
        <sz val="8"/>
        <rFont val="華康粗圓體"/>
        <family val="3"/>
      </rPr>
      <t>生</t>
    </r>
    <r>
      <rPr>
        <sz val="8"/>
        <rFont val="Arial Narrow"/>
        <family val="2"/>
      </rPr>
      <t xml:space="preserve">     </t>
    </r>
    <r>
      <rPr>
        <sz val="8"/>
        <rFont val="華康粗圓體"/>
        <family val="3"/>
      </rPr>
      <t>數</t>
    </r>
    <r>
      <rPr>
        <sz val="8"/>
        <rFont val="Arial Narrow"/>
        <family val="2"/>
      </rPr>
      <t xml:space="preserve">    (</t>
    </r>
    <r>
      <rPr>
        <sz val="8"/>
        <rFont val="華康粗圓體"/>
        <family val="3"/>
      </rPr>
      <t>人</t>
    </r>
    <r>
      <rPr>
        <sz val="8"/>
        <rFont val="Arial Narrow"/>
        <family val="2"/>
      </rPr>
      <t>)</t>
    </r>
  </si>
  <si>
    <r>
      <t>班　級　數　</t>
    </r>
    <r>
      <rPr>
        <sz val="8"/>
        <rFont val="Arial Narrow"/>
        <family val="2"/>
      </rPr>
      <t>(</t>
    </r>
    <r>
      <rPr>
        <sz val="8"/>
        <rFont val="華康粗圓體"/>
        <family val="3"/>
      </rPr>
      <t>班</t>
    </r>
    <r>
      <rPr>
        <sz val="8"/>
        <rFont val="Arial Narrow"/>
        <family val="2"/>
      </rPr>
      <t>)</t>
    </r>
  </si>
  <si>
    <t>　　　　　2.教員人數包括助教。</t>
  </si>
  <si>
    <t>　　　　　3.延修生人數列計於各校學生數最後一年級。</t>
  </si>
  <si>
    <t>　　　　　4.不包括本縣各軍警學校資料。</t>
  </si>
  <si>
    <r>
      <t xml:space="preserve">  </t>
    </r>
    <r>
      <rPr>
        <sz val="8"/>
        <rFont val="華康粗圓體"/>
        <family val="3"/>
      </rPr>
      <t xml:space="preserve">國立中央大學
</t>
    </r>
    <r>
      <rPr>
        <sz val="8"/>
        <rFont val="Arial Narrow"/>
        <family val="2"/>
      </rPr>
      <t xml:space="preserve">  National Central University </t>
    </r>
  </si>
  <si>
    <r>
      <t xml:space="preserve">  </t>
    </r>
    <r>
      <rPr>
        <sz val="8"/>
        <rFont val="華康粗圓體"/>
        <family val="3"/>
      </rPr>
      <t xml:space="preserve">國立體育大學
</t>
    </r>
    <r>
      <rPr>
        <sz val="8"/>
        <rFont val="Arial Narrow"/>
        <family val="2"/>
      </rPr>
      <t xml:space="preserve">  National Taiwan Sport University</t>
    </r>
  </si>
  <si>
    <r>
      <t xml:space="preserve">  </t>
    </r>
    <r>
      <rPr>
        <sz val="8"/>
        <rFont val="華康粗圓體"/>
        <family val="3"/>
      </rPr>
      <t xml:space="preserve">私立中原大學
</t>
    </r>
    <r>
      <rPr>
        <sz val="8"/>
        <rFont val="Arial Narrow"/>
        <family val="2"/>
      </rPr>
      <t xml:space="preserve">  Chung Yuan Christian University </t>
    </r>
  </si>
  <si>
    <r>
      <t xml:space="preserve">  </t>
    </r>
    <r>
      <rPr>
        <sz val="8"/>
        <rFont val="華康粗圓體"/>
        <family val="3"/>
      </rPr>
      <t xml:space="preserve">私立長庚大學
</t>
    </r>
    <r>
      <rPr>
        <sz val="8"/>
        <rFont val="Arial Narrow"/>
        <family val="2"/>
      </rPr>
      <t xml:space="preserve">  Chang Gung University </t>
    </r>
  </si>
  <si>
    <r>
      <t xml:space="preserve">  </t>
    </r>
    <r>
      <rPr>
        <sz val="8"/>
        <rFont val="華康粗圓體"/>
        <family val="3"/>
      </rPr>
      <t xml:space="preserve">私立元智大學
</t>
    </r>
    <r>
      <rPr>
        <sz val="8"/>
        <rFont val="Arial Narrow"/>
        <family val="2"/>
      </rPr>
      <t xml:space="preserve">  Yuan Ze University </t>
    </r>
  </si>
  <si>
    <r>
      <t xml:space="preserve">  </t>
    </r>
    <r>
      <rPr>
        <sz val="8"/>
        <rFont val="華康粗圓體"/>
        <family val="3"/>
      </rPr>
      <t xml:space="preserve">私立開南大學
</t>
    </r>
    <r>
      <rPr>
        <sz val="8"/>
        <rFont val="Arial Narrow"/>
        <family val="2"/>
      </rPr>
      <t xml:space="preserve">  Kainan University</t>
    </r>
  </si>
  <si>
    <r>
      <t xml:space="preserve">  </t>
    </r>
    <r>
      <rPr>
        <sz val="8"/>
        <rFont val="華康粗圓體"/>
        <family val="3"/>
      </rPr>
      <t xml:space="preserve">私立龍華科技大學
</t>
    </r>
    <r>
      <rPr>
        <sz val="8"/>
        <rFont val="Arial Narrow"/>
        <family val="2"/>
      </rPr>
      <t xml:space="preserve">  Lunghwa University of Science and Technology</t>
    </r>
  </si>
  <si>
    <r>
      <t xml:space="preserve">  </t>
    </r>
    <r>
      <rPr>
        <sz val="8"/>
        <rFont val="華康粗圓體"/>
        <family val="3"/>
      </rPr>
      <t xml:space="preserve">私立萬能科技大學
</t>
    </r>
    <r>
      <rPr>
        <sz val="8"/>
        <rFont val="Arial Narrow"/>
        <family val="2"/>
      </rPr>
      <t xml:space="preserve">  Vanung University </t>
    </r>
  </si>
  <si>
    <r>
      <t xml:space="preserve">  </t>
    </r>
    <r>
      <rPr>
        <sz val="8"/>
        <rFont val="華康粗圓體"/>
        <family val="3"/>
      </rPr>
      <t xml:space="preserve">私立清雲科技大學
</t>
    </r>
    <r>
      <rPr>
        <sz val="8"/>
        <rFont val="Arial Narrow"/>
        <family val="2"/>
      </rPr>
      <t xml:space="preserve">  Ching Yun University</t>
    </r>
  </si>
  <si>
    <r>
      <t xml:space="preserve">  </t>
    </r>
    <r>
      <rPr>
        <sz val="8"/>
        <rFont val="華康粗圓體"/>
        <family val="3"/>
      </rPr>
      <t xml:space="preserve">私立長庚科技大學
</t>
    </r>
    <r>
      <rPr>
        <sz val="8"/>
        <rFont val="Arial Narrow"/>
        <family val="2"/>
      </rPr>
      <t xml:space="preserve">  Chang Gung Institute of Technology</t>
    </r>
  </si>
  <si>
    <r>
      <t xml:space="preserve">  </t>
    </r>
    <r>
      <rPr>
        <sz val="8"/>
        <rFont val="華康粗圓體"/>
        <family val="3"/>
      </rPr>
      <t xml:space="preserve">私立南亞技術學院
</t>
    </r>
    <r>
      <rPr>
        <sz val="8"/>
        <rFont val="Arial Narrow"/>
        <family val="2"/>
      </rPr>
      <t xml:space="preserve">  Nanya Institute of Technology </t>
    </r>
  </si>
  <si>
    <r>
      <t>8-1</t>
    </r>
    <r>
      <rPr>
        <sz val="12"/>
        <rFont val="華康粗圓體"/>
        <family val="3"/>
      </rPr>
      <t>、</t>
    </r>
    <r>
      <rPr>
        <sz val="12"/>
        <rFont val="Arial"/>
        <family val="2"/>
      </rPr>
      <t>The Condition of Higher Education in Taoyuan County</t>
    </r>
  </si>
  <si>
    <r>
      <t>　　　教　　　　職</t>
    </r>
  </si>
  <si>
    <r>
      <t>　　　員　　　　數　　　　　</t>
    </r>
    <r>
      <rPr>
        <sz val="8"/>
        <rFont val="Arial Narrow"/>
        <family val="2"/>
      </rPr>
      <t>(</t>
    </r>
    <r>
      <rPr>
        <sz val="8"/>
        <rFont val="華康粗圓體"/>
        <family val="3"/>
      </rPr>
      <t>人</t>
    </r>
    <r>
      <rPr>
        <sz val="8"/>
        <rFont val="Arial Narrow"/>
        <family val="2"/>
      </rPr>
      <t>)</t>
    </r>
  </si>
  <si>
    <t>　　　　　　自97學年度起國立體育學院改制為大學。</t>
  </si>
  <si>
    <r>
      <t>上</t>
    </r>
    <r>
      <rPr>
        <sz val="9"/>
        <rFont val="Arial Narrow"/>
        <family val="2"/>
      </rPr>
      <t xml:space="preserve"> </t>
    </r>
    <r>
      <rPr>
        <sz val="9"/>
        <rFont val="華康粗圓體"/>
        <family val="3"/>
      </rPr>
      <t>學</t>
    </r>
    <r>
      <rPr>
        <sz val="9"/>
        <rFont val="Arial Narrow"/>
        <family val="2"/>
      </rPr>
      <t xml:space="preserve"> </t>
    </r>
    <r>
      <rPr>
        <sz val="9"/>
        <rFont val="華康粗圓體"/>
        <family val="3"/>
      </rPr>
      <t xml:space="preserve">年
畢業生數
</t>
    </r>
    <r>
      <rPr>
        <sz val="9"/>
        <rFont val="Arial Narrow"/>
        <family val="2"/>
      </rPr>
      <t>(</t>
    </r>
    <r>
      <rPr>
        <sz val="9"/>
        <rFont val="華康粗圓體"/>
        <family val="3"/>
      </rPr>
      <t>人</t>
    </r>
    <r>
      <rPr>
        <sz val="9"/>
        <rFont val="Arial Narrow"/>
        <family val="2"/>
      </rPr>
      <t>)</t>
    </r>
  </si>
  <si>
    <r>
      <t xml:space="preserve"> 8-1</t>
    </r>
    <r>
      <rPr>
        <sz val="12"/>
        <rFont val="華康粗圓體"/>
        <family val="3"/>
      </rPr>
      <t>、</t>
    </r>
    <r>
      <rPr>
        <sz val="12"/>
        <rFont val="Arial"/>
        <family val="2"/>
      </rPr>
      <t>The Condition of Higher Education in Taoyuan County (Cont. 1)</t>
    </r>
  </si>
  <si>
    <r>
      <t>學　　　　　　生　　　　　　數</t>
    </r>
  </si>
  <si>
    <r>
      <t xml:space="preserve"> (</t>
    </r>
    <r>
      <rPr>
        <sz val="9"/>
        <rFont val="華康粗圓體"/>
        <family val="3"/>
      </rPr>
      <t>人</t>
    </r>
    <r>
      <rPr>
        <sz val="9"/>
        <rFont val="Arial Narrow"/>
        <family val="2"/>
      </rPr>
      <t>)                                                  Number  of  Pupils  (Person)</t>
    </r>
  </si>
  <si>
    <t>總　　計</t>
  </si>
  <si>
    <t xml:space="preserve">           3. The figures exclude the teachers and staffers to serve at schools that are being organized. </t>
  </si>
  <si>
    <t xml:space="preserve">Note : 1. The figures in the form take into account the junior high school departments affiliated with county, city, and private </t>
  </si>
  <si>
    <t xml:space="preserve">               senior high schools, as well as with complete secondary schools. </t>
  </si>
  <si>
    <t xml:space="preserve">               high school departments affiliated with senior high schools and complete secondary schools. The "Number of </t>
  </si>
  <si>
    <t xml:space="preserve">               Teachers" includes the number of principals. </t>
  </si>
  <si>
    <t xml:space="preserve">Note : Statistics of branches are included in the schools to which they belong. Totals exclude figures from branches. </t>
  </si>
  <si>
    <t>單位：人</t>
  </si>
  <si>
    <t>Unit : Person</t>
  </si>
  <si>
    <t xml:space="preserve">Source : The budgets and financial statements of the Taoyuan County Government. </t>
  </si>
  <si>
    <t>Source : Bureau of Statistics M.O.E</t>
  </si>
  <si>
    <t>資料來源：教育部統計處</t>
  </si>
  <si>
    <t>檢查人數</t>
  </si>
  <si>
    <t>視力不良率</t>
  </si>
  <si>
    <t>Total</t>
  </si>
  <si>
    <t>學年度別
及年級別</t>
  </si>
  <si>
    <t>Public</t>
  </si>
  <si>
    <t>Private</t>
  </si>
  <si>
    <r>
      <t>視力不良率</t>
    </r>
  </si>
  <si>
    <t>教育文化</t>
  </si>
  <si>
    <t>Percentage of Annual Expenditure Financial Statemen (%)</t>
  </si>
  <si>
    <t>Financial  Statement  of  Expenditure  for  Education
(Million Dollars)</t>
  </si>
  <si>
    <t>　　　縣立楊明國中</t>
  </si>
  <si>
    <t>　　　縣立瑞坪國中</t>
  </si>
  <si>
    <r>
      <t>表</t>
    </r>
    <r>
      <rPr>
        <sz val="12"/>
        <rFont val="Arial"/>
        <family val="2"/>
      </rPr>
      <t>8-4</t>
    </r>
    <r>
      <rPr>
        <sz val="12"/>
        <rFont val="華康粗圓體"/>
        <family val="3"/>
      </rPr>
      <t>、所轄國民小學概況</t>
    </r>
  </si>
  <si>
    <t>Education and Culture</t>
  </si>
  <si>
    <t>Male</t>
  </si>
  <si>
    <t>私　　　　　　　　　　　立</t>
  </si>
  <si>
    <t>Number of  Pupils</t>
  </si>
  <si>
    <t>四　年　級</t>
  </si>
  <si>
    <t>四年級</t>
  </si>
  <si>
    <t>合　　　計</t>
  </si>
  <si>
    <t>一　年　級</t>
  </si>
  <si>
    <t>二　年　級</t>
  </si>
  <si>
    <t>三　年　級</t>
  </si>
  <si>
    <t>二年級</t>
  </si>
  <si>
    <t>三年級</t>
  </si>
  <si>
    <t>Number of  Staffs</t>
  </si>
  <si>
    <t>…</t>
  </si>
  <si>
    <t>Elementary</t>
  </si>
  <si>
    <t>Number of  Pupils</t>
  </si>
  <si>
    <t>Grade 1</t>
  </si>
  <si>
    <t>Grade 2</t>
  </si>
  <si>
    <t>Grade 3</t>
  </si>
  <si>
    <t>合計</t>
  </si>
  <si>
    <t>Grade 4</t>
  </si>
  <si>
    <t>職員數</t>
  </si>
  <si>
    <t>教育文化</t>
  </si>
  <si>
    <t>資料來源：教育部統計處。</t>
  </si>
  <si>
    <t>大學院校</t>
  </si>
  <si>
    <t>研究所以上</t>
  </si>
  <si>
    <t>一年級</t>
  </si>
  <si>
    <t>系數</t>
  </si>
  <si>
    <t>University</t>
  </si>
  <si>
    <t>員</t>
  </si>
  <si>
    <t>Number of Schools</t>
  </si>
  <si>
    <t>Academic  Year  &amp;  School</t>
  </si>
  <si>
    <t>計</t>
  </si>
  <si>
    <t>男</t>
  </si>
  <si>
    <t>女</t>
  </si>
  <si>
    <t>Graduate</t>
  </si>
  <si>
    <t>Female</t>
  </si>
  <si>
    <t>大　學
學院數</t>
  </si>
  <si>
    <t>學　年　度　別</t>
  </si>
  <si>
    <t xml:space="preserve">Classes </t>
  </si>
  <si>
    <t>教</t>
  </si>
  <si>
    <t>職</t>
  </si>
  <si>
    <t>及　學　校　別</t>
  </si>
  <si>
    <t>Department</t>
  </si>
  <si>
    <t>Teachers</t>
  </si>
  <si>
    <t>Staffs</t>
  </si>
  <si>
    <t>大學部</t>
  </si>
  <si>
    <t>No. of Students Examined</t>
  </si>
  <si>
    <t>No. of Students 
Examined</t>
  </si>
  <si>
    <r>
      <t>民國</t>
    </r>
    <r>
      <rPr>
        <sz val="9"/>
        <rFont val="Arial Narrow"/>
        <family val="2"/>
      </rPr>
      <t xml:space="preserve">  92  </t>
    </r>
    <r>
      <rPr>
        <sz val="9"/>
        <rFont val="華康粗圓體"/>
        <family val="3"/>
      </rPr>
      <t>學年度</t>
    </r>
    <r>
      <rPr>
        <sz val="9"/>
        <rFont val="Arial Narrow"/>
        <family val="2"/>
      </rPr>
      <t xml:space="preserve">  2003</t>
    </r>
  </si>
  <si>
    <r>
      <t>民國</t>
    </r>
    <r>
      <rPr>
        <sz val="9"/>
        <rFont val="Arial Narrow"/>
        <family val="2"/>
      </rPr>
      <t xml:space="preserve">  93  </t>
    </r>
    <r>
      <rPr>
        <sz val="9"/>
        <rFont val="華康粗圓體"/>
        <family val="3"/>
      </rPr>
      <t>學年度</t>
    </r>
    <r>
      <rPr>
        <sz val="9"/>
        <rFont val="Arial Narrow"/>
        <family val="2"/>
      </rPr>
      <t xml:space="preserve">  2004</t>
    </r>
  </si>
  <si>
    <r>
      <t>民國</t>
    </r>
    <r>
      <rPr>
        <sz val="9"/>
        <rFont val="Arial Narrow"/>
        <family val="2"/>
      </rPr>
      <t xml:space="preserve">  94  </t>
    </r>
    <r>
      <rPr>
        <sz val="9"/>
        <rFont val="華康粗圓體"/>
        <family val="3"/>
      </rPr>
      <t>學年度</t>
    </r>
    <r>
      <rPr>
        <sz val="9"/>
        <rFont val="Arial Narrow"/>
        <family val="2"/>
      </rPr>
      <t xml:space="preserve">  2005</t>
    </r>
  </si>
  <si>
    <r>
      <t>民國</t>
    </r>
    <r>
      <rPr>
        <sz val="9"/>
        <rFont val="Arial Narrow"/>
        <family val="2"/>
      </rPr>
      <t xml:space="preserve">  95  </t>
    </r>
    <r>
      <rPr>
        <sz val="9"/>
        <rFont val="華康粗圓體"/>
        <family val="3"/>
      </rPr>
      <t>學年度</t>
    </r>
    <r>
      <rPr>
        <sz val="9"/>
        <rFont val="Arial Narrow"/>
        <family val="2"/>
      </rPr>
      <t xml:space="preserve">  2006</t>
    </r>
  </si>
  <si>
    <r>
      <t>民國</t>
    </r>
    <r>
      <rPr>
        <sz val="9"/>
        <rFont val="Arial Narrow"/>
        <family val="2"/>
      </rPr>
      <t xml:space="preserve">  96  </t>
    </r>
    <r>
      <rPr>
        <sz val="9"/>
        <rFont val="華康粗圓體"/>
        <family val="3"/>
      </rPr>
      <t>學年度</t>
    </r>
    <r>
      <rPr>
        <sz val="9"/>
        <rFont val="Arial Narrow"/>
        <family val="2"/>
      </rPr>
      <t xml:space="preserve">  2007</t>
    </r>
  </si>
  <si>
    <r>
      <t>民國</t>
    </r>
    <r>
      <rPr>
        <sz val="9"/>
        <rFont val="Arial Narrow"/>
        <family val="2"/>
      </rPr>
      <t xml:space="preserve"> 100 </t>
    </r>
    <r>
      <rPr>
        <sz val="9"/>
        <rFont val="華康粗圓體"/>
        <family val="3"/>
      </rPr>
      <t>學年度</t>
    </r>
    <r>
      <rPr>
        <sz val="9"/>
        <rFont val="Arial Narrow"/>
        <family val="2"/>
      </rPr>
      <t xml:space="preserve">  2011</t>
    </r>
  </si>
  <si>
    <r>
      <t>一年級</t>
    </r>
    <r>
      <rPr>
        <sz val="9"/>
        <rFont val="Arial Narrow"/>
        <family val="2"/>
      </rPr>
      <t xml:space="preserve"> Grade 1</t>
    </r>
  </si>
  <si>
    <r>
      <t>二年級</t>
    </r>
    <r>
      <rPr>
        <sz val="9"/>
        <rFont val="Arial Narrow"/>
        <family val="2"/>
      </rPr>
      <t xml:space="preserve"> Grade 2</t>
    </r>
  </si>
  <si>
    <r>
      <t>三年級</t>
    </r>
    <r>
      <rPr>
        <sz val="9"/>
        <rFont val="Arial Narrow"/>
        <family val="2"/>
      </rPr>
      <t xml:space="preserve"> Grade 3</t>
    </r>
  </si>
  <si>
    <r>
      <t>Poor-sighted Rate(</t>
    </r>
    <r>
      <rPr>
        <sz val="9"/>
        <rFont val="華康粗圓體"/>
        <family val="3"/>
      </rPr>
      <t>％</t>
    </r>
    <r>
      <rPr>
        <sz val="9"/>
        <rFont val="Arial Narrow"/>
        <family val="2"/>
      </rPr>
      <t xml:space="preserve">) </t>
    </r>
  </si>
  <si>
    <r>
      <t>Poor-sighted Rate(</t>
    </r>
    <r>
      <rPr>
        <sz val="9"/>
        <rFont val="華康粗圓體"/>
        <family val="3"/>
      </rPr>
      <t>％</t>
    </r>
    <r>
      <rPr>
        <sz val="9"/>
        <rFont val="Arial Narrow"/>
        <family val="2"/>
      </rPr>
      <t xml:space="preserve">) </t>
    </r>
  </si>
  <si>
    <r>
      <t>民國</t>
    </r>
    <r>
      <rPr>
        <sz val="9"/>
        <rFont val="Arial Narrow"/>
        <family val="2"/>
      </rPr>
      <t xml:space="preserve">  91  </t>
    </r>
    <r>
      <rPr>
        <sz val="9"/>
        <rFont val="華康粗圓體"/>
        <family val="3"/>
      </rPr>
      <t>學年度</t>
    </r>
    <r>
      <rPr>
        <sz val="9"/>
        <rFont val="Arial Narrow"/>
        <family val="2"/>
      </rPr>
      <t xml:space="preserve">  2002</t>
    </r>
  </si>
  <si>
    <t>資料來源：教育部統計處。</t>
  </si>
  <si>
    <t>Source : Bureau of Statistics M.O.E</t>
  </si>
  <si>
    <r>
      <t>說　　明：兩眼視力均達</t>
    </r>
    <r>
      <rPr>
        <sz val="9"/>
        <rFont val="Arial Narrow"/>
        <family val="2"/>
      </rPr>
      <t>0.9</t>
    </r>
    <r>
      <rPr>
        <sz val="9"/>
        <rFont val="華康中黑體"/>
        <family val="3"/>
      </rPr>
      <t>以上者為視力正常，一眼在</t>
    </r>
    <r>
      <rPr>
        <sz val="9"/>
        <rFont val="Arial Narrow"/>
        <family val="2"/>
      </rPr>
      <t>0.9</t>
    </r>
    <r>
      <rPr>
        <sz val="9"/>
        <rFont val="華康中黑體"/>
        <family val="3"/>
      </rPr>
      <t>以下者為視力不良。</t>
    </r>
  </si>
  <si>
    <t>Note : Students who score 0.9 or better for both eyes on a visual acuity test are considered to have normal vision, whereas</t>
  </si>
  <si>
    <r>
      <t>8-10</t>
    </r>
    <r>
      <rPr>
        <sz val="12"/>
        <rFont val="華康粗圓體"/>
        <family val="3"/>
      </rPr>
      <t>、</t>
    </r>
    <r>
      <rPr>
        <sz val="12"/>
        <rFont val="Arial"/>
        <family val="2"/>
      </rPr>
      <t>Eyesight for Junior High School Students</t>
    </r>
  </si>
  <si>
    <r>
      <t>　計</t>
    </r>
    <r>
      <rPr>
        <sz val="9"/>
        <rFont val="Arial Narrow"/>
        <family val="2"/>
      </rPr>
      <t xml:space="preserve"> Total</t>
    </r>
  </si>
  <si>
    <r>
      <t>　男</t>
    </r>
    <r>
      <rPr>
        <sz val="9"/>
        <rFont val="Arial Narrow"/>
        <family val="2"/>
      </rPr>
      <t xml:space="preserve"> Male</t>
    </r>
  </si>
  <si>
    <t>公　　　　　　立</t>
  </si>
  <si>
    <r>
      <t>　女</t>
    </r>
    <r>
      <rPr>
        <sz val="9"/>
        <rFont val="Arial Narrow"/>
        <family val="2"/>
      </rPr>
      <t xml:space="preserve"> Female</t>
    </r>
  </si>
  <si>
    <r>
      <t>民國</t>
    </r>
    <r>
      <rPr>
        <sz val="9"/>
        <color indexed="8"/>
        <rFont val="Arial Narrow"/>
        <family val="2"/>
      </rPr>
      <t xml:space="preserve"> 100 </t>
    </r>
    <r>
      <rPr>
        <sz val="9"/>
        <color indexed="8"/>
        <rFont val="華康粗圓體"/>
        <family val="3"/>
      </rPr>
      <t>學年度</t>
    </r>
    <r>
      <rPr>
        <sz val="9"/>
        <color indexed="8"/>
        <rFont val="Arial Narrow"/>
        <family val="2"/>
      </rPr>
      <t xml:space="preserve">  2011</t>
    </r>
  </si>
  <si>
    <r>
      <t xml:space="preserve">    </t>
    </r>
    <r>
      <rPr>
        <sz val="9"/>
        <color indexed="8"/>
        <rFont val="華康粗圓體"/>
        <family val="3"/>
      </rPr>
      <t>計</t>
    </r>
    <r>
      <rPr>
        <sz val="9"/>
        <color indexed="8"/>
        <rFont val="Arial Narrow"/>
        <family val="2"/>
      </rPr>
      <t xml:space="preserve"> Total</t>
    </r>
  </si>
  <si>
    <r>
      <t xml:space="preserve">    </t>
    </r>
    <r>
      <rPr>
        <sz val="9"/>
        <color indexed="8"/>
        <rFont val="華康粗圓體"/>
        <family val="3"/>
      </rPr>
      <t>男</t>
    </r>
    <r>
      <rPr>
        <sz val="9"/>
        <color indexed="8"/>
        <rFont val="Arial Narrow"/>
        <family val="2"/>
      </rPr>
      <t xml:space="preserve"> Male</t>
    </r>
  </si>
  <si>
    <r>
      <t xml:space="preserve">    </t>
    </r>
    <r>
      <rPr>
        <sz val="9"/>
        <color indexed="8"/>
        <rFont val="華康粗圓體"/>
        <family val="3"/>
      </rPr>
      <t>女</t>
    </r>
    <r>
      <rPr>
        <sz val="9"/>
        <color indexed="8"/>
        <rFont val="Arial Narrow"/>
        <family val="2"/>
      </rPr>
      <t xml:space="preserve"> Female</t>
    </r>
  </si>
  <si>
    <r>
      <t>一年級</t>
    </r>
    <r>
      <rPr>
        <sz val="9"/>
        <color indexed="8"/>
        <rFont val="Arial Narrow"/>
        <family val="2"/>
      </rPr>
      <t xml:space="preserve"> Grade 1</t>
    </r>
  </si>
  <si>
    <r>
      <t>二年級</t>
    </r>
    <r>
      <rPr>
        <sz val="9"/>
        <color indexed="8"/>
        <rFont val="Arial Narrow"/>
        <family val="2"/>
      </rPr>
      <t xml:space="preserve"> Grade 2</t>
    </r>
  </si>
  <si>
    <r>
      <t>三年級</t>
    </r>
    <r>
      <rPr>
        <sz val="9"/>
        <color indexed="8"/>
        <rFont val="Arial Narrow"/>
        <family val="2"/>
      </rPr>
      <t xml:space="preserve"> Grade 3</t>
    </r>
  </si>
  <si>
    <r>
      <t>四年級</t>
    </r>
    <r>
      <rPr>
        <sz val="9"/>
        <color indexed="8"/>
        <rFont val="Arial Narrow"/>
        <family val="2"/>
      </rPr>
      <t xml:space="preserve"> Grade 4</t>
    </r>
  </si>
  <si>
    <r>
      <t>五年級</t>
    </r>
    <r>
      <rPr>
        <sz val="9"/>
        <color indexed="8"/>
        <rFont val="Arial Narrow"/>
        <family val="2"/>
      </rPr>
      <t xml:space="preserve"> Grade 5</t>
    </r>
  </si>
  <si>
    <r>
      <t>六年級</t>
    </r>
    <r>
      <rPr>
        <sz val="9"/>
        <color indexed="8"/>
        <rFont val="Arial Narrow"/>
        <family val="2"/>
      </rPr>
      <t xml:space="preserve"> Grade 6</t>
    </r>
  </si>
  <si>
    <r>
      <t>Poor-sighted Rate (</t>
    </r>
    <r>
      <rPr>
        <sz val="9"/>
        <color indexed="8"/>
        <rFont val="華康粗圓體"/>
        <family val="3"/>
      </rPr>
      <t>％</t>
    </r>
    <r>
      <rPr>
        <sz val="9"/>
        <color indexed="8"/>
        <rFont val="Arial Narrow"/>
        <family val="2"/>
      </rPr>
      <t xml:space="preserve">) </t>
    </r>
  </si>
  <si>
    <r>
      <t>Poor-sighted Rate
(</t>
    </r>
    <r>
      <rPr>
        <sz val="9"/>
        <color indexed="8"/>
        <rFont val="華康粗圓體"/>
        <family val="3"/>
      </rPr>
      <t>％</t>
    </r>
    <r>
      <rPr>
        <sz val="9"/>
        <color indexed="8"/>
        <rFont val="Arial Narrow"/>
        <family val="2"/>
      </rPr>
      <t xml:space="preserve">) </t>
    </r>
  </si>
  <si>
    <r>
      <t>民國</t>
    </r>
    <r>
      <rPr>
        <sz val="9"/>
        <rFont val="Arial Narrow"/>
        <family val="2"/>
      </rPr>
      <t xml:space="preserve">  91  </t>
    </r>
    <r>
      <rPr>
        <sz val="9"/>
        <rFont val="華康粗圓體"/>
        <family val="3"/>
      </rPr>
      <t>學年度</t>
    </r>
    <r>
      <rPr>
        <sz val="9"/>
        <rFont val="Arial Narrow"/>
        <family val="2"/>
      </rPr>
      <t xml:space="preserve">  2002</t>
    </r>
  </si>
  <si>
    <t>資料來源：教育部統計處。</t>
  </si>
  <si>
    <t>Source : Bureau of Statistics M.O.E</t>
  </si>
  <si>
    <r>
      <t>說　　明：兩眼視力均達</t>
    </r>
    <r>
      <rPr>
        <sz val="9"/>
        <color indexed="8"/>
        <rFont val="Arial Narrow"/>
        <family val="2"/>
      </rPr>
      <t>0.9</t>
    </r>
    <r>
      <rPr>
        <sz val="9"/>
        <color indexed="8"/>
        <rFont val="華康中黑體"/>
        <family val="3"/>
      </rPr>
      <t>以上者為視力正常，一眼在</t>
    </r>
    <r>
      <rPr>
        <sz val="9"/>
        <color indexed="8"/>
        <rFont val="Arial Narrow"/>
        <family val="2"/>
      </rPr>
      <t>0.9</t>
    </r>
    <r>
      <rPr>
        <sz val="9"/>
        <color indexed="8"/>
        <rFont val="華康中黑體"/>
        <family val="3"/>
      </rPr>
      <t>以下者為視力不良。</t>
    </r>
  </si>
  <si>
    <t>Note : Students who score 0.9 or better for both eyes on a visual acuity test are considered to have normal vision, whereas</t>
  </si>
  <si>
    <r>
      <t>表</t>
    </r>
    <r>
      <rPr>
        <sz val="12"/>
        <color indexed="8"/>
        <rFont val="Arial"/>
        <family val="2"/>
      </rPr>
      <t>8-11</t>
    </r>
    <r>
      <rPr>
        <sz val="12"/>
        <color indexed="8"/>
        <rFont val="華康粗圓體"/>
        <family val="3"/>
      </rPr>
      <t>、國民小學學生視力檢查</t>
    </r>
  </si>
  <si>
    <r>
      <t>8-11</t>
    </r>
    <r>
      <rPr>
        <sz val="12"/>
        <color indexed="8"/>
        <rFont val="華康粗圓體"/>
        <family val="3"/>
      </rPr>
      <t>、</t>
    </r>
    <r>
      <rPr>
        <sz val="12"/>
        <color indexed="8"/>
        <rFont val="Arial"/>
        <family val="2"/>
      </rPr>
      <t>Eyesight for Elementary School Students</t>
    </r>
  </si>
  <si>
    <r>
      <t>鄉　鎮　</t>
    </r>
    <r>
      <rPr>
        <sz val="8"/>
        <rFont val="Arial Narrow"/>
        <family val="2"/>
      </rPr>
      <t xml:space="preserve"> </t>
    </r>
    <r>
      <rPr>
        <sz val="8"/>
        <rFont val="華康粗圓體"/>
        <family val="3"/>
      </rPr>
      <t>市　別</t>
    </r>
  </si>
  <si>
    <r>
      <t xml:space="preserve"> (</t>
    </r>
    <r>
      <rPr>
        <sz val="8"/>
        <color indexed="8"/>
        <rFont val="華康粗圓體"/>
        <family val="3"/>
      </rPr>
      <t>人</t>
    </r>
    <r>
      <rPr>
        <sz val="8"/>
        <color indexed="8"/>
        <rFont val="Arial Narrow"/>
        <family val="2"/>
      </rPr>
      <t>)</t>
    </r>
  </si>
  <si>
    <t>合　計</t>
  </si>
  <si>
    <t>及　學　校　別</t>
  </si>
  <si>
    <t>Number  of  Teachers</t>
  </si>
  <si>
    <r>
      <t>(</t>
    </r>
    <r>
      <rPr>
        <sz val="8"/>
        <color indexed="8"/>
        <rFont val="華康粗圓體"/>
        <family val="3"/>
      </rPr>
      <t>人</t>
    </r>
    <r>
      <rPr>
        <sz val="8"/>
        <color indexed="8"/>
        <rFont val="Arial Narrow"/>
        <family val="2"/>
      </rPr>
      <t>)</t>
    </r>
  </si>
  <si>
    <t xml:space="preserve">Number of Classes </t>
  </si>
  <si>
    <t>Total</t>
  </si>
  <si>
    <t>Grade 1</t>
  </si>
  <si>
    <t>Grade 2</t>
  </si>
  <si>
    <t>Grade 3</t>
  </si>
  <si>
    <t>Grade 4</t>
  </si>
  <si>
    <t>Grade 5</t>
  </si>
  <si>
    <t>Grade 6</t>
  </si>
  <si>
    <t>Academic Year, District &amp; School</t>
  </si>
  <si>
    <t>Number of Schools</t>
  </si>
  <si>
    <t>計</t>
  </si>
  <si>
    <t>男</t>
  </si>
  <si>
    <t>女</t>
  </si>
  <si>
    <t>計</t>
  </si>
  <si>
    <t>一年級</t>
  </si>
  <si>
    <t>二年級</t>
  </si>
  <si>
    <t>三年級</t>
  </si>
  <si>
    <t>四年級</t>
  </si>
  <si>
    <t>五年級</t>
  </si>
  <si>
    <t>六年級</t>
  </si>
  <si>
    <t>Male</t>
  </si>
  <si>
    <t>Female</t>
  </si>
  <si>
    <t>Grade
1</t>
  </si>
  <si>
    <t>Grade
2</t>
  </si>
  <si>
    <t>Grade
3</t>
  </si>
  <si>
    <t>Grade
4</t>
  </si>
  <si>
    <t>Grade
5</t>
  </si>
  <si>
    <t>Grade
6</t>
  </si>
  <si>
    <r>
      <t xml:space="preserve"> </t>
    </r>
    <r>
      <rPr>
        <sz val="8"/>
        <color indexed="8"/>
        <rFont val="華康粗圓體"/>
        <family val="3"/>
      </rPr>
      <t>　　縣立員樹林國小</t>
    </r>
  </si>
  <si>
    <r>
      <t xml:space="preserve"> </t>
    </r>
    <r>
      <rPr>
        <sz val="8"/>
        <color indexed="8"/>
        <rFont val="華康粗圓體"/>
        <family val="3"/>
      </rPr>
      <t>　　縣立仁善國小</t>
    </r>
  </si>
  <si>
    <r>
      <t xml:space="preserve"> </t>
    </r>
    <r>
      <rPr>
        <sz val="8"/>
        <color indexed="8"/>
        <rFont val="華康粗圓體"/>
        <family val="3"/>
      </rPr>
      <t>　　縣立僑愛國小</t>
    </r>
  </si>
  <si>
    <r>
      <t xml:space="preserve"> </t>
    </r>
    <r>
      <rPr>
        <sz val="8"/>
        <color indexed="8"/>
        <rFont val="華康粗圓體"/>
        <family val="3"/>
      </rPr>
      <t>　　縣立永福國小</t>
    </r>
  </si>
  <si>
    <r>
      <t xml:space="preserve"> </t>
    </r>
    <r>
      <rPr>
        <sz val="8"/>
        <color indexed="8"/>
        <rFont val="華康粗圓體"/>
        <family val="3"/>
      </rPr>
      <t>　　縣立田心國小</t>
    </r>
  </si>
  <si>
    <r>
      <t xml:space="preserve"> </t>
    </r>
    <r>
      <rPr>
        <sz val="8"/>
        <color indexed="8"/>
        <rFont val="華康粗圓體"/>
        <family val="3"/>
      </rPr>
      <t>　　縣立仁和國小</t>
    </r>
  </si>
  <si>
    <r>
      <t xml:space="preserve">    </t>
    </r>
    <r>
      <rPr>
        <sz val="8"/>
        <color indexed="8"/>
        <rFont val="華康粗圓體"/>
        <family val="3"/>
      </rPr>
      <t>蘆竹鄉</t>
    </r>
  </si>
  <si>
    <r>
      <t xml:space="preserve"> </t>
    </r>
    <r>
      <rPr>
        <sz val="8"/>
        <color indexed="8"/>
        <rFont val="華康粗圓體"/>
        <family val="3"/>
      </rPr>
      <t>　　縣立南崁國小</t>
    </r>
  </si>
  <si>
    <r>
      <t xml:space="preserve"> </t>
    </r>
    <r>
      <rPr>
        <sz val="8"/>
        <color indexed="8"/>
        <rFont val="華康粗圓體"/>
        <family val="3"/>
      </rPr>
      <t>　　縣立公埔國小</t>
    </r>
  </si>
  <si>
    <r>
      <t xml:space="preserve"> </t>
    </r>
    <r>
      <rPr>
        <sz val="8"/>
        <color indexed="8"/>
        <rFont val="華康粗圓體"/>
        <family val="3"/>
      </rPr>
      <t>　　縣立蘆竹國小</t>
    </r>
  </si>
  <si>
    <r>
      <t xml:space="preserve"> </t>
    </r>
    <r>
      <rPr>
        <sz val="8"/>
        <color indexed="8"/>
        <rFont val="華康粗圓體"/>
        <family val="3"/>
      </rPr>
      <t>　　縣立大竹國小</t>
    </r>
  </si>
  <si>
    <r>
      <t xml:space="preserve"> </t>
    </r>
    <r>
      <rPr>
        <sz val="8"/>
        <color indexed="8"/>
        <rFont val="華康粗圓體"/>
        <family val="3"/>
      </rPr>
      <t>　　縣立新興國小</t>
    </r>
  </si>
  <si>
    <r>
      <t xml:space="preserve"> </t>
    </r>
    <r>
      <rPr>
        <sz val="8"/>
        <color indexed="8"/>
        <rFont val="華康粗圓體"/>
        <family val="3"/>
      </rPr>
      <t>　　縣立外社國小</t>
    </r>
  </si>
  <si>
    <r>
      <t xml:space="preserve"> </t>
    </r>
    <r>
      <rPr>
        <sz val="8"/>
        <color indexed="8"/>
        <rFont val="華康粗圓體"/>
        <family val="3"/>
      </rPr>
      <t>　　縣立頂社國小</t>
    </r>
  </si>
  <si>
    <r>
      <t xml:space="preserve"> </t>
    </r>
    <r>
      <rPr>
        <sz val="8"/>
        <color indexed="8"/>
        <rFont val="華康粗圓體"/>
        <family val="3"/>
      </rPr>
      <t>　　縣立海湖國小</t>
    </r>
  </si>
  <si>
    <r>
      <t xml:space="preserve"> </t>
    </r>
    <r>
      <rPr>
        <sz val="8"/>
        <color indexed="8"/>
        <rFont val="華康粗圓體"/>
        <family val="3"/>
      </rPr>
      <t>　　縣立山腳國小</t>
    </r>
  </si>
  <si>
    <r>
      <t xml:space="preserve"> </t>
    </r>
    <r>
      <rPr>
        <sz val="8"/>
        <color indexed="8"/>
        <rFont val="華康粗圓體"/>
        <family val="3"/>
      </rPr>
      <t>　　縣立大華國小</t>
    </r>
  </si>
  <si>
    <r>
      <t xml:space="preserve"> </t>
    </r>
    <r>
      <rPr>
        <sz val="8"/>
        <color indexed="8"/>
        <rFont val="華康粗圓體"/>
        <family val="3"/>
      </rPr>
      <t>　　縣立新莊國小</t>
    </r>
  </si>
  <si>
    <r>
      <t xml:space="preserve"> </t>
    </r>
    <r>
      <rPr>
        <sz val="8"/>
        <color indexed="8"/>
        <rFont val="華康粗圓體"/>
        <family val="3"/>
      </rPr>
      <t>　　縣立錦興國小</t>
    </r>
  </si>
  <si>
    <r>
      <t xml:space="preserve"> </t>
    </r>
    <r>
      <rPr>
        <sz val="8"/>
        <color indexed="8"/>
        <rFont val="華康粗圓體"/>
        <family val="3"/>
      </rPr>
      <t>　　縣立光明國小</t>
    </r>
  </si>
  <si>
    <r>
      <t xml:space="preserve"> </t>
    </r>
    <r>
      <rPr>
        <sz val="8"/>
        <color indexed="8"/>
        <rFont val="華康粗圓體"/>
        <family val="3"/>
      </rPr>
      <t>　　縣立龍安國小</t>
    </r>
  </si>
  <si>
    <r>
      <t xml:space="preserve">    </t>
    </r>
    <r>
      <rPr>
        <sz val="8"/>
        <color indexed="8"/>
        <rFont val="華康粗圓體"/>
        <family val="3"/>
      </rPr>
      <t>大園鄉</t>
    </r>
  </si>
  <si>
    <r>
      <t xml:space="preserve"> </t>
    </r>
    <r>
      <rPr>
        <sz val="8"/>
        <color indexed="8"/>
        <rFont val="華康粗圓體"/>
        <family val="3"/>
      </rPr>
      <t>　　縣立大園國小</t>
    </r>
  </si>
  <si>
    <r>
      <t xml:space="preserve"> </t>
    </r>
    <r>
      <rPr>
        <sz val="8"/>
        <color indexed="8"/>
        <rFont val="華康粗圓體"/>
        <family val="3"/>
      </rPr>
      <t>　　縣立圳頭國小</t>
    </r>
  </si>
  <si>
    <r>
      <t xml:space="preserve"> </t>
    </r>
    <r>
      <rPr>
        <sz val="8"/>
        <color indexed="8"/>
        <rFont val="華康粗圓體"/>
        <family val="3"/>
      </rPr>
      <t>　　縣立內海國小</t>
    </r>
  </si>
  <si>
    <r>
      <t xml:space="preserve"> </t>
    </r>
    <r>
      <rPr>
        <sz val="8"/>
        <color indexed="8"/>
        <rFont val="華康粗圓體"/>
        <family val="3"/>
      </rPr>
      <t>　　縣立溪海國小</t>
    </r>
  </si>
  <si>
    <r>
      <t xml:space="preserve"> </t>
    </r>
    <r>
      <rPr>
        <sz val="8"/>
        <color indexed="8"/>
        <rFont val="華康粗圓體"/>
        <family val="3"/>
      </rPr>
      <t>　　縣立潮音國小</t>
    </r>
  </si>
  <si>
    <r>
      <t xml:space="preserve"> </t>
    </r>
    <r>
      <rPr>
        <sz val="8"/>
        <color indexed="8"/>
        <rFont val="華康粗圓體"/>
        <family val="3"/>
      </rPr>
      <t>　　縣立竹圍國小</t>
    </r>
  </si>
  <si>
    <r>
      <t xml:space="preserve"> </t>
    </r>
    <r>
      <rPr>
        <sz val="8"/>
        <color indexed="8"/>
        <rFont val="華康粗圓體"/>
        <family val="3"/>
      </rPr>
      <t>　　縣立果林國小</t>
    </r>
  </si>
  <si>
    <r>
      <t xml:space="preserve"> </t>
    </r>
    <r>
      <rPr>
        <sz val="8"/>
        <color indexed="8"/>
        <rFont val="華康粗圓體"/>
        <family val="3"/>
      </rPr>
      <t>　　縣立后厝國小</t>
    </r>
  </si>
  <si>
    <r>
      <t xml:space="preserve"> </t>
    </r>
    <r>
      <rPr>
        <sz val="8"/>
        <color indexed="8"/>
        <rFont val="華康粗圓體"/>
        <family val="3"/>
      </rPr>
      <t>　　縣立沙崙國小</t>
    </r>
  </si>
  <si>
    <r>
      <t xml:space="preserve"> </t>
    </r>
    <r>
      <rPr>
        <sz val="8"/>
        <color indexed="8"/>
        <rFont val="華康粗圓體"/>
        <family val="3"/>
      </rPr>
      <t>　　縣立五權國小</t>
    </r>
  </si>
  <si>
    <r>
      <t xml:space="preserve"> </t>
    </r>
    <r>
      <rPr>
        <sz val="8"/>
        <color indexed="8"/>
        <rFont val="華康粗圓體"/>
        <family val="3"/>
      </rPr>
      <t>　　縣立陳康國小</t>
    </r>
  </si>
  <si>
    <r>
      <t>8-4</t>
    </r>
    <r>
      <rPr>
        <sz val="12"/>
        <rFont val="華康粗圓體"/>
        <family val="3"/>
      </rPr>
      <t>、</t>
    </r>
    <r>
      <rPr>
        <sz val="12"/>
        <rFont val="Arial"/>
        <family val="2"/>
      </rPr>
      <t>The Condition of Elementary School in Taoyuan County (Cont. 4)</t>
    </r>
  </si>
  <si>
    <r>
      <t xml:space="preserve">    </t>
    </r>
    <r>
      <rPr>
        <sz val="8"/>
        <color indexed="8"/>
        <rFont val="華康粗圓體"/>
        <family val="3"/>
      </rPr>
      <t>龜山鄉</t>
    </r>
  </si>
  <si>
    <r>
      <t xml:space="preserve"> </t>
    </r>
    <r>
      <rPr>
        <sz val="8"/>
        <color indexed="8"/>
        <rFont val="華康粗圓體"/>
        <family val="3"/>
      </rPr>
      <t>　　縣立龜山國小</t>
    </r>
  </si>
  <si>
    <r>
      <t xml:space="preserve"> </t>
    </r>
    <r>
      <rPr>
        <sz val="8"/>
        <color indexed="8"/>
        <rFont val="華康粗圓體"/>
        <family val="3"/>
      </rPr>
      <t>　　縣立壽山國小</t>
    </r>
  </si>
  <si>
    <r>
      <t xml:space="preserve"> </t>
    </r>
    <r>
      <rPr>
        <sz val="8"/>
        <color indexed="8"/>
        <rFont val="華康粗圓體"/>
        <family val="3"/>
      </rPr>
      <t>　　縣立福源國小</t>
    </r>
  </si>
  <si>
    <r>
      <t xml:space="preserve"> </t>
    </r>
    <r>
      <rPr>
        <sz val="8"/>
        <color indexed="8"/>
        <rFont val="華康粗圓體"/>
        <family val="3"/>
      </rPr>
      <t>　　縣立大崗國小</t>
    </r>
  </si>
  <si>
    <r>
      <t xml:space="preserve"> </t>
    </r>
    <r>
      <rPr>
        <sz val="8"/>
        <color indexed="8"/>
        <rFont val="華康粗圓體"/>
        <family val="3"/>
      </rPr>
      <t>　　縣立大埔國小</t>
    </r>
  </si>
  <si>
    <r>
      <t xml:space="preserve"> </t>
    </r>
    <r>
      <rPr>
        <sz val="8"/>
        <color indexed="8"/>
        <rFont val="華康粗圓體"/>
        <family val="3"/>
      </rPr>
      <t>　　縣立大坑國小</t>
    </r>
  </si>
  <si>
    <r>
      <t xml:space="preserve"> </t>
    </r>
    <r>
      <rPr>
        <sz val="8"/>
        <color indexed="8"/>
        <rFont val="華康粗圓體"/>
        <family val="3"/>
      </rPr>
      <t>　　縣立山頂國小</t>
    </r>
  </si>
  <si>
    <r>
      <t xml:space="preserve"> </t>
    </r>
    <r>
      <rPr>
        <sz val="8"/>
        <color indexed="8"/>
        <rFont val="華康粗圓體"/>
        <family val="3"/>
      </rPr>
      <t>　　縣立龍壽國小</t>
    </r>
  </si>
  <si>
    <r>
      <t xml:space="preserve"> </t>
    </r>
    <r>
      <rPr>
        <sz val="8"/>
        <color indexed="8"/>
        <rFont val="華康粗圓體"/>
        <family val="3"/>
      </rPr>
      <t>　　縣立新路國小</t>
    </r>
  </si>
  <si>
    <r>
      <t xml:space="preserve"> </t>
    </r>
    <r>
      <rPr>
        <sz val="8"/>
        <color indexed="8"/>
        <rFont val="華康粗圓體"/>
        <family val="3"/>
      </rPr>
      <t>　　縣立樂善國小</t>
    </r>
  </si>
  <si>
    <r>
      <t xml:space="preserve"> </t>
    </r>
    <r>
      <rPr>
        <sz val="8"/>
        <color indexed="8"/>
        <rFont val="華康粗圓體"/>
        <family val="3"/>
      </rPr>
      <t>　　縣立迴龍國中小</t>
    </r>
    <r>
      <rPr>
        <sz val="8"/>
        <color indexed="8"/>
        <rFont val="Arial Narrow"/>
        <family val="2"/>
      </rPr>
      <t>(</t>
    </r>
    <r>
      <rPr>
        <sz val="8"/>
        <color indexed="8"/>
        <rFont val="華康粗圓體"/>
        <family val="3"/>
      </rPr>
      <t>國小部</t>
    </r>
    <r>
      <rPr>
        <sz val="8"/>
        <color indexed="8"/>
        <rFont val="Arial Narrow"/>
        <family val="2"/>
      </rPr>
      <t>)</t>
    </r>
  </si>
  <si>
    <r>
      <t xml:space="preserve"> </t>
    </r>
    <r>
      <rPr>
        <sz val="8"/>
        <color indexed="8"/>
        <rFont val="華康粗圓體"/>
        <family val="3"/>
      </rPr>
      <t>　　縣立幸褔國小</t>
    </r>
  </si>
  <si>
    <r>
      <t xml:space="preserve"> </t>
    </r>
    <r>
      <rPr>
        <sz val="8"/>
        <color indexed="8"/>
        <rFont val="華康粗圓體"/>
        <family val="3"/>
      </rPr>
      <t>　　縣立文華國小</t>
    </r>
  </si>
  <si>
    <r>
      <t xml:space="preserve"> </t>
    </r>
    <r>
      <rPr>
        <sz val="8"/>
        <color indexed="8"/>
        <rFont val="華康粗圓體"/>
        <family val="3"/>
      </rPr>
      <t>　　縣立楓樹國小</t>
    </r>
  </si>
  <si>
    <r>
      <t xml:space="preserve"> </t>
    </r>
    <r>
      <rPr>
        <sz val="8"/>
        <color indexed="8"/>
        <rFont val="華康粗圓體"/>
        <family val="3"/>
      </rPr>
      <t>　　縣立南美國小</t>
    </r>
  </si>
  <si>
    <r>
      <t xml:space="preserve"> </t>
    </r>
    <r>
      <rPr>
        <sz val="8"/>
        <color indexed="8"/>
        <rFont val="華康粗圓體"/>
        <family val="3"/>
      </rPr>
      <t>　　縣立自強國小</t>
    </r>
  </si>
  <si>
    <r>
      <t xml:space="preserve"> </t>
    </r>
    <r>
      <rPr>
        <sz val="8"/>
        <color indexed="8"/>
        <rFont val="華康粗圓體"/>
        <family val="3"/>
      </rPr>
      <t>　　縣立文欣國小</t>
    </r>
  </si>
  <si>
    <r>
      <t xml:space="preserve"> </t>
    </r>
    <r>
      <rPr>
        <sz val="8"/>
        <color indexed="8"/>
        <rFont val="華康粗圓體"/>
        <family val="3"/>
      </rPr>
      <t>　　縣立長庚國小</t>
    </r>
  </si>
  <si>
    <r>
      <t xml:space="preserve"> </t>
    </r>
    <r>
      <rPr>
        <sz val="8"/>
        <color indexed="8"/>
        <rFont val="華康粗圓體"/>
        <family val="3"/>
      </rPr>
      <t>　　縣立大湖國小</t>
    </r>
  </si>
  <si>
    <r>
      <t xml:space="preserve">    </t>
    </r>
    <r>
      <rPr>
        <sz val="8"/>
        <color indexed="8"/>
        <rFont val="華康粗圓體"/>
        <family val="3"/>
      </rPr>
      <t>龍潭鄉</t>
    </r>
  </si>
  <si>
    <r>
      <t xml:space="preserve"> </t>
    </r>
    <r>
      <rPr>
        <sz val="8"/>
        <color indexed="8"/>
        <rFont val="華康粗圓體"/>
        <family val="3"/>
      </rPr>
      <t>　　縣立龍潭國小</t>
    </r>
  </si>
  <si>
    <r>
      <t xml:space="preserve"> </t>
    </r>
    <r>
      <rPr>
        <sz val="8"/>
        <color indexed="8"/>
        <rFont val="華康粗圓體"/>
        <family val="3"/>
      </rPr>
      <t>　　縣立德龍國小</t>
    </r>
  </si>
  <si>
    <r>
      <t xml:space="preserve"> </t>
    </r>
    <r>
      <rPr>
        <sz val="8"/>
        <color indexed="8"/>
        <rFont val="華康粗圓體"/>
        <family val="3"/>
      </rPr>
      <t>　　縣立潛龍國小</t>
    </r>
  </si>
  <si>
    <r>
      <t xml:space="preserve"> </t>
    </r>
    <r>
      <rPr>
        <sz val="8"/>
        <color indexed="8"/>
        <rFont val="華康粗圓體"/>
        <family val="3"/>
      </rPr>
      <t>　　縣立石門國小</t>
    </r>
  </si>
  <si>
    <r>
      <t xml:space="preserve"> </t>
    </r>
    <r>
      <rPr>
        <sz val="8"/>
        <color indexed="8"/>
        <rFont val="華康粗圓體"/>
        <family val="3"/>
      </rPr>
      <t>　　縣立高原國小</t>
    </r>
  </si>
  <si>
    <r>
      <t xml:space="preserve"> </t>
    </r>
    <r>
      <rPr>
        <sz val="8"/>
        <color indexed="8"/>
        <rFont val="華康粗圓體"/>
        <family val="3"/>
      </rPr>
      <t>　　縣立龍源國小</t>
    </r>
  </si>
  <si>
    <r>
      <t xml:space="preserve"> </t>
    </r>
    <r>
      <rPr>
        <sz val="8"/>
        <color indexed="8"/>
        <rFont val="華康粗圓體"/>
        <family val="3"/>
      </rPr>
      <t>　　縣立三和國小</t>
    </r>
  </si>
  <si>
    <r>
      <t xml:space="preserve"> </t>
    </r>
    <r>
      <rPr>
        <sz val="8"/>
        <color indexed="8"/>
        <rFont val="華康粗圓體"/>
        <family val="3"/>
      </rPr>
      <t>　　縣立武漢國小</t>
    </r>
  </si>
  <si>
    <r>
      <t xml:space="preserve"> </t>
    </r>
    <r>
      <rPr>
        <sz val="8"/>
        <color indexed="8"/>
        <rFont val="華康粗圓體"/>
        <family val="3"/>
      </rPr>
      <t>　　縣立龍星國小</t>
    </r>
  </si>
  <si>
    <r>
      <t xml:space="preserve"> </t>
    </r>
    <r>
      <rPr>
        <sz val="8"/>
        <color indexed="8"/>
        <rFont val="華康粗圓體"/>
        <family val="3"/>
      </rPr>
      <t>　　縣立三坑國小</t>
    </r>
  </si>
  <si>
    <r>
      <t xml:space="preserve"> </t>
    </r>
    <r>
      <rPr>
        <sz val="8"/>
        <color indexed="8"/>
        <rFont val="華康粗圓體"/>
        <family val="3"/>
      </rPr>
      <t>　　縣立雙龍國小</t>
    </r>
  </si>
  <si>
    <r>
      <t xml:space="preserve">    </t>
    </r>
    <r>
      <rPr>
        <sz val="8"/>
        <color indexed="8"/>
        <rFont val="華康粗圓體"/>
        <family val="3"/>
      </rPr>
      <t>新屋鄉</t>
    </r>
  </si>
  <si>
    <r>
      <t xml:space="preserve"> </t>
    </r>
    <r>
      <rPr>
        <sz val="8"/>
        <color indexed="8"/>
        <rFont val="華康粗圓體"/>
        <family val="3"/>
      </rPr>
      <t>　　縣立新屋國小</t>
    </r>
  </si>
  <si>
    <r>
      <t xml:space="preserve"> </t>
    </r>
    <r>
      <rPr>
        <sz val="8"/>
        <color indexed="8"/>
        <rFont val="華康粗圓體"/>
        <family val="3"/>
      </rPr>
      <t>　　縣立啟文國小</t>
    </r>
  </si>
  <si>
    <r>
      <t>8-4</t>
    </r>
    <r>
      <rPr>
        <sz val="12"/>
        <rFont val="華康粗圓體"/>
        <family val="3"/>
      </rPr>
      <t>、</t>
    </r>
    <r>
      <rPr>
        <sz val="12"/>
        <rFont val="Arial"/>
        <family val="2"/>
      </rPr>
      <t>The Condition of Elementary School in Taoyuan County (Cont. 5)</t>
    </r>
  </si>
  <si>
    <r>
      <t xml:space="preserve"> </t>
    </r>
    <r>
      <rPr>
        <sz val="8"/>
        <color indexed="8"/>
        <rFont val="華康粗圓體"/>
        <family val="3"/>
      </rPr>
      <t>　　縣立東明國小</t>
    </r>
  </si>
  <si>
    <r>
      <t xml:space="preserve"> </t>
    </r>
    <r>
      <rPr>
        <sz val="8"/>
        <color indexed="8"/>
        <rFont val="華康粗圓體"/>
        <family val="3"/>
      </rPr>
      <t>　　縣立頭洲國小</t>
    </r>
  </si>
  <si>
    <r>
      <t xml:space="preserve"> </t>
    </r>
    <r>
      <rPr>
        <sz val="8"/>
        <color indexed="8"/>
        <rFont val="華康粗圓體"/>
        <family val="3"/>
      </rPr>
      <t>　　縣立永安國小</t>
    </r>
  </si>
  <si>
    <r>
      <t xml:space="preserve"> </t>
    </r>
    <r>
      <rPr>
        <sz val="8"/>
        <color indexed="8"/>
        <rFont val="華康粗圓體"/>
        <family val="3"/>
      </rPr>
      <t>　　縣立笨港國小</t>
    </r>
  </si>
  <si>
    <r>
      <t xml:space="preserve"> </t>
    </r>
    <r>
      <rPr>
        <sz val="8"/>
        <color indexed="8"/>
        <rFont val="華康粗圓體"/>
        <family val="3"/>
      </rPr>
      <t>　　縣立北湖國小</t>
    </r>
  </si>
  <si>
    <r>
      <t xml:space="preserve"> </t>
    </r>
    <r>
      <rPr>
        <sz val="8"/>
        <color indexed="8"/>
        <rFont val="華康粗圓體"/>
        <family val="3"/>
      </rPr>
      <t>　　縣立大坡國小</t>
    </r>
  </si>
  <si>
    <r>
      <t xml:space="preserve"> </t>
    </r>
    <r>
      <rPr>
        <sz val="8"/>
        <color indexed="8"/>
        <rFont val="華康粗圓體"/>
        <family val="3"/>
      </rPr>
      <t>　　縣立蚵間國小</t>
    </r>
  </si>
  <si>
    <r>
      <t xml:space="preserve"> </t>
    </r>
    <r>
      <rPr>
        <sz val="8"/>
        <color indexed="8"/>
        <rFont val="華康粗圓體"/>
        <family val="3"/>
      </rPr>
      <t>　　縣立社子國小</t>
    </r>
  </si>
  <si>
    <r>
      <t xml:space="preserve"> </t>
    </r>
    <r>
      <rPr>
        <sz val="8"/>
        <color indexed="8"/>
        <rFont val="華康粗圓體"/>
        <family val="3"/>
      </rPr>
      <t>　　縣立埔頂國小</t>
    </r>
  </si>
  <si>
    <r>
      <t xml:space="preserve">    </t>
    </r>
    <r>
      <rPr>
        <sz val="8"/>
        <color indexed="8"/>
        <rFont val="華康粗圓體"/>
        <family val="3"/>
      </rPr>
      <t>觀音鄉</t>
    </r>
  </si>
  <si>
    <r>
      <t xml:space="preserve"> </t>
    </r>
    <r>
      <rPr>
        <sz val="8"/>
        <color indexed="8"/>
        <rFont val="華康粗圓體"/>
        <family val="3"/>
      </rPr>
      <t>　　縣立觀音國小</t>
    </r>
  </si>
  <si>
    <r>
      <t xml:space="preserve"> </t>
    </r>
    <r>
      <rPr>
        <sz val="8"/>
        <color indexed="8"/>
        <rFont val="華康粗圓體"/>
        <family val="3"/>
      </rPr>
      <t>　　縣立大潭國小</t>
    </r>
  </si>
  <si>
    <r>
      <t xml:space="preserve"> </t>
    </r>
    <r>
      <rPr>
        <sz val="8"/>
        <color indexed="8"/>
        <rFont val="華康粗圓體"/>
        <family val="3"/>
      </rPr>
      <t>　　縣立保生國小</t>
    </r>
  </si>
  <si>
    <r>
      <t xml:space="preserve"> </t>
    </r>
    <r>
      <rPr>
        <sz val="8"/>
        <color indexed="8"/>
        <rFont val="華康粗圓體"/>
        <family val="3"/>
      </rPr>
      <t>　　縣立新坡國小</t>
    </r>
  </si>
  <si>
    <r>
      <t xml:space="preserve"> </t>
    </r>
    <r>
      <rPr>
        <sz val="8"/>
        <color indexed="8"/>
        <rFont val="華康粗圓體"/>
        <family val="3"/>
      </rPr>
      <t>　　縣立崙坪國小</t>
    </r>
  </si>
  <si>
    <r>
      <t xml:space="preserve"> </t>
    </r>
    <r>
      <rPr>
        <sz val="8"/>
        <color indexed="8"/>
        <rFont val="華康粗圓體"/>
        <family val="3"/>
      </rPr>
      <t>　　縣立上大國小</t>
    </r>
  </si>
  <si>
    <r>
      <t xml:space="preserve"> </t>
    </r>
    <r>
      <rPr>
        <sz val="8"/>
        <color indexed="8"/>
        <rFont val="華康粗圓體"/>
        <family val="3"/>
      </rPr>
      <t>　　縣立育仁國小</t>
    </r>
  </si>
  <si>
    <r>
      <t xml:space="preserve"> </t>
    </r>
    <r>
      <rPr>
        <sz val="8"/>
        <color indexed="8"/>
        <rFont val="華康粗圓體"/>
        <family val="3"/>
      </rPr>
      <t>　　縣立草漯國小</t>
    </r>
  </si>
  <si>
    <r>
      <t xml:space="preserve"> </t>
    </r>
    <r>
      <rPr>
        <sz val="8"/>
        <color indexed="8"/>
        <rFont val="華康粗圓體"/>
        <family val="3"/>
      </rPr>
      <t>　　縣立富林國小</t>
    </r>
  </si>
  <si>
    <r>
      <t xml:space="preserve"> </t>
    </r>
    <r>
      <rPr>
        <sz val="8"/>
        <color indexed="8"/>
        <rFont val="華康粗圓體"/>
        <family val="3"/>
      </rPr>
      <t>　　縣立樹林國小</t>
    </r>
  </si>
  <si>
    <r>
      <t xml:space="preserve">    </t>
    </r>
    <r>
      <rPr>
        <sz val="8"/>
        <color indexed="8"/>
        <rFont val="華康粗圓體"/>
        <family val="3"/>
      </rPr>
      <t>復興鄉</t>
    </r>
  </si>
  <si>
    <r>
      <t xml:space="preserve"> </t>
    </r>
    <r>
      <rPr>
        <sz val="8"/>
        <color indexed="8"/>
        <rFont val="華康粗圓體"/>
        <family val="3"/>
      </rPr>
      <t>　　縣立介壽國小</t>
    </r>
  </si>
  <si>
    <r>
      <t xml:space="preserve"> </t>
    </r>
    <r>
      <rPr>
        <sz val="8"/>
        <color indexed="8"/>
        <rFont val="華康粗圓體"/>
        <family val="3"/>
      </rPr>
      <t>　　縣立三民國小</t>
    </r>
  </si>
  <si>
    <r>
      <t xml:space="preserve"> </t>
    </r>
    <r>
      <rPr>
        <sz val="8"/>
        <color indexed="8"/>
        <rFont val="華康粗圓體"/>
        <family val="3"/>
      </rPr>
      <t>　　縣立義盛國小</t>
    </r>
  </si>
  <si>
    <r>
      <t xml:space="preserve"> </t>
    </r>
    <r>
      <rPr>
        <sz val="8"/>
        <color indexed="8"/>
        <rFont val="華康粗圓體"/>
        <family val="3"/>
      </rPr>
      <t>　　縣立霞雲國小</t>
    </r>
  </si>
  <si>
    <r>
      <t xml:space="preserve"> </t>
    </r>
    <r>
      <rPr>
        <sz val="8"/>
        <color indexed="8"/>
        <rFont val="華康粗圓體"/>
        <family val="3"/>
      </rPr>
      <t>　　縣立奎輝國小</t>
    </r>
  </si>
  <si>
    <r>
      <t xml:space="preserve"> </t>
    </r>
    <r>
      <rPr>
        <sz val="8"/>
        <color indexed="8"/>
        <rFont val="華康粗圓體"/>
        <family val="3"/>
      </rPr>
      <t>　　縣立光華國小</t>
    </r>
  </si>
  <si>
    <r>
      <t xml:space="preserve"> </t>
    </r>
    <r>
      <rPr>
        <sz val="8"/>
        <color indexed="8"/>
        <rFont val="華康粗圓體"/>
        <family val="3"/>
      </rPr>
      <t>　　縣立高義國小</t>
    </r>
  </si>
  <si>
    <r>
      <t xml:space="preserve"> </t>
    </r>
    <r>
      <rPr>
        <sz val="8"/>
        <color indexed="8"/>
        <rFont val="華康粗圓體"/>
        <family val="3"/>
      </rPr>
      <t>　　縣立長興國小</t>
    </r>
  </si>
  <si>
    <r>
      <t xml:space="preserve"> </t>
    </r>
    <r>
      <rPr>
        <sz val="8"/>
        <color indexed="8"/>
        <rFont val="華康粗圓體"/>
        <family val="3"/>
      </rPr>
      <t>　　縣立三光國小</t>
    </r>
  </si>
  <si>
    <r>
      <t xml:space="preserve"> </t>
    </r>
    <r>
      <rPr>
        <sz val="8"/>
        <color indexed="8"/>
        <rFont val="華康粗圓體"/>
        <family val="3"/>
      </rPr>
      <t>　　縣立高坡國小</t>
    </r>
  </si>
  <si>
    <r>
      <t xml:space="preserve"> </t>
    </r>
    <r>
      <rPr>
        <sz val="8"/>
        <color indexed="8"/>
        <rFont val="華康粗圓體"/>
        <family val="3"/>
      </rPr>
      <t>　　縣立羅浮國小</t>
    </r>
  </si>
  <si>
    <r>
      <t xml:space="preserve"> </t>
    </r>
    <r>
      <rPr>
        <sz val="8"/>
        <color indexed="8"/>
        <rFont val="華康粗圓體"/>
        <family val="3"/>
      </rPr>
      <t>　　縣立巴崚國小</t>
    </r>
  </si>
  <si>
    <r>
      <t xml:space="preserve">  </t>
    </r>
    <r>
      <rPr>
        <sz val="8"/>
        <color indexed="8"/>
        <rFont val="華康粗圓體"/>
        <family val="3"/>
      </rPr>
      <t>私立國民小學</t>
    </r>
  </si>
  <si>
    <r>
      <t xml:space="preserve">    </t>
    </r>
    <r>
      <rPr>
        <sz val="8"/>
        <color indexed="8"/>
        <rFont val="華康粗圓體"/>
        <family val="3"/>
      </rPr>
      <t>私立福祿貝爾國小</t>
    </r>
  </si>
  <si>
    <r>
      <t xml:space="preserve">    </t>
    </r>
    <r>
      <rPr>
        <sz val="8"/>
        <color indexed="8"/>
        <rFont val="華康粗圓體"/>
        <family val="3"/>
      </rPr>
      <t>私立諾瓦國小</t>
    </r>
  </si>
  <si>
    <r>
      <t xml:space="preserve">    </t>
    </r>
    <r>
      <rPr>
        <sz val="8"/>
        <color indexed="8"/>
        <rFont val="華康粗圓體"/>
        <family val="3"/>
      </rPr>
      <t>私立有得國小</t>
    </r>
  </si>
  <si>
    <t>總　　計</t>
  </si>
  <si>
    <t>班級數（班）</t>
  </si>
  <si>
    <t>No. of Schools</t>
  </si>
  <si>
    <t>No. of Teachers</t>
  </si>
  <si>
    <t>No. of Staffs</t>
  </si>
  <si>
    <t>No. of Class</t>
  </si>
  <si>
    <t xml:space="preserve">Academic Year </t>
  </si>
  <si>
    <t>計</t>
  </si>
  <si>
    <t>公立</t>
  </si>
  <si>
    <t>私立</t>
  </si>
  <si>
    <t xml:space="preserve">Total </t>
  </si>
  <si>
    <t>Public</t>
  </si>
  <si>
    <t>Private</t>
  </si>
  <si>
    <r>
      <t>園　數</t>
    </r>
  </si>
  <si>
    <r>
      <t>教職員工人數</t>
    </r>
  </si>
  <si>
    <t>班級數</t>
  </si>
  <si>
    <t>司機</t>
  </si>
  <si>
    <t>Independent</t>
  </si>
  <si>
    <t>Affiliated</t>
  </si>
  <si>
    <t>Teacher</t>
  </si>
  <si>
    <t>Staff</t>
  </si>
  <si>
    <t>Janitor</t>
  </si>
  <si>
    <t>Driver</t>
  </si>
  <si>
    <t>Total</t>
  </si>
  <si>
    <t>Male</t>
  </si>
  <si>
    <r>
      <t>學　　　生　　　人　　　數　　　</t>
    </r>
    <r>
      <rPr>
        <sz val="9"/>
        <rFont val="Arial Narrow"/>
        <family val="2"/>
      </rPr>
      <t>(</t>
    </r>
    <r>
      <rPr>
        <sz val="9"/>
        <rFont val="華康粗圓體"/>
        <family val="3"/>
      </rPr>
      <t>人</t>
    </r>
    <r>
      <rPr>
        <sz val="9"/>
        <rFont val="Arial Narrow"/>
        <family val="2"/>
      </rPr>
      <t>)</t>
    </r>
    <r>
      <rPr>
        <sz val="9"/>
        <rFont val="華康粗圓體"/>
        <family val="3"/>
      </rPr>
      <t>　　　</t>
    </r>
    <r>
      <rPr>
        <sz val="9"/>
        <rFont val="Arial Narrow"/>
        <family val="2"/>
      </rPr>
      <t>Number  of  Pupils</t>
    </r>
    <r>
      <rPr>
        <sz val="9"/>
        <rFont val="華康粗圓體"/>
        <family val="3"/>
      </rPr>
      <t>　　　</t>
    </r>
    <r>
      <rPr>
        <sz val="9"/>
        <rFont val="Arial Narrow"/>
        <family val="2"/>
      </rPr>
      <t xml:space="preserve">      </t>
    </r>
    <r>
      <rPr>
        <sz val="9"/>
        <rFont val="華康粗圓體"/>
        <family val="3"/>
      </rPr>
      <t>　　　</t>
    </r>
  </si>
  <si>
    <r>
      <t>學</t>
    </r>
    <r>
      <rPr>
        <sz val="9"/>
        <rFont val="Arial Narrow"/>
        <family val="2"/>
      </rPr>
      <t xml:space="preserve"> </t>
    </r>
    <r>
      <rPr>
        <sz val="9"/>
        <rFont val="華康粗圓體"/>
        <family val="3"/>
      </rPr>
      <t>年</t>
    </r>
    <r>
      <rPr>
        <sz val="9"/>
        <rFont val="Arial Narrow"/>
        <family val="2"/>
      </rPr>
      <t xml:space="preserve"> </t>
    </r>
    <r>
      <rPr>
        <sz val="9"/>
        <rFont val="華康粗圓體"/>
        <family val="3"/>
      </rPr>
      <t>度</t>
    </r>
    <r>
      <rPr>
        <sz val="9"/>
        <rFont val="Arial Narrow"/>
        <family val="2"/>
      </rPr>
      <t xml:space="preserve"> </t>
    </r>
    <r>
      <rPr>
        <sz val="9"/>
        <rFont val="華康粗圓體"/>
        <family val="3"/>
      </rPr>
      <t>別</t>
    </r>
  </si>
  <si>
    <r>
      <t>(</t>
    </r>
    <r>
      <rPr>
        <sz val="9"/>
        <rFont val="華康粗圓體"/>
        <family val="3"/>
      </rPr>
      <t>校</t>
    </r>
    <r>
      <rPr>
        <sz val="9"/>
        <rFont val="Arial Narrow"/>
        <family val="2"/>
      </rPr>
      <t>)</t>
    </r>
  </si>
  <si>
    <r>
      <t>(</t>
    </r>
    <r>
      <rPr>
        <sz val="9"/>
        <rFont val="華康粗圓體"/>
        <family val="3"/>
      </rPr>
      <t>人</t>
    </r>
    <r>
      <rPr>
        <sz val="9"/>
        <rFont val="Arial Narrow"/>
        <family val="2"/>
      </rPr>
      <t>)</t>
    </r>
  </si>
  <si>
    <r>
      <t>未滿</t>
    </r>
    <r>
      <rPr>
        <sz val="9"/>
        <rFont val="Arial Narrow"/>
        <family val="2"/>
      </rPr>
      <t>3</t>
    </r>
    <r>
      <rPr>
        <sz val="9"/>
        <rFont val="華康粗圓體"/>
        <family val="3"/>
      </rPr>
      <t>歲</t>
    </r>
  </si>
  <si>
    <r>
      <t>3</t>
    </r>
    <r>
      <rPr>
        <sz val="9"/>
        <rFont val="華康粗圓體"/>
        <family val="3"/>
      </rPr>
      <t>歲至未滿</t>
    </r>
    <r>
      <rPr>
        <sz val="9"/>
        <rFont val="Arial Narrow"/>
        <family val="2"/>
      </rPr>
      <t>4</t>
    </r>
    <r>
      <rPr>
        <sz val="9"/>
        <rFont val="華康粗圓體"/>
        <family val="3"/>
      </rPr>
      <t>歲</t>
    </r>
  </si>
  <si>
    <r>
      <t>4</t>
    </r>
    <r>
      <rPr>
        <sz val="9"/>
        <rFont val="華康粗圓體"/>
        <family val="3"/>
      </rPr>
      <t>歲至未滿</t>
    </r>
    <r>
      <rPr>
        <sz val="9"/>
        <rFont val="Arial Narrow"/>
        <family val="2"/>
      </rPr>
      <t>5</t>
    </r>
    <r>
      <rPr>
        <sz val="9"/>
        <rFont val="華康粗圓體"/>
        <family val="3"/>
      </rPr>
      <t>歲</t>
    </r>
  </si>
  <si>
    <r>
      <t>5</t>
    </r>
    <r>
      <rPr>
        <sz val="9"/>
        <rFont val="華康粗圓體"/>
        <family val="3"/>
      </rPr>
      <t>歲至未滿</t>
    </r>
    <r>
      <rPr>
        <sz val="9"/>
        <rFont val="Arial Narrow"/>
        <family val="2"/>
      </rPr>
      <t>6</t>
    </r>
    <r>
      <rPr>
        <sz val="9"/>
        <rFont val="華康粗圓體"/>
        <family val="3"/>
      </rPr>
      <t>歲</t>
    </r>
  </si>
  <si>
    <r>
      <t>6</t>
    </r>
    <r>
      <rPr>
        <sz val="9"/>
        <rFont val="華康粗圓體"/>
        <family val="3"/>
      </rPr>
      <t>歲以上</t>
    </r>
  </si>
  <si>
    <t>及公私立別</t>
  </si>
  <si>
    <t>Kindergartem</t>
  </si>
  <si>
    <t>Number  of  Teachers &amp; Staffs</t>
  </si>
  <si>
    <r>
      <t>(</t>
    </r>
    <r>
      <rPr>
        <sz val="9"/>
        <rFont val="華康粗圓體"/>
        <family val="3"/>
      </rPr>
      <t>班</t>
    </r>
    <r>
      <rPr>
        <sz val="9"/>
        <rFont val="Arial Narrow"/>
        <family val="2"/>
      </rPr>
      <t>)</t>
    </r>
  </si>
  <si>
    <t>Grand Total</t>
  </si>
  <si>
    <t xml:space="preserve">Under 3 Yrs. </t>
  </si>
  <si>
    <t>6 Yrs. and Over</t>
  </si>
  <si>
    <t>Academic Year &amp; Founder</t>
  </si>
  <si>
    <t>專設</t>
  </si>
  <si>
    <t>附設</t>
  </si>
  <si>
    <t>專任教師</t>
  </si>
  <si>
    <t>職員</t>
  </si>
  <si>
    <t>工友</t>
  </si>
  <si>
    <r>
      <t>民國</t>
    </r>
    <r>
      <rPr>
        <sz val="9"/>
        <rFont val="Arial Narrow"/>
        <family val="2"/>
      </rPr>
      <t xml:space="preserve"> 91 </t>
    </r>
    <r>
      <rPr>
        <sz val="9"/>
        <rFont val="華康粗圓體"/>
        <family val="3"/>
      </rPr>
      <t>學年度</t>
    </r>
    <r>
      <rPr>
        <sz val="9"/>
        <rFont val="Arial Narrow"/>
        <family val="2"/>
      </rPr>
      <t xml:space="preserve"> 2002</t>
    </r>
  </si>
  <si>
    <r>
      <t xml:space="preserve"> </t>
    </r>
    <r>
      <rPr>
        <sz val="9"/>
        <rFont val="華康粗圓體"/>
        <family val="3"/>
      </rPr>
      <t>公立</t>
    </r>
    <r>
      <rPr>
        <sz val="9"/>
        <rFont val="Arial Narrow"/>
        <family val="2"/>
      </rPr>
      <t xml:space="preserve"> Public</t>
    </r>
  </si>
  <si>
    <r>
      <t xml:space="preserve"> </t>
    </r>
    <r>
      <rPr>
        <sz val="9"/>
        <rFont val="華康粗圓體"/>
        <family val="3"/>
      </rPr>
      <t>私立</t>
    </r>
    <r>
      <rPr>
        <sz val="9"/>
        <rFont val="Arial Narrow"/>
        <family val="2"/>
      </rPr>
      <t xml:space="preserve"> Private</t>
    </r>
  </si>
  <si>
    <r>
      <t>民國</t>
    </r>
    <r>
      <rPr>
        <sz val="9"/>
        <rFont val="Arial Narrow"/>
        <family val="2"/>
      </rPr>
      <t xml:space="preserve"> 92 </t>
    </r>
    <r>
      <rPr>
        <sz val="9"/>
        <rFont val="華康粗圓體"/>
        <family val="3"/>
      </rPr>
      <t>學年度</t>
    </r>
    <r>
      <rPr>
        <sz val="9"/>
        <rFont val="Arial Narrow"/>
        <family val="2"/>
      </rPr>
      <t xml:space="preserve"> 2003</t>
    </r>
  </si>
  <si>
    <r>
      <t>民國</t>
    </r>
    <r>
      <rPr>
        <sz val="9"/>
        <rFont val="Arial Narrow"/>
        <family val="2"/>
      </rPr>
      <t xml:space="preserve"> 93 </t>
    </r>
    <r>
      <rPr>
        <sz val="9"/>
        <rFont val="華康粗圓體"/>
        <family val="3"/>
      </rPr>
      <t>學年度</t>
    </r>
    <r>
      <rPr>
        <sz val="9"/>
        <rFont val="Arial Narrow"/>
        <family val="2"/>
      </rPr>
      <t xml:space="preserve"> 2004</t>
    </r>
  </si>
  <si>
    <r>
      <t>校</t>
    </r>
    <r>
      <rPr>
        <sz val="9"/>
        <rFont val="Arial Narrow"/>
        <family val="2"/>
      </rPr>
      <t xml:space="preserve">     </t>
    </r>
    <r>
      <rPr>
        <sz val="9"/>
        <rFont val="華康粗圓體"/>
        <family val="3"/>
      </rPr>
      <t>數</t>
    </r>
  </si>
  <si>
    <r>
      <t>教</t>
    </r>
    <r>
      <rPr>
        <sz val="9"/>
        <rFont val="Arial Narrow"/>
        <family val="2"/>
      </rPr>
      <t xml:space="preserve"> </t>
    </r>
    <r>
      <rPr>
        <sz val="9"/>
        <rFont val="華康粗圓體"/>
        <family val="3"/>
      </rPr>
      <t>師</t>
    </r>
    <r>
      <rPr>
        <sz val="9"/>
        <rFont val="Arial Narrow"/>
        <family val="2"/>
      </rPr>
      <t xml:space="preserve"> </t>
    </r>
    <r>
      <rPr>
        <sz val="9"/>
        <rFont val="華康粗圓體"/>
        <family val="3"/>
      </rPr>
      <t>人</t>
    </r>
    <r>
      <rPr>
        <sz val="9"/>
        <rFont val="Arial Narrow"/>
        <family val="2"/>
      </rPr>
      <t xml:space="preserve"> </t>
    </r>
    <r>
      <rPr>
        <sz val="9"/>
        <rFont val="華康粗圓體"/>
        <family val="3"/>
      </rPr>
      <t>數</t>
    </r>
    <r>
      <rPr>
        <sz val="9"/>
        <rFont val="Arial Narrow"/>
        <family val="2"/>
      </rPr>
      <t xml:space="preserve"> (</t>
    </r>
    <r>
      <rPr>
        <sz val="9"/>
        <rFont val="華康粗圓體"/>
        <family val="3"/>
      </rPr>
      <t>人</t>
    </r>
    <r>
      <rPr>
        <sz val="9"/>
        <rFont val="Arial Narrow"/>
        <family val="2"/>
      </rPr>
      <t>)</t>
    </r>
  </si>
  <si>
    <r>
      <t>職員人數</t>
    </r>
    <r>
      <rPr>
        <sz val="9"/>
        <rFont val="Arial Narrow"/>
        <family val="2"/>
      </rPr>
      <t xml:space="preserve"> </t>
    </r>
    <r>
      <rPr>
        <sz val="9"/>
        <rFont val="華康粗圓體"/>
        <family val="3"/>
      </rPr>
      <t>（人）</t>
    </r>
  </si>
  <si>
    <r>
      <t>學生人數</t>
    </r>
    <r>
      <rPr>
        <sz val="9"/>
        <rFont val="Arial Narrow"/>
        <family val="2"/>
      </rPr>
      <t xml:space="preserve">  ( </t>
    </r>
    <r>
      <rPr>
        <sz val="9"/>
        <rFont val="華康粗圓體"/>
        <family val="3"/>
      </rPr>
      <t>人</t>
    </r>
    <r>
      <rPr>
        <sz val="9"/>
        <rFont val="Arial Narrow"/>
        <family val="2"/>
      </rPr>
      <t xml:space="preserve"> ) </t>
    </r>
  </si>
  <si>
    <r>
      <t>學</t>
    </r>
    <r>
      <rPr>
        <sz val="9"/>
        <rFont val="Arial Narrow"/>
        <family val="2"/>
      </rPr>
      <t xml:space="preserve"> </t>
    </r>
    <r>
      <rPr>
        <sz val="9"/>
        <rFont val="華康粗圓體"/>
        <family val="3"/>
      </rPr>
      <t>年</t>
    </r>
    <r>
      <rPr>
        <sz val="9"/>
        <rFont val="Arial Narrow"/>
        <family val="2"/>
      </rPr>
      <t xml:space="preserve"> </t>
    </r>
    <r>
      <rPr>
        <sz val="9"/>
        <rFont val="華康粗圓體"/>
        <family val="3"/>
      </rPr>
      <t>度</t>
    </r>
    <r>
      <rPr>
        <sz val="9"/>
        <rFont val="Arial Narrow"/>
        <family val="2"/>
      </rPr>
      <t xml:space="preserve"> </t>
    </r>
    <r>
      <rPr>
        <sz val="9"/>
        <rFont val="華康粗圓體"/>
        <family val="3"/>
      </rPr>
      <t>別</t>
    </r>
  </si>
  <si>
    <r>
      <t>Number  of  Pupils</t>
    </r>
    <r>
      <rPr>
        <sz val="9"/>
        <rFont val="華康粗圓體"/>
        <family val="3"/>
      </rPr>
      <t>　　</t>
    </r>
  </si>
  <si>
    <r>
      <t>民國</t>
    </r>
    <r>
      <rPr>
        <sz val="9"/>
        <rFont val="Arial Narrow"/>
        <family val="2"/>
      </rPr>
      <t xml:space="preserve">  94  </t>
    </r>
    <r>
      <rPr>
        <sz val="9"/>
        <rFont val="華康粗圓體"/>
        <family val="3"/>
      </rPr>
      <t>學年度</t>
    </r>
  </si>
  <si>
    <r>
      <t>民國</t>
    </r>
    <r>
      <rPr>
        <sz val="9"/>
        <rFont val="Arial Narrow"/>
        <family val="2"/>
      </rPr>
      <t xml:space="preserve">  95  </t>
    </r>
    <r>
      <rPr>
        <sz val="9"/>
        <rFont val="華康粗圓體"/>
        <family val="3"/>
      </rPr>
      <t>學年度</t>
    </r>
  </si>
  <si>
    <r>
      <t>民國</t>
    </r>
    <r>
      <rPr>
        <sz val="9"/>
        <rFont val="Arial Narrow"/>
        <family val="2"/>
      </rPr>
      <t xml:space="preserve">  96  </t>
    </r>
    <r>
      <rPr>
        <sz val="9"/>
        <rFont val="華康粗圓體"/>
        <family val="3"/>
      </rPr>
      <t>學年度</t>
    </r>
  </si>
  <si>
    <r>
      <t>民國</t>
    </r>
    <r>
      <rPr>
        <sz val="9"/>
        <rFont val="Arial Narrow"/>
        <family val="2"/>
      </rPr>
      <t xml:space="preserve">  97  </t>
    </r>
    <r>
      <rPr>
        <sz val="9"/>
        <rFont val="華康粗圓體"/>
        <family val="3"/>
      </rPr>
      <t>學年度</t>
    </r>
  </si>
  <si>
    <r>
      <t>民國</t>
    </r>
    <r>
      <rPr>
        <sz val="9"/>
        <rFont val="Arial Narrow"/>
        <family val="2"/>
      </rPr>
      <t xml:space="preserve">  98  </t>
    </r>
    <r>
      <rPr>
        <sz val="9"/>
        <rFont val="華康粗圓體"/>
        <family val="3"/>
      </rPr>
      <t>學年度</t>
    </r>
  </si>
  <si>
    <r>
      <t>民國</t>
    </r>
    <r>
      <rPr>
        <sz val="9"/>
        <rFont val="Arial Narrow"/>
        <family val="2"/>
      </rPr>
      <t xml:space="preserve">  99  </t>
    </r>
    <r>
      <rPr>
        <sz val="9"/>
        <rFont val="華康粗圓體"/>
        <family val="3"/>
      </rPr>
      <t>學年度</t>
    </r>
  </si>
  <si>
    <r>
      <t>民國</t>
    </r>
    <r>
      <rPr>
        <sz val="9"/>
        <rFont val="Arial Narrow"/>
        <family val="2"/>
      </rPr>
      <t xml:space="preserve">  100  </t>
    </r>
    <r>
      <rPr>
        <sz val="9"/>
        <rFont val="華康粗圓體"/>
        <family val="3"/>
      </rPr>
      <t>學年度</t>
    </r>
  </si>
  <si>
    <r>
      <t xml:space="preserve"> </t>
    </r>
    <r>
      <rPr>
        <sz val="12"/>
        <rFont val="華康粗圓體"/>
        <family val="3"/>
      </rPr>
      <t>表</t>
    </r>
    <r>
      <rPr>
        <sz val="12"/>
        <rFont val="Arial"/>
        <family val="2"/>
      </rPr>
      <t>8-5</t>
    </r>
    <r>
      <rPr>
        <sz val="12"/>
        <rFont val="華康粗圓體"/>
        <family val="3"/>
      </rPr>
      <t>、境內幼稚園概況</t>
    </r>
  </si>
  <si>
    <r>
      <t>8-5</t>
    </r>
    <r>
      <rPr>
        <sz val="12"/>
        <rFont val="華康粗圓體"/>
        <family val="3"/>
      </rPr>
      <t>、</t>
    </r>
    <r>
      <rPr>
        <sz val="12"/>
        <rFont val="Arial"/>
        <family val="2"/>
      </rPr>
      <t>Summary of Kindergarten in Taoyuan County</t>
    </r>
  </si>
  <si>
    <t>Number of Classes</t>
  </si>
  <si>
    <t>職　　員　　數</t>
  </si>
  <si>
    <r>
      <t>校　數</t>
    </r>
    <r>
      <rPr>
        <sz val="9"/>
        <rFont val="Arial Narrow"/>
        <family val="2"/>
      </rPr>
      <t xml:space="preserve">  (</t>
    </r>
    <r>
      <rPr>
        <sz val="9"/>
        <rFont val="華康粗圓體"/>
        <family val="3"/>
      </rPr>
      <t>校</t>
    </r>
    <r>
      <rPr>
        <sz val="9"/>
        <rFont val="Arial Narrow"/>
        <family val="2"/>
      </rPr>
      <t>)</t>
    </r>
  </si>
  <si>
    <r>
      <t>教　　師　　數　</t>
    </r>
    <r>
      <rPr>
        <sz val="9"/>
        <rFont val="Arial Narrow"/>
        <family val="2"/>
      </rPr>
      <t>(</t>
    </r>
    <r>
      <rPr>
        <sz val="9"/>
        <rFont val="華康粗圓體"/>
        <family val="3"/>
      </rPr>
      <t>人</t>
    </r>
    <r>
      <rPr>
        <sz val="9"/>
        <rFont val="Arial Narrow"/>
        <family val="2"/>
      </rPr>
      <t>)</t>
    </r>
  </si>
  <si>
    <r>
      <t>(</t>
    </r>
    <r>
      <rPr>
        <sz val="9"/>
        <rFont val="華康粗圓體"/>
        <family val="3"/>
      </rPr>
      <t>人</t>
    </r>
    <r>
      <rPr>
        <sz val="9"/>
        <rFont val="Arial Narrow"/>
        <family val="2"/>
      </rPr>
      <t>)</t>
    </r>
  </si>
  <si>
    <r>
      <t>班</t>
    </r>
    <r>
      <rPr>
        <sz val="9"/>
        <rFont val="Arial Narrow"/>
        <family val="2"/>
      </rPr>
      <t xml:space="preserve">  </t>
    </r>
    <r>
      <rPr>
        <sz val="9"/>
        <rFont val="華康粗圓體"/>
        <family val="3"/>
      </rPr>
      <t>級</t>
    </r>
    <r>
      <rPr>
        <sz val="9"/>
        <rFont val="Arial Narrow"/>
        <family val="2"/>
      </rPr>
      <t xml:space="preserve">  </t>
    </r>
    <r>
      <rPr>
        <sz val="9"/>
        <rFont val="華康粗圓體"/>
        <family val="3"/>
      </rPr>
      <t>數</t>
    </r>
    <r>
      <rPr>
        <sz val="9"/>
        <rFont val="Arial Narrow"/>
        <family val="2"/>
      </rPr>
      <t xml:space="preserve">  (</t>
    </r>
    <r>
      <rPr>
        <sz val="9"/>
        <rFont val="華康粗圓體"/>
        <family val="3"/>
      </rPr>
      <t>班</t>
    </r>
    <r>
      <rPr>
        <sz val="9"/>
        <rFont val="Arial Narrow"/>
        <family val="2"/>
      </rPr>
      <t>)</t>
    </r>
  </si>
  <si>
    <r>
      <t>學　生　數　</t>
    </r>
    <r>
      <rPr>
        <sz val="9"/>
        <rFont val="Arial Narrow"/>
        <family val="2"/>
      </rPr>
      <t>(</t>
    </r>
    <r>
      <rPr>
        <sz val="9"/>
        <rFont val="華康粗圓體"/>
        <family val="3"/>
      </rPr>
      <t>人</t>
    </r>
    <r>
      <rPr>
        <sz val="9"/>
        <rFont val="Arial Narrow"/>
        <family val="2"/>
      </rPr>
      <t>)</t>
    </r>
  </si>
  <si>
    <r>
      <t>上學年結業生</t>
    </r>
    <r>
      <rPr>
        <sz val="9"/>
        <rFont val="Arial Narrow"/>
        <family val="2"/>
      </rPr>
      <t>(</t>
    </r>
    <r>
      <rPr>
        <sz val="9"/>
        <rFont val="華康粗圓體"/>
        <family val="3"/>
      </rPr>
      <t>人</t>
    </r>
    <r>
      <rPr>
        <sz val="9"/>
        <rFont val="Arial Narrow"/>
        <family val="2"/>
      </rPr>
      <t>)</t>
    </r>
  </si>
  <si>
    <t>Number of Pupils</t>
  </si>
  <si>
    <t>學　年　度　別</t>
  </si>
  <si>
    <t>國小
補校</t>
  </si>
  <si>
    <t>國中
補校</t>
  </si>
  <si>
    <t>高級進修補校</t>
  </si>
  <si>
    <t>國小補校</t>
  </si>
  <si>
    <t>國中補校</t>
  </si>
  <si>
    <t>高級進修
補　　校</t>
  </si>
  <si>
    <t>Elementary</t>
  </si>
  <si>
    <t>Junior</t>
  </si>
  <si>
    <t>Senior</t>
  </si>
  <si>
    <t>Academic Year</t>
  </si>
  <si>
    <t>專任</t>
  </si>
  <si>
    <t>兼任</t>
  </si>
  <si>
    <t>Famale</t>
  </si>
  <si>
    <r>
      <t>民國</t>
    </r>
    <r>
      <rPr>
        <sz val="9"/>
        <rFont val="Arial Narrow"/>
        <family val="2"/>
      </rPr>
      <t xml:space="preserve">  91  </t>
    </r>
    <r>
      <rPr>
        <sz val="9"/>
        <rFont val="華康粗圓體"/>
        <family val="3"/>
      </rPr>
      <t>學年度</t>
    </r>
    <r>
      <rPr>
        <sz val="9"/>
        <rFont val="Arial Narrow"/>
        <family val="2"/>
      </rPr>
      <t xml:space="preserve">  2002</t>
    </r>
  </si>
  <si>
    <r>
      <t>民國</t>
    </r>
    <r>
      <rPr>
        <sz val="9"/>
        <rFont val="Arial Narrow"/>
        <family val="2"/>
      </rPr>
      <t xml:space="preserve">  92  </t>
    </r>
    <r>
      <rPr>
        <sz val="9"/>
        <rFont val="華康粗圓體"/>
        <family val="3"/>
      </rPr>
      <t>學年度</t>
    </r>
    <r>
      <rPr>
        <sz val="9"/>
        <rFont val="Arial Narrow"/>
        <family val="2"/>
      </rPr>
      <t xml:space="preserve">  2003</t>
    </r>
  </si>
  <si>
    <r>
      <t>民國</t>
    </r>
    <r>
      <rPr>
        <sz val="9"/>
        <rFont val="Arial Narrow"/>
        <family val="2"/>
      </rPr>
      <t xml:space="preserve">  93  </t>
    </r>
    <r>
      <rPr>
        <sz val="9"/>
        <rFont val="華康粗圓體"/>
        <family val="3"/>
      </rPr>
      <t>學年度</t>
    </r>
    <r>
      <rPr>
        <sz val="9"/>
        <rFont val="Arial Narrow"/>
        <family val="2"/>
      </rPr>
      <t xml:space="preserve">  2004</t>
    </r>
  </si>
  <si>
    <r>
      <t>民國</t>
    </r>
    <r>
      <rPr>
        <sz val="9"/>
        <rFont val="Arial Narrow"/>
        <family val="2"/>
      </rPr>
      <t xml:space="preserve">  94  </t>
    </r>
    <r>
      <rPr>
        <sz val="9"/>
        <rFont val="華康粗圓體"/>
        <family val="3"/>
      </rPr>
      <t>學年度</t>
    </r>
    <r>
      <rPr>
        <sz val="9"/>
        <rFont val="Arial Narrow"/>
        <family val="2"/>
      </rPr>
      <t xml:space="preserve">  2005</t>
    </r>
  </si>
  <si>
    <r>
      <t>民國</t>
    </r>
    <r>
      <rPr>
        <sz val="9"/>
        <rFont val="Arial Narrow"/>
        <family val="2"/>
      </rPr>
      <t xml:space="preserve">  95  </t>
    </r>
    <r>
      <rPr>
        <sz val="9"/>
        <rFont val="華康粗圓體"/>
        <family val="3"/>
      </rPr>
      <t>學年度</t>
    </r>
    <r>
      <rPr>
        <sz val="9"/>
        <rFont val="Arial Narrow"/>
        <family val="2"/>
      </rPr>
      <t xml:space="preserve">  2006</t>
    </r>
  </si>
  <si>
    <r>
      <t>民國</t>
    </r>
    <r>
      <rPr>
        <sz val="9"/>
        <rFont val="Arial Narrow"/>
        <family val="2"/>
      </rPr>
      <t xml:space="preserve">  96  </t>
    </r>
    <r>
      <rPr>
        <sz val="9"/>
        <rFont val="華康粗圓體"/>
        <family val="3"/>
      </rPr>
      <t>學年度</t>
    </r>
    <r>
      <rPr>
        <sz val="9"/>
        <rFont val="Arial Narrow"/>
        <family val="2"/>
      </rPr>
      <t xml:space="preserve">  2007</t>
    </r>
  </si>
  <si>
    <r>
      <t>民國</t>
    </r>
    <r>
      <rPr>
        <sz val="9"/>
        <rFont val="Arial Narrow"/>
        <family val="2"/>
      </rPr>
      <t xml:space="preserve">  97  </t>
    </r>
    <r>
      <rPr>
        <sz val="9"/>
        <rFont val="華康粗圓體"/>
        <family val="3"/>
      </rPr>
      <t>學年度</t>
    </r>
    <r>
      <rPr>
        <sz val="9"/>
        <rFont val="Arial Narrow"/>
        <family val="2"/>
      </rPr>
      <t xml:space="preserve">  2008</t>
    </r>
  </si>
  <si>
    <r>
      <t>民國</t>
    </r>
    <r>
      <rPr>
        <sz val="9"/>
        <rFont val="Arial Narrow"/>
        <family val="2"/>
      </rPr>
      <t xml:space="preserve">  98  </t>
    </r>
    <r>
      <rPr>
        <sz val="9"/>
        <rFont val="華康粗圓體"/>
        <family val="3"/>
      </rPr>
      <t>學年度</t>
    </r>
    <r>
      <rPr>
        <sz val="9"/>
        <rFont val="Arial Narrow"/>
        <family val="2"/>
      </rPr>
      <t xml:space="preserve">  2009</t>
    </r>
  </si>
  <si>
    <r>
      <t>民國</t>
    </r>
    <r>
      <rPr>
        <sz val="9"/>
        <rFont val="Arial Narrow"/>
        <family val="2"/>
      </rPr>
      <t xml:space="preserve">  99  </t>
    </r>
    <r>
      <rPr>
        <sz val="9"/>
        <rFont val="華康粗圓體"/>
        <family val="3"/>
      </rPr>
      <t>學年度</t>
    </r>
    <r>
      <rPr>
        <sz val="9"/>
        <rFont val="Arial Narrow"/>
        <family val="2"/>
      </rPr>
      <t xml:space="preserve">  2010</t>
    </r>
  </si>
  <si>
    <r>
      <t>民國</t>
    </r>
    <r>
      <rPr>
        <sz val="9"/>
        <rFont val="Arial Narrow"/>
        <family val="2"/>
      </rPr>
      <t xml:space="preserve">  100  </t>
    </r>
    <r>
      <rPr>
        <sz val="9"/>
        <rFont val="華康粗圓體"/>
        <family val="3"/>
      </rPr>
      <t>學年度</t>
    </r>
    <r>
      <rPr>
        <sz val="9"/>
        <rFont val="Arial Narrow"/>
        <family val="2"/>
      </rPr>
      <t xml:space="preserve"> 2011</t>
    </r>
  </si>
  <si>
    <t>…</t>
  </si>
  <si>
    <t>資料來源：教育部統計處、教育部中部辦公室。</t>
  </si>
  <si>
    <r>
      <t>說　　明：</t>
    </r>
    <r>
      <rPr>
        <sz val="9"/>
        <rFont val="Arial Narrow"/>
        <family val="2"/>
      </rPr>
      <t>1. 91</t>
    </r>
    <r>
      <rPr>
        <sz val="9"/>
        <rFont val="華康中黑體"/>
        <family val="3"/>
      </rPr>
      <t>學年度起附設國中小部之高級進修學校校數及教職員人數均歸列於各該學校統計。</t>
    </r>
  </si>
  <si>
    <r>
      <t>　　　　　</t>
    </r>
    <r>
      <rPr>
        <sz val="9"/>
        <rFont val="Arial Narrow"/>
        <family val="2"/>
      </rPr>
      <t>2. 100</t>
    </r>
    <r>
      <rPr>
        <sz val="9"/>
        <rFont val="華康中黑體"/>
        <family val="3"/>
      </rPr>
      <t>學年度起教育部統計處不再提供國中小補校教職員資料。</t>
    </r>
  </si>
  <si>
    <r>
      <t>表</t>
    </r>
    <r>
      <rPr>
        <sz val="12"/>
        <rFont val="Arial"/>
        <family val="2"/>
      </rPr>
      <t>8-6</t>
    </r>
    <r>
      <rPr>
        <sz val="12"/>
        <rFont val="華康粗圓體"/>
        <family val="3"/>
      </rPr>
      <t>、境內各級補校概況</t>
    </r>
  </si>
  <si>
    <r>
      <t>8-6</t>
    </r>
    <r>
      <rPr>
        <sz val="12"/>
        <rFont val="華康粗圓體"/>
        <family val="3"/>
      </rPr>
      <t>、</t>
    </r>
    <r>
      <rPr>
        <sz val="12"/>
        <rFont val="Arial"/>
        <family val="2"/>
      </rPr>
      <t>Continuing and Supplementrary Education in Taoyuan County</t>
    </r>
  </si>
  <si>
    <t xml:space="preserve">Note :  1. Starting from 2002, the schools, teachers and staffers of senior schools of continuing and supplementary education that have </t>
  </si>
  <si>
    <t>教育文化</t>
  </si>
  <si>
    <t>單位：家</t>
  </si>
  <si>
    <t>Unit : Class</t>
  </si>
  <si>
    <r>
      <t xml:space="preserve">年底別
</t>
    </r>
    <r>
      <rPr>
        <sz val="8.5"/>
        <rFont val="Arial Narrow"/>
        <family val="2"/>
      </rPr>
      <t>End  of  Year</t>
    </r>
  </si>
  <si>
    <r>
      <t>總</t>
    </r>
    <r>
      <rPr>
        <sz val="9"/>
        <rFont val="Arial Narrow"/>
        <family val="2"/>
      </rPr>
      <t xml:space="preserve">   </t>
    </r>
    <r>
      <rPr>
        <sz val="9"/>
        <rFont val="華康粗圓體"/>
        <family val="3"/>
      </rPr>
      <t>計</t>
    </r>
  </si>
  <si>
    <t>文理</t>
  </si>
  <si>
    <t>外語</t>
  </si>
  <si>
    <t>法政</t>
  </si>
  <si>
    <t>建築、電機
工藝製圖
汽車修護</t>
  </si>
  <si>
    <t>資訊</t>
  </si>
  <si>
    <t>家政
插花
烹飪</t>
  </si>
  <si>
    <t>縫紉</t>
  </si>
  <si>
    <t>美容
美髮
理髮</t>
  </si>
  <si>
    <t>音樂
舞蹈</t>
  </si>
  <si>
    <t>美術、書法
攝影、圍棋
美工設計</t>
  </si>
  <si>
    <t>商類：珠算
心算、會計</t>
  </si>
  <si>
    <t>瑜珈</t>
  </si>
  <si>
    <t>游泳類</t>
  </si>
  <si>
    <t>速讀類</t>
  </si>
  <si>
    <t>無線電類</t>
  </si>
  <si>
    <t>其他類</t>
  </si>
  <si>
    <r>
      <t>民國</t>
    </r>
    <r>
      <rPr>
        <sz val="9"/>
        <rFont val="Arial Narrow"/>
        <family val="2"/>
      </rPr>
      <t>91</t>
    </r>
    <r>
      <rPr>
        <sz val="9"/>
        <rFont val="華康粗圓體"/>
        <family val="3"/>
      </rPr>
      <t>年底</t>
    </r>
    <r>
      <rPr>
        <sz val="9"/>
        <rFont val="Arial Narrow"/>
        <family val="2"/>
      </rPr>
      <t xml:space="preserve"> End of 2002</t>
    </r>
  </si>
  <si>
    <r>
      <t>民國</t>
    </r>
    <r>
      <rPr>
        <sz val="9"/>
        <rFont val="Arial Narrow"/>
        <family val="2"/>
      </rPr>
      <t>92</t>
    </r>
    <r>
      <rPr>
        <sz val="9"/>
        <rFont val="華康粗圓體"/>
        <family val="3"/>
      </rPr>
      <t>年底</t>
    </r>
    <r>
      <rPr>
        <sz val="9"/>
        <rFont val="Arial Narrow"/>
        <family val="2"/>
      </rPr>
      <t xml:space="preserve"> End of 2003</t>
    </r>
  </si>
  <si>
    <r>
      <t>民國</t>
    </r>
    <r>
      <rPr>
        <sz val="9"/>
        <rFont val="Arial Narrow"/>
        <family val="2"/>
      </rPr>
      <t>93</t>
    </r>
    <r>
      <rPr>
        <sz val="9"/>
        <rFont val="華康粗圓體"/>
        <family val="3"/>
      </rPr>
      <t>年底</t>
    </r>
    <r>
      <rPr>
        <sz val="9"/>
        <rFont val="Arial Narrow"/>
        <family val="2"/>
      </rPr>
      <t xml:space="preserve"> End of 2004</t>
    </r>
  </si>
  <si>
    <r>
      <t>民國</t>
    </r>
    <r>
      <rPr>
        <sz val="9"/>
        <rFont val="Arial Narrow"/>
        <family val="2"/>
      </rPr>
      <t>94</t>
    </r>
    <r>
      <rPr>
        <sz val="9"/>
        <rFont val="華康粗圓體"/>
        <family val="3"/>
      </rPr>
      <t>年底</t>
    </r>
    <r>
      <rPr>
        <sz val="9"/>
        <rFont val="Arial Narrow"/>
        <family val="2"/>
      </rPr>
      <t xml:space="preserve"> End of 2005</t>
    </r>
  </si>
  <si>
    <r>
      <t>民國</t>
    </r>
    <r>
      <rPr>
        <sz val="9"/>
        <rFont val="Arial Narrow"/>
        <family val="2"/>
      </rPr>
      <t>95</t>
    </r>
    <r>
      <rPr>
        <sz val="9"/>
        <rFont val="華康粗圓體"/>
        <family val="3"/>
      </rPr>
      <t>年底</t>
    </r>
    <r>
      <rPr>
        <sz val="9"/>
        <rFont val="Arial Narrow"/>
        <family val="2"/>
      </rPr>
      <t xml:space="preserve"> End of 2006</t>
    </r>
  </si>
  <si>
    <r>
      <t>民國</t>
    </r>
    <r>
      <rPr>
        <sz val="9"/>
        <rFont val="Arial Narrow"/>
        <family val="2"/>
      </rPr>
      <t>96</t>
    </r>
    <r>
      <rPr>
        <sz val="9"/>
        <rFont val="華康粗圓體"/>
        <family val="3"/>
      </rPr>
      <t>年底</t>
    </r>
    <r>
      <rPr>
        <sz val="9"/>
        <rFont val="Arial Narrow"/>
        <family val="2"/>
      </rPr>
      <t xml:space="preserve"> End of 2007</t>
    </r>
  </si>
  <si>
    <r>
      <t>民國</t>
    </r>
    <r>
      <rPr>
        <sz val="9"/>
        <rFont val="Arial Narrow"/>
        <family val="2"/>
      </rPr>
      <t>97</t>
    </r>
    <r>
      <rPr>
        <sz val="9"/>
        <rFont val="華康粗圓體"/>
        <family val="3"/>
      </rPr>
      <t>年底</t>
    </r>
    <r>
      <rPr>
        <sz val="9"/>
        <rFont val="Arial Narrow"/>
        <family val="2"/>
      </rPr>
      <t xml:space="preserve"> End of 2008</t>
    </r>
  </si>
  <si>
    <r>
      <t>民國</t>
    </r>
    <r>
      <rPr>
        <sz val="9"/>
        <rFont val="Arial Narrow"/>
        <family val="2"/>
      </rPr>
      <t>98</t>
    </r>
    <r>
      <rPr>
        <sz val="9"/>
        <rFont val="華康粗圓體"/>
        <family val="3"/>
      </rPr>
      <t>年底</t>
    </r>
    <r>
      <rPr>
        <sz val="9"/>
        <rFont val="Arial Narrow"/>
        <family val="2"/>
      </rPr>
      <t xml:space="preserve"> End of 2009</t>
    </r>
  </si>
  <si>
    <r>
      <t>民國</t>
    </r>
    <r>
      <rPr>
        <sz val="9"/>
        <rFont val="Arial Narrow"/>
        <family val="2"/>
      </rPr>
      <t>99</t>
    </r>
    <r>
      <rPr>
        <sz val="9"/>
        <rFont val="華康粗圓體"/>
        <family val="3"/>
      </rPr>
      <t>年底</t>
    </r>
    <r>
      <rPr>
        <sz val="9"/>
        <rFont val="Arial Narrow"/>
        <family val="2"/>
      </rPr>
      <t xml:space="preserve"> End of 2010</t>
    </r>
  </si>
  <si>
    <r>
      <t>民國</t>
    </r>
    <r>
      <rPr>
        <sz val="9"/>
        <rFont val="Arial Narrow"/>
        <family val="2"/>
      </rPr>
      <t>100</t>
    </r>
    <r>
      <rPr>
        <sz val="9"/>
        <rFont val="華康粗圓體"/>
        <family val="3"/>
      </rPr>
      <t>年底</t>
    </r>
    <r>
      <rPr>
        <sz val="9"/>
        <rFont val="Arial Narrow"/>
        <family val="2"/>
      </rPr>
      <t xml:space="preserve"> End of 2011</t>
    </r>
  </si>
  <si>
    <t>資料來源：教育部統計處之直轄市及各縣市短期補習班資訊管理系統。</t>
  </si>
  <si>
    <r>
      <t>表</t>
    </r>
    <r>
      <rPr>
        <sz val="12"/>
        <rFont val="Arial"/>
        <family val="2"/>
      </rPr>
      <t>8-7</t>
    </r>
    <r>
      <rPr>
        <sz val="12"/>
        <rFont val="華康粗圓體"/>
        <family val="3"/>
      </rPr>
      <t>、短期補習班概況</t>
    </r>
  </si>
  <si>
    <r>
      <t>8-7</t>
    </r>
    <r>
      <rPr>
        <sz val="12"/>
        <rFont val="華康粗圓體"/>
        <family val="3"/>
      </rPr>
      <t>、</t>
    </r>
    <r>
      <rPr>
        <sz val="12"/>
        <rFont val="Arial"/>
        <family val="2"/>
      </rPr>
      <t xml:space="preserve">Summary of Short-Term Supplementary Classes </t>
    </r>
  </si>
  <si>
    <r>
      <t>總　　　　　計　　　　</t>
    </r>
    <r>
      <rPr>
        <sz val="9"/>
        <rFont val="Arial Narrow"/>
        <family val="2"/>
      </rPr>
      <t>(</t>
    </r>
    <r>
      <rPr>
        <sz val="9"/>
        <rFont val="華康粗圓體"/>
        <family val="3"/>
      </rPr>
      <t>人</t>
    </r>
    <r>
      <rPr>
        <sz val="9"/>
        <rFont val="Arial Narrow"/>
        <family val="2"/>
      </rPr>
      <t>)</t>
    </r>
  </si>
  <si>
    <r>
      <t>輟　　學　　率　　</t>
    </r>
    <r>
      <rPr>
        <sz val="9"/>
        <rFont val="Arial Narrow"/>
        <family val="2"/>
      </rPr>
      <t>(</t>
    </r>
    <r>
      <rPr>
        <sz val="9"/>
        <rFont val="華康粗圓體"/>
        <family val="3"/>
      </rPr>
      <t>％</t>
    </r>
    <r>
      <rPr>
        <sz val="9"/>
        <rFont val="Arial Narrow"/>
        <family val="2"/>
      </rPr>
      <t>)</t>
    </r>
  </si>
  <si>
    <t>學　年　度</t>
  </si>
  <si>
    <t>國　　小</t>
  </si>
  <si>
    <t>國　　中</t>
  </si>
  <si>
    <t>Dropout  Rate</t>
  </si>
  <si>
    <t>Academic  Year</t>
  </si>
  <si>
    <t>原住民</t>
  </si>
  <si>
    <t>Aboriginals</t>
  </si>
  <si>
    <r>
      <t>民國</t>
    </r>
    <r>
      <rPr>
        <sz val="9"/>
        <rFont val="Arial Narrow"/>
        <family val="2"/>
      </rPr>
      <t xml:space="preserve">  91  </t>
    </r>
    <r>
      <rPr>
        <sz val="9"/>
        <rFont val="華康粗圓體"/>
        <family val="3"/>
      </rPr>
      <t>學年度</t>
    </r>
    <r>
      <rPr>
        <sz val="9"/>
        <rFont val="Arial Narrow"/>
        <family val="2"/>
      </rPr>
      <t xml:space="preserve"> 2002</t>
    </r>
  </si>
  <si>
    <r>
      <t>民國</t>
    </r>
    <r>
      <rPr>
        <sz val="9"/>
        <rFont val="Arial Narrow"/>
        <family val="2"/>
      </rPr>
      <t xml:space="preserve">  92  </t>
    </r>
    <r>
      <rPr>
        <sz val="9"/>
        <rFont val="華康粗圓體"/>
        <family val="3"/>
      </rPr>
      <t>學年度</t>
    </r>
    <r>
      <rPr>
        <sz val="9"/>
        <rFont val="Arial Narrow"/>
        <family val="2"/>
      </rPr>
      <t xml:space="preserve"> 2003</t>
    </r>
  </si>
  <si>
    <r>
      <t>民國</t>
    </r>
    <r>
      <rPr>
        <sz val="9"/>
        <rFont val="Arial Narrow"/>
        <family val="2"/>
      </rPr>
      <t xml:space="preserve">  93  </t>
    </r>
    <r>
      <rPr>
        <sz val="9"/>
        <rFont val="華康粗圓體"/>
        <family val="3"/>
      </rPr>
      <t>學年度</t>
    </r>
    <r>
      <rPr>
        <sz val="9"/>
        <rFont val="Arial Narrow"/>
        <family val="2"/>
      </rPr>
      <t xml:space="preserve"> 2004</t>
    </r>
  </si>
  <si>
    <r>
      <t>民國</t>
    </r>
    <r>
      <rPr>
        <sz val="9"/>
        <rFont val="Arial Narrow"/>
        <family val="2"/>
      </rPr>
      <t xml:space="preserve">  94  </t>
    </r>
    <r>
      <rPr>
        <sz val="9"/>
        <rFont val="華康粗圓體"/>
        <family val="3"/>
      </rPr>
      <t>學年度</t>
    </r>
    <r>
      <rPr>
        <sz val="9"/>
        <rFont val="Arial Narrow"/>
        <family val="2"/>
      </rPr>
      <t xml:space="preserve"> 2005</t>
    </r>
  </si>
  <si>
    <r>
      <t>民國</t>
    </r>
    <r>
      <rPr>
        <sz val="9"/>
        <rFont val="Arial Narrow"/>
        <family val="2"/>
      </rPr>
      <t xml:space="preserve">  95  </t>
    </r>
    <r>
      <rPr>
        <sz val="9"/>
        <rFont val="華康粗圓體"/>
        <family val="3"/>
      </rPr>
      <t>學年度</t>
    </r>
    <r>
      <rPr>
        <sz val="9"/>
        <rFont val="Arial Narrow"/>
        <family val="2"/>
      </rPr>
      <t xml:space="preserve"> 2006</t>
    </r>
  </si>
  <si>
    <r>
      <t>民國</t>
    </r>
    <r>
      <rPr>
        <sz val="9"/>
        <rFont val="Arial Narrow"/>
        <family val="2"/>
      </rPr>
      <t xml:space="preserve">  96  </t>
    </r>
    <r>
      <rPr>
        <sz val="9"/>
        <rFont val="華康粗圓體"/>
        <family val="3"/>
      </rPr>
      <t>學年度</t>
    </r>
    <r>
      <rPr>
        <sz val="9"/>
        <rFont val="Arial Narrow"/>
        <family val="2"/>
      </rPr>
      <t xml:space="preserve"> 2007</t>
    </r>
  </si>
  <si>
    <r>
      <t>民國</t>
    </r>
    <r>
      <rPr>
        <sz val="9"/>
        <rFont val="Arial Narrow"/>
        <family val="2"/>
      </rPr>
      <t xml:space="preserve">  97  </t>
    </r>
    <r>
      <rPr>
        <sz val="9"/>
        <rFont val="華康粗圓體"/>
        <family val="3"/>
      </rPr>
      <t>學年度</t>
    </r>
    <r>
      <rPr>
        <sz val="9"/>
        <rFont val="Arial Narrow"/>
        <family val="2"/>
      </rPr>
      <t xml:space="preserve"> 2008</t>
    </r>
  </si>
  <si>
    <r>
      <t>民國</t>
    </r>
    <r>
      <rPr>
        <sz val="9"/>
        <rFont val="Arial Narrow"/>
        <family val="2"/>
      </rPr>
      <t xml:space="preserve">  98  </t>
    </r>
    <r>
      <rPr>
        <sz val="9"/>
        <rFont val="華康粗圓體"/>
        <family val="3"/>
      </rPr>
      <t>學年度</t>
    </r>
    <r>
      <rPr>
        <sz val="9"/>
        <rFont val="Arial Narrow"/>
        <family val="2"/>
      </rPr>
      <t xml:space="preserve"> 2009</t>
    </r>
  </si>
  <si>
    <r>
      <t>民國</t>
    </r>
    <r>
      <rPr>
        <sz val="9"/>
        <rFont val="Arial Narrow"/>
        <family val="2"/>
      </rPr>
      <t xml:space="preserve">  99  </t>
    </r>
    <r>
      <rPr>
        <sz val="9"/>
        <rFont val="華康粗圓體"/>
        <family val="3"/>
      </rPr>
      <t>學年度</t>
    </r>
    <r>
      <rPr>
        <sz val="9"/>
        <rFont val="Arial Narrow"/>
        <family val="2"/>
      </rPr>
      <t xml:space="preserve"> 2010</t>
    </r>
  </si>
  <si>
    <r>
      <t>民國</t>
    </r>
    <r>
      <rPr>
        <sz val="9"/>
        <rFont val="Arial Narrow"/>
        <family val="2"/>
      </rPr>
      <t xml:space="preserve"> 100 </t>
    </r>
    <r>
      <rPr>
        <sz val="9"/>
        <rFont val="華康粗圓體"/>
        <family val="3"/>
      </rPr>
      <t>學年度</t>
    </r>
    <r>
      <rPr>
        <sz val="9"/>
        <rFont val="Arial Narrow"/>
        <family val="2"/>
      </rPr>
      <t xml:space="preserve"> 2011</t>
    </r>
  </si>
  <si>
    <t>資料來源：本府教育局。</t>
  </si>
  <si>
    <r>
      <t>說　　明：</t>
    </r>
    <r>
      <rPr>
        <sz val="9"/>
        <rFont val="Arial Narrow"/>
        <family val="2"/>
      </rPr>
      <t>1.</t>
    </r>
    <r>
      <rPr>
        <sz val="9"/>
        <rFont val="華康中黑體"/>
        <family val="3"/>
      </rPr>
      <t>以每學年度第一學期為資料時間。</t>
    </r>
  </si>
  <si>
    <r>
      <t>　　　　　</t>
    </r>
    <r>
      <rPr>
        <sz val="9"/>
        <rFont val="Arial Narrow"/>
        <family val="2"/>
      </rPr>
      <t>2.</t>
    </r>
    <r>
      <rPr>
        <sz val="9"/>
        <rFont val="華康中黑體"/>
        <family val="3"/>
      </rPr>
      <t>輟學率指輟學學生占學生總數的比率。</t>
    </r>
  </si>
  <si>
    <t xml:space="preserve">Source : Education Bureau, Taoyuan County Government. </t>
  </si>
  <si>
    <t>Note : 1.The statistics were compiled based on data collected in the first semester of each academic year.</t>
  </si>
  <si>
    <t xml:space="preserve">           2.Dropout rate means the percentage the dropouts take among all students.</t>
  </si>
  <si>
    <t>研究所</t>
  </si>
  <si>
    <t>Graduate School</t>
  </si>
  <si>
    <t>Grade 5</t>
  </si>
  <si>
    <t>Grade 6</t>
  </si>
  <si>
    <t>Grade 7</t>
  </si>
  <si>
    <t>Master</t>
  </si>
  <si>
    <t>Doctor</t>
  </si>
  <si>
    <t>班　　　　　級　　　　　數</t>
  </si>
  <si>
    <t>校</t>
  </si>
  <si>
    <t>數</t>
  </si>
  <si>
    <t>男</t>
  </si>
  <si>
    <t>女</t>
  </si>
  <si>
    <t>計</t>
  </si>
  <si>
    <t>一年級</t>
  </si>
  <si>
    <t>二年級</t>
  </si>
  <si>
    <t>三年級</t>
  </si>
  <si>
    <t>四年級</t>
  </si>
  <si>
    <t>五年級</t>
  </si>
  <si>
    <t>六年級</t>
  </si>
  <si>
    <t>一年級</t>
  </si>
  <si>
    <t>二年級</t>
  </si>
  <si>
    <t>三年級</t>
  </si>
  <si>
    <t>四年級</t>
  </si>
  <si>
    <t>五年級</t>
  </si>
  <si>
    <t>六年級</t>
  </si>
  <si>
    <t>合　計</t>
  </si>
  <si>
    <t>Education and Culture</t>
  </si>
  <si>
    <t>Education and Culture</t>
  </si>
  <si>
    <r>
      <t>8-4</t>
    </r>
    <r>
      <rPr>
        <sz val="12"/>
        <rFont val="華康粗圓體"/>
        <family val="3"/>
      </rPr>
      <t>、</t>
    </r>
    <r>
      <rPr>
        <sz val="12"/>
        <rFont val="Arial"/>
        <family val="2"/>
      </rPr>
      <t>The Condition of Elementary School in Taoyuan County</t>
    </r>
  </si>
  <si>
    <r>
      <t>二</t>
    </r>
    <r>
      <rPr>
        <sz val="9"/>
        <rFont val="Arial Narrow"/>
        <family val="2"/>
      </rPr>
      <t xml:space="preserve">  </t>
    </r>
    <r>
      <rPr>
        <sz val="9"/>
        <rFont val="華康粗圓體"/>
        <family val="3"/>
      </rPr>
      <t>年</t>
    </r>
    <r>
      <rPr>
        <sz val="9"/>
        <rFont val="Arial Narrow"/>
        <family val="2"/>
      </rPr>
      <t xml:space="preserve">  </t>
    </r>
    <r>
      <rPr>
        <sz val="9"/>
        <rFont val="華康粗圓體"/>
        <family val="3"/>
      </rPr>
      <t>級</t>
    </r>
  </si>
  <si>
    <r>
      <t>三</t>
    </r>
    <r>
      <rPr>
        <sz val="9"/>
        <rFont val="Arial Narrow"/>
        <family val="2"/>
      </rPr>
      <t xml:space="preserve">  </t>
    </r>
    <r>
      <rPr>
        <sz val="9"/>
        <rFont val="華康粗圓體"/>
        <family val="3"/>
      </rPr>
      <t>年</t>
    </r>
    <r>
      <rPr>
        <sz val="9"/>
        <rFont val="Arial Narrow"/>
        <family val="2"/>
      </rPr>
      <t xml:space="preserve">  </t>
    </r>
    <r>
      <rPr>
        <sz val="9"/>
        <rFont val="華康粗圓體"/>
        <family val="3"/>
      </rPr>
      <t>級</t>
    </r>
  </si>
  <si>
    <r>
      <t>四</t>
    </r>
    <r>
      <rPr>
        <sz val="9"/>
        <rFont val="Arial Narrow"/>
        <family val="2"/>
      </rPr>
      <t xml:space="preserve">  </t>
    </r>
    <r>
      <rPr>
        <sz val="9"/>
        <rFont val="華康粗圓體"/>
        <family val="3"/>
      </rPr>
      <t>年</t>
    </r>
    <r>
      <rPr>
        <sz val="9"/>
        <rFont val="Arial Narrow"/>
        <family val="2"/>
      </rPr>
      <t xml:space="preserve">  </t>
    </r>
    <r>
      <rPr>
        <sz val="9"/>
        <rFont val="華康粗圓體"/>
        <family val="3"/>
      </rPr>
      <t>級</t>
    </r>
  </si>
  <si>
    <r>
      <t>五</t>
    </r>
    <r>
      <rPr>
        <sz val="9"/>
        <rFont val="Arial Narrow"/>
        <family val="2"/>
      </rPr>
      <t xml:space="preserve">  </t>
    </r>
    <r>
      <rPr>
        <sz val="9"/>
        <rFont val="華康粗圓體"/>
        <family val="3"/>
      </rPr>
      <t>年</t>
    </r>
    <r>
      <rPr>
        <sz val="9"/>
        <rFont val="Arial Narrow"/>
        <family val="2"/>
      </rPr>
      <t xml:space="preserve">  </t>
    </r>
    <r>
      <rPr>
        <sz val="9"/>
        <rFont val="華康粗圓體"/>
        <family val="3"/>
      </rPr>
      <t>級</t>
    </r>
  </si>
  <si>
    <r>
      <t>六</t>
    </r>
    <r>
      <rPr>
        <sz val="9"/>
        <rFont val="Arial Narrow"/>
        <family val="2"/>
      </rPr>
      <t xml:space="preserve">  </t>
    </r>
    <r>
      <rPr>
        <sz val="9"/>
        <rFont val="華康粗圓體"/>
        <family val="3"/>
      </rPr>
      <t>年</t>
    </r>
    <r>
      <rPr>
        <sz val="9"/>
        <rFont val="Arial Narrow"/>
        <family val="2"/>
      </rPr>
      <t xml:space="preserve">  </t>
    </r>
    <r>
      <rPr>
        <sz val="9"/>
        <rFont val="華康粗圓體"/>
        <family val="3"/>
      </rPr>
      <t>級</t>
    </r>
  </si>
  <si>
    <r>
      <t>七</t>
    </r>
    <r>
      <rPr>
        <sz val="9"/>
        <rFont val="Arial Narrow"/>
        <family val="2"/>
      </rPr>
      <t xml:space="preserve">  </t>
    </r>
    <r>
      <rPr>
        <sz val="9"/>
        <rFont val="華康粗圓體"/>
        <family val="3"/>
      </rPr>
      <t>年</t>
    </r>
    <r>
      <rPr>
        <sz val="9"/>
        <rFont val="Arial Narrow"/>
        <family val="2"/>
      </rPr>
      <t xml:space="preserve">  </t>
    </r>
    <r>
      <rPr>
        <sz val="9"/>
        <rFont val="華康粗圓體"/>
        <family val="3"/>
      </rPr>
      <t>級</t>
    </r>
  </si>
  <si>
    <r>
      <t>碩</t>
    </r>
    <r>
      <rPr>
        <sz val="9"/>
        <rFont val="Arial Narrow"/>
        <family val="2"/>
      </rPr>
      <t xml:space="preserve">  </t>
    </r>
    <r>
      <rPr>
        <sz val="9"/>
        <rFont val="華康粗圓體"/>
        <family val="3"/>
      </rPr>
      <t>士</t>
    </r>
    <r>
      <rPr>
        <sz val="9"/>
        <rFont val="Arial Narrow"/>
        <family val="2"/>
      </rPr>
      <t xml:space="preserve">  </t>
    </r>
    <r>
      <rPr>
        <sz val="9"/>
        <rFont val="華康粗圓體"/>
        <family val="3"/>
      </rPr>
      <t>班</t>
    </r>
  </si>
  <si>
    <r>
      <t>博</t>
    </r>
    <r>
      <rPr>
        <sz val="9"/>
        <rFont val="Arial Narrow"/>
        <family val="2"/>
      </rPr>
      <t xml:space="preserve">  </t>
    </r>
    <r>
      <rPr>
        <sz val="9"/>
        <rFont val="華康粗圓體"/>
        <family val="3"/>
      </rPr>
      <t>士</t>
    </r>
    <r>
      <rPr>
        <sz val="9"/>
        <rFont val="Arial Narrow"/>
        <family val="2"/>
      </rPr>
      <t xml:space="preserve">  </t>
    </r>
    <r>
      <rPr>
        <sz val="9"/>
        <rFont val="華康粗圓體"/>
        <family val="3"/>
      </rPr>
      <t>班</t>
    </r>
  </si>
  <si>
    <t>班</t>
  </si>
  <si>
    <t>學</t>
  </si>
  <si>
    <t>生</t>
  </si>
  <si>
    <t>數</t>
  </si>
  <si>
    <t>級</t>
  </si>
  <si>
    <t>合　　計</t>
  </si>
  <si>
    <t>教　　員</t>
  </si>
  <si>
    <t>職　　員</t>
  </si>
  <si>
    <t>計</t>
  </si>
  <si>
    <t>Classes</t>
  </si>
  <si>
    <t>教育文化</t>
  </si>
  <si>
    <r>
      <t>1</t>
    </r>
    <r>
      <rPr>
        <sz val="11"/>
        <rFont val="華康粗圓體"/>
        <family val="3"/>
      </rPr>
      <t>‧大　學　</t>
    </r>
  </si>
  <si>
    <r>
      <t>1</t>
    </r>
    <r>
      <rPr>
        <sz val="11"/>
        <rFont val="華康粗圓體"/>
        <family val="3"/>
      </rPr>
      <t>‧</t>
    </r>
    <r>
      <rPr>
        <sz val="11"/>
        <rFont val="Arial"/>
        <family val="2"/>
      </rPr>
      <t>University  &amp;  College</t>
    </r>
  </si>
  <si>
    <r>
      <t>2</t>
    </r>
    <r>
      <rPr>
        <sz val="11"/>
        <rFont val="華康粗圓體"/>
        <family val="3"/>
      </rPr>
      <t>．專　科</t>
    </r>
  </si>
  <si>
    <r>
      <t>2</t>
    </r>
    <r>
      <rPr>
        <sz val="11"/>
        <rFont val="華康粗圓體"/>
        <family val="3"/>
      </rPr>
      <t>．</t>
    </r>
    <r>
      <rPr>
        <sz val="11"/>
        <rFont val="Arial"/>
        <family val="2"/>
      </rPr>
      <t>Junior College</t>
    </r>
  </si>
  <si>
    <t>學　年　度　別
及　學　校　別</t>
  </si>
  <si>
    <t>　　　縣立青溪國中</t>
  </si>
  <si>
    <t>　　　縣立文昌國中</t>
  </si>
  <si>
    <t>　　　縣立建國國中</t>
  </si>
  <si>
    <t>　　　縣立中興國中</t>
  </si>
  <si>
    <t>　　　縣立慈文國中</t>
  </si>
  <si>
    <t>　　　縣立福豐國中</t>
  </si>
  <si>
    <t>　　　縣立同德國中</t>
  </si>
  <si>
    <t>　　　縣立大有國中</t>
  </si>
  <si>
    <t>　　　縣立中壢國中</t>
  </si>
  <si>
    <t>　　　縣立新明國中</t>
  </si>
  <si>
    <t>　　　縣立內壢國中</t>
  </si>
  <si>
    <t>　　　縣立大崙國中</t>
  </si>
  <si>
    <t>　　　縣立龍岡國中</t>
  </si>
  <si>
    <t>　　　縣立興南國中</t>
  </si>
  <si>
    <t>　　　縣立自強國中</t>
  </si>
  <si>
    <t>　　　縣立東興國中</t>
  </si>
  <si>
    <t>　　　縣立龍興國中</t>
  </si>
  <si>
    <t>　　　縣立八德國中</t>
  </si>
  <si>
    <t>　　　縣立大成國中</t>
  </si>
  <si>
    <t>　　　縣立大溪國中</t>
  </si>
  <si>
    <t>　　　縣立仁和國中</t>
  </si>
  <si>
    <t>　　　縣立楊梅國中</t>
  </si>
  <si>
    <t>　　　縣立仁美國中</t>
  </si>
  <si>
    <t>　　　縣立富岡國中</t>
  </si>
  <si>
    <t>　　　縣立瑞原國中</t>
  </si>
  <si>
    <t>蘆竹鄉國民中學計</t>
  </si>
  <si>
    <t>　　　縣立山腳國中</t>
  </si>
  <si>
    <t>　　　縣立大竹國中</t>
  </si>
  <si>
    <t>　　　縣立光明國中</t>
  </si>
  <si>
    <t>大園鄉國民中學計</t>
  </si>
  <si>
    <t>　　　縣立大園國中</t>
  </si>
  <si>
    <t xml:space="preserve">           2. The number of "Teachers" includes teaching assistants. </t>
  </si>
  <si>
    <t xml:space="preserve">           3. Students graduating after an extended period of study are included in the number of final-year students. </t>
  </si>
  <si>
    <t xml:space="preserve">           4. Figures in the form exclude students enrolled in a military or police academy. </t>
  </si>
  <si>
    <r>
      <t xml:space="preserve"> 8-1</t>
    </r>
    <r>
      <rPr>
        <sz val="12"/>
        <rFont val="華康粗圓體"/>
        <family val="3"/>
      </rPr>
      <t>、</t>
    </r>
    <r>
      <rPr>
        <sz val="12"/>
        <rFont val="Arial"/>
        <family val="2"/>
      </rPr>
      <t>The Condition of Higher Education in Taoyuan County (Cont. 2 End)</t>
    </r>
  </si>
  <si>
    <r>
      <t xml:space="preserve">  </t>
    </r>
    <r>
      <rPr>
        <sz val="9"/>
        <rFont val="華康粗圓體"/>
        <family val="3"/>
      </rPr>
      <t>學</t>
    </r>
    <r>
      <rPr>
        <sz val="9"/>
        <rFont val="Arial Narrow"/>
        <family val="2"/>
      </rPr>
      <t xml:space="preserve">   </t>
    </r>
    <r>
      <rPr>
        <sz val="9"/>
        <rFont val="華康粗圓體"/>
        <family val="3"/>
      </rPr>
      <t>年</t>
    </r>
    <r>
      <rPr>
        <sz val="9"/>
        <rFont val="Arial Narrow"/>
        <family val="2"/>
      </rPr>
      <t xml:space="preserve">   </t>
    </r>
    <r>
      <rPr>
        <sz val="9"/>
        <rFont val="華康粗圓體"/>
        <family val="3"/>
      </rPr>
      <t>度</t>
    </r>
    <r>
      <rPr>
        <sz val="9"/>
        <rFont val="Arial Narrow"/>
        <family val="2"/>
      </rPr>
      <t xml:space="preserve">   </t>
    </r>
    <r>
      <rPr>
        <sz val="9"/>
        <rFont val="華康粗圓體"/>
        <family val="3"/>
      </rPr>
      <t>別</t>
    </r>
    <r>
      <rPr>
        <sz val="9"/>
        <rFont val="Arial Narrow"/>
        <family val="2"/>
      </rPr>
      <t xml:space="preserve">   </t>
    </r>
    <r>
      <rPr>
        <sz val="9"/>
        <rFont val="華康粗圓體"/>
        <family val="3"/>
      </rPr>
      <t>、</t>
    </r>
  </si>
  <si>
    <r>
      <t>鄉　鎮　市　</t>
    </r>
    <r>
      <rPr>
        <sz val="9"/>
        <rFont val="Arial Narrow"/>
        <family val="2"/>
      </rPr>
      <t xml:space="preserve"> </t>
    </r>
    <r>
      <rPr>
        <sz val="9"/>
        <rFont val="華康粗圓體"/>
        <family val="3"/>
      </rPr>
      <t>別</t>
    </r>
  </si>
  <si>
    <t>Academic Year, District &amp; School</t>
  </si>
  <si>
    <r>
      <t>學</t>
    </r>
    <r>
      <rPr>
        <sz val="8"/>
        <rFont val="Arial Narrow"/>
        <family val="2"/>
      </rPr>
      <t xml:space="preserve">   </t>
    </r>
    <r>
      <rPr>
        <sz val="8"/>
        <rFont val="華康粗圓體"/>
        <family val="3"/>
      </rPr>
      <t>年</t>
    </r>
    <r>
      <rPr>
        <sz val="8"/>
        <rFont val="Arial Narrow"/>
        <family val="2"/>
      </rPr>
      <t xml:space="preserve">   </t>
    </r>
    <r>
      <rPr>
        <sz val="8"/>
        <rFont val="華康粗圓體"/>
        <family val="3"/>
      </rPr>
      <t>度</t>
    </r>
    <r>
      <rPr>
        <sz val="8"/>
        <rFont val="Arial Narrow"/>
        <family val="2"/>
      </rPr>
      <t xml:space="preserve">   </t>
    </r>
    <r>
      <rPr>
        <sz val="8"/>
        <rFont val="華康粗圓體"/>
        <family val="3"/>
      </rPr>
      <t>別</t>
    </r>
    <r>
      <rPr>
        <sz val="8"/>
        <rFont val="Arial Narrow"/>
        <family val="2"/>
      </rPr>
      <t xml:space="preserve"> </t>
    </r>
    <r>
      <rPr>
        <sz val="8"/>
        <rFont val="華康粗圓體"/>
        <family val="3"/>
      </rPr>
      <t>、</t>
    </r>
  </si>
  <si>
    <r>
      <t>8-3</t>
    </r>
    <r>
      <rPr>
        <sz val="12"/>
        <rFont val="華康粗圓體"/>
        <family val="3"/>
      </rPr>
      <t>、</t>
    </r>
    <r>
      <rPr>
        <sz val="12"/>
        <rFont val="Arial"/>
        <family val="2"/>
      </rPr>
      <t>The Condition of Junior High School  in Taoyuan County (Cont. 2 End)</t>
    </r>
  </si>
  <si>
    <r>
      <t>8-4</t>
    </r>
    <r>
      <rPr>
        <sz val="12"/>
        <rFont val="華康粗圓體"/>
        <family val="3"/>
      </rPr>
      <t>、</t>
    </r>
    <r>
      <rPr>
        <sz val="12"/>
        <rFont val="Arial"/>
        <family val="2"/>
      </rPr>
      <t>The Condition of Elementary School in Taoyuan County (Cont. 6 End)</t>
    </r>
  </si>
  <si>
    <t>Source : Bureau of Statistics M.O.E</t>
  </si>
  <si>
    <t xml:space="preserve">Note : Superintendents are included in full-time teachers . </t>
  </si>
  <si>
    <t>　　　縣立竹圍國中</t>
  </si>
  <si>
    <t>龜山鄉國民中學計</t>
  </si>
  <si>
    <t>　　　縣立大崗國中</t>
  </si>
  <si>
    <t>龍潭鄉國民中學計</t>
  </si>
  <si>
    <t>　　　縣立龍潭國中</t>
  </si>
  <si>
    <t>　　　縣立凌雲國中</t>
  </si>
  <si>
    <t>　　　縣立石門國中</t>
  </si>
  <si>
    <t>　　　縣立武漢國中</t>
  </si>
  <si>
    <t>新屋鄉國民中學計</t>
  </si>
  <si>
    <t>　　　縣立新屋國中</t>
  </si>
  <si>
    <t>　　　縣立大坡國中</t>
  </si>
  <si>
    <t>　　　縣立永安國中</t>
  </si>
  <si>
    <t>觀音鄉國民中學計</t>
  </si>
  <si>
    <t>　　　縣立新坡國中</t>
  </si>
  <si>
    <t>　　　縣立觀音國中</t>
  </si>
  <si>
    <t>　　　縣立草漯國中</t>
  </si>
  <si>
    <t>復興鄉國民中學計</t>
  </si>
  <si>
    <t>　　　縣立介壽國中</t>
  </si>
  <si>
    <r>
      <t>私立中學</t>
    </r>
  </si>
  <si>
    <r>
      <t>　　　縣立南崁中學</t>
    </r>
    <r>
      <rPr>
        <sz val="8.5"/>
        <rFont val="Arial Narrow"/>
        <family val="2"/>
      </rPr>
      <t>(</t>
    </r>
    <r>
      <rPr>
        <sz val="8.5"/>
        <rFont val="華康粗圓體"/>
        <family val="3"/>
      </rPr>
      <t>國中部</t>
    </r>
    <r>
      <rPr>
        <sz val="8.5"/>
        <rFont val="Arial Narrow"/>
        <family val="2"/>
      </rPr>
      <t>)</t>
    </r>
  </si>
  <si>
    <r>
      <t>　　　縣立壽山高中</t>
    </r>
    <r>
      <rPr>
        <sz val="8.5"/>
        <rFont val="Arial Narrow"/>
        <family val="2"/>
      </rPr>
      <t>(</t>
    </r>
    <r>
      <rPr>
        <sz val="8.5"/>
        <rFont val="華康粗圓體"/>
        <family val="3"/>
      </rPr>
      <t>國中部</t>
    </r>
    <r>
      <rPr>
        <sz val="8.5"/>
        <rFont val="Arial Narrow"/>
        <family val="2"/>
      </rPr>
      <t>)</t>
    </r>
  </si>
  <si>
    <r>
      <t>　　　縣立迴龍國中</t>
    </r>
    <r>
      <rPr>
        <sz val="8.5"/>
        <rFont val="Arial Narrow"/>
        <family val="2"/>
      </rPr>
      <t>(</t>
    </r>
    <r>
      <rPr>
        <sz val="8.5"/>
        <rFont val="華康粗圓體"/>
        <family val="3"/>
      </rPr>
      <t>小</t>
    </r>
    <r>
      <rPr>
        <sz val="8.5"/>
        <rFont val="Arial Narrow"/>
        <family val="2"/>
      </rPr>
      <t>)</t>
    </r>
  </si>
  <si>
    <r>
      <t xml:space="preserve">      </t>
    </r>
    <r>
      <rPr>
        <sz val="8.5"/>
        <rFont val="華康粗圓體"/>
        <family val="3"/>
      </rPr>
      <t>縣立龜山國中</t>
    </r>
  </si>
  <si>
    <r>
      <t xml:space="preserve">      </t>
    </r>
    <r>
      <rPr>
        <sz val="8.5"/>
        <rFont val="華康粗圓體"/>
        <family val="3"/>
      </rPr>
      <t>縣立幸福國中</t>
    </r>
  </si>
  <si>
    <r>
      <t>　平鎮私立復旦高中</t>
    </r>
    <r>
      <rPr>
        <sz val="8.5"/>
        <rFont val="Arial Narrow"/>
        <family val="2"/>
      </rPr>
      <t>(</t>
    </r>
    <r>
      <rPr>
        <sz val="8.5"/>
        <rFont val="華康粗圓體"/>
        <family val="3"/>
      </rPr>
      <t>國中部</t>
    </r>
    <r>
      <rPr>
        <sz val="8.5"/>
        <rFont val="Arial Narrow"/>
        <family val="2"/>
      </rPr>
      <t>)</t>
    </r>
  </si>
  <si>
    <r>
      <t>　桃園私立振聲高中</t>
    </r>
    <r>
      <rPr>
        <sz val="8.5"/>
        <rFont val="Arial Narrow"/>
        <family val="2"/>
      </rPr>
      <t>(</t>
    </r>
    <r>
      <rPr>
        <sz val="8.5"/>
        <rFont val="華康粗圓體"/>
        <family val="3"/>
      </rPr>
      <t>國中部</t>
    </r>
    <r>
      <rPr>
        <sz val="8.5"/>
        <rFont val="Arial Narrow"/>
        <family val="2"/>
      </rPr>
      <t>)</t>
    </r>
  </si>
  <si>
    <r>
      <t>　楊梅私立大華高中</t>
    </r>
    <r>
      <rPr>
        <sz val="8.5"/>
        <rFont val="Arial Narrow"/>
        <family val="2"/>
      </rPr>
      <t>(</t>
    </r>
    <r>
      <rPr>
        <sz val="8.5"/>
        <rFont val="華康粗圓體"/>
        <family val="3"/>
      </rPr>
      <t>國中部</t>
    </r>
    <r>
      <rPr>
        <sz val="8.5"/>
        <rFont val="Arial Narrow"/>
        <family val="2"/>
      </rPr>
      <t>)</t>
    </r>
  </si>
  <si>
    <r>
      <t>　楊梅私立治平高中</t>
    </r>
    <r>
      <rPr>
        <sz val="8.5"/>
        <rFont val="Arial Narrow"/>
        <family val="2"/>
      </rPr>
      <t>(</t>
    </r>
    <r>
      <rPr>
        <sz val="8.5"/>
        <rFont val="華康粗圓體"/>
        <family val="3"/>
      </rPr>
      <t>國中部</t>
    </r>
    <r>
      <rPr>
        <sz val="8.5"/>
        <rFont val="Arial Narrow"/>
        <family val="2"/>
      </rPr>
      <t>)</t>
    </r>
  </si>
  <si>
    <r>
      <t>　平鎮私立六和高中</t>
    </r>
    <r>
      <rPr>
        <sz val="8.5"/>
        <rFont val="Arial Narrow"/>
        <family val="2"/>
      </rPr>
      <t>(</t>
    </r>
    <r>
      <rPr>
        <sz val="8.5"/>
        <rFont val="華康粗圓體"/>
        <family val="3"/>
      </rPr>
      <t>國中部</t>
    </r>
    <r>
      <rPr>
        <sz val="8.5"/>
        <rFont val="Arial Narrow"/>
        <family val="2"/>
      </rPr>
      <t>)</t>
    </r>
  </si>
  <si>
    <r>
      <t>　新屋私立清華高中</t>
    </r>
    <r>
      <rPr>
        <sz val="8.5"/>
        <rFont val="Arial Narrow"/>
        <family val="2"/>
      </rPr>
      <t>(</t>
    </r>
    <r>
      <rPr>
        <sz val="8.5"/>
        <rFont val="華康粗圓體"/>
        <family val="3"/>
      </rPr>
      <t>國中部</t>
    </r>
    <r>
      <rPr>
        <sz val="8.5"/>
        <rFont val="Arial Narrow"/>
        <family val="2"/>
      </rPr>
      <t>)</t>
    </r>
  </si>
  <si>
    <r>
      <t>　桃園私立新興高中</t>
    </r>
    <r>
      <rPr>
        <sz val="8.5"/>
        <rFont val="Arial Narrow"/>
        <family val="2"/>
      </rPr>
      <t>(</t>
    </r>
    <r>
      <rPr>
        <sz val="8.5"/>
        <rFont val="華康粗圓體"/>
        <family val="3"/>
      </rPr>
      <t>國中部</t>
    </r>
    <r>
      <rPr>
        <sz val="8.5"/>
        <rFont val="Arial Narrow"/>
        <family val="2"/>
      </rPr>
      <t>)</t>
    </r>
  </si>
  <si>
    <t>Source : Bureau of Statistics M.O.E.</t>
  </si>
  <si>
    <t>　　　縣立會稽國中</t>
  </si>
  <si>
    <t>　　　縣立平興國中</t>
  </si>
  <si>
    <t>　　　縣立平鎮國中</t>
  </si>
  <si>
    <t>　　　縣立平南國中</t>
  </si>
  <si>
    <t>　　　縣立東安國中</t>
  </si>
  <si>
    <t>　　　縣立龜山國中</t>
  </si>
  <si>
    <t>　　　縣立幸福國中</t>
  </si>
  <si>
    <r>
      <t>表</t>
    </r>
    <r>
      <rPr>
        <sz val="12"/>
        <rFont val="Arial"/>
        <family val="2"/>
      </rPr>
      <t>8-8</t>
    </r>
    <r>
      <rPr>
        <sz val="12"/>
        <rFont val="華康粗圓體"/>
        <family val="3"/>
      </rPr>
      <t xml:space="preserve">、國中小學中途輟學學生概況
</t>
    </r>
    <r>
      <rPr>
        <sz val="12"/>
        <rFont val="Arial"/>
        <family val="2"/>
      </rPr>
      <t>8-8</t>
    </r>
    <r>
      <rPr>
        <sz val="12"/>
        <rFont val="華康粗圓體"/>
        <family val="3"/>
      </rPr>
      <t>、</t>
    </r>
    <r>
      <rPr>
        <sz val="12"/>
        <rFont val="Arial"/>
        <family val="2"/>
      </rPr>
      <t>Number of Dropout Students</t>
    </r>
  </si>
  <si>
    <r>
      <t>表</t>
    </r>
    <r>
      <rPr>
        <sz val="12"/>
        <rFont val="Arial"/>
        <family val="2"/>
      </rPr>
      <t>8-9</t>
    </r>
    <r>
      <rPr>
        <sz val="12"/>
        <rFont val="華康粗圓體"/>
        <family val="3"/>
      </rPr>
      <t xml:space="preserve">、本府教育經費概況
</t>
    </r>
    <r>
      <rPr>
        <sz val="12"/>
        <rFont val="Arial"/>
        <family val="2"/>
      </rPr>
      <t>8-9</t>
    </r>
    <r>
      <rPr>
        <sz val="12"/>
        <rFont val="華康粗圓體"/>
        <family val="3"/>
      </rPr>
      <t>、</t>
    </r>
    <r>
      <rPr>
        <sz val="12"/>
        <rFont val="Arial"/>
        <family val="2"/>
      </rPr>
      <t>The General Condition of Government Education Funds</t>
    </r>
  </si>
  <si>
    <t>Others</t>
  </si>
  <si>
    <t>Computer 
Science</t>
  </si>
  <si>
    <t>Art/
Science</t>
  </si>
  <si>
    <t>Grand 
Total</t>
  </si>
  <si>
    <t>Foreign
Language</t>
  </si>
  <si>
    <t>Legal
Politics</t>
  </si>
  <si>
    <t>Household
Management</t>
  </si>
  <si>
    <t>Tailoring</t>
  </si>
  <si>
    <t>Abacus Calculation /
Mental Arithmetic /
Accounting</t>
  </si>
  <si>
    <t>Music
Dance</t>
  </si>
  <si>
    <t>Cosmetology /
Haircut</t>
  </si>
  <si>
    <t>Yoga</t>
  </si>
  <si>
    <t>Swimming</t>
  </si>
  <si>
    <t>Fast Reads</t>
  </si>
  <si>
    <t>Radio</t>
  </si>
  <si>
    <t>Art / calligraphy /
Camerawork / Chinese Chess /
Art designing</t>
  </si>
  <si>
    <r>
      <t>(</t>
    </r>
    <r>
      <rPr>
        <sz val="9"/>
        <rFont val="華康粗圓體"/>
        <family val="3"/>
      </rPr>
      <t>班</t>
    </r>
    <r>
      <rPr>
        <sz val="9"/>
        <rFont val="Arial Narrow"/>
        <family val="2"/>
      </rPr>
      <t>)</t>
    </r>
  </si>
  <si>
    <t xml:space="preserve">    </t>
  </si>
  <si>
    <t xml:space="preserve">  National Longtan Agricultural and Industrial Vocational High School</t>
  </si>
  <si>
    <t xml:space="preserve">  National Yangmei Senior High School</t>
  </si>
  <si>
    <t>大學部</t>
  </si>
  <si>
    <t xml:space="preserve">  Ta Wha</t>
  </si>
  <si>
    <t>Private Senior High School</t>
  </si>
  <si>
    <t xml:space="preserve">  Taoyuan County Jenior High School</t>
  </si>
  <si>
    <t xml:space="preserve">      Wun Chang</t>
  </si>
  <si>
    <t xml:space="preserve">      Chung Hsing</t>
  </si>
  <si>
    <t xml:space="preserve">      Chin His</t>
  </si>
  <si>
    <t xml:space="preserve">      Tzu Wen</t>
  </si>
  <si>
    <t xml:space="preserve">      Kuai Ji</t>
  </si>
  <si>
    <t xml:space="preserve">      Da Luen</t>
  </si>
  <si>
    <t xml:space="preserve">      Hsin Ming</t>
  </si>
  <si>
    <t xml:space="preserve">      Hsing Nan</t>
  </si>
  <si>
    <t xml:space="preserve">      Dong Sing</t>
  </si>
  <si>
    <t xml:space="preserve">      Longgong</t>
  </si>
  <si>
    <t xml:space="preserve">      Tzu Chiang</t>
  </si>
  <si>
    <t xml:space="preserve">      Guo Ling</t>
  </si>
  <si>
    <t xml:space="preserve">      Ping Hsing</t>
  </si>
  <si>
    <t xml:space="preserve">      Ping Nan</t>
  </si>
  <si>
    <t xml:space="preserve">      Dong An</t>
  </si>
  <si>
    <t xml:space="preserve">    Bade City</t>
  </si>
  <si>
    <t xml:space="preserve">      Bade</t>
  </si>
  <si>
    <t xml:space="preserve">    Yangmei City</t>
  </si>
  <si>
    <t xml:space="preserve">      Yang Mei</t>
  </si>
  <si>
    <t xml:space="preserve">      Fu Gung</t>
  </si>
  <si>
    <t xml:space="preserve">      Reiyuan</t>
  </si>
  <si>
    <t xml:space="preserve">      Yang Ming</t>
  </si>
  <si>
    <t xml:space="preserve">      Yang Guang</t>
  </si>
  <si>
    <t xml:space="preserve">      Dasi</t>
  </si>
  <si>
    <t xml:space="preserve">      Jen Ho</t>
  </si>
  <si>
    <t xml:space="preserve">    Lujhu Township</t>
  </si>
  <si>
    <t xml:space="preserve">      Nan Kan</t>
  </si>
  <si>
    <t xml:space="preserve">      Guang Ming</t>
  </si>
  <si>
    <t xml:space="preserve">    Dayuan Township</t>
  </si>
  <si>
    <t xml:space="preserve">      Dayuan</t>
  </si>
  <si>
    <t xml:space="preserve">      Chuwei</t>
  </si>
  <si>
    <t xml:space="preserve">    Gueishan Township</t>
  </si>
  <si>
    <t xml:space="preserve">      Da Gang</t>
  </si>
  <si>
    <t xml:space="preserve">      Hueilong</t>
  </si>
  <si>
    <t xml:space="preserve">      Guei Shan</t>
  </si>
  <si>
    <t xml:space="preserve">      Hsin Fu</t>
  </si>
  <si>
    <t xml:space="preserve">    Longtan Township</t>
  </si>
  <si>
    <t xml:space="preserve">      LonTan</t>
  </si>
  <si>
    <t xml:space="preserve">      Ling Yun</t>
  </si>
  <si>
    <t xml:space="preserve">      WuHan</t>
  </si>
  <si>
    <t xml:space="preserve">    Sinwu Township</t>
  </si>
  <si>
    <t xml:space="preserve">      Sinwu</t>
  </si>
  <si>
    <t xml:space="preserve">      Sinpo</t>
  </si>
  <si>
    <t xml:space="preserve">      Caota</t>
  </si>
  <si>
    <t xml:space="preserve">      Jie Shou</t>
  </si>
  <si>
    <t xml:space="preserve">  Fudan</t>
  </si>
  <si>
    <t xml:space="preserve">  St. Francis Xavier</t>
  </si>
  <si>
    <t xml:space="preserve">  Chih Ping</t>
  </si>
  <si>
    <t xml:space="preserve">  Lioho</t>
  </si>
  <si>
    <t xml:space="preserve">  Chin Hwa</t>
  </si>
  <si>
    <t>Budget of Expenditure For Education 
(Million Dollars)</t>
  </si>
  <si>
    <t>Percentage of Annual Expenditure Budget (%)</t>
  </si>
  <si>
    <r>
      <t>教育經費預算數</t>
    </r>
    <r>
      <rPr>
        <sz val="9"/>
        <rFont val="Arial Narrow"/>
        <family val="2"/>
      </rPr>
      <t>(</t>
    </r>
    <r>
      <rPr>
        <sz val="9"/>
        <rFont val="華康粗圓體"/>
        <family val="3"/>
      </rPr>
      <t>百萬元</t>
    </r>
    <r>
      <rPr>
        <sz val="9"/>
        <rFont val="Arial Narrow"/>
        <family val="2"/>
      </rPr>
      <t>)</t>
    </r>
  </si>
  <si>
    <r>
      <t xml:space="preserve">占歲出決算比率
</t>
    </r>
    <r>
      <rPr>
        <sz val="9"/>
        <rFont val="Arial Narrow"/>
        <family val="2"/>
      </rPr>
      <t>(</t>
    </r>
    <r>
      <rPr>
        <sz val="8"/>
        <rFont val="華康粗圓體"/>
        <family val="3"/>
      </rPr>
      <t>％</t>
    </r>
    <r>
      <rPr>
        <sz val="8"/>
        <rFont val="Arial Narrow"/>
        <family val="2"/>
      </rPr>
      <t>)</t>
    </r>
  </si>
  <si>
    <r>
      <t>教育經費決算數</t>
    </r>
    <r>
      <rPr>
        <sz val="9"/>
        <rFont val="Arial Narrow"/>
        <family val="2"/>
      </rPr>
      <t>(</t>
    </r>
    <r>
      <rPr>
        <sz val="9"/>
        <rFont val="華康粗圓體"/>
        <family val="3"/>
      </rPr>
      <t>百萬元</t>
    </r>
    <r>
      <rPr>
        <sz val="9"/>
        <rFont val="Arial Narrow"/>
        <family val="2"/>
      </rPr>
      <t>)</t>
    </r>
  </si>
  <si>
    <t>Total</t>
  </si>
  <si>
    <t>Academic  Year  &amp;  School</t>
  </si>
  <si>
    <t>計</t>
  </si>
  <si>
    <t>男</t>
  </si>
  <si>
    <t>女</t>
  </si>
  <si>
    <t>Male</t>
  </si>
  <si>
    <t>Female</t>
  </si>
  <si>
    <t xml:space="preserve">  National Jhongli  Commercial High School</t>
  </si>
  <si>
    <t xml:space="preserve">  National ChungLi Vocational High School </t>
  </si>
  <si>
    <t>Private Vocational High School</t>
  </si>
  <si>
    <t xml:space="preserve">  Chuen Chow High School</t>
  </si>
  <si>
    <t xml:space="preserve">  Yuda High School</t>
  </si>
  <si>
    <t xml:space="preserve">  Lioho High School </t>
  </si>
  <si>
    <t xml:space="preserve">  Fudan High School</t>
  </si>
  <si>
    <t xml:space="preserve">  Chih Ping Junior High School</t>
  </si>
  <si>
    <t xml:space="preserve">  St. Francis Xavier High School</t>
  </si>
  <si>
    <t xml:space="preserve">  Chin Hwa High School</t>
  </si>
  <si>
    <t xml:space="preserve">  Jhih Shan High School</t>
  </si>
  <si>
    <t xml:space="preserve">  Daxing High School</t>
  </si>
  <si>
    <t xml:space="preserve">  Fan Shu Vocational School</t>
  </si>
  <si>
    <t xml:space="preserve">  Yung Ping Vocational High School</t>
  </si>
  <si>
    <t>教育文化</t>
  </si>
  <si>
    <t>Education and Culture</t>
  </si>
  <si>
    <r>
      <t>說明：</t>
    </r>
    <r>
      <rPr>
        <sz val="8"/>
        <rFont val="Arial Narrow"/>
        <family val="2"/>
      </rPr>
      <t>1.</t>
    </r>
    <r>
      <rPr>
        <sz val="8"/>
        <rFont val="華康中黑體"/>
        <family val="3"/>
      </rPr>
      <t>本資料班級、學生數、畢業生數均包含高中附設職業類科之資料，但校數、教師、職員數則未包括在內。</t>
    </r>
  </si>
  <si>
    <r>
      <t>　　　</t>
    </r>
    <r>
      <rPr>
        <sz val="8"/>
        <rFont val="Arial Narrow"/>
        <family val="2"/>
      </rPr>
      <t>2.</t>
    </r>
    <r>
      <rPr>
        <sz val="8"/>
        <rFont val="華康中黑體"/>
        <family val="3"/>
      </rPr>
      <t>延修生人數列計於各校學生數最後一年級。</t>
    </r>
    <r>
      <rPr>
        <sz val="8"/>
        <rFont val="Arial Narrow"/>
        <family val="2"/>
      </rPr>
      <t xml:space="preserve"> </t>
    </r>
  </si>
  <si>
    <t xml:space="preserve">           2. Students who are graduating after an extended period of study are included in the number of final-year students.  </t>
  </si>
  <si>
    <r>
      <t xml:space="preserve"> </t>
    </r>
    <r>
      <rPr>
        <sz val="12"/>
        <rFont val="華康粗圓體"/>
        <family val="3"/>
      </rPr>
      <t>表</t>
    </r>
    <r>
      <rPr>
        <sz val="12"/>
        <rFont val="Arial"/>
        <family val="2"/>
      </rPr>
      <t>8-2</t>
    </r>
    <r>
      <rPr>
        <sz val="12"/>
        <rFont val="華康粗圓體"/>
        <family val="3"/>
      </rPr>
      <t>、境內高級中等學校概況（續）</t>
    </r>
  </si>
  <si>
    <r>
      <t>8-2</t>
    </r>
    <r>
      <rPr>
        <sz val="12"/>
        <rFont val="華康粗圓體"/>
        <family val="3"/>
      </rPr>
      <t>、</t>
    </r>
    <r>
      <rPr>
        <sz val="12"/>
        <rFont val="Arial"/>
        <family val="2"/>
      </rPr>
      <t>The Condition of Secondary Education in Taoyuan County (Cont.)</t>
    </r>
  </si>
  <si>
    <r>
      <t>2</t>
    </r>
    <r>
      <rPr>
        <sz val="11"/>
        <rFont val="華康粗圓體"/>
        <family val="3"/>
      </rPr>
      <t>．</t>
    </r>
    <r>
      <rPr>
        <sz val="11"/>
        <rFont val="華康粗圓體"/>
        <family val="3"/>
      </rPr>
      <t>高　職</t>
    </r>
  </si>
  <si>
    <r>
      <t>2</t>
    </r>
    <r>
      <rPr>
        <sz val="11"/>
        <rFont val="華康粗圓體"/>
        <family val="3"/>
      </rPr>
      <t>．</t>
    </r>
    <r>
      <rPr>
        <sz val="11"/>
        <rFont val="Arial"/>
        <family val="2"/>
      </rPr>
      <t>Senior Vocational School</t>
    </r>
  </si>
  <si>
    <r>
      <t>　　國立龍潭農工</t>
    </r>
    <r>
      <rPr>
        <sz val="6"/>
        <rFont val="Arial Narrow"/>
        <family val="2"/>
      </rPr>
      <t>(</t>
    </r>
    <r>
      <rPr>
        <sz val="6"/>
        <rFont val="華康粗圓體"/>
        <family val="3"/>
      </rPr>
      <t>普通科</t>
    </r>
    <r>
      <rPr>
        <sz val="6"/>
        <rFont val="Arial Narrow"/>
        <family val="2"/>
      </rPr>
      <t>)</t>
    </r>
  </si>
  <si>
    <t xml:space="preserve">  Taoyuan County Shou-Shan Senior High School</t>
  </si>
  <si>
    <t xml:space="preserve">  National Tao-yuan Agricultural &amp; Industrial Vocational High School</t>
  </si>
  <si>
    <r>
      <t>　　國立楊梅高中</t>
    </r>
    <r>
      <rPr>
        <sz val="6.5"/>
        <rFont val="Arial Narrow"/>
        <family val="2"/>
      </rPr>
      <t>(</t>
    </r>
    <r>
      <rPr>
        <sz val="6.5"/>
        <rFont val="華康粗圓體"/>
        <family val="3"/>
      </rPr>
      <t>職業科</t>
    </r>
    <r>
      <rPr>
        <sz val="6.5"/>
        <rFont val="Arial Narrow"/>
        <family val="2"/>
      </rPr>
      <t>)</t>
    </r>
  </si>
  <si>
    <r>
      <t>　　縣立壽山高中</t>
    </r>
    <r>
      <rPr>
        <sz val="6.5"/>
        <rFont val="Arial Narrow"/>
        <family val="2"/>
      </rPr>
      <t>(</t>
    </r>
    <r>
      <rPr>
        <sz val="6.5"/>
        <rFont val="華康粗圓體"/>
        <family val="3"/>
      </rPr>
      <t>職業科</t>
    </r>
    <r>
      <rPr>
        <sz val="6.5"/>
        <rFont val="Arial Narrow"/>
        <family val="2"/>
      </rPr>
      <t>)</t>
    </r>
  </si>
  <si>
    <r>
      <t>校</t>
    </r>
    <r>
      <rPr>
        <sz val="7.5"/>
        <rFont val="Arial Narrow"/>
        <family val="2"/>
      </rPr>
      <t xml:space="preserve"> </t>
    </r>
    <r>
      <rPr>
        <sz val="7.5"/>
        <rFont val="華康粗圓體"/>
        <family val="3"/>
      </rPr>
      <t xml:space="preserve">數
</t>
    </r>
    <r>
      <rPr>
        <sz val="7.5"/>
        <rFont val="Arial Narrow"/>
        <family val="2"/>
      </rPr>
      <t>(</t>
    </r>
    <r>
      <rPr>
        <sz val="7.5"/>
        <rFont val="華康粗圓體"/>
        <family val="3"/>
      </rPr>
      <t>校</t>
    </r>
    <r>
      <rPr>
        <sz val="7.5"/>
        <rFont val="Arial Narrow"/>
        <family val="2"/>
      </rPr>
      <t>)</t>
    </r>
  </si>
  <si>
    <r>
      <t>教</t>
    </r>
    <r>
      <rPr>
        <sz val="7.5"/>
        <rFont val="Arial Narrow"/>
        <family val="2"/>
      </rPr>
      <t xml:space="preserve">    </t>
    </r>
    <r>
      <rPr>
        <sz val="7.5"/>
        <rFont val="華康粗圓體"/>
        <family val="3"/>
      </rPr>
      <t>師</t>
    </r>
    <r>
      <rPr>
        <sz val="7.5"/>
        <rFont val="Arial Narrow"/>
        <family val="2"/>
      </rPr>
      <t xml:space="preserve">    </t>
    </r>
    <r>
      <rPr>
        <sz val="7.5"/>
        <rFont val="華康粗圓體"/>
        <family val="3"/>
      </rPr>
      <t>數</t>
    </r>
  </si>
  <si>
    <r>
      <t>職</t>
    </r>
    <r>
      <rPr>
        <sz val="7.5"/>
        <rFont val="Arial Narrow"/>
        <family val="2"/>
      </rPr>
      <t xml:space="preserve">    </t>
    </r>
    <r>
      <rPr>
        <sz val="7.5"/>
        <rFont val="華康粗圓體"/>
        <family val="3"/>
      </rPr>
      <t>員</t>
    </r>
    <r>
      <rPr>
        <sz val="7.5"/>
        <rFont val="Arial Narrow"/>
        <family val="2"/>
      </rPr>
      <t xml:space="preserve">    </t>
    </r>
    <r>
      <rPr>
        <sz val="7.5"/>
        <rFont val="華康粗圓體"/>
        <family val="3"/>
      </rPr>
      <t>數</t>
    </r>
  </si>
  <si>
    <r>
      <t>班</t>
    </r>
    <r>
      <rPr>
        <sz val="7.5"/>
        <rFont val="Arial Narrow"/>
        <family val="2"/>
      </rPr>
      <t xml:space="preserve">       </t>
    </r>
    <r>
      <rPr>
        <sz val="7.5"/>
        <rFont val="華康粗圓體"/>
        <family val="3"/>
      </rPr>
      <t>級</t>
    </r>
    <r>
      <rPr>
        <sz val="7.5"/>
        <rFont val="Arial Narrow"/>
        <family val="2"/>
      </rPr>
      <t xml:space="preserve">       </t>
    </r>
    <r>
      <rPr>
        <sz val="7.5"/>
        <rFont val="華康粗圓體"/>
        <family val="3"/>
      </rPr>
      <t>數</t>
    </r>
  </si>
  <si>
    <r>
      <t>學</t>
    </r>
    <r>
      <rPr>
        <sz val="7.5"/>
        <rFont val="Arial Narrow"/>
        <family val="2"/>
      </rPr>
      <t xml:space="preserve">     </t>
    </r>
    <r>
      <rPr>
        <sz val="7.5"/>
        <rFont val="華康粗圓體"/>
        <family val="3"/>
      </rPr>
      <t>生</t>
    </r>
    <r>
      <rPr>
        <sz val="7.5"/>
        <rFont val="Arial Narrow"/>
        <family val="2"/>
      </rPr>
      <t xml:space="preserve">     </t>
    </r>
    <r>
      <rPr>
        <sz val="7.5"/>
        <rFont val="華康粗圓體"/>
        <family val="3"/>
      </rPr>
      <t>數</t>
    </r>
    <r>
      <rPr>
        <sz val="7.5"/>
        <rFont val="Arial Narrow"/>
        <family val="2"/>
      </rPr>
      <t xml:space="preserve">     (</t>
    </r>
    <r>
      <rPr>
        <sz val="7.5"/>
        <rFont val="華康粗圓體"/>
        <family val="3"/>
      </rPr>
      <t>人</t>
    </r>
    <r>
      <rPr>
        <sz val="7.5"/>
        <rFont val="Arial Narrow"/>
        <family val="2"/>
      </rPr>
      <t>)</t>
    </r>
  </si>
  <si>
    <r>
      <t>上學年畢
業生數</t>
    </r>
    <r>
      <rPr>
        <sz val="7.5"/>
        <rFont val="Arial Narrow"/>
        <family val="2"/>
      </rPr>
      <t xml:space="preserve">  (</t>
    </r>
    <r>
      <rPr>
        <sz val="7.5"/>
        <rFont val="華康粗圓體"/>
        <family val="3"/>
      </rPr>
      <t>人</t>
    </r>
    <r>
      <rPr>
        <sz val="7.5"/>
        <rFont val="Arial Narrow"/>
        <family val="2"/>
      </rPr>
      <t>)</t>
    </r>
  </si>
  <si>
    <r>
      <t>(</t>
    </r>
    <r>
      <rPr>
        <sz val="7.5"/>
        <rFont val="華康粗圓體"/>
        <family val="3"/>
      </rPr>
      <t>人</t>
    </r>
    <r>
      <rPr>
        <sz val="7.5"/>
        <rFont val="Arial Narrow"/>
        <family val="2"/>
      </rPr>
      <t>)</t>
    </r>
  </si>
  <si>
    <r>
      <t>(</t>
    </r>
    <r>
      <rPr>
        <sz val="7.5"/>
        <rFont val="Times New Roman"/>
        <family val="1"/>
      </rPr>
      <t>班</t>
    </r>
    <r>
      <rPr>
        <sz val="7.5"/>
        <rFont val="Arial Narrow"/>
        <family val="2"/>
      </rPr>
      <t>)</t>
    </r>
  </si>
  <si>
    <t xml:space="preserve">               and "Number of Staffers" exclude those of the vocational departments affiliated with the senior high schools. </t>
  </si>
  <si>
    <r>
      <t>說</t>
    </r>
    <r>
      <rPr>
        <sz val="9"/>
        <rFont val="Arial Narrow"/>
        <family val="2"/>
      </rPr>
      <t xml:space="preserve">    </t>
    </r>
    <r>
      <rPr>
        <sz val="9"/>
        <rFont val="華康中黑體"/>
        <family val="3"/>
      </rPr>
      <t>明：</t>
    </r>
    <r>
      <rPr>
        <sz val="9"/>
        <rFont val="Arial Narrow"/>
        <family val="2"/>
      </rPr>
      <t>1.</t>
    </r>
    <r>
      <rPr>
        <sz val="9"/>
        <rFont val="華康中黑體"/>
        <family val="3"/>
      </rPr>
      <t>本資料包括縣市、私立、高級中學及完全中學附設國中部。</t>
    </r>
  </si>
  <si>
    <r>
      <t>　　</t>
    </r>
    <r>
      <rPr>
        <sz val="9"/>
        <rFont val="Arial Narrow"/>
        <family val="2"/>
      </rPr>
      <t xml:space="preserve">    </t>
    </r>
    <r>
      <rPr>
        <sz val="9"/>
        <rFont val="華康中黑體"/>
        <family val="3"/>
      </rPr>
      <t>　</t>
    </r>
    <r>
      <rPr>
        <sz val="9"/>
        <rFont val="Arial Narrow"/>
        <family val="2"/>
      </rPr>
      <t>2.</t>
    </r>
    <r>
      <rPr>
        <sz val="9"/>
        <rFont val="華康中黑體"/>
        <family val="3"/>
      </rPr>
      <t>高中及完全中學附設國中部，校數及教職員數不記入，教師數包括校長人數。</t>
    </r>
  </si>
  <si>
    <r>
      <t>　</t>
    </r>
    <r>
      <rPr>
        <sz val="9"/>
        <rFont val="Arial Narrow"/>
        <family val="2"/>
      </rPr>
      <t xml:space="preserve">    </t>
    </r>
    <r>
      <rPr>
        <sz val="9"/>
        <rFont val="華康中黑體"/>
        <family val="3"/>
      </rPr>
      <t>　　</t>
    </r>
    <r>
      <rPr>
        <sz val="9"/>
        <rFont val="Arial Narrow"/>
        <family val="2"/>
      </rPr>
      <t>3.</t>
    </r>
    <r>
      <rPr>
        <sz val="9"/>
        <rFont val="華康中黑體"/>
        <family val="3"/>
      </rPr>
      <t>籌備中學校教職員不記入。</t>
    </r>
  </si>
  <si>
    <r>
      <t xml:space="preserve"> </t>
    </r>
    <r>
      <rPr>
        <sz val="12"/>
        <rFont val="華康粗圓體"/>
        <family val="3"/>
      </rPr>
      <t>表</t>
    </r>
    <r>
      <rPr>
        <sz val="12"/>
        <rFont val="Arial"/>
        <family val="2"/>
      </rPr>
      <t>8-3</t>
    </r>
    <r>
      <rPr>
        <sz val="12"/>
        <rFont val="華康粗圓體"/>
        <family val="3"/>
      </rPr>
      <t>、所轄國民中學概況</t>
    </r>
  </si>
  <si>
    <r>
      <t xml:space="preserve">校數
</t>
    </r>
    <r>
      <rPr>
        <sz val="9"/>
        <rFont val="Arial Narrow"/>
        <family val="2"/>
      </rPr>
      <t>(</t>
    </r>
    <r>
      <rPr>
        <sz val="9"/>
        <rFont val="華康粗圓體"/>
        <family val="3"/>
      </rPr>
      <t>校</t>
    </r>
    <r>
      <rPr>
        <sz val="9"/>
        <rFont val="Arial Narrow"/>
        <family val="2"/>
      </rPr>
      <t>)</t>
    </r>
  </si>
  <si>
    <r>
      <t>教</t>
    </r>
    <r>
      <rPr>
        <sz val="9"/>
        <rFont val="Arial Narrow"/>
        <family val="2"/>
      </rPr>
      <t xml:space="preserve">      </t>
    </r>
    <r>
      <rPr>
        <sz val="9"/>
        <rFont val="華康粗圓體"/>
        <family val="3"/>
      </rPr>
      <t>師</t>
    </r>
    <r>
      <rPr>
        <sz val="9"/>
        <rFont val="Arial Narrow"/>
        <family val="2"/>
      </rPr>
      <t xml:space="preserve">      </t>
    </r>
    <r>
      <rPr>
        <sz val="9"/>
        <rFont val="華康粗圓體"/>
        <family val="3"/>
      </rPr>
      <t>數</t>
    </r>
  </si>
  <si>
    <r>
      <t>學　　　　生　　　　數　　　　</t>
    </r>
    <r>
      <rPr>
        <sz val="9"/>
        <rFont val="Arial Narrow"/>
        <family val="2"/>
      </rPr>
      <t>(</t>
    </r>
    <r>
      <rPr>
        <sz val="9"/>
        <rFont val="華康粗圓體"/>
        <family val="3"/>
      </rPr>
      <t>人</t>
    </r>
    <r>
      <rPr>
        <sz val="9"/>
        <rFont val="Arial Narrow"/>
        <family val="2"/>
      </rPr>
      <t>)</t>
    </r>
  </si>
  <si>
    <r>
      <t xml:space="preserve">上學年畢業生數
</t>
    </r>
    <r>
      <rPr>
        <sz val="9"/>
        <rFont val="Arial Narrow"/>
        <family val="2"/>
      </rPr>
      <t>(</t>
    </r>
    <r>
      <rPr>
        <sz val="9"/>
        <rFont val="華康粗圓體"/>
        <family val="3"/>
      </rPr>
      <t>人</t>
    </r>
    <r>
      <rPr>
        <sz val="9"/>
        <rFont val="Arial Narrow"/>
        <family val="2"/>
      </rPr>
      <t>)</t>
    </r>
  </si>
  <si>
    <r>
      <t>(</t>
    </r>
    <r>
      <rPr>
        <sz val="9"/>
        <rFont val="華康粗圓體"/>
        <family val="3"/>
      </rPr>
      <t>人</t>
    </r>
    <r>
      <rPr>
        <sz val="9"/>
        <rFont val="Arial Narrow"/>
        <family val="2"/>
      </rPr>
      <t>)</t>
    </r>
  </si>
  <si>
    <r>
      <t>民國</t>
    </r>
    <r>
      <rPr>
        <sz val="9"/>
        <rFont val="Arial Narrow"/>
        <family val="2"/>
      </rPr>
      <t xml:space="preserve">  91  </t>
    </r>
    <r>
      <rPr>
        <sz val="9"/>
        <rFont val="華康粗圓體"/>
        <family val="3"/>
      </rPr>
      <t>學年度</t>
    </r>
    <r>
      <rPr>
        <sz val="9"/>
        <rFont val="Arial Narrow"/>
        <family val="2"/>
      </rPr>
      <t xml:space="preserve">   2002</t>
    </r>
  </si>
  <si>
    <r>
      <t>民國</t>
    </r>
    <r>
      <rPr>
        <sz val="9"/>
        <rFont val="Arial Narrow"/>
        <family val="2"/>
      </rPr>
      <t xml:space="preserve">  92  </t>
    </r>
    <r>
      <rPr>
        <sz val="9"/>
        <rFont val="華康粗圓體"/>
        <family val="3"/>
      </rPr>
      <t>學年度</t>
    </r>
    <r>
      <rPr>
        <sz val="9"/>
        <rFont val="Arial Narrow"/>
        <family val="2"/>
      </rPr>
      <t xml:space="preserve">   2003</t>
    </r>
  </si>
  <si>
    <r>
      <t>民國</t>
    </r>
    <r>
      <rPr>
        <sz val="9"/>
        <rFont val="Arial Narrow"/>
        <family val="2"/>
      </rPr>
      <t xml:space="preserve">  93  </t>
    </r>
    <r>
      <rPr>
        <sz val="9"/>
        <rFont val="華康粗圓體"/>
        <family val="3"/>
      </rPr>
      <t>學年度</t>
    </r>
    <r>
      <rPr>
        <sz val="9"/>
        <rFont val="Arial Narrow"/>
        <family val="2"/>
      </rPr>
      <t xml:space="preserve">   2004</t>
    </r>
  </si>
  <si>
    <r>
      <t>民國</t>
    </r>
    <r>
      <rPr>
        <sz val="9"/>
        <rFont val="Arial Narrow"/>
        <family val="2"/>
      </rPr>
      <t xml:space="preserve">  94  </t>
    </r>
    <r>
      <rPr>
        <sz val="9"/>
        <rFont val="華康粗圓體"/>
        <family val="3"/>
      </rPr>
      <t>學年度</t>
    </r>
    <r>
      <rPr>
        <sz val="9"/>
        <rFont val="Arial Narrow"/>
        <family val="2"/>
      </rPr>
      <t xml:space="preserve">   2005</t>
    </r>
  </si>
  <si>
    <r>
      <t>民國</t>
    </r>
    <r>
      <rPr>
        <sz val="9"/>
        <rFont val="Arial Narrow"/>
        <family val="2"/>
      </rPr>
      <t xml:space="preserve">  95  </t>
    </r>
    <r>
      <rPr>
        <sz val="9"/>
        <rFont val="華康粗圓體"/>
        <family val="3"/>
      </rPr>
      <t>學年度</t>
    </r>
    <r>
      <rPr>
        <sz val="9"/>
        <rFont val="Arial Narrow"/>
        <family val="2"/>
      </rPr>
      <t xml:space="preserve">   2006</t>
    </r>
  </si>
  <si>
    <r>
      <t>民國</t>
    </r>
    <r>
      <rPr>
        <sz val="9"/>
        <rFont val="Arial Narrow"/>
        <family val="2"/>
      </rPr>
      <t xml:space="preserve">  96  </t>
    </r>
    <r>
      <rPr>
        <sz val="9"/>
        <rFont val="華康粗圓體"/>
        <family val="3"/>
      </rPr>
      <t>學年度</t>
    </r>
    <r>
      <rPr>
        <sz val="9"/>
        <rFont val="Arial Narrow"/>
        <family val="2"/>
      </rPr>
      <t xml:space="preserve">   2007</t>
    </r>
  </si>
  <si>
    <r>
      <t>民國</t>
    </r>
    <r>
      <rPr>
        <sz val="9"/>
        <rFont val="Arial Narrow"/>
        <family val="2"/>
      </rPr>
      <t xml:space="preserve">  97  </t>
    </r>
    <r>
      <rPr>
        <sz val="9"/>
        <rFont val="華康粗圓體"/>
        <family val="3"/>
      </rPr>
      <t>學年度</t>
    </r>
    <r>
      <rPr>
        <sz val="9"/>
        <rFont val="Arial Narrow"/>
        <family val="2"/>
      </rPr>
      <t xml:space="preserve">   2008</t>
    </r>
  </si>
  <si>
    <r>
      <t>民國</t>
    </r>
    <r>
      <rPr>
        <sz val="9"/>
        <rFont val="Arial Narrow"/>
        <family val="2"/>
      </rPr>
      <t xml:space="preserve">  98  </t>
    </r>
    <r>
      <rPr>
        <sz val="9"/>
        <rFont val="華康粗圓體"/>
        <family val="3"/>
      </rPr>
      <t>學年度</t>
    </r>
    <r>
      <rPr>
        <sz val="9"/>
        <rFont val="Arial Narrow"/>
        <family val="2"/>
      </rPr>
      <t xml:space="preserve">   2009</t>
    </r>
  </si>
  <si>
    <r>
      <t>民國</t>
    </r>
    <r>
      <rPr>
        <sz val="9"/>
        <rFont val="Arial Narrow"/>
        <family val="2"/>
      </rPr>
      <t xml:space="preserve">  99  </t>
    </r>
    <r>
      <rPr>
        <sz val="9"/>
        <rFont val="華康粗圓體"/>
        <family val="3"/>
      </rPr>
      <t>學年度</t>
    </r>
    <r>
      <rPr>
        <sz val="9"/>
        <rFont val="Arial Narrow"/>
        <family val="2"/>
      </rPr>
      <t xml:space="preserve">   2010</t>
    </r>
  </si>
  <si>
    <t>及　學　校　別</t>
  </si>
  <si>
    <r>
      <t xml:space="preserve">  </t>
    </r>
    <r>
      <rPr>
        <sz val="8"/>
        <rFont val="華康粗圓體"/>
        <family val="3"/>
      </rPr>
      <t>縣立國民中學</t>
    </r>
  </si>
  <si>
    <r>
      <t xml:space="preserve">    </t>
    </r>
    <r>
      <rPr>
        <sz val="8"/>
        <rFont val="華康粗圓體"/>
        <family val="3"/>
      </rPr>
      <t>桃園市</t>
    </r>
  </si>
  <si>
    <r>
      <t xml:space="preserve">    </t>
    </r>
    <r>
      <rPr>
        <sz val="8"/>
        <rFont val="華康粗圓體"/>
        <family val="3"/>
      </rPr>
      <t>中壢市</t>
    </r>
  </si>
  <si>
    <r>
      <t xml:space="preserve">    </t>
    </r>
    <r>
      <rPr>
        <sz val="8"/>
        <rFont val="華康粗圓體"/>
        <family val="3"/>
      </rPr>
      <t>平鎮市</t>
    </r>
  </si>
  <si>
    <r>
      <t xml:space="preserve">    </t>
    </r>
    <r>
      <rPr>
        <sz val="8"/>
        <rFont val="華康粗圓體"/>
        <family val="3"/>
      </rPr>
      <t>八德市</t>
    </r>
  </si>
  <si>
    <r>
      <t xml:space="preserve">    </t>
    </r>
    <r>
      <rPr>
        <sz val="8"/>
        <rFont val="華康粗圓體"/>
        <family val="3"/>
      </rPr>
      <t>楊梅市</t>
    </r>
  </si>
  <si>
    <r>
      <t xml:space="preserve">    </t>
    </r>
    <r>
      <rPr>
        <sz val="8"/>
        <rFont val="華康粗圓體"/>
        <family val="3"/>
      </rPr>
      <t>大溪鎮</t>
    </r>
  </si>
  <si>
    <r>
      <t>民國</t>
    </r>
    <r>
      <rPr>
        <sz val="8"/>
        <rFont val="Arial Narrow"/>
        <family val="2"/>
      </rPr>
      <t xml:space="preserve">  100  </t>
    </r>
    <r>
      <rPr>
        <sz val="8"/>
        <rFont val="華康粗圓體"/>
        <family val="3"/>
      </rPr>
      <t>學年度</t>
    </r>
  </si>
  <si>
    <r>
      <t>　　　縣立永豐中學</t>
    </r>
    <r>
      <rPr>
        <sz val="6"/>
        <rFont val="Arial Narrow"/>
        <family val="2"/>
      </rPr>
      <t>(</t>
    </r>
    <r>
      <rPr>
        <sz val="6"/>
        <rFont val="華康粗圓體"/>
        <family val="3"/>
      </rPr>
      <t>國中部</t>
    </r>
    <r>
      <rPr>
        <sz val="6"/>
        <rFont val="Arial Narrow"/>
        <family val="2"/>
      </rPr>
      <t>)</t>
    </r>
  </si>
  <si>
    <r>
      <t>　　　縣立楊光國中小</t>
    </r>
    <r>
      <rPr>
        <sz val="6"/>
        <rFont val="Arial Narrow"/>
        <family val="2"/>
      </rPr>
      <t>(</t>
    </r>
    <r>
      <rPr>
        <sz val="6"/>
        <rFont val="華康粗圓體"/>
        <family val="3"/>
      </rPr>
      <t>國中部</t>
    </r>
    <r>
      <rPr>
        <sz val="6"/>
        <rFont val="Arial Narrow"/>
        <family val="2"/>
      </rPr>
      <t>)</t>
    </r>
  </si>
  <si>
    <r>
      <t>上學年畢業生數</t>
    </r>
    <r>
      <rPr>
        <sz val="8"/>
        <rFont val="Arial Narrow"/>
        <family val="2"/>
      </rPr>
      <t>(</t>
    </r>
    <r>
      <rPr>
        <sz val="8"/>
        <rFont val="華康粗圓體"/>
        <family val="3"/>
      </rPr>
      <t>人</t>
    </r>
    <r>
      <rPr>
        <sz val="8"/>
        <rFont val="Arial Narrow"/>
        <family val="2"/>
      </rPr>
      <t>)</t>
    </r>
  </si>
  <si>
    <r>
      <t>上學年畢業生數</t>
    </r>
    <r>
      <rPr>
        <sz val="8"/>
        <rFont val="Arial Narrow"/>
        <family val="2"/>
      </rPr>
      <t>(</t>
    </r>
    <r>
      <rPr>
        <sz val="8"/>
        <rFont val="華康粗圓體"/>
        <family val="3"/>
      </rPr>
      <t>人</t>
    </r>
    <r>
      <rPr>
        <sz val="8"/>
        <rFont val="Arial Narrow"/>
        <family val="2"/>
      </rPr>
      <t>)</t>
    </r>
  </si>
  <si>
    <r>
      <t xml:space="preserve">    </t>
    </r>
    <r>
      <rPr>
        <sz val="8"/>
        <rFont val="華康粗圓體"/>
        <family val="3"/>
      </rPr>
      <t>蘆竹鄉</t>
    </r>
  </si>
  <si>
    <r>
      <t xml:space="preserve">    </t>
    </r>
    <r>
      <rPr>
        <sz val="8"/>
        <rFont val="華康粗圓體"/>
        <family val="3"/>
      </rPr>
      <t>大園鄉</t>
    </r>
  </si>
  <si>
    <r>
      <t xml:space="preserve">    </t>
    </r>
    <r>
      <rPr>
        <sz val="8"/>
        <rFont val="華康粗圓體"/>
        <family val="3"/>
      </rPr>
      <t>龜山鄉</t>
    </r>
  </si>
  <si>
    <r>
      <t>　　　縣立壽山高中</t>
    </r>
    <r>
      <rPr>
        <sz val="6"/>
        <rFont val="Arial Narrow"/>
        <family val="2"/>
      </rPr>
      <t>(</t>
    </r>
    <r>
      <rPr>
        <sz val="6"/>
        <rFont val="華康粗圓體"/>
        <family val="3"/>
      </rPr>
      <t>國中部</t>
    </r>
    <r>
      <rPr>
        <sz val="6"/>
        <rFont val="Arial Narrow"/>
        <family val="2"/>
      </rPr>
      <t>)</t>
    </r>
  </si>
  <si>
    <r>
      <t>　　　縣立迴龍國中小</t>
    </r>
    <r>
      <rPr>
        <sz val="6"/>
        <rFont val="Arial Narrow"/>
        <family val="2"/>
      </rPr>
      <t>(</t>
    </r>
    <r>
      <rPr>
        <sz val="6"/>
        <rFont val="華康粗圓體"/>
        <family val="3"/>
      </rPr>
      <t>國中部</t>
    </r>
    <r>
      <rPr>
        <sz val="6"/>
        <rFont val="Arial Narrow"/>
        <family val="2"/>
      </rPr>
      <t>)</t>
    </r>
  </si>
  <si>
    <r>
      <t xml:space="preserve">    </t>
    </r>
    <r>
      <rPr>
        <sz val="8"/>
        <rFont val="華康粗圓體"/>
        <family val="3"/>
      </rPr>
      <t>龍潭鄉</t>
    </r>
  </si>
  <si>
    <r>
      <t xml:space="preserve">    </t>
    </r>
    <r>
      <rPr>
        <sz val="8"/>
        <rFont val="華康粗圓體"/>
        <family val="3"/>
      </rPr>
      <t>新屋鄉</t>
    </r>
  </si>
  <si>
    <r>
      <t xml:space="preserve">    </t>
    </r>
    <r>
      <rPr>
        <sz val="8"/>
        <rFont val="華康粗圓體"/>
        <family val="3"/>
      </rPr>
      <t>觀音鄉</t>
    </r>
  </si>
  <si>
    <r>
      <t xml:space="preserve">    </t>
    </r>
    <r>
      <rPr>
        <sz val="8"/>
        <rFont val="華康粗圓體"/>
        <family val="3"/>
      </rPr>
      <t>復興鄉</t>
    </r>
  </si>
  <si>
    <r>
      <t xml:space="preserve">  </t>
    </r>
    <r>
      <rPr>
        <sz val="8"/>
        <rFont val="華康粗圓體"/>
        <family val="3"/>
      </rPr>
      <t>私立中學</t>
    </r>
  </si>
  <si>
    <r>
      <t>　　平鎮私立復旦高中</t>
    </r>
    <r>
      <rPr>
        <sz val="6"/>
        <rFont val="Arial Narrow"/>
        <family val="2"/>
      </rPr>
      <t>(</t>
    </r>
    <r>
      <rPr>
        <sz val="6"/>
        <rFont val="華康粗圓體"/>
        <family val="3"/>
      </rPr>
      <t>國中部</t>
    </r>
    <r>
      <rPr>
        <sz val="6"/>
        <rFont val="Arial Narrow"/>
        <family val="2"/>
      </rPr>
      <t>)</t>
    </r>
  </si>
  <si>
    <r>
      <t>　　桃園私立振聲高中</t>
    </r>
    <r>
      <rPr>
        <sz val="6"/>
        <rFont val="Arial Narrow"/>
        <family val="2"/>
      </rPr>
      <t>(</t>
    </r>
    <r>
      <rPr>
        <sz val="6"/>
        <rFont val="華康粗圓體"/>
        <family val="3"/>
      </rPr>
      <t>國中部</t>
    </r>
    <r>
      <rPr>
        <sz val="6"/>
        <rFont val="Arial Narrow"/>
        <family val="2"/>
      </rPr>
      <t>)</t>
    </r>
  </si>
  <si>
    <r>
      <t>　　楊梅私立大華高中</t>
    </r>
    <r>
      <rPr>
        <sz val="6"/>
        <rFont val="Arial Narrow"/>
        <family val="2"/>
      </rPr>
      <t>(</t>
    </r>
    <r>
      <rPr>
        <sz val="6"/>
        <rFont val="華康粗圓體"/>
        <family val="3"/>
      </rPr>
      <t>國中部</t>
    </r>
    <r>
      <rPr>
        <sz val="6"/>
        <rFont val="Arial Narrow"/>
        <family val="2"/>
      </rPr>
      <t>)</t>
    </r>
  </si>
  <si>
    <r>
      <t>　　楊梅私立治平高中</t>
    </r>
    <r>
      <rPr>
        <sz val="6"/>
        <rFont val="Arial Narrow"/>
        <family val="2"/>
      </rPr>
      <t>(</t>
    </r>
    <r>
      <rPr>
        <sz val="6"/>
        <rFont val="華康粗圓體"/>
        <family val="3"/>
      </rPr>
      <t>國中部</t>
    </r>
    <r>
      <rPr>
        <sz val="6"/>
        <rFont val="Arial Narrow"/>
        <family val="2"/>
      </rPr>
      <t>)</t>
    </r>
  </si>
  <si>
    <r>
      <t>　　平鎮私立六和高中</t>
    </r>
    <r>
      <rPr>
        <sz val="6"/>
        <rFont val="Arial Narrow"/>
        <family val="2"/>
      </rPr>
      <t>(</t>
    </r>
    <r>
      <rPr>
        <sz val="6"/>
        <rFont val="華康粗圓體"/>
        <family val="3"/>
      </rPr>
      <t>國中部</t>
    </r>
    <r>
      <rPr>
        <sz val="6"/>
        <rFont val="Arial Narrow"/>
        <family val="2"/>
      </rPr>
      <t>)</t>
    </r>
  </si>
  <si>
    <r>
      <t>　　新屋私立清華高中</t>
    </r>
    <r>
      <rPr>
        <sz val="6"/>
        <rFont val="Arial Narrow"/>
        <family val="2"/>
      </rPr>
      <t>(</t>
    </r>
    <r>
      <rPr>
        <sz val="6"/>
        <rFont val="華康粗圓體"/>
        <family val="3"/>
      </rPr>
      <t>國中部</t>
    </r>
    <r>
      <rPr>
        <sz val="6"/>
        <rFont val="Arial Narrow"/>
        <family val="2"/>
      </rPr>
      <t>)</t>
    </r>
  </si>
  <si>
    <r>
      <t>　　桃園私立新興高中</t>
    </r>
    <r>
      <rPr>
        <sz val="6"/>
        <rFont val="Arial Narrow"/>
        <family val="2"/>
      </rPr>
      <t>(</t>
    </r>
    <r>
      <rPr>
        <sz val="6"/>
        <rFont val="華康粗圓體"/>
        <family val="3"/>
      </rPr>
      <t>國中部</t>
    </r>
    <r>
      <rPr>
        <sz val="6"/>
        <rFont val="Arial Narrow"/>
        <family val="2"/>
      </rPr>
      <t>)</t>
    </r>
  </si>
  <si>
    <r>
      <t xml:space="preserve">  </t>
    </r>
    <r>
      <rPr>
        <sz val="8.5"/>
        <rFont val="華康粗圓體"/>
        <family val="3"/>
      </rPr>
      <t>學</t>
    </r>
    <r>
      <rPr>
        <sz val="8.5"/>
        <rFont val="Arial Narrow"/>
        <family val="2"/>
      </rPr>
      <t xml:space="preserve">   </t>
    </r>
    <r>
      <rPr>
        <sz val="8.5"/>
        <rFont val="華康粗圓體"/>
        <family val="3"/>
      </rPr>
      <t>年</t>
    </r>
    <r>
      <rPr>
        <sz val="8.5"/>
        <rFont val="Arial Narrow"/>
        <family val="2"/>
      </rPr>
      <t xml:space="preserve">   </t>
    </r>
    <r>
      <rPr>
        <sz val="8.5"/>
        <rFont val="華康粗圓體"/>
        <family val="3"/>
      </rPr>
      <t>度</t>
    </r>
    <r>
      <rPr>
        <sz val="8.5"/>
        <rFont val="Arial Narrow"/>
        <family val="2"/>
      </rPr>
      <t xml:space="preserve">   </t>
    </r>
    <r>
      <rPr>
        <sz val="8.5"/>
        <rFont val="華康粗圓體"/>
        <family val="3"/>
      </rPr>
      <t>別</t>
    </r>
    <r>
      <rPr>
        <sz val="8.5"/>
        <rFont val="Arial Narrow"/>
        <family val="2"/>
      </rPr>
      <t xml:space="preserve">  </t>
    </r>
    <r>
      <rPr>
        <sz val="8.5"/>
        <rFont val="華康粗圓體"/>
        <family val="3"/>
      </rPr>
      <t>、</t>
    </r>
  </si>
  <si>
    <r>
      <t>班</t>
    </r>
    <r>
      <rPr>
        <sz val="8.5"/>
        <rFont val="Arial Narrow"/>
        <family val="2"/>
      </rPr>
      <t xml:space="preserve">       </t>
    </r>
    <r>
      <rPr>
        <sz val="8.5"/>
        <rFont val="華康粗圓體"/>
        <family val="3"/>
      </rPr>
      <t>級</t>
    </r>
    <r>
      <rPr>
        <sz val="8.5"/>
        <rFont val="Arial Narrow"/>
        <family val="2"/>
      </rPr>
      <t xml:space="preserve">       </t>
    </r>
    <r>
      <rPr>
        <sz val="8.5"/>
        <rFont val="華康粗圓體"/>
        <family val="3"/>
      </rPr>
      <t>數</t>
    </r>
  </si>
  <si>
    <r>
      <t>學　　　　　　　　生　　　　　　　　數　　</t>
    </r>
    <r>
      <rPr>
        <sz val="8.5"/>
        <rFont val="Arial Narrow"/>
        <family val="2"/>
      </rPr>
      <t>(</t>
    </r>
    <r>
      <rPr>
        <sz val="8.5"/>
        <rFont val="華康粗圓體"/>
        <family val="3"/>
      </rPr>
      <t>人</t>
    </r>
    <r>
      <rPr>
        <sz val="8.5"/>
        <rFont val="Arial Narrow"/>
        <family val="2"/>
      </rPr>
      <t>)</t>
    </r>
  </si>
  <si>
    <r>
      <t xml:space="preserve">上學年
畢業生數
</t>
    </r>
    <r>
      <rPr>
        <sz val="8.5"/>
        <rFont val="Arial Narrow"/>
        <family val="2"/>
      </rPr>
      <t>(</t>
    </r>
    <r>
      <rPr>
        <sz val="8.5"/>
        <rFont val="華康粗圓體"/>
        <family val="3"/>
      </rPr>
      <t>人</t>
    </r>
    <r>
      <rPr>
        <sz val="8.5"/>
        <rFont val="Arial Narrow"/>
        <family val="2"/>
      </rPr>
      <t>)</t>
    </r>
  </si>
  <si>
    <t>鄉　鎮　市　別</t>
  </si>
  <si>
    <r>
      <t xml:space="preserve"> (</t>
    </r>
    <r>
      <rPr>
        <sz val="8.5"/>
        <rFont val="華康粗圓體"/>
        <family val="3"/>
      </rPr>
      <t>人</t>
    </r>
    <r>
      <rPr>
        <sz val="8.5"/>
        <rFont val="Arial Narrow"/>
        <family val="2"/>
      </rPr>
      <t>)</t>
    </r>
  </si>
  <si>
    <r>
      <t>(</t>
    </r>
    <r>
      <rPr>
        <sz val="8.5"/>
        <rFont val="華康粗圓體"/>
        <family val="3"/>
      </rPr>
      <t>班</t>
    </r>
    <r>
      <rPr>
        <sz val="8.5"/>
        <rFont val="Arial Narrow"/>
        <family val="2"/>
      </rPr>
      <t>)</t>
    </r>
  </si>
  <si>
    <t>及　學　校　別</t>
  </si>
  <si>
    <r>
      <t>(</t>
    </r>
    <r>
      <rPr>
        <sz val="8.5"/>
        <rFont val="華康粗圓體"/>
        <family val="3"/>
      </rPr>
      <t>校</t>
    </r>
    <r>
      <rPr>
        <sz val="8.5"/>
        <rFont val="Arial Narrow"/>
        <family val="2"/>
      </rPr>
      <t>)</t>
    </r>
  </si>
  <si>
    <r>
      <t>(</t>
    </r>
    <r>
      <rPr>
        <sz val="8.5"/>
        <rFont val="華康粗圓體"/>
        <family val="3"/>
      </rPr>
      <t>人</t>
    </r>
    <r>
      <rPr>
        <sz val="8.5"/>
        <rFont val="Arial Narrow"/>
        <family val="2"/>
      </rPr>
      <t>)</t>
    </r>
  </si>
  <si>
    <r>
      <t>民國</t>
    </r>
    <r>
      <rPr>
        <sz val="8.5"/>
        <rFont val="Arial Narrow"/>
        <family val="2"/>
      </rPr>
      <t xml:space="preserve"> 91 </t>
    </r>
    <r>
      <rPr>
        <sz val="8.5"/>
        <rFont val="華康粗圓體"/>
        <family val="3"/>
      </rPr>
      <t>學年度</t>
    </r>
    <r>
      <rPr>
        <sz val="8.5"/>
        <rFont val="Arial Narrow"/>
        <family val="2"/>
      </rPr>
      <t xml:space="preserve">  2002</t>
    </r>
  </si>
  <si>
    <r>
      <t>民國</t>
    </r>
    <r>
      <rPr>
        <sz val="8.5"/>
        <rFont val="Arial Narrow"/>
        <family val="2"/>
      </rPr>
      <t xml:space="preserve"> 92 </t>
    </r>
    <r>
      <rPr>
        <sz val="8.5"/>
        <rFont val="華康粗圓體"/>
        <family val="3"/>
      </rPr>
      <t>學年度</t>
    </r>
    <r>
      <rPr>
        <sz val="8.5"/>
        <rFont val="Arial Narrow"/>
        <family val="2"/>
      </rPr>
      <t xml:space="preserve">  2003</t>
    </r>
  </si>
  <si>
    <r>
      <t>民國</t>
    </r>
    <r>
      <rPr>
        <sz val="8.5"/>
        <rFont val="Arial Narrow"/>
        <family val="2"/>
      </rPr>
      <t xml:space="preserve"> 93 </t>
    </r>
    <r>
      <rPr>
        <sz val="8.5"/>
        <rFont val="華康粗圓體"/>
        <family val="3"/>
      </rPr>
      <t>學年度</t>
    </r>
    <r>
      <rPr>
        <sz val="8.5"/>
        <rFont val="Arial Narrow"/>
        <family val="2"/>
      </rPr>
      <t xml:space="preserve">  2004</t>
    </r>
  </si>
  <si>
    <r>
      <t>民國</t>
    </r>
    <r>
      <rPr>
        <sz val="8.5"/>
        <rFont val="Arial Narrow"/>
        <family val="2"/>
      </rPr>
      <t xml:space="preserve"> 94 </t>
    </r>
    <r>
      <rPr>
        <sz val="8.5"/>
        <rFont val="華康粗圓體"/>
        <family val="3"/>
      </rPr>
      <t>學年度</t>
    </r>
    <r>
      <rPr>
        <sz val="8.5"/>
        <rFont val="Arial Narrow"/>
        <family val="2"/>
      </rPr>
      <t xml:space="preserve">  2005</t>
    </r>
  </si>
  <si>
    <r>
      <t>民國</t>
    </r>
    <r>
      <rPr>
        <sz val="8.5"/>
        <rFont val="Arial Narrow"/>
        <family val="2"/>
      </rPr>
      <t xml:space="preserve"> 95 </t>
    </r>
    <r>
      <rPr>
        <sz val="8.5"/>
        <rFont val="華康粗圓體"/>
        <family val="3"/>
      </rPr>
      <t>學年度</t>
    </r>
    <r>
      <rPr>
        <sz val="8.5"/>
        <rFont val="Arial Narrow"/>
        <family val="2"/>
      </rPr>
      <t xml:space="preserve">  2006</t>
    </r>
  </si>
  <si>
    <r>
      <t>民國</t>
    </r>
    <r>
      <rPr>
        <sz val="8.5"/>
        <rFont val="Arial Narrow"/>
        <family val="2"/>
      </rPr>
      <t xml:space="preserve"> 96 </t>
    </r>
    <r>
      <rPr>
        <sz val="8.5"/>
        <rFont val="華康粗圓體"/>
        <family val="3"/>
      </rPr>
      <t>學年度</t>
    </r>
    <r>
      <rPr>
        <sz val="8.5"/>
        <rFont val="Arial Narrow"/>
        <family val="2"/>
      </rPr>
      <t xml:space="preserve">  2007</t>
    </r>
  </si>
  <si>
    <r>
      <t>民國</t>
    </r>
    <r>
      <rPr>
        <sz val="8.5"/>
        <rFont val="Arial Narrow"/>
        <family val="2"/>
      </rPr>
      <t xml:space="preserve"> 97 </t>
    </r>
    <r>
      <rPr>
        <sz val="8.5"/>
        <rFont val="華康粗圓體"/>
        <family val="3"/>
      </rPr>
      <t>學年度</t>
    </r>
    <r>
      <rPr>
        <sz val="8.5"/>
        <rFont val="Arial Narrow"/>
        <family val="2"/>
      </rPr>
      <t xml:space="preserve">  2008</t>
    </r>
  </si>
  <si>
    <r>
      <t>民國</t>
    </r>
    <r>
      <rPr>
        <sz val="8.5"/>
        <rFont val="Arial Narrow"/>
        <family val="2"/>
      </rPr>
      <t xml:space="preserve"> 98 </t>
    </r>
    <r>
      <rPr>
        <sz val="8.5"/>
        <rFont val="華康粗圓體"/>
        <family val="3"/>
      </rPr>
      <t>學年度</t>
    </r>
    <r>
      <rPr>
        <sz val="8.5"/>
        <rFont val="Arial Narrow"/>
        <family val="2"/>
      </rPr>
      <t xml:space="preserve">  2009</t>
    </r>
  </si>
  <si>
    <r>
      <t>民國</t>
    </r>
    <r>
      <rPr>
        <sz val="8.5"/>
        <rFont val="Arial Narrow"/>
        <family val="2"/>
      </rPr>
      <t xml:space="preserve"> 99 </t>
    </r>
    <r>
      <rPr>
        <sz val="8.5"/>
        <rFont val="華康粗圓體"/>
        <family val="3"/>
      </rPr>
      <t>學年度</t>
    </r>
    <r>
      <rPr>
        <sz val="8.5"/>
        <rFont val="Arial Narrow"/>
        <family val="2"/>
      </rPr>
      <t xml:space="preserve">  2010</t>
    </r>
  </si>
  <si>
    <t>Number
of
Staffs</t>
  </si>
  <si>
    <r>
      <t xml:space="preserve">  </t>
    </r>
    <r>
      <rPr>
        <sz val="8"/>
        <color indexed="8"/>
        <rFont val="華康粗圓體"/>
        <family val="3"/>
      </rPr>
      <t>縣立國民小學</t>
    </r>
  </si>
  <si>
    <t xml:space="preserve">  Taoyuan County Elementary School</t>
  </si>
  <si>
    <r>
      <t xml:space="preserve">    </t>
    </r>
    <r>
      <rPr>
        <sz val="8"/>
        <color indexed="8"/>
        <rFont val="華康粗圓體"/>
        <family val="3"/>
      </rPr>
      <t>桃園市</t>
    </r>
  </si>
  <si>
    <t xml:space="preserve">    Taoyuan City</t>
  </si>
  <si>
    <t xml:space="preserve">      Taoyuan</t>
  </si>
  <si>
    <t xml:space="preserve">      Dong Men</t>
  </si>
  <si>
    <t xml:space="preserve">      Cherng Gong</t>
  </si>
  <si>
    <t xml:space="preserve">      Nanmen</t>
  </si>
  <si>
    <t xml:space="preserve">      Simes</t>
  </si>
  <si>
    <t xml:space="preserve">      Long Shan</t>
  </si>
  <si>
    <t xml:space="preserve">      Tong An</t>
  </si>
  <si>
    <t xml:space="preserve">      Dayou</t>
  </si>
  <si>
    <t xml:space="preserve">      Tong De</t>
  </si>
  <si>
    <t xml:space="preserve">      Happy</t>
  </si>
  <si>
    <t xml:space="preserve">      Shin Pu</t>
  </si>
  <si>
    <t xml:space="preserve">    Jhongli City</t>
  </si>
  <si>
    <t xml:space="preserve">      Chung Ping</t>
  </si>
  <si>
    <t xml:space="preserve">      Ba Li</t>
  </si>
  <si>
    <r>
      <t>8-4</t>
    </r>
    <r>
      <rPr>
        <sz val="12"/>
        <rFont val="華康粗圓體"/>
        <family val="3"/>
      </rPr>
      <t>、</t>
    </r>
    <r>
      <rPr>
        <sz val="12"/>
        <rFont val="Arial"/>
        <family val="2"/>
      </rPr>
      <t>The Condition of Elementary School in Taoyuan County (Cont. 1)</t>
    </r>
  </si>
  <si>
    <r>
      <t>鄉　鎮　</t>
    </r>
    <r>
      <rPr>
        <sz val="8"/>
        <rFont val="Arial Narrow"/>
        <family val="2"/>
      </rPr>
      <t xml:space="preserve"> </t>
    </r>
    <r>
      <rPr>
        <sz val="8"/>
        <rFont val="華康粗圓體"/>
        <family val="3"/>
      </rPr>
      <t>市　別</t>
    </r>
  </si>
  <si>
    <r>
      <t>學</t>
    </r>
    <r>
      <rPr>
        <sz val="8"/>
        <rFont val="Arial Narrow"/>
        <family val="2"/>
      </rPr>
      <t xml:space="preserve">   </t>
    </r>
    <r>
      <rPr>
        <sz val="8"/>
        <rFont val="華康粗圓體"/>
        <family val="3"/>
      </rPr>
      <t>年</t>
    </r>
    <r>
      <rPr>
        <sz val="8"/>
        <rFont val="Arial Narrow"/>
        <family val="2"/>
      </rPr>
      <t xml:space="preserve">   </t>
    </r>
    <r>
      <rPr>
        <sz val="8"/>
        <rFont val="華康粗圓體"/>
        <family val="3"/>
      </rPr>
      <t>度</t>
    </r>
    <r>
      <rPr>
        <sz val="8"/>
        <rFont val="Arial Narrow"/>
        <family val="2"/>
      </rPr>
      <t xml:space="preserve">   </t>
    </r>
    <r>
      <rPr>
        <sz val="8"/>
        <rFont val="華康粗圓體"/>
        <family val="3"/>
      </rPr>
      <t>別</t>
    </r>
    <r>
      <rPr>
        <sz val="8"/>
        <rFont val="Arial Narrow"/>
        <family val="2"/>
      </rPr>
      <t xml:space="preserve">  </t>
    </r>
    <r>
      <rPr>
        <sz val="8"/>
        <rFont val="華康粗圓體"/>
        <family val="3"/>
      </rPr>
      <t>、</t>
    </r>
  </si>
  <si>
    <r>
      <t>學</t>
    </r>
    <r>
      <rPr>
        <sz val="8"/>
        <rFont val="Arial Narrow"/>
        <family val="2"/>
      </rPr>
      <t xml:space="preserve">   </t>
    </r>
    <r>
      <rPr>
        <sz val="8"/>
        <rFont val="華康粗圓體"/>
        <family val="3"/>
      </rPr>
      <t>年</t>
    </r>
    <r>
      <rPr>
        <sz val="8"/>
        <rFont val="Arial Narrow"/>
        <family val="2"/>
      </rPr>
      <t xml:space="preserve">   </t>
    </r>
    <r>
      <rPr>
        <sz val="8"/>
        <rFont val="華康粗圓體"/>
        <family val="3"/>
      </rPr>
      <t>度</t>
    </r>
    <r>
      <rPr>
        <sz val="8"/>
        <rFont val="Arial Narrow"/>
        <family val="2"/>
      </rPr>
      <t xml:space="preserve">   </t>
    </r>
    <r>
      <rPr>
        <sz val="8"/>
        <rFont val="華康粗圓體"/>
        <family val="3"/>
      </rPr>
      <t>別</t>
    </r>
    <r>
      <rPr>
        <sz val="8"/>
        <rFont val="Arial Narrow"/>
        <family val="2"/>
      </rPr>
      <t xml:space="preserve">  </t>
    </r>
    <r>
      <rPr>
        <sz val="8"/>
        <rFont val="華康粗圓體"/>
        <family val="3"/>
      </rPr>
      <t>、</t>
    </r>
  </si>
  <si>
    <t>教　師　數</t>
  </si>
  <si>
    <t>職員數</t>
  </si>
  <si>
    <t>班　　　　　級　　　　　數</t>
  </si>
  <si>
    <r>
      <t>學　　　　　　　　生　　　　　　　　數　　</t>
    </r>
    <r>
      <rPr>
        <sz val="8"/>
        <color indexed="8"/>
        <rFont val="Arial Narrow"/>
        <family val="2"/>
      </rPr>
      <t>(</t>
    </r>
    <r>
      <rPr>
        <sz val="8"/>
        <color indexed="8"/>
        <rFont val="華康粗圓體"/>
        <family val="3"/>
      </rPr>
      <t>人</t>
    </r>
    <r>
      <rPr>
        <sz val="8"/>
        <color indexed="8"/>
        <rFont val="Arial Narrow"/>
        <family val="2"/>
      </rPr>
      <t>)</t>
    </r>
  </si>
  <si>
    <r>
      <t>鄉　鎮　</t>
    </r>
    <r>
      <rPr>
        <sz val="8"/>
        <rFont val="Arial Narrow"/>
        <family val="2"/>
      </rPr>
      <t xml:space="preserve"> </t>
    </r>
    <r>
      <rPr>
        <sz val="8"/>
        <rFont val="華康粗圓體"/>
        <family val="3"/>
      </rPr>
      <t>市　別</t>
    </r>
  </si>
  <si>
    <r>
      <t xml:space="preserve"> (</t>
    </r>
    <r>
      <rPr>
        <sz val="8"/>
        <rFont val="華康粗圓體"/>
        <family val="3"/>
      </rPr>
      <t>人</t>
    </r>
    <r>
      <rPr>
        <sz val="8"/>
        <rFont val="Arial Narrow"/>
        <family val="2"/>
      </rPr>
      <t>)</t>
    </r>
  </si>
  <si>
    <t>合　計</t>
  </si>
  <si>
    <t>及　學　校　別</t>
  </si>
  <si>
    <t>Number  of  Teachers</t>
  </si>
  <si>
    <r>
      <t>(</t>
    </r>
    <r>
      <rPr>
        <sz val="8"/>
        <color indexed="8"/>
        <rFont val="華康粗圓體"/>
        <family val="3"/>
      </rPr>
      <t>人</t>
    </r>
    <r>
      <rPr>
        <sz val="8"/>
        <color indexed="8"/>
        <rFont val="Arial Narrow"/>
        <family val="2"/>
      </rPr>
      <t>)</t>
    </r>
  </si>
  <si>
    <t xml:space="preserve">Number of Classes </t>
  </si>
  <si>
    <t>Total</t>
  </si>
  <si>
    <t>Grade 1</t>
  </si>
  <si>
    <t>Grade 2</t>
  </si>
  <si>
    <t>Grade 3</t>
  </si>
  <si>
    <t>Grade 4</t>
  </si>
  <si>
    <t>Grade 5</t>
  </si>
  <si>
    <t>Grade 6</t>
  </si>
  <si>
    <t>Academic Year, District &amp; School</t>
  </si>
  <si>
    <t>Number of Schools</t>
  </si>
  <si>
    <t>計</t>
  </si>
  <si>
    <t>男</t>
  </si>
  <si>
    <t>說　　明：1.國立中央大學、私立中原大學、長庚大學、開南大學為大學四年制之資料，其餘學校均包括大學四</t>
  </si>
  <si>
    <t>　　　　　　年制及大學二年制之資料。自95學年度起開南管理學院及龍華、萬能、清雲技術學院改制為大學，</t>
  </si>
  <si>
    <t xml:space="preserve">Note : 1. Figures for the National Central University only include statistics for four-year colleges, whereas figures for all other universities include </t>
  </si>
  <si>
    <t xml:space="preserve">               statistics for four-year colleges as well as two-year colleges. Kainan Institute of Technology, Lunghwa Institute of Technology, Vanung </t>
  </si>
  <si>
    <t xml:space="preserve">               Institute of Technology, and Ching Yun Institute of Technology were converted into Kainan University, Lunghwa University of Science </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</si>
</sst>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_-* #,##0.0000_-;\-* #,##0.0000_-;_-* &quot;-&quot;??_-;_-@_-"/>
    <numFmt numFmtId="178" formatCode="_-* #,##0.00000_-;\-* #,##0.00000_-;_-* &quot;-&quot;??_-;_-@_-"/>
    <numFmt numFmtId="179" formatCode="#,##0;[Red]#,##0"/>
    <numFmt numFmtId="180" formatCode="0.0"/>
    <numFmt numFmtId="181" formatCode="0_);[Red]\(0\)"/>
    <numFmt numFmtId="182" formatCode="0.0000;[Red]0.0000"/>
    <numFmt numFmtId="183" formatCode="#,##0.00;[Red]#,##0.00"/>
    <numFmt numFmtId="184" formatCode="#,##0_);\(#,##0\)"/>
    <numFmt numFmtId="185" formatCode="#,##0.00_);\(#,##0.00\)"/>
    <numFmt numFmtId="186" formatCode="000"/>
    <numFmt numFmtId="187" formatCode="#,##0_ ;[Red]\-#,##0\ "/>
    <numFmt numFmtId="188" formatCode="#,##0_ "/>
    <numFmt numFmtId="189" formatCode="#,##0.0000;[Red]#,##0.0000"/>
    <numFmt numFmtId="190" formatCode="_-* #,##0.0000_-;\-* #,##0.0000_-;_-* &quot;-&quot;_-;_-@_-"/>
    <numFmt numFmtId="191" formatCode="#,##0.0000_ "/>
    <numFmt numFmtId="192" formatCode="_-* #,##0.0_-;\-* #,##0.0_-;_-* &quot;-&quot;_-;_-@_-"/>
    <numFmt numFmtId="193" formatCode="_(* #,##0_);_(* \(#,##0\);_(* &quot;-&quot;_);_(@_)"/>
    <numFmt numFmtId="194" formatCode="#,##0.0000"/>
    <numFmt numFmtId="195" formatCode="_(* #,##0.000000_);_(* \(#,##0.000000\);_(* &quot;-&quot;??_);_(@_)"/>
    <numFmt numFmtId="196" formatCode="_(* #,##0.00_);_(* \(#,##0.00\);_(* &quot;-&quot;??_);_(@_)"/>
    <numFmt numFmtId="197" formatCode="_(* \ ##0\ ##0\ ##0_);_(* \(#,##0\);_(* &quot;-&quot;??_);_(@_)"/>
    <numFmt numFmtId="198" formatCode="\ #,##0;\-\ #,##0;\ &quot;-&quot;"/>
    <numFmt numFmtId="199" formatCode="#,##0.00_ "/>
    <numFmt numFmtId="200" formatCode="0.00_);[Red]\(0.00\)"/>
    <numFmt numFmtId="201" formatCode="#,##0.000000_ "/>
    <numFmt numFmtId="202" formatCode="#,##0.000000;[Red]#,##0.000000"/>
    <numFmt numFmtId="203" formatCode="_-* #,##0_-;\-* #,##0_-;_-* &quot;-&quot;??_-;_-@_-"/>
    <numFmt numFmtId="204" formatCode="_-* #,##0.000000_-;\-* #,##0.000000_-;_-* &quot;-&quot;??_-;_-@_-"/>
    <numFmt numFmtId="205" formatCode="#,##0.00000_ "/>
    <numFmt numFmtId="206" formatCode="_-* #\ ##0.00_-;\-* #,##0.00_-;_-* &quot;-&quot;_-;_-@_-"/>
    <numFmt numFmtId="207" formatCode="_-* #\ ###\ ##0_-;\-* #\ ##0_-;_-* &quot;-&quot;_-;_-@_-"/>
    <numFmt numFmtId="208" formatCode="0.00_ "/>
    <numFmt numFmtId="209" formatCode="#,##0.00_);[Red]\(#,##0.00\)"/>
    <numFmt numFmtId="210" formatCode="#,##0_);[Red]\(#,##0\)"/>
    <numFmt numFmtId="211" formatCode="#,##0.0000_);[Red]\(#,##0.0000\)"/>
    <numFmt numFmtId="212" formatCode="0_ "/>
    <numFmt numFmtId="213" formatCode="0_);\(0\)"/>
    <numFmt numFmtId="214" formatCode="#,##0.0;[Red]#,##0.0"/>
    <numFmt numFmtId="215" formatCode="_-* #\ ###\ ##0_-;\-* #,##0_-;_-* &quot;-&quot;_-;_-@_-"/>
    <numFmt numFmtId="216" formatCode="#,##0.000;[Red]#,##0.000"/>
    <numFmt numFmtId="217" formatCode="#\ ###\ ##0"/>
    <numFmt numFmtId="218" formatCode="#,##0;\-#,##0;&quot;-&quot;"/>
    <numFmt numFmtId="219" formatCode="#,##0.0_ "/>
    <numFmt numFmtId="220" formatCode="#,##0.000_ "/>
    <numFmt numFmtId="221" formatCode="_(* #,##0_);_(* \(#,##0\);_(* &quot;-&quot;??_);_(@_)"/>
    <numFmt numFmtId="222" formatCode="_-* #\ ##0_-;\-* #,##0_-;_-* &quot;-&quot;_-;_-@_-"/>
    <numFmt numFmtId="223" formatCode="_-* #,##0.0_-;\-* #,##0.0_-;_-* &quot;-&quot;??_-;_-@_-"/>
    <numFmt numFmtId="224" formatCode="_-* #,##0.000_-;\-* #,##0.000_-;_-* &quot;-&quot;_-;_-@_-"/>
    <numFmt numFmtId="225" formatCode="_-* #,##0.00_-;\-* #,##0.00_-;_-* &quot;-&quot;_-;_-@_-"/>
    <numFmt numFmtId="226" formatCode="_(* #\ ###\ ##0_);_(* \(#\ ###\ ##0\);_(* &quot;-&quot;_);_(@_)"/>
    <numFmt numFmtId="227" formatCode="0.00000_ "/>
    <numFmt numFmtId="228" formatCode="0.0000_ "/>
    <numFmt numFmtId="229" formatCode="0.000_ "/>
    <numFmt numFmtId="230" formatCode="0.0_ "/>
    <numFmt numFmtId="231" formatCode="0.000000_ "/>
    <numFmt numFmtId="232" formatCode="[$-1010404]#,##0;\ #,##0\-;\ \-"/>
    <numFmt numFmtId="233" formatCode="_-* #,##0.000000_-;\-* #,##0.000000_-;_-* &quot;-&quot;??????_-;_-@_-"/>
    <numFmt numFmtId="234" formatCode="_-* #,##0.000_-;\-* #,##0.000_-;_-* &quot;-&quot;???_-;_-@_-"/>
    <numFmt numFmtId="235" formatCode="&quot;$&quot;#,##0;[Red]&quot;$&quot;#,##0"/>
  </numFmts>
  <fonts count="69">
    <font>
      <sz val="12"/>
      <name val="新細明體"/>
      <family val="1"/>
    </font>
    <font>
      <sz val="12"/>
      <name val="華康粗圓體"/>
      <family val="3"/>
    </font>
    <font>
      <sz val="9"/>
      <name val="新細明體"/>
      <family val="1"/>
    </font>
    <font>
      <sz val="9"/>
      <name val="Arial Narrow"/>
      <family val="2"/>
    </font>
    <font>
      <sz val="9"/>
      <name val="細明體"/>
      <family val="3"/>
    </font>
    <font>
      <sz val="12"/>
      <name val="Arial"/>
      <family val="2"/>
    </font>
    <font>
      <sz val="10"/>
      <name val="Times New Roman"/>
      <family val="1"/>
    </font>
    <font>
      <b/>
      <sz val="12"/>
      <name val="Times"/>
      <family val="1"/>
    </font>
    <font>
      <sz val="9"/>
      <name val="Times New Roman"/>
      <family val="1"/>
    </font>
    <font>
      <sz val="11"/>
      <name val="華康粗圓體"/>
      <family val="3"/>
    </font>
    <font>
      <sz val="8"/>
      <name val="Arial Narrow"/>
      <family val="2"/>
    </font>
    <font>
      <sz val="8.5"/>
      <name val="Arial Narrow"/>
      <family val="2"/>
    </font>
    <font>
      <sz val="11"/>
      <name val="Arial"/>
      <family val="2"/>
    </font>
    <font>
      <sz val="8"/>
      <color indexed="8"/>
      <name val="Arial Narrow"/>
      <family val="2"/>
    </font>
    <font>
      <sz val="7.5"/>
      <name val="Arial Narrow"/>
      <family val="2"/>
    </font>
    <font>
      <b/>
      <sz val="12"/>
      <name val="Arial"/>
      <family val="2"/>
    </font>
    <font>
      <sz val="9"/>
      <color indexed="8"/>
      <name val="Arial Narrow"/>
      <family val="2"/>
    </font>
    <font>
      <sz val="12"/>
      <color indexed="8"/>
      <name val="華康粗圓體"/>
      <family val="3"/>
    </font>
    <font>
      <sz val="12"/>
      <color indexed="8"/>
      <name val="Arial"/>
      <family val="2"/>
    </font>
    <font>
      <sz val="8.5"/>
      <color indexed="8"/>
      <name val="Arial Narrow"/>
      <family val="2"/>
    </font>
    <font>
      <sz val="12"/>
      <name val="細明體"/>
      <family val="3"/>
    </font>
    <font>
      <sz val="9.5"/>
      <name val="Arial Narrow"/>
      <family val="2"/>
    </font>
    <font>
      <sz val="8.5"/>
      <name val="華康粗圓體"/>
      <family val="3"/>
    </font>
    <font>
      <sz val="8.5"/>
      <name val="華康中黑體"/>
      <family val="3"/>
    </font>
    <font>
      <sz val="8"/>
      <name val="華康中黑體"/>
      <family val="3"/>
    </font>
    <font>
      <sz val="9"/>
      <name val="華康中黑體"/>
      <family val="3"/>
    </font>
    <font>
      <sz val="12"/>
      <name val="Arial Narrow"/>
      <family val="2"/>
    </font>
    <font>
      <sz val="9"/>
      <name val="華康粗圓體"/>
      <family val="3"/>
    </font>
    <font>
      <sz val="8"/>
      <name val="華康粗圓體"/>
      <family val="3"/>
    </font>
    <font>
      <sz val="9"/>
      <color indexed="8"/>
      <name val="華康粗圓體"/>
      <family val="3"/>
    </font>
    <font>
      <sz val="7"/>
      <name val="華康粗圓體"/>
      <family val="3"/>
    </font>
    <font>
      <sz val="7"/>
      <name val="Arial Narrow"/>
      <family val="2"/>
    </font>
    <font>
      <sz val="9"/>
      <color indexed="8"/>
      <name val="華康中黑體"/>
      <family val="3"/>
    </font>
    <font>
      <sz val="7"/>
      <color indexed="8"/>
      <name val="華康粗圓體"/>
      <family val="3"/>
    </font>
    <font>
      <sz val="7"/>
      <color indexed="8"/>
      <name val="Arial Narrow"/>
      <family val="2"/>
    </font>
    <font>
      <sz val="9.5"/>
      <color indexed="8"/>
      <name val="Arial Narrow"/>
      <family val="2"/>
    </font>
    <font>
      <sz val="6"/>
      <name val="Arial Narrow"/>
      <family val="2"/>
    </font>
    <font>
      <sz val="8"/>
      <color indexed="8"/>
      <name val="華康粗圓體"/>
      <family val="3"/>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Calibri"/>
      <family val="2"/>
    </font>
    <font>
      <sz val="6"/>
      <name val="華康粗圓體"/>
      <family val="3"/>
    </font>
    <font>
      <sz val="6.5"/>
      <name val="Arial Narrow"/>
      <family val="2"/>
    </font>
    <font>
      <sz val="6.5"/>
      <name val="華康粗圓體"/>
      <family val="3"/>
    </font>
    <font>
      <sz val="7.5"/>
      <name val="華康粗圓體"/>
      <family val="3"/>
    </font>
    <font>
      <sz val="7.5"/>
      <name val="Times New Roman"/>
      <family val="1"/>
    </font>
    <font>
      <sz val="8.5"/>
      <color indexed="8"/>
      <name val="華康粗圓體"/>
      <family val="3"/>
    </font>
    <font>
      <sz val="7.5"/>
      <color indexed="8"/>
      <name val="Arial Narrow"/>
      <family val="2"/>
    </font>
    <font>
      <sz val="5"/>
      <color indexed="8"/>
      <name val="華康粗圓體"/>
      <family val="3"/>
    </font>
    <font>
      <sz val="8"/>
      <name val="新細明體"/>
      <family val="1"/>
    </font>
    <font>
      <sz val="5"/>
      <name val="Arial Narrow"/>
      <family val="2"/>
    </font>
    <font>
      <sz val="5"/>
      <color indexed="8"/>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50">
    <border>
      <left/>
      <right/>
      <top/>
      <bottom/>
      <diagonal/>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style="medium"/>
      <bottom>
        <color indexed="63"/>
      </bottom>
    </border>
    <border>
      <left style="thin"/>
      <right style="thin"/>
      <top>
        <color indexed="63"/>
      </top>
      <bottom>
        <color indexed="63"/>
      </bottom>
    </border>
    <border>
      <left>
        <color indexed="63"/>
      </left>
      <right>
        <color indexed="63"/>
      </right>
      <top>
        <color indexed="63"/>
      </top>
      <bottom style="thin"/>
    </border>
    <border>
      <left style="medium"/>
      <right style="thin"/>
      <top>
        <color indexed="63"/>
      </top>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style="medium"/>
      <top style="medium"/>
      <bottom>
        <color indexed="63"/>
      </bottom>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style="thin"/>
      <top style="thin"/>
      <bottom>
        <color indexed="63"/>
      </bottom>
    </border>
    <border>
      <left>
        <color indexed="63"/>
      </left>
      <right style="thin"/>
      <top>
        <color indexed="63"/>
      </top>
      <bottom style="medium"/>
    </border>
    <border>
      <left>
        <color indexed="63"/>
      </left>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thin"/>
    </border>
    <border>
      <left style="medium"/>
      <right style="thin"/>
      <top>
        <color indexed="63"/>
      </top>
      <bottom style="medium"/>
    </border>
    <border>
      <left>
        <color indexed="63"/>
      </left>
      <right>
        <color indexed="63"/>
      </right>
      <top style="thin"/>
      <bottom style="thin"/>
    </border>
    <border>
      <left style="thin"/>
      <right>
        <color indexed="63"/>
      </right>
      <top style="thin"/>
      <bottom style="thin"/>
    </border>
    <border>
      <left style="medium"/>
      <right style="thin"/>
      <top style="medium"/>
      <bottom>
        <color indexed="63"/>
      </bottom>
    </border>
    <border>
      <left>
        <color indexed="63"/>
      </left>
      <right>
        <color indexed="63"/>
      </right>
      <top style="medium">
        <color indexed="8"/>
      </top>
      <bottom>
        <color indexed="63"/>
      </bottom>
    </border>
    <border>
      <left>
        <color indexed="63"/>
      </left>
      <right>
        <color indexed="63"/>
      </right>
      <top style="thin"/>
      <bottom>
        <color indexed="63"/>
      </bottom>
    </border>
    <border>
      <left style="thin"/>
      <right>
        <color indexed="63"/>
      </right>
      <top style="medium"/>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thin"/>
    </border>
    <border>
      <left style="medium"/>
      <right>
        <color indexed="63"/>
      </right>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6" fillId="0" borderId="0" applyNumberFormat="0" applyFont="0" applyBorder="0" applyAlignment="0">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6" fontId="20" fillId="0" borderId="0" applyFont="0" applyFill="0" applyBorder="0" applyAlignment="0" applyProtection="0"/>
    <xf numFmtId="0" fontId="40" fillId="0" borderId="0" applyNumberFormat="0" applyFill="0" applyBorder="0" applyAlignment="0" applyProtection="0"/>
    <xf numFmtId="0" fontId="41" fillId="16" borderId="0" applyNumberFormat="0" applyBorder="0" applyAlignment="0" applyProtection="0"/>
    <xf numFmtId="0" fontId="42" fillId="0" borderId="1" applyNumberFormat="0" applyFill="0" applyAlignment="0" applyProtection="0"/>
    <xf numFmtId="0" fontId="43" fillId="4" borderId="0" applyNumberFormat="0" applyBorder="0" applyAlignment="0" applyProtection="0"/>
    <xf numFmtId="0" fontId="7" fillId="0" borderId="2">
      <alignment/>
      <protection/>
    </xf>
    <xf numFmtId="9" fontId="0" fillId="0" borderId="0" applyFont="0" applyFill="0" applyBorder="0" applyAlignment="0" applyProtection="0"/>
    <xf numFmtId="0" fontId="44" fillId="17"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4" applyNumberFormat="0" applyFill="0" applyAlignment="0" applyProtection="0"/>
    <xf numFmtId="0" fontId="0" fillId="18" borderId="5"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22" borderId="0" applyNumberFormat="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7" borderId="3" applyNumberFormat="0" applyAlignment="0" applyProtection="0"/>
    <xf numFmtId="0" fontId="53" fillId="17" borderId="9" applyNumberFormat="0" applyAlignment="0" applyProtection="0"/>
    <xf numFmtId="0" fontId="54" fillId="23" borderId="10" applyNumberFormat="0" applyAlignment="0" applyProtection="0"/>
    <xf numFmtId="0" fontId="55" fillId="3" borderId="0" applyNumberFormat="0" applyBorder="0" applyAlignment="0" applyProtection="0"/>
    <xf numFmtId="0" fontId="56" fillId="0" borderId="0" applyNumberFormat="0" applyFill="0" applyBorder="0" applyAlignment="0" applyProtection="0"/>
  </cellStyleXfs>
  <cellXfs count="937">
    <xf numFmtId="0" fontId="0" fillId="0" borderId="0" xfId="0" applyAlignment="1">
      <alignment/>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179" fontId="3" fillId="0" borderId="12" xfId="0" applyNumberFormat="1" applyFont="1" applyBorder="1" applyAlignment="1">
      <alignment horizontal="right" vertical="center"/>
    </xf>
    <xf numFmtId="0" fontId="3" fillId="0" borderId="0" xfId="0" applyFont="1" applyAlignment="1">
      <alignment vertical="center"/>
    </xf>
    <xf numFmtId="179" fontId="3" fillId="0" borderId="2" xfId="0" applyNumberFormat="1" applyFont="1" applyBorder="1" applyAlignment="1">
      <alignment horizontal="right" vertical="center"/>
    </xf>
    <xf numFmtId="0" fontId="3" fillId="0" borderId="0" xfId="0" applyFont="1" applyAlignment="1">
      <alignment horizontal="right"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horizontal="center" vertical="center"/>
    </xf>
    <xf numFmtId="0" fontId="5" fillId="0" borderId="0" xfId="0" applyFont="1" applyAlignment="1">
      <alignment horizontal="center" vertical="center"/>
    </xf>
    <xf numFmtId="179" fontId="11" fillId="0" borderId="0" xfId="0" applyNumberFormat="1" applyFont="1" applyBorder="1" applyAlignment="1">
      <alignment horizontal="righ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0" fillId="0" borderId="16" xfId="0" applyFont="1" applyBorder="1" applyAlignment="1">
      <alignment horizontal="center" vertical="center"/>
    </xf>
    <xf numFmtId="41" fontId="10" fillId="0" borderId="0" xfId="0" applyNumberFormat="1" applyFont="1" applyAlignment="1">
      <alignment vertical="center"/>
    </xf>
    <xf numFmtId="41" fontId="10" fillId="0" borderId="0" xfId="0" applyNumberFormat="1" applyFont="1" applyAlignment="1">
      <alignment horizontal="right" vertical="center"/>
    </xf>
    <xf numFmtId="41" fontId="10" fillId="0" borderId="0" xfId="0" applyNumberFormat="1" applyFont="1" applyAlignment="1">
      <alignment horizontal="left" vertical="center"/>
    </xf>
    <xf numFmtId="49" fontId="10" fillId="0" borderId="15" xfId="0" applyNumberFormat="1" applyFont="1" applyBorder="1" applyAlignment="1">
      <alignment horizontal="right" vertical="center"/>
    </xf>
    <xf numFmtId="49" fontId="10" fillId="0" borderId="17" xfId="0" applyNumberFormat="1" applyFont="1" applyBorder="1" applyAlignment="1">
      <alignment horizontal="left" vertical="center"/>
    </xf>
    <xf numFmtId="179" fontId="3" fillId="0" borderId="15" xfId="0" applyNumberFormat="1" applyFont="1" applyBorder="1" applyAlignment="1">
      <alignment horizontal="right"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left" vertical="center"/>
    </xf>
    <xf numFmtId="3" fontId="10" fillId="0" borderId="19" xfId="0" applyNumberFormat="1" applyFont="1" applyBorder="1" applyAlignment="1">
      <alignment vertical="center"/>
    </xf>
    <xf numFmtId="3" fontId="10" fillId="0" borderId="0" xfId="0" applyNumberFormat="1" applyFont="1" applyAlignment="1">
      <alignment vertical="center"/>
    </xf>
    <xf numFmtId="3" fontId="3" fillId="0" borderId="0" xfId="0" applyNumberFormat="1" applyFont="1" applyAlignment="1">
      <alignment vertical="center"/>
    </xf>
    <xf numFmtId="3" fontId="5" fillId="0" borderId="0" xfId="0" applyNumberFormat="1" applyFont="1" applyAlignment="1">
      <alignment vertical="center"/>
    </xf>
    <xf numFmtId="3" fontId="15" fillId="0" borderId="0" xfId="0" applyNumberFormat="1" applyFont="1" applyAlignment="1">
      <alignment vertical="center"/>
    </xf>
    <xf numFmtId="3" fontId="16" fillId="0" borderId="0" xfId="0" applyNumberFormat="1" applyFont="1" applyAlignment="1">
      <alignment vertical="center"/>
    </xf>
    <xf numFmtId="3" fontId="18" fillId="0" borderId="0" xfId="0" applyNumberFormat="1" applyFont="1" applyAlignment="1">
      <alignment vertical="center"/>
    </xf>
    <xf numFmtId="3" fontId="13" fillId="0" borderId="2" xfId="0" applyNumberFormat="1" applyFont="1" applyBorder="1" applyAlignment="1">
      <alignment horizontal="centerContinuous" vertical="center"/>
    </xf>
    <xf numFmtId="3" fontId="13" fillId="0" borderId="0" xfId="0" applyNumberFormat="1" applyFont="1" applyAlignment="1">
      <alignment vertical="center"/>
    </xf>
    <xf numFmtId="3" fontId="13" fillId="0" borderId="0" xfId="0" applyNumberFormat="1" applyFont="1" applyBorder="1" applyAlignment="1">
      <alignment horizontal="centerContinuous" vertical="center"/>
    </xf>
    <xf numFmtId="3" fontId="13" fillId="0" borderId="20" xfId="0" applyNumberFormat="1" applyFont="1" applyBorder="1" applyAlignment="1">
      <alignment horizontal="centerContinuous" vertical="center"/>
    </xf>
    <xf numFmtId="3" fontId="13" fillId="0" borderId="0" xfId="0" applyNumberFormat="1" applyFont="1" applyBorder="1" applyAlignment="1">
      <alignment vertical="center"/>
    </xf>
    <xf numFmtId="3" fontId="13" fillId="0" borderId="0" xfId="0" applyNumberFormat="1" applyFont="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Border="1" applyAlignment="1">
      <alignment vertical="center"/>
    </xf>
    <xf numFmtId="0" fontId="5" fillId="0" borderId="0" xfId="0" applyFont="1" applyAlignment="1">
      <alignment vertical="center"/>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0" fontId="10" fillId="0" borderId="19" xfId="0" applyFont="1" applyBorder="1" applyAlignment="1">
      <alignment horizontal="center" vertical="center" wrapText="1"/>
    </xf>
    <xf numFmtId="179" fontId="3" fillId="0" borderId="0" xfId="0" applyNumberFormat="1" applyFont="1" applyBorder="1" applyAlignment="1">
      <alignment horizontal="right" vertical="center"/>
    </xf>
    <xf numFmtId="3" fontId="3" fillId="0" borderId="0" xfId="0" applyNumberFormat="1" applyFont="1" applyBorder="1" applyAlignment="1">
      <alignment horizontal="right" vertical="center"/>
    </xf>
    <xf numFmtId="3" fontId="16" fillId="0" borderId="0" xfId="0" applyNumberFormat="1" applyFont="1" applyBorder="1" applyAlignment="1">
      <alignment horizontal="right" vertical="center"/>
    </xf>
    <xf numFmtId="3" fontId="13" fillId="0" borderId="19" xfId="0" applyNumberFormat="1" applyFont="1" applyBorder="1" applyAlignment="1">
      <alignment vertical="center"/>
    </xf>
    <xf numFmtId="3" fontId="13" fillId="0" borderId="0" xfId="0" applyNumberFormat="1" applyFont="1" applyBorder="1" applyAlignment="1">
      <alignment horizontal="center" vertical="center"/>
    </xf>
    <xf numFmtId="179" fontId="3" fillId="0" borderId="19" xfId="0" applyNumberFormat="1" applyFont="1" applyBorder="1" applyAlignment="1">
      <alignment horizontal="right" vertical="center"/>
    </xf>
    <xf numFmtId="0" fontId="3" fillId="0" borderId="11" xfId="0" applyFont="1" applyBorder="1" applyAlignment="1">
      <alignment horizontal="right" vertical="center"/>
    </xf>
    <xf numFmtId="49" fontId="13" fillId="0" borderId="0" xfId="0" applyNumberFormat="1" applyFont="1" applyBorder="1" applyAlignment="1">
      <alignment horizontal="left" vertical="center"/>
    </xf>
    <xf numFmtId="41" fontId="16" fillId="0" borderId="0" xfId="0" applyNumberFormat="1" applyFont="1" applyFill="1" applyBorder="1" applyAlignment="1">
      <alignment vertical="center" wrapText="1"/>
    </xf>
    <xf numFmtId="3" fontId="16" fillId="0" borderId="0" xfId="0" applyNumberFormat="1" applyFont="1" applyBorder="1" applyAlignment="1">
      <alignment vertical="center"/>
    </xf>
    <xf numFmtId="3" fontId="18" fillId="0" borderId="0" xfId="0" applyNumberFormat="1" applyFont="1" applyBorder="1" applyAlignment="1">
      <alignment vertical="center"/>
    </xf>
    <xf numFmtId="183" fontId="11" fillId="0" borderId="0" xfId="0" applyNumberFormat="1" applyFont="1" applyBorder="1" applyAlignment="1">
      <alignment horizontal="right" vertical="center"/>
    </xf>
    <xf numFmtId="41" fontId="10" fillId="0" borderId="0" xfId="0" applyNumberFormat="1" applyFont="1" applyBorder="1" applyAlignment="1">
      <alignment vertical="center"/>
    </xf>
    <xf numFmtId="41" fontId="10" fillId="0" borderId="0" xfId="0" applyNumberFormat="1" applyFont="1" applyBorder="1" applyAlignment="1">
      <alignment horizontal="right" vertical="center"/>
    </xf>
    <xf numFmtId="41" fontId="10" fillId="0" borderId="0" xfId="0" applyNumberFormat="1" applyFont="1" applyBorder="1" applyAlignment="1">
      <alignment horizontal="left" vertical="center"/>
    </xf>
    <xf numFmtId="3" fontId="16" fillId="0" borderId="0" xfId="0" applyNumberFormat="1" applyFont="1" applyBorder="1" applyAlignment="1">
      <alignment horizontal="center" vertical="center"/>
    </xf>
    <xf numFmtId="203" fontId="16" fillId="0" borderId="0" xfId="35" applyNumberFormat="1" applyFont="1" applyBorder="1" applyAlignment="1">
      <alignment horizontal="right" vertical="center"/>
    </xf>
    <xf numFmtId="183" fontId="16" fillId="0" borderId="0" xfId="0" applyNumberFormat="1" applyFont="1" applyBorder="1" applyAlignment="1">
      <alignment horizontal="right" vertical="center"/>
    </xf>
    <xf numFmtId="0" fontId="3" fillId="0" borderId="14" xfId="0" applyFont="1" applyBorder="1" applyAlignment="1">
      <alignment horizontal="center" vertical="center"/>
    </xf>
    <xf numFmtId="0" fontId="5" fillId="0" borderId="0" xfId="0" applyFont="1" applyBorder="1" applyAlignment="1">
      <alignment horizontal="center" vertical="center"/>
    </xf>
    <xf numFmtId="0" fontId="3" fillId="0" borderId="22"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vertical="center"/>
    </xf>
    <xf numFmtId="0" fontId="21" fillId="0" borderId="0" xfId="0" applyFont="1" applyAlignment="1">
      <alignment horizontal="center" vertical="center"/>
    </xf>
    <xf numFmtId="0" fontId="27" fillId="0" borderId="18"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3" fillId="0" borderId="0" xfId="0" applyFont="1" applyBorder="1" applyAlignment="1">
      <alignment horizontal="center" vertical="center" wrapText="1"/>
    </xf>
    <xf numFmtId="179" fontId="3" fillId="0" borderId="0" xfId="35" applyNumberFormat="1" applyFont="1" applyBorder="1" applyAlignment="1">
      <alignment horizontal="right" vertical="center"/>
    </xf>
    <xf numFmtId="179" fontId="3" fillId="0" borderId="26" xfId="35" applyNumberFormat="1" applyFont="1" applyBorder="1" applyAlignment="1">
      <alignment horizontal="right" vertical="center"/>
    </xf>
    <xf numFmtId="0" fontId="3" fillId="0" borderId="19" xfId="0" applyFont="1" applyBorder="1" applyAlignment="1">
      <alignment horizontal="left" vertical="center"/>
    </xf>
    <xf numFmtId="0" fontId="27" fillId="0" borderId="0" xfId="0" applyFont="1" applyBorder="1" applyAlignment="1">
      <alignment horizontal="center" vertical="center"/>
    </xf>
    <xf numFmtId="0" fontId="27" fillId="0" borderId="27" xfId="0" applyFont="1" applyBorder="1" applyAlignment="1">
      <alignment horizontal="center" vertical="center"/>
    </xf>
    <xf numFmtId="0" fontId="27" fillId="0" borderId="0" xfId="0" applyFont="1" applyBorder="1" applyAlignment="1">
      <alignment horizontal="left" vertical="center"/>
    </xf>
    <xf numFmtId="0" fontId="21" fillId="0" borderId="0" xfId="0" applyFont="1" applyBorder="1" applyAlignment="1">
      <alignment horizontal="center" vertical="center"/>
    </xf>
    <xf numFmtId="0" fontId="21" fillId="0" borderId="2" xfId="0" applyFont="1" applyBorder="1" applyAlignment="1">
      <alignment horizontal="center" vertical="center"/>
    </xf>
    <xf numFmtId="179" fontId="3" fillId="0" borderId="11" xfId="0" applyNumberFormat="1" applyFont="1" applyBorder="1" applyAlignment="1">
      <alignment horizontal="right" vertical="center"/>
    </xf>
    <xf numFmtId="0" fontId="27" fillId="0" borderId="14" xfId="0" applyFont="1" applyBorder="1" applyAlignment="1">
      <alignment horizontal="center" vertical="center"/>
    </xf>
    <xf numFmtId="179" fontId="27" fillId="0" borderId="0" xfId="0" applyNumberFormat="1" applyFont="1" applyBorder="1" applyAlignment="1">
      <alignment horizontal="right" vertical="center"/>
    </xf>
    <xf numFmtId="0" fontId="11" fillId="0" borderId="0" xfId="0" applyFont="1" applyBorder="1" applyAlignment="1" quotePrefix="1">
      <alignment horizontal="left" vertical="center"/>
    </xf>
    <xf numFmtId="179" fontId="21" fillId="0" borderId="0" xfId="0" applyNumberFormat="1" applyFont="1" applyAlignment="1">
      <alignment horizontal="center" vertical="center"/>
    </xf>
    <xf numFmtId="183" fontId="21" fillId="0" borderId="0" xfId="0" applyNumberFormat="1" applyFont="1" applyAlignment="1">
      <alignment horizontal="center" vertical="center"/>
    </xf>
    <xf numFmtId="0" fontId="12" fillId="0" borderId="0" xfId="0" applyFont="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right" vertical="center"/>
    </xf>
    <xf numFmtId="0" fontId="11" fillId="0" borderId="11" xfId="0" applyFont="1" applyBorder="1" applyAlignment="1">
      <alignment horizontal="right" vertical="center"/>
    </xf>
    <xf numFmtId="0" fontId="11" fillId="0" borderId="12" xfId="0" applyFont="1" applyBorder="1" applyAlignment="1">
      <alignment horizontal="center" vertical="center"/>
    </xf>
    <xf numFmtId="0" fontId="11" fillId="0" borderId="19" xfId="0" applyFont="1" applyBorder="1" applyAlignment="1">
      <alignment vertical="center"/>
    </xf>
    <xf numFmtId="49" fontId="11" fillId="0" borderId="0" xfId="0" applyNumberFormat="1" applyFont="1" applyFill="1" applyBorder="1" applyAlignment="1">
      <alignment horizontal="left" vertical="center"/>
    </xf>
    <xf numFmtId="179" fontId="3" fillId="0" borderId="14" xfId="0" applyNumberFormat="1" applyFont="1" applyFill="1" applyBorder="1" applyAlignment="1">
      <alignment horizontal="right" vertical="center" wrapText="1"/>
    </xf>
    <xf numFmtId="179" fontId="3" fillId="0" borderId="12" xfId="0" applyNumberFormat="1" applyFont="1" applyFill="1" applyBorder="1" applyAlignment="1">
      <alignment horizontal="right" vertical="center" wrapText="1"/>
    </xf>
    <xf numFmtId="179" fontId="3" fillId="0" borderId="2" xfId="0" applyNumberFormat="1" applyFont="1" applyFill="1" applyBorder="1" applyAlignment="1">
      <alignment horizontal="right" vertical="center" wrapText="1"/>
    </xf>
    <xf numFmtId="179" fontId="3" fillId="0" borderId="15" xfId="0" applyNumberFormat="1" applyFont="1" applyFill="1" applyBorder="1" applyAlignment="1">
      <alignment horizontal="right" vertical="center" wrapText="1"/>
    </xf>
    <xf numFmtId="179" fontId="3" fillId="0" borderId="12" xfId="0" applyNumberFormat="1" applyFont="1" applyBorder="1" applyAlignment="1">
      <alignment horizontal="right" vertical="center" wrapText="1"/>
    </xf>
    <xf numFmtId="179" fontId="3" fillId="0" borderId="2" xfId="0" applyNumberFormat="1" applyFont="1" applyBorder="1" applyAlignment="1">
      <alignment horizontal="right" vertical="center" wrapText="1"/>
    </xf>
    <xf numFmtId="179" fontId="3" fillId="0" borderId="15" xfId="0" applyNumberFormat="1" applyFont="1" applyBorder="1" applyAlignment="1">
      <alignment horizontal="right" vertical="center" wrapText="1"/>
    </xf>
    <xf numFmtId="179" fontId="3" fillId="0" borderId="14" xfId="0" applyNumberFormat="1" applyFont="1" applyBorder="1" applyAlignment="1">
      <alignment horizontal="right" vertical="center" wrapText="1"/>
    </xf>
    <xf numFmtId="179" fontId="21" fillId="0" borderId="28" xfId="0" applyNumberFormat="1" applyFont="1" applyBorder="1" applyAlignment="1">
      <alignment horizontal="center" vertical="center"/>
    </xf>
    <xf numFmtId="49" fontId="22" fillId="0" borderId="0" xfId="0" applyNumberFormat="1" applyFont="1" applyFill="1" applyBorder="1" applyAlignment="1">
      <alignment horizontal="left" vertical="center"/>
    </xf>
    <xf numFmtId="49" fontId="22" fillId="0" borderId="18" xfId="0" applyNumberFormat="1" applyFont="1" applyFill="1" applyBorder="1" applyAlignment="1">
      <alignment horizontal="left" vertical="center"/>
    </xf>
    <xf numFmtId="49" fontId="22" fillId="0" borderId="29" xfId="0" applyNumberFormat="1" applyFont="1" applyFill="1" applyBorder="1" applyAlignment="1">
      <alignment horizontal="left" vertical="center"/>
    </xf>
    <xf numFmtId="0" fontId="26" fillId="0" borderId="0" xfId="0" applyFont="1" applyAlignment="1">
      <alignment horizontal="center" vertical="center"/>
    </xf>
    <xf numFmtId="0" fontId="21" fillId="0" borderId="19" xfId="0" applyFont="1" applyBorder="1" applyAlignment="1">
      <alignment horizontal="center" vertical="center"/>
    </xf>
    <xf numFmtId="179" fontId="21" fillId="0" borderId="30" xfId="0" applyNumberFormat="1" applyFont="1" applyBorder="1" applyAlignment="1">
      <alignment horizontal="right" vertical="center"/>
    </xf>
    <xf numFmtId="179" fontId="21" fillId="0" borderId="28" xfId="0" applyNumberFormat="1" applyFont="1" applyBorder="1" applyAlignment="1">
      <alignment horizontal="right" vertical="center"/>
    </xf>
    <xf numFmtId="179" fontId="21" fillId="0" borderId="31" xfId="0" applyNumberFormat="1" applyFont="1" applyBorder="1" applyAlignment="1">
      <alignment horizontal="right" vertical="center"/>
    </xf>
    <xf numFmtId="3" fontId="25" fillId="0" borderId="0" xfId="0" applyNumberFormat="1" applyFont="1" applyAlignment="1">
      <alignment vertical="center"/>
    </xf>
    <xf numFmtId="3" fontId="3" fillId="0" borderId="0" xfId="0" applyNumberFormat="1" applyFont="1" applyBorder="1" applyAlignment="1">
      <alignment vertical="center"/>
    </xf>
    <xf numFmtId="3" fontId="16" fillId="0" borderId="0" xfId="0" applyNumberFormat="1" applyFont="1" applyAlignment="1">
      <alignment horizontal="center" vertical="center"/>
    </xf>
    <xf numFmtId="3" fontId="32" fillId="0" borderId="0" xfId="0" applyNumberFormat="1" applyFont="1" applyAlignment="1">
      <alignment vertical="center"/>
    </xf>
    <xf numFmtId="3" fontId="16" fillId="0" borderId="0" xfId="0" applyNumberFormat="1" applyFont="1" applyFill="1" applyBorder="1" applyAlignment="1">
      <alignment vertical="center"/>
    </xf>
    <xf numFmtId="0" fontId="27" fillId="0" borderId="0" xfId="0" applyFont="1" applyBorder="1" applyAlignment="1">
      <alignment horizontal="center" vertical="center" wrapText="1"/>
    </xf>
    <xf numFmtId="0" fontId="3" fillId="0" borderId="11" xfId="34" applyFont="1" applyBorder="1" applyAlignment="1">
      <alignment vertical="center"/>
      <protection/>
    </xf>
    <xf numFmtId="0" fontId="3" fillId="0" borderId="21" xfId="34" applyFont="1" applyBorder="1" applyAlignment="1">
      <alignment vertical="center"/>
      <protection/>
    </xf>
    <xf numFmtId="0" fontId="27" fillId="0" borderId="2" xfId="34" applyFont="1" applyBorder="1" applyAlignment="1">
      <alignment horizontal="center" vertical="center"/>
      <protection/>
    </xf>
    <xf numFmtId="0" fontId="27" fillId="0" borderId="24" xfId="34" applyFont="1" applyBorder="1" applyAlignment="1">
      <alignment horizontal="center" vertical="center"/>
      <protection/>
    </xf>
    <xf numFmtId="0" fontId="27" fillId="0" borderId="25" xfId="34" applyFont="1" applyBorder="1" applyAlignment="1">
      <alignment horizontal="center" vertical="center"/>
      <protection/>
    </xf>
    <xf numFmtId="0" fontId="27" fillId="0" borderId="23" xfId="34" applyFont="1" applyBorder="1" applyAlignment="1">
      <alignment horizontal="center" vertical="center"/>
      <protection/>
    </xf>
    <xf numFmtId="0" fontId="27" fillId="0" borderId="0" xfId="34" applyFont="1" applyBorder="1" applyAlignment="1" applyProtection="1">
      <alignment horizontal="center" vertical="center"/>
      <protection locked="0"/>
    </xf>
    <xf numFmtId="0" fontId="3" fillId="0" borderId="26" xfId="0" applyFont="1" applyBorder="1" applyAlignment="1">
      <alignment horizontal="center" vertical="center"/>
    </xf>
    <xf numFmtId="0" fontId="27" fillId="0" borderId="19" xfId="34" applyFont="1" applyBorder="1" applyAlignment="1" applyProtection="1">
      <alignment horizontal="center" vertical="center"/>
      <protection locked="0"/>
    </xf>
    <xf numFmtId="0" fontId="3" fillId="0" borderId="32" xfId="0" applyFont="1" applyBorder="1" applyAlignment="1">
      <alignment horizontal="center" vertical="center"/>
    </xf>
    <xf numFmtId="179" fontId="3" fillId="0" borderId="19" xfId="35" applyNumberFormat="1" applyFont="1" applyBorder="1" applyAlignment="1">
      <alignment horizontal="right" vertical="center"/>
    </xf>
    <xf numFmtId="49" fontId="28" fillId="0" borderId="24" xfId="35" applyNumberFormat="1" applyFont="1" applyBorder="1" applyAlignment="1" applyProtection="1">
      <alignment horizontal="center" vertical="center" wrapText="1"/>
      <protection/>
    </xf>
    <xf numFmtId="49" fontId="25" fillId="0" borderId="0" xfId="0" applyNumberFormat="1" applyFont="1" applyBorder="1" applyAlignment="1">
      <alignment horizontal="left" vertical="center"/>
    </xf>
    <xf numFmtId="179" fontId="3" fillId="0" borderId="11" xfId="0" applyNumberFormat="1" applyFont="1" applyBorder="1" applyAlignment="1">
      <alignment horizontal="center" vertical="center" wrapText="1"/>
    </xf>
    <xf numFmtId="179" fontId="3" fillId="0" borderId="33" xfId="0" applyNumberFormat="1" applyFont="1" applyBorder="1" applyAlignment="1">
      <alignment horizontal="center" vertical="center" wrapText="1"/>
    </xf>
    <xf numFmtId="179" fontId="3" fillId="0" borderId="34" xfId="0" applyNumberFormat="1" applyFont="1" applyBorder="1" applyAlignment="1">
      <alignment horizontal="center" vertical="center" wrapText="1"/>
    </xf>
    <xf numFmtId="179" fontId="3" fillId="0" borderId="11" xfId="0" applyNumberFormat="1" applyFont="1" applyBorder="1" applyAlignment="1">
      <alignment horizontal="center" vertical="center"/>
    </xf>
    <xf numFmtId="179" fontId="27" fillId="0" borderId="11" xfId="0" applyNumberFormat="1" applyFont="1" applyBorder="1" applyAlignment="1">
      <alignment horizontal="right" vertical="center"/>
    </xf>
    <xf numFmtId="179" fontId="3" fillId="0" borderId="11" xfId="0" applyNumberFormat="1" applyFont="1" applyBorder="1" applyAlignment="1">
      <alignment horizontal="centerContinuous" vertical="center" wrapText="1"/>
    </xf>
    <xf numFmtId="179" fontId="3" fillId="0" borderId="13" xfId="0" applyNumberFormat="1" applyFont="1" applyBorder="1" applyAlignment="1">
      <alignment horizontal="center" vertical="center" wrapText="1"/>
    </xf>
    <xf numFmtId="179" fontId="3" fillId="0" borderId="17" xfId="0" applyNumberFormat="1" applyFont="1" applyBorder="1" applyAlignment="1">
      <alignment horizontal="center" vertical="center" wrapText="1"/>
    </xf>
    <xf numFmtId="179" fontId="3" fillId="0" borderId="20" xfId="0" applyNumberFormat="1" applyFont="1" applyBorder="1" applyAlignment="1">
      <alignment horizontal="center" vertical="center" wrapText="1"/>
    </xf>
    <xf numFmtId="179" fontId="3" fillId="0" borderId="20" xfId="0" applyNumberFormat="1" applyFont="1" applyBorder="1" applyAlignment="1">
      <alignment horizontal="right" vertical="center"/>
    </xf>
    <xf numFmtId="179" fontId="27" fillId="0" borderId="34" xfId="0" applyNumberFormat="1" applyFont="1" applyBorder="1" applyAlignment="1">
      <alignment horizontal="centerContinuous" vertical="center" wrapText="1"/>
    </xf>
    <xf numFmtId="0" fontId="25" fillId="0" borderId="19" xfId="0" applyFont="1" applyBorder="1" applyAlignment="1">
      <alignment horizontal="right" vertical="center"/>
    </xf>
    <xf numFmtId="183" fontId="16" fillId="0" borderId="19" xfId="0" applyNumberFormat="1" applyFont="1" applyBorder="1" applyAlignment="1">
      <alignment horizontal="right" vertical="center"/>
    </xf>
    <xf numFmtId="0" fontId="32"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right" vertical="center"/>
    </xf>
    <xf numFmtId="0" fontId="18" fillId="0" borderId="0" xfId="0" applyFont="1" applyAlignment="1">
      <alignment horizontal="center" vertical="center"/>
    </xf>
    <xf numFmtId="0" fontId="16" fillId="0" borderId="19" xfId="0" applyFont="1" applyBorder="1" applyAlignment="1">
      <alignment horizontal="center" vertical="center"/>
    </xf>
    <xf numFmtId="0" fontId="16" fillId="0" borderId="0" xfId="0" applyFont="1" applyBorder="1" applyAlignment="1">
      <alignment horizontal="center" vertical="center"/>
    </xf>
    <xf numFmtId="0" fontId="32" fillId="0" borderId="19" xfId="0" applyFont="1" applyBorder="1" applyAlignment="1">
      <alignment horizontal="right" vertical="center"/>
    </xf>
    <xf numFmtId="49" fontId="16" fillId="0" borderId="19" xfId="35" applyNumberFormat="1" applyFont="1" applyBorder="1" applyAlignment="1" applyProtection="1">
      <alignment horizontal="right" vertical="center"/>
      <protection/>
    </xf>
    <xf numFmtId="0" fontId="29" fillId="0" borderId="27" xfId="0" applyFont="1" applyBorder="1" applyAlignment="1">
      <alignment horizontal="center" vertical="center"/>
    </xf>
    <xf numFmtId="0" fontId="29" fillId="0" borderId="24" xfId="0" applyFont="1" applyBorder="1" applyAlignment="1">
      <alignment horizontal="center" vertical="center" wrapText="1"/>
    </xf>
    <xf numFmtId="179" fontId="16" fillId="0" borderId="11" xfId="0" applyNumberFormat="1" applyFont="1" applyBorder="1" applyAlignment="1">
      <alignment horizontal="right" vertical="center"/>
    </xf>
    <xf numFmtId="183" fontId="29" fillId="0" borderId="11" xfId="35" applyNumberFormat="1" applyFont="1" applyBorder="1" applyAlignment="1">
      <alignment horizontal="right" vertical="center"/>
    </xf>
    <xf numFmtId="179" fontId="16" fillId="0" borderId="0" xfId="0" applyNumberFormat="1" applyFont="1" applyBorder="1" applyAlignment="1">
      <alignment horizontal="right" vertical="center"/>
    </xf>
    <xf numFmtId="0" fontId="29" fillId="0" borderId="0" xfId="0" applyFont="1" applyBorder="1" applyAlignment="1">
      <alignment horizontal="center" vertical="center"/>
    </xf>
    <xf numFmtId="0" fontId="29" fillId="0" borderId="19" xfId="0" applyFont="1" applyBorder="1" applyAlignment="1">
      <alignment horizontal="center" vertical="center"/>
    </xf>
    <xf numFmtId="179" fontId="16" fillId="0" borderId="19" xfId="0" applyNumberFormat="1" applyFont="1" applyBorder="1" applyAlignment="1">
      <alignment horizontal="right" vertical="center"/>
    </xf>
    <xf numFmtId="184" fontId="16" fillId="0" borderId="0" xfId="0" applyNumberFormat="1" applyFont="1" applyBorder="1" applyAlignment="1">
      <alignment horizontal="right" vertical="center"/>
    </xf>
    <xf numFmtId="0" fontId="16" fillId="0" borderId="0" xfId="0" applyFont="1" applyBorder="1" applyAlignment="1">
      <alignment vertical="center"/>
    </xf>
    <xf numFmtId="0" fontId="35" fillId="0" borderId="0" xfId="0" applyFont="1" applyAlignment="1">
      <alignment horizontal="center" vertical="center"/>
    </xf>
    <xf numFmtId="0" fontId="11" fillId="0" borderId="19" xfId="0" applyFont="1" applyBorder="1" applyAlignment="1">
      <alignment horizontal="center" vertical="center"/>
    </xf>
    <xf numFmtId="49" fontId="3" fillId="0" borderId="0" xfId="0" applyNumberFormat="1" applyFont="1" applyBorder="1" applyAlignment="1">
      <alignment horizontal="left" vertical="center"/>
    </xf>
    <xf numFmtId="49" fontId="25" fillId="0" borderId="0" xfId="0" applyNumberFormat="1" applyFont="1" applyAlignment="1">
      <alignment vertical="center"/>
    </xf>
    <xf numFmtId="49" fontId="3" fillId="0" borderId="0" xfId="0" applyNumberFormat="1" applyFont="1" applyBorder="1" applyAlignment="1">
      <alignment vertical="center"/>
    </xf>
    <xf numFmtId="49" fontId="3" fillId="0" borderId="0" xfId="0" applyNumberFormat="1" applyFont="1" applyBorder="1" applyAlignment="1">
      <alignment horizontal="right" vertical="center"/>
    </xf>
    <xf numFmtId="49" fontId="3" fillId="0" borderId="0" xfId="0" applyNumberFormat="1" applyFont="1" applyBorder="1" applyAlignment="1">
      <alignment horizontal="center" vertical="center"/>
    </xf>
    <xf numFmtId="49" fontId="21" fillId="0" borderId="0" xfId="0" applyNumberFormat="1" applyFont="1" applyAlignment="1">
      <alignment horizontal="center" vertical="center"/>
    </xf>
    <xf numFmtId="49" fontId="25"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Alignment="1">
      <alignment horizontal="center" vertical="center"/>
    </xf>
    <xf numFmtId="0" fontId="3" fillId="0" borderId="0" xfId="0" applyFont="1" applyFill="1" applyAlignment="1">
      <alignment horizontal="left" vertical="center"/>
    </xf>
    <xf numFmtId="49" fontId="24" fillId="0" borderId="0" xfId="0" applyNumberFormat="1" applyFont="1" applyFill="1" applyAlignment="1">
      <alignment horizontal="left" vertical="center"/>
    </xf>
    <xf numFmtId="49" fontId="10" fillId="0" borderId="0" xfId="0" applyNumberFormat="1" applyFont="1" applyFill="1" applyAlignment="1">
      <alignment horizontal="center" vertical="center"/>
    </xf>
    <xf numFmtId="49" fontId="10" fillId="0" borderId="0" xfId="0" applyNumberFormat="1" applyFont="1" applyAlignment="1">
      <alignment horizontal="center" vertical="center"/>
    </xf>
    <xf numFmtId="49" fontId="10" fillId="0" borderId="0" xfId="0" applyNumberFormat="1" applyFont="1" applyBorder="1" applyAlignment="1">
      <alignment horizontal="left" vertical="center"/>
    </xf>
    <xf numFmtId="49" fontId="10" fillId="0" borderId="0" xfId="0" applyNumberFormat="1" applyFont="1" applyFill="1" applyAlignment="1">
      <alignment horizontal="left" vertical="center"/>
    </xf>
    <xf numFmtId="49" fontId="10" fillId="0" borderId="0" xfId="0" applyNumberFormat="1" applyFont="1" applyAlignment="1">
      <alignment horizontal="left" vertical="center"/>
    </xf>
    <xf numFmtId="49" fontId="14" fillId="0" borderId="0" xfId="0" applyNumberFormat="1" applyFont="1" applyBorder="1" applyAlignment="1">
      <alignment horizontal="left" vertical="center"/>
    </xf>
    <xf numFmtId="49" fontId="23" fillId="0" borderId="0" xfId="0" applyNumberFormat="1" applyFont="1" applyBorder="1" applyAlignment="1">
      <alignment vertical="center"/>
    </xf>
    <xf numFmtId="49" fontId="11" fillId="0" borderId="0" xfId="0" applyNumberFormat="1" applyFont="1" applyBorder="1" applyAlignment="1">
      <alignment vertical="center"/>
    </xf>
    <xf numFmtId="49" fontId="11" fillId="0" borderId="0" xfId="0" applyNumberFormat="1" applyFont="1" applyFill="1" applyBorder="1" applyAlignment="1">
      <alignment vertical="center"/>
    </xf>
    <xf numFmtId="49" fontId="11" fillId="0" borderId="0" xfId="0" applyNumberFormat="1" applyFont="1" applyAlignment="1">
      <alignment vertical="center"/>
    </xf>
    <xf numFmtId="49" fontId="23" fillId="0" borderId="0" xfId="0" applyNumberFormat="1" applyFont="1" applyBorder="1" applyAlignment="1" quotePrefix="1">
      <alignment horizontal="left" vertical="center"/>
    </xf>
    <xf numFmtId="49" fontId="23" fillId="0" borderId="0" xfId="0" applyNumberFormat="1" applyFont="1" applyBorder="1" applyAlignment="1">
      <alignment horizontal="left" vertical="center"/>
    </xf>
    <xf numFmtId="49" fontId="23" fillId="0" borderId="0" xfId="0" applyNumberFormat="1" applyFont="1" applyAlignment="1">
      <alignment vertical="center"/>
    </xf>
    <xf numFmtId="49" fontId="11" fillId="0" borderId="0" xfId="0" applyNumberFormat="1" applyFont="1" applyBorder="1" applyAlignment="1" quotePrefix="1">
      <alignment horizontal="left" vertical="center"/>
    </xf>
    <xf numFmtId="49" fontId="11" fillId="0" borderId="0" xfId="0" applyNumberFormat="1" applyFont="1" applyAlignment="1">
      <alignment horizontal="center" vertical="center"/>
    </xf>
    <xf numFmtId="49" fontId="24" fillId="0" borderId="0" xfId="34" applyNumberFormat="1" applyFont="1" applyFill="1" applyBorder="1" applyAlignment="1">
      <alignment horizontal="left" vertical="center"/>
      <protection/>
    </xf>
    <xf numFmtId="49" fontId="10" fillId="0" borderId="0" xfId="0" applyNumberFormat="1" applyFont="1" applyFill="1" applyBorder="1" applyAlignment="1">
      <alignment horizontal="left" vertical="center"/>
    </xf>
    <xf numFmtId="49" fontId="10" fillId="0" borderId="0" xfId="34" applyNumberFormat="1" applyFont="1" applyFill="1" applyBorder="1" applyAlignment="1">
      <alignment horizontal="left" vertical="center"/>
      <protection/>
    </xf>
    <xf numFmtId="49" fontId="10" fillId="0" borderId="0" xfId="0" applyNumberFormat="1" applyFont="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Alignment="1">
      <alignmen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25" fillId="0" borderId="0" xfId="0" applyNumberFormat="1" applyFont="1" applyAlignment="1">
      <alignment horizontal="left" vertical="center"/>
    </xf>
    <xf numFmtId="49" fontId="3" fillId="0" borderId="0" xfId="0" applyNumberFormat="1" applyFont="1" applyAlignment="1">
      <alignment horizontal="left" vertical="center"/>
    </xf>
    <xf numFmtId="49" fontId="32" fillId="0" borderId="0" xfId="0" applyNumberFormat="1" applyFont="1" applyAlignment="1">
      <alignment vertical="center"/>
    </xf>
    <xf numFmtId="49" fontId="16" fillId="0" borderId="0" xfId="0" applyNumberFormat="1" applyFont="1" applyAlignment="1">
      <alignment vertical="center"/>
    </xf>
    <xf numFmtId="49" fontId="16" fillId="0" borderId="0" xfId="0" applyNumberFormat="1" applyFont="1" applyBorder="1" applyAlignment="1">
      <alignment vertical="center"/>
    </xf>
    <xf numFmtId="49" fontId="32" fillId="0" borderId="0" xfId="0" applyNumberFormat="1" applyFont="1" applyBorder="1" applyAlignment="1">
      <alignment vertical="center"/>
    </xf>
    <xf numFmtId="49" fontId="3" fillId="0" borderId="0" xfId="0" applyNumberFormat="1" applyFont="1" applyFill="1" applyAlignment="1">
      <alignment vertical="center"/>
    </xf>
    <xf numFmtId="49" fontId="16" fillId="0" borderId="0" xfId="0" applyNumberFormat="1" applyFont="1" applyFill="1" applyBorder="1" applyAlignment="1">
      <alignment vertical="center"/>
    </xf>
    <xf numFmtId="49" fontId="25" fillId="0" borderId="0" xfId="0" applyNumberFormat="1" applyFont="1" applyFill="1" applyAlignment="1">
      <alignment vertical="center"/>
    </xf>
    <xf numFmtId="179" fontId="16" fillId="0" borderId="0" xfId="0" applyNumberFormat="1" applyFont="1" applyFill="1" applyBorder="1" applyAlignment="1">
      <alignment horizontal="right" vertical="center" wrapText="1"/>
    </xf>
    <xf numFmtId="0" fontId="27" fillId="0" borderId="1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Alignment="1">
      <alignment horizontal="center" vertical="center" wrapText="1"/>
    </xf>
    <xf numFmtId="0" fontId="3" fillId="0" borderId="16" xfId="0" applyFont="1" applyBorder="1" applyAlignment="1">
      <alignment vertical="center"/>
    </xf>
    <xf numFmtId="0" fontId="27" fillId="0" borderId="12" xfId="0" applyFont="1" applyBorder="1" applyAlignment="1">
      <alignment horizontal="center" vertical="center"/>
    </xf>
    <xf numFmtId="0" fontId="12" fillId="0" borderId="0" xfId="0" applyFont="1" applyBorder="1" applyAlignment="1">
      <alignment horizontal="center" vertical="center"/>
    </xf>
    <xf numFmtId="0" fontId="25" fillId="0" borderId="0" xfId="0" applyFont="1" applyBorder="1" applyAlignment="1">
      <alignment vertical="center"/>
    </xf>
    <xf numFmtId="0" fontId="28" fillId="0" borderId="0" xfId="0" applyFont="1" applyBorder="1" applyAlignment="1">
      <alignment horizontal="left" vertical="center"/>
    </xf>
    <xf numFmtId="0" fontId="28" fillId="0" borderId="11" xfId="0" applyFont="1" applyBorder="1" applyAlignment="1">
      <alignment horizontal="left" vertical="center"/>
    </xf>
    <xf numFmtId="49" fontId="30" fillId="0" borderId="0" xfId="0" applyNumberFormat="1" applyFont="1" applyFill="1" applyBorder="1" applyAlignment="1">
      <alignment horizontal="left" vertical="center"/>
    </xf>
    <xf numFmtId="49" fontId="30" fillId="0" borderId="0" xfId="34" applyNumberFormat="1" applyFont="1" applyFill="1" applyBorder="1" applyAlignment="1">
      <alignment horizontal="left" vertical="center"/>
      <protection/>
    </xf>
    <xf numFmtId="49" fontId="30" fillId="0" borderId="19" xfId="34" applyNumberFormat="1" applyFont="1" applyFill="1" applyBorder="1" applyAlignment="1">
      <alignment horizontal="left" vertical="center"/>
      <protection/>
    </xf>
    <xf numFmtId="0" fontId="3" fillId="0" borderId="15" xfId="0" applyFont="1" applyBorder="1" applyAlignment="1">
      <alignment horizontal="center" vertical="center" wrapText="1"/>
    </xf>
    <xf numFmtId="0" fontId="3" fillId="0" borderId="11" xfId="0" applyFont="1" applyBorder="1" applyAlignment="1">
      <alignment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wrapText="1"/>
    </xf>
    <xf numFmtId="179" fontId="10" fillId="0" borderId="12" xfId="0" applyNumberFormat="1" applyFont="1" applyBorder="1" applyAlignment="1">
      <alignment horizontal="center" vertical="center" wrapText="1"/>
    </xf>
    <xf numFmtId="179" fontId="27" fillId="0" borderId="24" xfId="0" applyNumberFormat="1" applyFont="1" applyBorder="1" applyAlignment="1">
      <alignment horizontal="center" vertical="center" wrapText="1"/>
    </xf>
    <xf numFmtId="179" fontId="3" fillId="0" borderId="35" xfId="0" applyNumberFormat="1" applyFont="1" applyBorder="1" applyAlignment="1">
      <alignment horizontal="right" vertical="center"/>
    </xf>
    <xf numFmtId="179" fontId="3" fillId="0" borderId="11" xfId="0" applyNumberFormat="1" applyFont="1" applyBorder="1" applyAlignment="1">
      <alignment vertical="center"/>
    </xf>
    <xf numFmtId="179" fontId="3" fillId="0" borderId="26" xfId="0" applyNumberFormat="1" applyFont="1" applyBorder="1" applyAlignment="1">
      <alignment horizontal="right" vertical="center"/>
    </xf>
    <xf numFmtId="179" fontId="3" fillId="0" borderId="0" xfId="35" applyNumberFormat="1" applyFont="1" applyFill="1" applyBorder="1" applyAlignment="1">
      <alignment vertical="center"/>
    </xf>
    <xf numFmtId="179" fontId="27" fillId="0" borderId="0" xfId="35" applyNumberFormat="1" applyFont="1" applyBorder="1" applyAlignment="1">
      <alignment horizontal="right" vertical="center"/>
    </xf>
    <xf numFmtId="179" fontId="3" fillId="0" borderId="35" xfId="35" applyNumberFormat="1" applyFont="1" applyBorder="1" applyAlignment="1">
      <alignment horizontal="right" vertical="center"/>
    </xf>
    <xf numFmtId="179" fontId="3" fillId="0" borderId="11" xfId="35" applyNumberFormat="1" applyFont="1" applyBorder="1" applyAlignment="1">
      <alignment horizontal="right" vertical="center"/>
    </xf>
    <xf numFmtId="179" fontId="3" fillId="0" borderId="26" xfId="35" applyNumberFormat="1" applyFont="1" applyFill="1" applyBorder="1" applyAlignment="1">
      <alignment vertical="center"/>
    </xf>
    <xf numFmtId="179" fontId="3" fillId="0" borderId="32" xfId="35" applyNumberFormat="1" applyFont="1" applyBorder="1" applyAlignment="1">
      <alignment horizontal="right" vertical="center"/>
    </xf>
    <xf numFmtId="179" fontId="27" fillId="0" borderId="26" xfId="0" applyNumberFormat="1" applyFont="1" applyBorder="1" applyAlignment="1">
      <alignment horizontal="right" vertical="center"/>
    </xf>
    <xf numFmtId="179" fontId="3" fillId="0" borderId="32" xfId="0" applyNumberFormat="1" applyFont="1" applyBorder="1" applyAlignment="1">
      <alignment horizontal="right" vertical="center"/>
    </xf>
    <xf numFmtId="179" fontId="27" fillId="0" borderId="19" xfId="0" applyNumberFormat="1" applyFont="1" applyBorder="1" applyAlignment="1">
      <alignment horizontal="right" vertical="center"/>
    </xf>
    <xf numFmtId="0" fontId="10" fillId="0" borderId="11" xfId="0" applyFont="1" applyBorder="1" applyAlignment="1">
      <alignment horizontal="left" vertical="center"/>
    </xf>
    <xf numFmtId="0" fontId="10" fillId="0" borderId="0" xfId="0" applyFont="1" applyBorder="1" applyAlignment="1">
      <alignment horizontal="left" vertical="center"/>
    </xf>
    <xf numFmtId="49" fontId="36" fillId="0" borderId="0" xfId="0" applyNumberFormat="1" applyFont="1" applyFill="1" applyBorder="1" applyAlignment="1">
      <alignment horizontal="left" vertical="center"/>
    </xf>
    <xf numFmtId="49" fontId="36" fillId="0" borderId="0" xfId="0" applyNumberFormat="1" applyFont="1" applyFill="1" applyBorder="1" applyAlignment="1">
      <alignment horizontal="left" vertical="center" wrapText="1"/>
    </xf>
    <xf numFmtId="49" fontId="36" fillId="0" borderId="0" xfId="34" applyNumberFormat="1" applyFont="1" applyFill="1" applyBorder="1" applyAlignment="1">
      <alignment horizontal="left" vertical="center"/>
      <protection/>
    </xf>
    <xf numFmtId="49" fontId="36" fillId="0" borderId="19" xfId="34" applyNumberFormat="1" applyFont="1" applyFill="1" applyBorder="1" applyAlignment="1">
      <alignment horizontal="left" vertical="center"/>
      <protection/>
    </xf>
    <xf numFmtId="0" fontId="10" fillId="0" borderId="12" xfId="0" applyFont="1" applyBorder="1" applyAlignment="1">
      <alignment horizontal="center" vertical="center"/>
    </xf>
    <xf numFmtId="179" fontId="11" fillId="0" borderId="35" xfId="0" applyNumberFormat="1" applyFont="1" applyBorder="1" applyAlignment="1">
      <alignment horizontal="right" vertical="center"/>
    </xf>
    <xf numFmtId="179" fontId="11" fillId="0" borderId="11" xfId="0" applyNumberFormat="1" applyFont="1" applyBorder="1" applyAlignment="1">
      <alignment horizontal="right" vertical="center"/>
    </xf>
    <xf numFmtId="179" fontId="11" fillId="0" borderId="26" xfId="0" applyNumberFormat="1" applyFont="1" applyBorder="1" applyAlignment="1">
      <alignment horizontal="right" vertical="center"/>
    </xf>
    <xf numFmtId="179" fontId="3" fillId="0" borderId="0" xfId="35" applyNumberFormat="1" applyFont="1" applyFill="1" applyBorder="1" applyAlignment="1">
      <alignment horizontal="right" vertical="center"/>
    </xf>
    <xf numFmtId="179" fontId="3" fillId="0" borderId="26" xfId="35" applyNumberFormat="1" applyFont="1" applyFill="1" applyBorder="1" applyAlignment="1">
      <alignment horizontal="right" vertical="center"/>
    </xf>
    <xf numFmtId="179" fontId="3" fillId="0" borderId="32" xfId="35" applyNumberFormat="1" applyFont="1" applyFill="1" applyBorder="1" applyAlignment="1">
      <alignment horizontal="right" vertical="center"/>
    </xf>
    <xf numFmtId="179" fontId="3" fillId="0" borderId="0" xfId="35" applyNumberFormat="1" applyFont="1" applyBorder="1" applyAlignment="1">
      <alignment vertical="center"/>
    </xf>
    <xf numFmtId="179" fontId="3" fillId="0" borderId="26" xfId="35" applyNumberFormat="1" applyFont="1" applyBorder="1" applyAlignment="1">
      <alignment vertical="center"/>
    </xf>
    <xf numFmtId="179" fontId="3" fillId="0" borderId="19" xfId="35" applyNumberFormat="1" applyFont="1" applyFill="1" applyBorder="1" applyAlignment="1">
      <alignment horizontal="right" vertical="center"/>
    </xf>
    <xf numFmtId="179" fontId="19" fillId="0" borderId="0" xfId="35" applyNumberFormat="1" applyFont="1" applyFill="1" applyBorder="1" applyAlignment="1">
      <alignment horizontal="right" vertical="center"/>
    </xf>
    <xf numFmtId="179" fontId="19" fillId="0" borderId="26" xfId="35" applyNumberFormat="1" applyFont="1" applyFill="1" applyBorder="1" applyAlignment="1">
      <alignment horizontal="right" vertical="center"/>
    </xf>
    <xf numFmtId="179" fontId="19" fillId="0" borderId="32" xfId="35" applyNumberFormat="1" applyFont="1" applyFill="1" applyBorder="1" applyAlignment="1">
      <alignment horizontal="right" vertical="center"/>
    </xf>
    <xf numFmtId="179" fontId="19" fillId="0" borderId="19" xfId="35" applyNumberFormat="1" applyFont="1" applyFill="1" applyBorder="1" applyAlignment="1">
      <alignment horizontal="right" vertical="center"/>
    </xf>
    <xf numFmtId="0" fontId="13" fillId="0" borderId="12" xfId="0" applyFont="1" applyBorder="1" applyAlignment="1">
      <alignment horizontal="center" vertical="center"/>
    </xf>
    <xf numFmtId="0" fontId="13" fillId="0" borderId="2" xfId="0" applyFont="1" applyBorder="1" applyAlignment="1">
      <alignment horizontal="center" vertical="center"/>
    </xf>
    <xf numFmtId="203" fontId="16" fillId="0" borderId="0" xfId="35" applyNumberFormat="1" applyFont="1" applyBorder="1" applyAlignment="1">
      <alignment horizontal="center" vertical="center"/>
    </xf>
    <xf numFmtId="0" fontId="3" fillId="0" borderId="0" xfId="0" applyFont="1" applyBorder="1" applyAlignment="1">
      <alignment horizontal="left" vertical="center"/>
    </xf>
    <xf numFmtId="0" fontId="3" fillId="0" borderId="0" xfId="34" applyFont="1" applyBorder="1" applyAlignment="1" applyProtection="1">
      <alignment horizontal="centerContinuous" vertical="center"/>
      <protection locked="0"/>
    </xf>
    <xf numFmtId="0" fontId="3" fillId="0" borderId="19" xfId="34" applyFont="1" applyBorder="1" applyAlignment="1" applyProtection="1">
      <alignment horizontal="centerContinuous" vertical="center"/>
      <protection locked="0"/>
    </xf>
    <xf numFmtId="49" fontId="3" fillId="0" borderId="2" xfId="34" applyNumberFormat="1" applyFont="1" applyBorder="1" applyAlignment="1">
      <alignment horizontal="center" vertical="center" wrapText="1"/>
      <protection/>
    </xf>
    <xf numFmtId="49" fontId="3" fillId="0" borderId="12" xfId="34" applyNumberFormat="1" applyFont="1" applyBorder="1" applyAlignment="1">
      <alignment horizontal="center" vertical="center" wrapText="1"/>
      <protection/>
    </xf>
    <xf numFmtId="49" fontId="3" fillId="0" borderId="15" xfId="34" applyNumberFormat="1" applyFont="1" applyBorder="1" applyAlignment="1">
      <alignment horizontal="center" vertical="center" wrapText="1"/>
      <protection/>
    </xf>
    <xf numFmtId="49" fontId="3" fillId="0" borderId="35" xfId="34" applyNumberFormat="1" applyFont="1" applyBorder="1" applyAlignment="1">
      <alignment horizontal="center" vertical="center" wrapText="1"/>
      <protection/>
    </xf>
    <xf numFmtId="179" fontId="3" fillId="0" borderId="11" xfId="35" applyNumberFormat="1" applyFont="1" applyBorder="1" applyAlignment="1">
      <alignment vertical="center"/>
    </xf>
    <xf numFmtId="179" fontId="3" fillId="0" borderId="19" xfId="35" applyNumberFormat="1" applyFont="1" applyBorder="1" applyAlignment="1">
      <alignment vertical="center"/>
    </xf>
    <xf numFmtId="0" fontId="27" fillId="0" borderId="19" xfId="0" applyFont="1" applyBorder="1" applyAlignment="1">
      <alignment horizontal="center" vertical="center" wrapText="1"/>
    </xf>
    <xf numFmtId="179" fontId="10" fillId="0" borderId="2" xfId="0" applyNumberFormat="1" applyFont="1" applyBorder="1" applyAlignment="1">
      <alignment horizontal="center" vertical="center" wrapText="1"/>
    </xf>
    <xf numFmtId="49" fontId="10" fillId="0" borderId="12" xfId="35" applyNumberFormat="1" applyFont="1" applyBorder="1" applyAlignment="1" applyProtection="1">
      <alignment horizontal="center" vertical="center" wrapText="1"/>
      <protection/>
    </xf>
    <xf numFmtId="179" fontId="3" fillId="0" borderId="32" xfId="0" applyNumberFormat="1" applyFont="1" applyFill="1" applyBorder="1" applyAlignment="1">
      <alignment horizontal="right" vertical="center"/>
    </xf>
    <xf numFmtId="179" fontId="3" fillId="0" borderId="19" xfId="0" applyNumberFormat="1" applyFont="1" applyFill="1" applyBorder="1" applyAlignment="1">
      <alignment horizontal="right" vertical="center"/>
    </xf>
    <xf numFmtId="0" fontId="11" fillId="0" borderId="2" xfId="0" applyFont="1" applyBorder="1" applyAlignment="1">
      <alignment horizontal="center" vertical="center" wrapText="1"/>
    </xf>
    <xf numFmtId="0" fontId="27" fillId="0" borderId="19" xfId="0" applyFont="1" applyFill="1" applyBorder="1" applyAlignment="1">
      <alignment horizontal="center" vertical="center" wrapText="1"/>
    </xf>
    <xf numFmtId="208" fontId="3" fillId="0" borderId="0" xfId="0" applyNumberFormat="1" applyFont="1" applyBorder="1" applyAlignment="1">
      <alignment vertical="center"/>
    </xf>
    <xf numFmtId="0" fontId="3" fillId="0" borderId="35" xfId="0" applyFont="1" applyBorder="1" applyAlignment="1">
      <alignment vertical="center"/>
    </xf>
    <xf numFmtId="208" fontId="3" fillId="0" borderId="11" xfId="0" applyNumberFormat="1" applyFont="1" applyBorder="1" applyAlignment="1">
      <alignment vertical="center"/>
    </xf>
    <xf numFmtId="0" fontId="3" fillId="0" borderId="26" xfId="0" applyFont="1" applyBorder="1" applyAlignment="1">
      <alignment vertical="center"/>
    </xf>
    <xf numFmtId="0" fontId="3" fillId="0" borderId="32" xfId="0" applyFont="1" applyFill="1" applyBorder="1" applyAlignment="1">
      <alignment vertical="center"/>
    </xf>
    <xf numFmtId="0" fontId="3" fillId="0" borderId="19" xfId="0" applyFont="1" applyFill="1" applyBorder="1" applyAlignment="1">
      <alignment vertical="center"/>
    </xf>
    <xf numFmtId="208" fontId="3" fillId="0" borderId="19" xfId="0" applyNumberFormat="1" applyFont="1" applyFill="1" applyBorder="1" applyAlignment="1">
      <alignment vertical="center"/>
    </xf>
    <xf numFmtId="0" fontId="3" fillId="0" borderId="0" xfId="0" applyFont="1" applyFill="1" applyBorder="1" applyAlignment="1">
      <alignment horizontal="center" vertical="center"/>
    </xf>
    <xf numFmtId="203" fontId="3" fillId="0" borderId="32" xfId="35" applyNumberFormat="1" applyFont="1" applyFill="1" applyBorder="1" applyAlignment="1">
      <alignment vertical="center"/>
    </xf>
    <xf numFmtId="43" fontId="3" fillId="0" borderId="19" xfId="35" applyFont="1" applyFill="1" applyBorder="1" applyAlignment="1">
      <alignment vertical="center"/>
    </xf>
    <xf numFmtId="221" fontId="3" fillId="0" borderId="19" xfId="35" applyNumberFormat="1" applyFont="1" applyFill="1" applyBorder="1" applyAlignment="1">
      <alignment vertical="center"/>
    </xf>
    <xf numFmtId="0" fontId="16" fillId="0" borderId="14" xfId="0" applyFont="1" applyBorder="1" applyAlignment="1">
      <alignment horizontal="center" vertical="center" wrapText="1"/>
    </xf>
    <xf numFmtId="0" fontId="16" fillId="0" borderId="12" xfId="0" applyFont="1" applyBorder="1" applyAlignment="1">
      <alignment horizontal="center" vertical="center" wrapText="1"/>
    </xf>
    <xf numFmtId="179" fontId="16" fillId="0" borderId="35" xfId="0" applyNumberFormat="1" applyFont="1" applyBorder="1" applyAlignment="1">
      <alignment horizontal="right" vertical="center"/>
    </xf>
    <xf numFmtId="183" fontId="16" fillId="0" borderId="11" xfId="0" applyNumberFormat="1" applyFont="1" applyBorder="1" applyAlignment="1">
      <alignment horizontal="right" vertical="center"/>
    </xf>
    <xf numFmtId="179" fontId="29" fillId="0" borderId="11" xfId="35" applyNumberFormat="1" applyFont="1" applyBorder="1" applyAlignment="1">
      <alignment horizontal="right" vertical="center"/>
    </xf>
    <xf numFmtId="179" fontId="16" fillId="0" borderId="26" xfId="0" applyNumberFormat="1" applyFont="1" applyBorder="1" applyAlignment="1">
      <alignment horizontal="right" vertical="center"/>
    </xf>
    <xf numFmtId="179" fontId="16" fillId="0" borderId="32" xfId="0" applyNumberFormat="1" applyFont="1" applyBorder="1" applyAlignment="1">
      <alignment horizontal="right" vertical="center"/>
    </xf>
    <xf numFmtId="3" fontId="13" fillId="0" borderId="2" xfId="0" applyNumberFormat="1" applyFont="1" applyBorder="1" applyAlignment="1">
      <alignment horizontal="center" vertical="center"/>
    </xf>
    <xf numFmtId="0" fontId="28" fillId="0" borderId="0" xfId="0" applyFont="1" applyFill="1" applyBorder="1" applyAlignment="1">
      <alignment horizontal="left" vertical="center"/>
    </xf>
    <xf numFmtId="0" fontId="10" fillId="0" borderId="36" xfId="0" applyFont="1" applyBorder="1" applyAlignment="1">
      <alignment horizontal="center" vertical="center"/>
    </xf>
    <xf numFmtId="0" fontId="28" fillId="0" borderId="19" xfId="0" applyFont="1" applyFill="1" applyBorder="1" applyAlignment="1">
      <alignment horizontal="left" vertical="center"/>
    </xf>
    <xf numFmtId="49" fontId="28" fillId="0" borderId="0" xfId="0" applyNumberFormat="1" applyFont="1" applyFill="1" applyBorder="1" applyAlignment="1">
      <alignment horizontal="left" vertical="center"/>
    </xf>
    <xf numFmtId="49" fontId="28" fillId="0" borderId="19" xfId="0" applyNumberFormat="1" applyFont="1" applyFill="1" applyBorder="1" applyAlignment="1">
      <alignment horizontal="left" vertical="center"/>
    </xf>
    <xf numFmtId="49" fontId="10" fillId="0" borderId="19" xfId="0" applyNumberFormat="1" applyFont="1" applyFill="1" applyBorder="1" applyAlignment="1">
      <alignment horizontal="left" vertical="center"/>
    </xf>
    <xf numFmtId="3" fontId="10" fillId="0" borderId="2" xfId="0" applyNumberFormat="1" applyFont="1" applyBorder="1" applyAlignment="1">
      <alignment horizontal="centerContinuous" vertical="center"/>
    </xf>
    <xf numFmtId="3" fontId="37" fillId="0" borderId="14" xfId="0" applyNumberFormat="1" applyFont="1" applyBorder="1" applyAlignment="1">
      <alignment horizontal="center" vertical="center"/>
    </xf>
    <xf numFmtId="3" fontId="13" fillId="0" borderId="16" xfId="0" applyNumberFormat="1" applyFont="1" applyBorder="1" applyAlignment="1">
      <alignment horizontal="left" vertical="center"/>
    </xf>
    <xf numFmtId="3" fontId="13" fillId="0" borderId="16" xfId="0" applyNumberFormat="1" applyFont="1" applyBorder="1" applyAlignment="1">
      <alignment vertical="center"/>
    </xf>
    <xf numFmtId="3" fontId="13" fillId="0" borderId="36" xfId="0" applyNumberFormat="1" applyFont="1" applyBorder="1" applyAlignment="1">
      <alignment horizontal="left" vertical="center"/>
    </xf>
    <xf numFmtId="3" fontId="37" fillId="0" borderId="2" xfId="0" applyNumberFormat="1" applyFont="1" applyBorder="1" applyAlignment="1">
      <alignment horizontal="center" vertical="center"/>
    </xf>
    <xf numFmtId="3" fontId="10" fillId="0" borderId="15" xfId="0" applyNumberFormat="1" applyFont="1" applyBorder="1" applyAlignment="1">
      <alignment horizontal="centerContinuous" vertical="center"/>
    </xf>
    <xf numFmtId="3" fontId="10" fillId="0" borderId="0" xfId="0" applyNumberFormat="1" applyFont="1" applyBorder="1" applyAlignment="1">
      <alignment horizontal="centerContinuous" vertical="center"/>
    </xf>
    <xf numFmtId="3" fontId="37" fillId="0" borderId="0" xfId="0" applyNumberFormat="1" applyFont="1" applyBorder="1" applyAlignment="1">
      <alignment horizontal="center" vertical="center"/>
    </xf>
    <xf numFmtId="3" fontId="13" fillId="0" borderId="25" xfId="0" applyNumberFormat="1" applyFont="1" applyBorder="1" applyAlignment="1">
      <alignment horizontal="centerContinuous" vertical="center"/>
    </xf>
    <xf numFmtId="3" fontId="37" fillId="0" borderId="0" xfId="0" applyNumberFormat="1" applyFont="1" applyBorder="1" applyAlignment="1">
      <alignment horizontal="centerContinuous" vertical="center"/>
    </xf>
    <xf numFmtId="3" fontId="37" fillId="0" borderId="0" xfId="0" applyNumberFormat="1" applyFont="1" applyBorder="1" applyAlignment="1" quotePrefix="1">
      <alignment horizontal="centerContinuous" vertical="center"/>
    </xf>
    <xf numFmtId="3" fontId="13" fillId="0" borderId="13" xfId="0" applyNumberFormat="1" applyFont="1" applyBorder="1" applyAlignment="1">
      <alignment horizontal="center" vertical="center"/>
    </xf>
    <xf numFmtId="3" fontId="13" fillId="0" borderId="17" xfId="0" applyNumberFormat="1" applyFont="1" applyBorder="1" applyAlignment="1">
      <alignment horizontal="centerContinuous" vertical="center"/>
    </xf>
    <xf numFmtId="0" fontId="37" fillId="0" borderId="12" xfId="0" applyFont="1" applyBorder="1" applyAlignment="1">
      <alignment horizontal="center" vertical="center"/>
    </xf>
    <xf numFmtId="3" fontId="37" fillId="0" borderId="24" xfId="0" applyNumberFormat="1" applyFont="1" applyBorder="1" applyAlignment="1">
      <alignment horizontal="center" vertical="center" textRotation="255"/>
    </xf>
    <xf numFmtId="3" fontId="37" fillId="0" borderId="25" xfId="0" applyNumberFormat="1" applyFont="1" applyBorder="1" applyAlignment="1">
      <alignment horizontal="center" vertical="center"/>
    </xf>
    <xf numFmtId="49" fontId="37" fillId="0" borderId="11" xfId="0" applyNumberFormat="1" applyFont="1" applyFill="1" applyBorder="1" applyAlignment="1">
      <alignment horizontal="left" vertical="center" wrapText="1"/>
    </xf>
    <xf numFmtId="3" fontId="28" fillId="0" borderId="37" xfId="0" applyNumberFormat="1" applyFont="1" applyBorder="1" applyAlignment="1">
      <alignment horizontal="centerContinuous" vertical="center"/>
    </xf>
    <xf numFmtId="3" fontId="10" fillId="0" borderId="37" xfId="0" applyNumberFormat="1" applyFont="1" applyBorder="1" applyAlignment="1">
      <alignment horizontal="centerContinuous" vertical="center"/>
    </xf>
    <xf numFmtId="3" fontId="37" fillId="0" borderId="0" xfId="0" applyNumberFormat="1" applyFont="1" applyAlignment="1" quotePrefix="1">
      <alignment horizontal="centerContinuous" vertical="center"/>
    </xf>
    <xf numFmtId="3" fontId="13" fillId="0" borderId="0" xfId="0" applyNumberFormat="1" applyFont="1" applyAlignment="1">
      <alignment horizontal="centerContinuous" vertical="center"/>
    </xf>
    <xf numFmtId="3" fontId="10" fillId="0" borderId="38" xfId="0" applyNumberFormat="1" applyFont="1" applyBorder="1" applyAlignment="1">
      <alignment horizontal="centerContinuous" vertical="center"/>
    </xf>
    <xf numFmtId="49" fontId="13" fillId="0" borderId="11" xfId="0" applyNumberFormat="1" applyFont="1" applyBorder="1" applyAlignment="1">
      <alignment horizontal="left" vertical="center"/>
    </xf>
    <xf numFmtId="179" fontId="27" fillId="0" borderId="12" xfId="0" applyNumberFormat="1" applyFont="1" applyBorder="1" applyAlignment="1">
      <alignment horizontal="center" vertical="center" wrapText="1"/>
    </xf>
    <xf numFmtId="179" fontId="27" fillId="0" borderId="2" xfId="0" applyNumberFormat="1" applyFont="1" applyBorder="1" applyAlignment="1">
      <alignment horizontal="center" vertical="center" wrapText="1"/>
    </xf>
    <xf numFmtId="0" fontId="27" fillId="0" borderId="11" xfId="0" applyFont="1" applyBorder="1" applyAlignment="1">
      <alignment horizontal="center" vertical="center" wrapText="1"/>
    </xf>
    <xf numFmtId="0" fontId="3" fillId="0" borderId="21" xfId="0" applyFont="1" applyBorder="1" applyAlignment="1">
      <alignment vertical="center" wrapText="1"/>
    </xf>
    <xf numFmtId="0" fontId="3" fillId="0" borderId="18" xfId="0" applyFont="1" applyBorder="1" applyAlignment="1">
      <alignment vertical="center" wrapText="1"/>
    </xf>
    <xf numFmtId="0" fontId="16" fillId="0" borderId="0" xfId="0" applyFont="1" applyBorder="1" applyAlignment="1">
      <alignment vertical="center" wrapText="1"/>
    </xf>
    <xf numFmtId="0" fontId="10" fillId="0" borderId="30" xfId="0" applyFont="1" applyBorder="1" applyAlignment="1">
      <alignment horizontal="center" vertical="center"/>
    </xf>
    <xf numFmtId="3" fontId="10" fillId="0" borderId="28" xfId="0" applyNumberFormat="1" applyFont="1" applyBorder="1" applyAlignment="1">
      <alignment horizontal="center" vertical="center"/>
    </xf>
    <xf numFmtId="0" fontId="10" fillId="0" borderId="28" xfId="0" applyFont="1" applyBorder="1" applyAlignment="1">
      <alignment horizontal="center" vertical="center"/>
    </xf>
    <xf numFmtId="0" fontId="27" fillId="0" borderId="11" xfId="0" applyFont="1" applyBorder="1" applyAlignment="1">
      <alignment horizontal="center" vertical="center"/>
    </xf>
    <xf numFmtId="0" fontId="3" fillId="0" borderId="3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27" fillId="0" borderId="19" xfId="0" applyFont="1" applyFill="1" applyBorder="1" applyAlignment="1">
      <alignment horizontal="center"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10" fillId="0" borderId="17" xfId="0" applyFont="1" applyBorder="1" applyAlignment="1">
      <alignment horizontal="center" vertical="center"/>
    </xf>
    <xf numFmtId="0" fontId="28" fillId="0" borderId="23" xfId="0" applyFont="1" applyBorder="1" applyAlignment="1">
      <alignment horizontal="center" vertical="center"/>
    </xf>
    <xf numFmtId="0" fontId="28" fillId="0" borderId="15" xfId="0" applyFont="1" applyBorder="1" applyAlignment="1">
      <alignment horizontal="center" vertical="center"/>
    </xf>
    <xf numFmtId="0" fontId="28" fillId="0" borderId="2"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33" xfId="0" applyFont="1" applyBorder="1" applyAlignment="1">
      <alignment horizontal="center" vertical="center"/>
    </xf>
    <xf numFmtId="0" fontId="28" fillId="0" borderId="18" xfId="0" applyFont="1" applyBorder="1" applyAlignment="1">
      <alignment horizontal="center" vertical="center"/>
    </xf>
    <xf numFmtId="179" fontId="11" fillId="0" borderId="11" xfId="0" applyNumberFormat="1" applyFont="1" applyBorder="1" applyAlignment="1">
      <alignment vertical="center"/>
    </xf>
    <xf numFmtId="179" fontId="11" fillId="0" borderId="0" xfId="0" applyNumberFormat="1" applyFont="1" applyBorder="1" applyAlignment="1">
      <alignment vertical="center"/>
    </xf>
    <xf numFmtId="179" fontId="11" fillId="0" borderId="0" xfId="35" applyNumberFormat="1" applyFont="1" applyBorder="1" applyAlignment="1">
      <alignment horizontal="right" vertical="center"/>
    </xf>
    <xf numFmtId="0" fontId="11" fillId="0" borderId="0" xfId="0" applyFont="1" applyAlignment="1">
      <alignment vertical="center"/>
    </xf>
    <xf numFmtId="179" fontId="11" fillId="0" borderId="19" xfId="0" applyNumberFormat="1" applyFont="1" applyBorder="1" applyAlignment="1">
      <alignment horizontal="right" vertical="center"/>
    </xf>
    <xf numFmtId="179" fontId="11" fillId="0" borderId="19" xfId="35" applyNumberFormat="1" applyFont="1" applyBorder="1" applyAlignment="1">
      <alignment horizontal="right" vertical="center"/>
    </xf>
    <xf numFmtId="0" fontId="10" fillId="0" borderId="21" xfId="0" applyFont="1" applyBorder="1" applyAlignment="1">
      <alignment horizontal="center" vertical="center"/>
    </xf>
    <xf numFmtId="0" fontId="10" fillId="0" borderId="40" xfId="0" applyFont="1" applyBorder="1" applyAlignment="1">
      <alignment vertical="center"/>
    </xf>
    <xf numFmtId="0" fontId="28" fillId="0" borderId="2" xfId="0" applyFont="1" applyBorder="1" applyAlignment="1">
      <alignment horizontal="left" vertical="center"/>
    </xf>
    <xf numFmtId="0" fontId="28" fillId="0" borderId="41" xfId="0" applyFont="1" applyBorder="1" applyAlignment="1">
      <alignment horizontal="center" vertical="center"/>
    </xf>
    <xf numFmtId="0" fontId="10" fillId="0" borderId="0" xfId="0" applyFont="1" applyBorder="1" applyAlignment="1">
      <alignment vertical="center" wrapText="1"/>
    </xf>
    <xf numFmtId="0" fontId="10" fillId="0" borderId="19" xfId="0" applyFont="1" applyBorder="1" applyAlignment="1">
      <alignment vertical="center" wrapText="1"/>
    </xf>
    <xf numFmtId="0" fontId="10" fillId="0" borderId="11" xfId="0" applyFont="1" applyBorder="1" applyAlignment="1">
      <alignment vertical="center"/>
    </xf>
    <xf numFmtId="0" fontId="10" fillId="0" borderId="33" xfId="0" applyFont="1" applyBorder="1" applyAlignment="1">
      <alignment vertical="center"/>
    </xf>
    <xf numFmtId="0" fontId="10" fillId="0" borderId="13" xfId="0" applyFont="1" applyBorder="1" applyAlignment="1">
      <alignment vertical="center"/>
    </xf>
    <xf numFmtId="0" fontId="10" fillId="0" borderId="17" xfId="0" applyFont="1" applyBorder="1" applyAlignment="1">
      <alignment vertical="center"/>
    </xf>
    <xf numFmtId="0" fontId="28" fillId="0" borderId="11" xfId="0" applyFont="1" applyBorder="1" applyAlignment="1">
      <alignment vertical="center"/>
    </xf>
    <xf numFmtId="0" fontId="28" fillId="0" borderId="0" xfId="0" applyFont="1" applyBorder="1" applyAlignment="1">
      <alignment horizontal="right" vertical="center"/>
    </xf>
    <xf numFmtId="179" fontId="11" fillId="0" borderId="32" xfId="0" applyNumberFormat="1" applyFont="1" applyBorder="1" applyAlignment="1">
      <alignment horizontal="right" vertical="center"/>
    </xf>
    <xf numFmtId="179" fontId="27" fillId="0" borderId="19" xfId="35" applyNumberFormat="1" applyFont="1" applyBorder="1" applyAlignment="1">
      <alignment horizontal="right" vertical="center"/>
    </xf>
    <xf numFmtId="0" fontId="3" fillId="0" borderId="40" xfId="0" applyFont="1" applyBorder="1" applyAlignment="1">
      <alignment vertical="center"/>
    </xf>
    <xf numFmtId="0" fontId="3" fillId="0" borderId="36" xfId="0" applyFont="1" applyBorder="1" applyAlignment="1">
      <alignment vertical="center"/>
    </xf>
    <xf numFmtId="0" fontId="11" fillId="0" borderId="16" xfId="0" applyFont="1" applyBorder="1" applyAlignment="1">
      <alignment horizontal="center" vertical="center"/>
    </xf>
    <xf numFmtId="0" fontId="11" fillId="0" borderId="36" xfId="0" applyFont="1" applyBorder="1" applyAlignment="1">
      <alignment horizontal="center" vertical="center"/>
    </xf>
    <xf numFmtId="0" fontId="11" fillId="0" borderId="20" xfId="0" applyFont="1" applyBorder="1" applyAlignment="1">
      <alignment horizontal="center" vertical="center"/>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22" fillId="0" borderId="42" xfId="0" applyFont="1" applyBorder="1" applyAlignment="1">
      <alignment horizontal="center" vertical="center"/>
    </xf>
    <xf numFmtId="0" fontId="22" fillId="0" borderId="16" xfId="0" applyFont="1" applyBorder="1" applyAlignment="1">
      <alignment horizontal="center" vertical="center"/>
    </xf>
    <xf numFmtId="0" fontId="22" fillId="0" borderId="16" xfId="0" applyFont="1" applyBorder="1" applyAlignment="1">
      <alignment horizontal="left" vertical="center"/>
    </xf>
    <xf numFmtId="0" fontId="22" fillId="0" borderId="16" xfId="0" applyFont="1" applyBorder="1" applyAlignment="1">
      <alignment horizontal="right" vertical="center"/>
    </xf>
    <xf numFmtId="0" fontId="22" fillId="0" borderId="0" xfId="0" applyFont="1" applyBorder="1" applyAlignment="1">
      <alignment horizontal="center" vertical="center"/>
    </xf>
    <xf numFmtId="0" fontId="22" fillId="0" borderId="14" xfId="0" applyFont="1" applyBorder="1" applyAlignment="1">
      <alignment horizontal="center" vertical="center"/>
    </xf>
    <xf numFmtId="0" fontId="11" fillId="0" borderId="14"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11" fillId="0" borderId="2" xfId="0" applyFont="1" applyBorder="1" applyAlignment="1">
      <alignment horizontal="center" vertical="center"/>
    </xf>
    <xf numFmtId="0" fontId="22" fillId="0" borderId="0" xfId="0" applyFont="1" applyBorder="1" applyAlignment="1">
      <alignment horizontal="left" vertical="center"/>
    </xf>
    <xf numFmtId="0" fontId="14" fillId="0" borderId="16" xfId="0" applyFont="1" applyFill="1" applyBorder="1" applyAlignment="1">
      <alignment horizontal="center" vertical="center"/>
    </xf>
    <xf numFmtId="0" fontId="22" fillId="0" borderId="0" xfId="0" applyFont="1" applyBorder="1" applyAlignment="1">
      <alignment vertical="center"/>
    </xf>
    <xf numFmtId="0" fontId="22" fillId="0" borderId="0" xfId="0" applyFont="1" applyBorder="1" applyAlignment="1">
      <alignment horizontal="left" vertical="center" wrapText="1"/>
    </xf>
    <xf numFmtId="0" fontId="22" fillId="0" borderId="19" xfId="0" applyFont="1" applyBorder="1" applyAlignment="1">
      <alignment horizontal="left" vertical="center" wrapText="1"/>
    </xf>
    <xf numFmtId="0" fontId="11" fillId="0" borderId="30" xfId="0" applyFont="1" applyBorder="1" applyAlignment="1">
      <alignment horizontal="center" vertical="center"/>
    </xf>
    <xf numFmtId="179" fontId="22" fillId="0" borderId="11" xfId="0" applyNumberFormat="1" applyFont="1" applyBorder="1" applyAlignment="1">
      <alignment horizontal="right" vertical="center"/>
    </xf>
    <xf numFmtId="179" fontId="22" fillId="0" borderId="0" xfId="0" applyNumberFormat="1" applyFont="1" applyBorder="1" applyAlignment="1">
      <alignment horizontal="right" vertical="center"/>
    </xf>
    <xf numFmtId="179" fontId="22" fillId="0" borderId="26" xfId="0" applyNumberFormat="1" applyFont="1" applyBorder="1" applyAlignment="1">
      <alignment horizontal="right" vertical="center"/>
    </xf>
    <xf numFmtId="179" fontId="22" fillId="0" borderId="19" xfId="0" applyNumberFormat="1" applyFont="1" applyBorder="1" applyAlignment="1">
      <alignment horizontal="right" vertical="center"/>
    </xf>
    <xf numFmtId="179" fontId="10" fillId="0" borderId="35" xfId="0" applyNumberFormat="1" applyFont="1" applyBorder="1" applyAlignment="1">
      <alignment horizontal="right" vertical="center"/>
    </xf>
    <xf numFmtId="179" fontId="10" fillId="0" borderId="11" xfId="0" applyNumberFormat="1" applyFont="1" applyBorder="1" applyAlignment="1">
      <alignment horizontal="right" vertical="center"/>
    </xf>
    <xf numFmtId="179" fontId="10" fillId="0" borderId="26" xfId="0" applyNumberFormat="1" applyFont="1" applyBorder="1" applyAlignment="1">
      <alignment horizontal="right" vertical="center"/>
    </xf>
    <xf numFmtId="179" fontId="10" fillId="0" borderId="0" xfId="0" applyNumberFormat="1" applyFont="1" applyBorder="1" applyAlignment="1">
      <alignment horizontal="right" vertical="center"/>
    </xf>
    <xf numFmtId="179" fontId="10" fillId="0" borderId="26" xfId="0" applyNumberFormat="1" applyFont="1" applyFill="1" applyBorder="1" applyAlignment="1">
      <alignment horizontal="right" vertical="center"/>
    </xf>
    <xf numFmtId="179" fontId="10" fillId="0" borderId="0" xfId="0" applyNumberFormat="1" applyFont="1" applyFill="1" applyBorder="1" applyAlignment="1">
      <alignment horizontal="right" vertical="center"/>
    </xf>
    <xf numFmtId="179" fontId="10" fillId="0" borderId="32"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5" xfId="0" applyFont="1" applyFill="1" applyBorder="1" applyAlignment="1">
      <alignment horizontal="center" vertical="center"/>
    </xf>
    <xf numFmtId="0" fontId="5" fillId="0" borderId="0" xfId="0" applyFont="1" applyFill="1" applyAlignment="1">
      <alignment horizontal="center" vertical="center"/>
    </xf>
    <xf numFmtId="0" fontId="29" fillId="0" borderId="23" xfId="0" applyFont="1" applyBorder="1" applyAlignment="1">
      <alignment horizontal="center" vertical="center"/>
    </xf>
    <xf numFmtId="179" fontId="29" fillId="0" borderId="0" xfId="0" applyNumberFormat="1" applyFont="1" applyBorder="1" applyAlignment="1">
      <alignment horizontal="center" vertical="center"/>
    </xf>
    <xf numFmtId="0" fontId="29"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5" xfId="0" applyFont="1" applyBorder="1" applyAlignment="1">
      <alignment horizontal="center" vertical="center" wrapText="1"/>
    </xf>
    <xf numFmtId="0" fontId="25" fillId="0" borderId="0" xfId="0" applyFont="1" applyFill="1" applyAlignment="1">
      <alignment horizontal="left" vertical="center"/>
    </xf>
    <xf numFmtId="0" fontId="3" fillId="0" borderId="0" xfId="0" applyFont="1" applyFill="1" applyAlignment="1">
      <alignment horizontal="right" vertical="center"/>
    </xf>
    <xf numFmtId="0" fontId="12" fillId="0" borderId="0" xfId="0" applyFont="1" applyFill="1" applyAlignment="1">
      <alignment horizontal="center" vertical="center"/>
    </xf>
    <xf numFmtId="0" fontId="61" fillId="0" borderId="24" xfId="0" applyFont="1" applyFill="1" applyBorder="1" applyAlignment="1">
      <alignment horizontal="center" vertical="center"/>
    </xf>
    <xf numFmtId="0" fontId="61" fillId="0" borderId="25"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30" xfId="0" applyFont="1" applyFill="1" applyBorder="1" applyAlignment="1">
      <alignment horizontal="center" vertical="center"/>
    </xf>
    <xf numFmtId="0" fontId="28" fillId="0" borderId="11" xfId="0" applyFont="1" applyFill="1" applyBorder="1" applyAlignment="1">
      <alignment horizontal="left" vertical="center"/>
    </xf>
    <xf numFmtId="0" fontId="10" fillId="0" borderId="21" xfId="0" applyFont="1" applyFill="1" applyBorder="1" applyAlignment="1">
      <alignment horizontal="left" vertical="center"/>
    </xf>
    <xf numFmtId="179" fontId="11" fillId="0" borderId="35" xfId="0" applyNumberFormat="1" applyFont="1" applyFill="1" applyBorder="1" applyAlignment="1">
      <alignment horizontal="right" vertical="center"/>
    </xf>
    <xf numFmtId="179" fontId="11" fillId="0" borderId="11" xfId="0" applyNumberFormat="1" applyFont="1" applyFill="1" applyBorder="1" applyAlignment="1">
      <alignment horizontal="right" vertical="center"/>
    </xf>
    <xf numFmtId="179" fontId="22" fillId="0" borderId="11" xfId="0" applyNumberFormat="1" applyFont="1" applyFill="1" applyBorder="1" applyAlignment="1">
      <alignment horizontal="right" vertical="center"/>
    </xf>
    <xf numFmtId="0" fontId="10" fillId="0" borderId="18" xfId="0" applyFont="1" applyFill="1" applyBorder="1" applyAlignment="1">
      <alignment horizontal="left" vertical="center"/>
    </xf>
    <xf numFmtId="179" fontId="11" fillId="0" borderId="26" xfId="0" applyNumberFormat="1" applyFont="1" applyFill="1" applyBorder="1" applyAlignment="1">
      <alignment horizontal="right" vertical="center"/>
    </xf>
    <xf numFmtId="179" fontId="11" fillId="0" borderId="0" xfId="0" applyNumberFormat="1" applyFont="1" applyFill="1" applyBorder="1" applyAlignment="1">
      <alignment horizontal="right" vertical="center"/>
    </xf>
    <xf numFmtId="179" fontId="22" fillId="0" borderId="0" xfId="0" applyNumberFormat="1" applyFont="1" applyFill="1" applyBorder="1" applyAlignment="1">
      <alignment horizontal="right" vertical="center"/>
    </xf>
    <xf numFmtId="179" fontId="11" fillId="0" borderId="0" xfId="35" applyNumberFormat="1" applyFont="1" applyFill="1" applyBorder="1" applyAlignment="1">
      <alignment horizontal="right" vertical="center"/>
    </xf>
    <xf numFmtId="179" fontId="11" fillId="0" borderId="26" xfId="35" applyNumberFormat="1" applyFont="1" applyFill="1" applyBorder="1" applyAlignment="1">
      <alignment horizontal="right" vertical="center"/>
    </xf>
    <xf numFmtId="179" fontId="22" fillId="0" borderId="0" xfId="35" applyNumberFormat="1" applyFont="1" applyFill="1" applyBorder="1" applyAlignment="1">
      <alignment horizontal="right" vertical="center"/>
    </xf>
    <xf numFmtId="0" fontId="28" fillId="0" borderId="0" xfId="0" applyFont="1" applyFill="1" applyBorder="1" applyAlignment="1">
      <alignment vertical="center"/>
    </xf>
    <xf numFmtId="49" fontId="36" fillId="0" borderId="18" xfId="0" applyNumberFormat="1" applyFont="1" applyFill="1" applyBorder="1" applyAlignment="1">
      <alignment horizontal="left" vertical="center"/>
    </xf>
    <xf numFmtId="0" fontId="3" fillId="0" borderId="0" xfId="0" applyFont="1" applyFill="1" applyBorder="1" applyAlignment="1">
      <alignment vertical="center"/>
    </xf>
    <xf numFmtId="1" fontId="28" fillId="0" borderId="0" xfId="34" applyNumberFormat="1" applyFont="1" applyFill="1" applyBorder="1" applyAlignment="1">
      <alignment vertical="center"/>
      <protection/>
    </xf>
    <xf numFmtId="49" fontId="36" fillId="0" borderId="0" xfId="34" applyNumberFormat="1" applyFont="1" applyFill="1" applyBorder="1" applyAlignment="1">
      <alignment vertical="center"/>
      <protection/>
    </xf>
    <xf numFmtId="1" fontId="28" fillId="0" borderId="19" xfId="34" applyNumberFormat="1" applyFont="1" applyFill="1" applyBorder="1" applyAlignment="1">
      <alignment vertical="center"/>
      <protection/>
    </xf>
    <xf numFmtId="49" fontId="36" fillId="0" borderId="19" xfId="34" applyNumberFormat="1" applyFont="1" applyFill="1" applyBorder="1" applyAlignment="1">
      <alignment vertical="center"/>
      <protection/>
    </xf>
    <xf numFmtId="179" fontId="11" fillId="0" borderId="32" xfId="35" applyNumberFormat="1" applyFont="1" applyFill="1" applyBorder="1" applyAlignment="1">
      <alignment horizontal="right" vertical="center"/>
    </xf>
    <xf numFmtId="0" fontId="24" fillId="0" borderId="0" xfId="0" applyFont="1" applyFill="1" applyBorder="1" applyAlignment="1">
      <alignment horizontal="left" vertical="center"/>
    </xf>
    <xf numFmtId="0" fontId="10" fillId="0" borderId="0" xfId="0" applyFont="1" applyFill="1" applyBorder="1" applyAlignment="1">
      <alignment vertical="center"/>
    </xf>
    <xf numFmtId="41" fontId="13" fillId="0" borderId="0" xfId="0" applyNumberFormat="1" applyFont="1" applyFill="1" applyBorder="1" applyAlignment="1">
      <alignment horizontal="right" vertical="center" wrapText="1"/>
    </xf>
    <xf numFmtId="0" fontId="10" fillId="0" borderId="0" xfId="0" applyFont="1" applyFill="1" applyAlignment="1">
      <alignment vertical="center"/>
    </xf>
    <xf numFmtId="1" fontId="24" fillId="0" borderId="0" xfId="34" applyNumberFormat="1" applyFont="1" applyFill="1" applyBorder="1" applyAlignment="1">
      <alignment horizontal="left" vertical="center"/>
      <protection/>
    </xf>
    <xf numFmtId="1" fontId="10" fillId="0" borderId="0" xfId="34" applyNumberFormat="1" applyFont="1" applyFill="1" applyBorder="1" applyAlignment="1">
      <alignment horizontal="left" vertical="center"/>
      <protection/>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21" fillId="0" borderId="0" xfId="0" applyFont="1" applyFill="1" applyAlignment="1">
      <alignment horizontal="center" vertical="center"/>
    </xf>
    <xf numFmtId="0" fontId="21" fillId="0" borderId="0" xfId="0" applyFont="1" applyFill="1" applyBorder="1" applyAlignment="1">
      <alignment horizontal="center" vertical="center"/>
    </xf>
    <xf numFmtId="0" fontId="25" fillId="0" borderId="0" xfId="0" applyFont="1" applyFill="1" applyAlignment="1">
      <alignment vertical="center"/>
    </xf>
    <xf numFmtId="0" fontId="3" fillId="0" borderId="19" xfId="0" applyFont="1" applyBorder="1" applyAlignment="1">
      <alignment horizontal="right" vertical="center"/>
    </xf>
    <xf numFmtId="0" fontId="3" fillId="0" borderId="36" xfId="0" applyFont="1" applyBorder="1" applyAlignment="1">
      <alignment horizontal="center" vertical="center"/>
    </xf>
    <xf numFmtId="0" fontId="27" fillId="0" borderId="19" xfId="0" applyFont="1" applyBorder="1" applyAlignment="1">
      <alignment horizontal="left" vertical="center"/>
    </xf>
    <xf numFmtId="0" fontId="26" fillId="0" borderId="19" xfId="0" applyFont="1" applyBorder="1" applyAlignment="1">
      <alignment vertical="center"/>
    </xf>
    <xf numFmtId="49" fontId="11" fillId="0" borderId="19" xfId="0" applyNumberFormat="1" applyFont="1" applyFill="1" applyBorder="1" applyAlignment="1">
      <alignment horizontal="left" vertical="center"/>
    </xf>
    <xf numFmtId="179" fontId="3" fillId="0" borderId="30" xfId="0" applyNumberFormat="1" applyFont="1" applyFill="1" applyBorder="1" applyAlignment="1">
      <alignment horizontal="right" vertical="center" wrapText="1"/>
    </xf>
    <xf numFmtId="0" fontId="10" fillId="0" borderId="29" xfId="0" applyFont="1" applyFill="1" applyBorder="1" applyAlignment="1">
      <alignment horizontal="left" vertical="center"/>
    </xf>
    <xf numFmtId="179" fontId="11" fillId="0" borderId="35" xfId="35" applyNumberFormat="1" applyFont="1" applyFill="1" applyBorder="1" applyAlignment="1">
      <alignment horizontal="right" vertical="center"/>
    </xf>
    <xf numFmtId="179" fontId="11" fillId="0" borderId="11" xfId="35" applyNumberFormat="1" applyFont="1" applyFill="1" applyBorder="1" applyAlignment="1">
      <alignment horizontal="right" vertical="center"/>
    </xf>
    <xf numFmtId="179" fontId="11" fillId="0" borderId="32" xfId="0" applyNumberFormat="1" applyFont="1" applyBorder="1" applyAlignment="1">
      <alignment horizontal="center" vertical="center"/>
    </xf>
    <xf numFmtId="0" fontId="11" fillId="0" borderId="11" xfId="0" applyFont="1" applyBorder="1" applyAlignment="1">
      <alignment horizontal="center" vertical="center"/>
    </xf>
    <xf numFmtId="3" fontId="22" fillId="0" borderId="42" xfId="0" applyNumberFormat="1" applyFont="1" applyBorder="1" applyAlignment="1">
      <alignment horizontal="center" vertical="center"/>
    </xf>
    <xf numFmtId="3" fontId="11" fillId="0" borderId="16" xfId="0" applyNumberFormat="1" applyFont="1" applyBorder="1" applyAlignment="1">
      <alignment horizontal="left" vertical="center"/>
    </xf>
    <xf numFmtId="3" fontId="11" fillId="0" borderId="16" xfId="0" applyNumberFormat="1" applyFont="1" applyBorder="1" applyAlignment="1">
      <alignment vertical="center"/>
    </xf>
    <xf numFmtId="3" fontId="11" fillId="0" borderId="36" xfId="0" applyNumberFormat="1" applyFont="1" applyBorder="1" applyAlignment="1">
      <alignment horizontal="left" vertical="center"/>
    </xf>
    <xf numFmtId="3" fontId="11" fillId="0" borderId="0" xfId="0" applyNumberFormat="1" applyFont="1" applyBorder="1" applyAlignment="1">
      <alignment vertical="center"/>
    </xf>
    <xf numFmtId="3" fontId="11" fillId="0" borderId="0" xfId="0" applyNumberFormat="1" applyFont="1" applyAlignment="1">
      <alignment vertical="center"/>
    </xf>
    <xf numFmtId="3" fontId="22" fillId="0" borderId="26" xfId="0" applyNumberFormat="1" applyFont="1" applyBorder="1" applyAlignment="1">
      <alignment horizontal="center" vertical="center"/>
    </xf>
    <xf numFmtId="3" fontId="11" fillId="0" borderId="0" xfId="0" applyNumberFormat="1" applyFont="1" applyBorder="1" applyAlignment="1">
      <alignment horizontal="center" vertical="center"/>
    </xf>
    <xf numFmtId="3" fontId="22" fillId="0" borderId="0" xfId="0" applyNumberFormat="1" applyFont="1" applyBorder="1" applyAlignment="1">
      <alignment horizontal="center" vertical="center"/>
    </xf>
    <xf numFmtId="3" fontId="11" fillId="0" borderId="25" xfId="0" applyNumberFormat="1" applyFont="1" applyBorder="1" applyAlignment="1">
      <alignment horizontal="centerContinuous" vertical="center"/>
    </xf>
    <xf numFmtId="3" fontId="22" fillId="0" borderId="0" xfId="0" applyNumberFormat="1" applyFont="1" applyBorder="1" applyAlignment="1">
      <alignment horizontal="centerContinuous" vertical="center"/>
    </xf>
    <xf numFmtId="3" fontId="11" fillId="0" borderId="2" xfId="0" applyNumberFormat="1" applyFont="1" applyBorder="1" applyAlignment="1">
      <alignment horizontal="centerContinuous" vertical="center"/>
    </xf>
    <xf numFmtId="3" fontId="22" fillId="0" borderId="0" xfId="0" applyNumberFormat="1" applyFont="1" applyBorder="1" applyAlignment="1" quotePrefix="1">
      <alignment horizontal="centerContinuous" vertical="center"/>
    </xf>
    <xf numFmtId="3" fontId="11" fillId="0" borderId="14" xfId="0" applyNumberFormat="1" applyFont="1" applyBorder="1" applyAlignment="1">
      <alignment horizontal="center" vertical="center"/>
    </xf>
    <xf numFmtId="3" fontId="11" fillId="0" borderId="13" xfId="0" applyNumberFormat="1" applyFont="1" applyBorder="1" applyAlignment="1">
      <alignment horizontal="center" vertical="center"/>
    </xf>
    <xf numFmtId="3" fontId="11" fillId="0" borderId="17" xfId="0" applyNumberFormat="1" applyFont="1" applyBorder="1" applyAlignment="1">
      <alignment horizontal="centerContinuous" vertical="center"/>
    </xf>
    <xf numFmtId="0" fontId="22" fillId="0" borderId="12" xfId="0" applyFont="1" applyBorder="1" applyAlignment="1">
      <alignment horizontal="center" vertical="center"/>
    </xf>
    <xf numFmtId="3" fontId="22" fillId="0" borderId="2" xfId="0" applyNumberFormat="1" applyFont="1" applyBorder="1" applyAlignment="1">
      <alignment horizontal="center" vertical="center"/>
    </xf>
    <xf numFmtId="3" fontId="22" fillId="0" borderId="24" xfId="0" applyNumberFormat="1" applyFont="1" applyBorder="1" applyAlignment="1">
      <alignment horizontal="center" vertical="center" textRotation="255"/>
    </xf>
    <xf numFmtId="3" fontId="22" fillId="0" borderId="24" xfId="0" applyNumberFormat="1" applyFont="1" applyBorder="1" applyAlignment="1">
      <alignment horizontal="center" vertical="center"/>
    </xf>
    <xf numFmtId="3" fontId="11" fillId="0" borderId="0" xfId="0" applyNumberFormat="1" applyFont="1" applyAlignment="1">
      <alignment horizontal="center" vertical="center"/>
    </xf>
    <xf numFmtId="0" fontId="22" fillId="0" borderId="0" xfId="0" applyFont="1" applyBorder="1" applyAlignment="1">
      <alignment horizontal="center" vertical="center" wrapText="1"/>
    </xf>
    <xf numFmtId="0" fontId="22" fillId="0" borderId="19" xfId="0" applyFont="1" applyBorder="1" applyAlignment="1">
      <alignment horizontal="center" vertical="center" wrapText="1"/>
    </xf>
    <xf numFmtId="3" fontId="11" fillId="0" borderId="13" xfId="0" applyNumberFormat="1" applyFont="1" applyBorder="1" applyAlignment="1">
      <alignment vertical="center"/>
    </xf>
    <xf numFmtId="3" fontId="22" fillId="0" borderId="12" xfId="0" applyNumberFormat="1" applyFont="1" applyBorder="1" applyAlignment="1">
      <alignment horizontal="center" vertical="center"/>
    </xf>
    <xf numFmtId="179" fontId="19" fillId="0" borderId="11" xfId="0" applyNumberFormat="1" applyFont="1" applyFill="1" applyBorder="1" applyAlignment="1">
      <alignment horizontal="right" vertical="center"/>
    </xf>
    <xf numFmtId="49" fontId="64" fillId="0" borderId="11" xfId="0" applyNumberFormat="1" applyFont="1" applyFill="1" applyBorder="1" applyAlignment="1">
      <alignment horizontal="left" vertical="center" wrapText="1"/>
    </xf>
    <xf numFmtId="49" fontId="64" fillId="0" borderId="0" xfId="0" applyNumberFormat="1" applyFont="1" applyBorder="1" applyAlignment="1">
      <alignment horizontal="left" vertical="center"/>
    </xf>
    <xf numFmtId="3" fontId="13" fillId="0" borderId="13" xfId="0" applyNumberFormat="1" applyFont="1" applyBorder="1" applyAlignment="1">
      <alignment vertical="center"/>
    </xf>
    <xf numFmtId="3" fontId="13" fillId="0" borderId="15" xfId="0" applyNumberFormat="1" applyFont="1" applyBorder="1" applyAlignment="1">
      <alignment horizontal="centerContinuous" vertical="center"/>
    </xf>
    <xf numFmtId="3" fontId="37" fillId="0" borderId="12" xfId="0" applyNumberFormat="1" applyFont="1" applyBorder="1" applyAlignment="1">
      <alignment horizontal="center" vertical="center"/>
    </xf>
    <xf numFmtId="0" fontId="13" fillId="0" borderId="30" xfId="0" applyFont="1" applyBorder="1" applyAlignment="1">
      <alignment horizontal="center" vertical="center"/>
    </xf>
    <xf numFmtId="3" fontId="13" fillId="0" borderId="28" xfId="0" applyNumberFormat="1" applyFont="1" applyBorder="1" applyAlignment="1">
      <alignment horizontal="center" vertical="center" wrapText="1"/>
    </xf>
    <xf numFmtId="3" fontId="13" fillId="0" borderId="33" xfId="0" applyNumberFormat="1" applyFont="1" applyBorder="1" applyAlignment="1">
      <alignment horizontal="centerContinuous" vertical="center"/>
    </xf>
    <xf numFmtId="0" fontId="13" fillId="0" borderId="28" xfId="0" applyFont="1" applyBorder="1" applyAlignment="1">
      <alignment horizontal="center" vertical="center"/>
    </xf>
    <xf numFmtId="3" fontId="13" fillId="0" borderId="11" xfId="0" applyNumberFormat="1" applyFont="1" applyBorder="1" applyAlignment="1">
      <alignment horizontal="centerContinuous" vertical="center"/>
    </xf>
    <xf numFmtId="179" fontId="19" fillId="0" borderId="0" xfId="35" applyNumberFormat="1" applyFont="1" applyBorder="1" applyAlignment="1">
      <alignment horizontal="right" vertical="center"/>
    </xf>
    <xf numFmtId="179" fontId="19" fillId="0" borderId="19" xfId="35" applyNumberFormat="1" applyFont="1" applyBorder="1" applyAlignment="1">
      <alignment horizontal="right" vertical="center"/>
    </xf>
    <xf numFmtId="49" fontId="13" fillId="0" borderId="0" xfId="35" applyNumberFormat="1" applyFont="1" applyBorder="1" applyAlignment="1">
      <alignment horizontal="left" vertical="center"/>
    </xf>
    <xf numFmtId="49" fontId="3" fillId="0" borderId="28" xfId="34" applyNumberFormat="1" applyFont="1" applyBorder="1" applyAlignment="1">
      <alignment horizontal="center" vertical="center" wrapText="1"/>
      <protection/>
    </xf>
    <xf numFmtId="49" fontId="3" fillId="0" borderId="30" xfId="34" applyNumberFormat="1" applyFont="1" applyBorder="1" applyAlignment="1">
      <alignment horizontal="center" vertical="center" wrapText="1"/>
      <protection/>
    </xf>
    <xf numFmtId="49" fontId="11" fillId="0" borderId="0" xfId="0" applyNumberFormat="1" applyFont="1" applyBorder="1" applyAlignment="1">
      <alignment horizontal="left" vertical="center"/>
    </xf>
    <xf numFmtId="0" fontId="27" fillId="0" borderId="2" xfId="0" applyFont="1" applyFill="1" applyBorder="1" applyAlignment="1">
      <alignment horizontal="center" vertical="center" wrapText="1"/>
    </xf>
    <xf numFmtId="0" fontId="27" fillId="0" borderId="11" xfId="0" applyFont="1" applyBorder="1" applyAlignment="1">
      <alignment horizontal="left" vertical="center" wrapText="1"/>
    </xf>
    <xf numFmtId="0" fontId="27" fillId="0" borderId="0" xfId="0" applyFont="1" applyBorder="1" applyAlignment="1">
      <alignment horizontal="left" vertical="center" wrapText="1"/>
    </xf>
    <xf numFmtId="0" fontId="26" fillId="0" borderId="0" xfId="0" applyFont="1" applyAlignment="1">
      <alignment vertical="center" wrapText="1"/>
    </xf>
    <xf numFmtId="0" fontId="26" fillId="0" borderId="0" xfId="0" applyFont="1" applyAlignment="1">
      <alignment horizontal="center" vertical="center" wrapText="1"/>
    </xf>
    <xf numFmtId="0" fontId="26" fillId="0" borderId="0" xfId="0" applyFont="1" applyAlignment="1">
      <alignment/>
    </xf>
    <xf numFmtId="0" fontId="11" fillId="0" borderId="33" xfId="0" applyFont="1" applyFill="1" applyBorder="1" applyAlignment="1">
      <alignment horizontal="center" vertical="center" wrapText="1"/>
    </xf>
    <xf numFmtId="0" fontId="11" fillId="0" borderId="37" xfId="0" applyFont="1" applyFill="1" applyBorder="1" applyAlignment="1">
      <alignment horizontal="center" vertical="top" wrapText="1"/>
    </xf>
    <xf numFmtId="0" fontId="11" fillId="0" borderId="34" xfId="0" applyFont="1" applyFill="1" applyBorder="1" applyAlignment="1">
      <alignment horizontal="center" vertical="top" wrapText="1"/>
    </xf>
    <xf numFmtId="0" fontId="11" fillId="0" borderId="0" xfId="0" applyFont="1" applyFill="1" applyBorder="1" applyAlignment="1">
      <alignment horizontal="center" vertical="center"/>
    </xf>
    <xf numFmtId="184" fontId="11" fillId="0" borderId="0" xfId="0" applyNumberFormat="1" applyFont="1" applyBorder="1" applyAlignment="1">
      <alignment horizontal="right" vertical="center"/>
    </xf>
    <xf numFmtId="0" fontId="5" fillId="0" borderId="0" xfId="0" applyFont="1" applyAlignment="1">
      <alignment vertical="center" wrapText="1"/>
    </xf>
    <xf numFmtId="0" fontId="11" fillId="0" borderId="33" xfId="0" applyFont="1" applyFill="1" applyBorder="1" applyAlignment="1">
      <alignment horizontal="center" vertical="top" wrapText="1"/>
    </xf>
    <xf numFmtId="49" fontId="23" fillId="0" borderId="43" xfId="0" applyNumberFormat="1" applyFont="1" applyBorder="1" applyAlignment="1">
      <alignment vertical="center"/>
    </xf>
    <xf numFmtId="49" fontId="11" fillId="0" borderId="0" xfId="0" applyNumberFormat="1" applyFont="1" applyBorder="1" applyAlignment="1">
      <alignment vertical="center" wrapText="1"/>
    </xf>
    <xf numFmtId="49" fontId="11" fillId="0" borderId="0" xfId="0" applyNumberFormat="1" applyFont="1" applyBorder="1" applyAlignment="1">
      <alignment horizontal="center" vertical="center"/>
    </xf>
    <xf numFmtId="0" fontId="26" fillId="0" borderId="0" xfId="0" applyFont="1" applyFill="1" applyAlignment="1">
      <alignment horizontal="center" vertical="center"/>
    </xf>
    <xf numFmtId="0" fontId="3" fillId="0" borderId="19" xfId="0" applyFont="1" applyFill="1" applyBorder="1" applyAlignment="1">
      <alignment horizontal="center" vertical="center"/>
    </xf>
    <xf numFmtId="0" fontId="3" fillId="0" borderId="14"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7" fillId="0" borderId="0" xfId="0" applyFont="1" applyFill="1" applyBorder="1" applyAlignment="1">
      <alignment horizontal="center" vertical="center" wrapText="1"/>
    </xf>
    <xf numFmtId="203" fontId="3" fillId="0" borderId="35" xfId="35" applyNumberFormat="1" applyFont="1" applyFill="1" applyBorder="1" applyAlignment="1">
      <alignment vertical="center"/>
    </xf>
    <xf numFmtId="43" fontId="3" fillId="0" borderId="11" xfId="35" applyFont="1" applyFill="1" applyBorder="1" applyAlignment="1">
      <alignment vertical="center"/>
    </xf>
    <xf numFmtId="203" fontId="3" fillId="0" borderId="11" xfId="35" applyNumberFormat="1" applyFont="1" applyFill="1" applyBorder="1" applyAlignment="1">
      <alignment vertical="center"/>
    </xf>
    <xf numFmtId="208" fontId="3" fillId="0" borderId="11" xfId="0" applyNumberFormat="1" applyFont="1" applyFill="1" applyBorder="1" applyAlignment="1">
      <alignment vertical="center"/>
    </xf>
    <xf numFmtId="203" fontId="3" fillId="0" borderId="26" xfId="35" applyNumberFormat="1" applyFont="1" applyFill="1" applyBorder="1" applyAlignment="1">
      <alignment vertical="center"/>
    </xf>
    <xf numFmtId="43" fontId="3" fillId="0" borderId="0" xfId="35" applyFont="1" applyFill="1" applyBorder="1" applyAlignment="1">
      <alignment vertical="center"/>
    </xf>
    <xf numFmtId="203" fontId="3" fillId="0" borderId="0" xfId="35" applyNumberFormat="1" applyFont="1" applyFill="1" applyBorder="1" applyAlignment="1">
      <alignment vertical="center"/>
    </xf>
    <xf numFmtId="208" fontId="3" fillId="0" borderId="0" xfId="0" applyNumberFormat="1" applyFont="1" applyFill="1" applyBorder="1" applyAlignment="1">
      <alignment vertical="center"/>
    </xf>
    <xf numFmtId="221" fontId="3" fillId="0" borderId="0" xfId="35" applyNumberFormat="1" applyFont="1" applyFill="1" applyBorder="1" applyAlignment="1">
      <alignment vertical="center"/>
    </xf>
    <xf numFmtId="184" fontId="3" fillId="0" borderId="0" xfId="0" applyNumberFormat="1" applyFont="1" applyFill="1" applyBorder="1" applyAlignment="1">
      <alignment horizontal="right" vertical="center"/>
    </xf>
    <xf numFmtId="0" fontId="25" fillId="0" borderId="19" xfId="0" applyFont="1" applyFill="1" applyBorder="1" applyAlignment="1">
      <alignment horizontal="right" vertical="center"/>
    </xf>
    <xf numFmtId="49" fontId="3" fillId="0" borderId="19" xfId="35" applyNumberFormat="1" applyFont="1" applyFill="1" applyBorder="1" applyAlignment="1" applyProtection="1">
      <alignment horizontal="right" vertical="center"/>
      <protection/>
    </xf>
    <xf numFmtId="0" fontId="27" fillId="0" borderId="11" xfId="0" applyFont="1" applyFill="1" applyBorder="1" applyAlignment="1">
      <alignment horizontal="center" vertical="center" wrapText="1"/>
    </xf>
    <xf numFmtId="0" fontId="27" fillId="0" borderId="27" xfId="0" applyFont="1" applyFill="1" applyBorder="1" applyAlignment="1">
      <alignment horizontal="center" vertical="center"/>
    </xf>
    <xf numFmtId="0" fontId="3" fillId="0" borderId="21" xfId="0" applyFont="1" applyFill="1" applyBorder="1" applyAlignment="1">
      <alignment vertical="center" wrapText="1"/>
    </xf>
    <xf numFmtId="179" fontId="3" fillId="0" borderId="35" xfId="0" applyNumberFormat="1" applyFont="1" applyFill="1" applyBorder="1" applyAlignment="1">
      <alignment horizontal="right" vertical="center"/>
    </xf>
    <xf numFmtId="179" fontId="3" fillId="0" borderId="11" xfId="0" applyNumberFormat="1" applyFont="1" applyFill="1" applyBorder="1" applyAlignment="1">
      <alignment horizontal="right" vertical="center"/>
    </xf>
    <xf numFmtId="183" fontId="3" fillId="0" borderId="11" xfId="35" applyNumberFormat="1" applyFont="1" applyFill="1" applyBorder="1" applyAlignment="1">
      <alignment horizontal="right" vertical="center"/>
    </xf>
    <xf numFmtId="0" fontId="3" fillId="0" borderId="18" xfId="0" applyFont="1" applyFill="1" applyBorder="1" applyAlignment="1">
      <alignment vertical="center" wrapText="1"/>
    </xf>
    <xf numFmtId="179" fontId="3" fillId="0" borderId="26" xfId="0" applyNumberFormat="1" applyFont="1" applyFill="1" applyBorder="1" applyAlignment="1">
      <alignment horizontal="right" vertical="center"/>
    </xf>
    <xf numFmtId="179" fontId="3" fillId="0" borderId="0" xfId="0" applyNumberFormat="1" applyFont="1" applyFill="1" applyBorder="1" applyAlignment="1">
      <alignment horizontal="right" vertical="center"/>
    </xf>
    <xf numFmtId="183" fontId="3" fillId="0" borderId="0" xfId="35" applyNumberFormat="1" applyFont="1" applyFill="1" applyBorder="1" applyAlignment="1">
      <alignment horizontal="right" vertical="center"/>
    </xf>
    <xf numFmtId="183" fontId="3" fillId="0" borderId="0" xfId="0" applyNumberFormat="1" applyFont="1" applyFill="1" applyBorder="1" applyAlignment="1">
      <alignment horizontal="right"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7" fillId="0" borderId="19" xfId="0" applyFont="1" applyFill="1" applyBorder="1" applyAlignment="1">
      <alignment vertical="center"/>
    </xf>
    <xf numFmtId="183" fontId="3" fillId="0" borderId="19" xfId="0" applyNumberFormat="1" applyFont="1" applyFill="1" applyBorder="1" applyAlignment="1">
      <alignment horizontal="right" vertical="center"/>
    </xf>
    <xf numFmtId="49" fontId="25" fillId="0" borderId="0" xfId="0" applyNumberFormat="1" applyFont="1" applyFill="1" applyBorder="1" applyAlignment="1">
      <alignment vertical="center"/>
    </xf>
    <xf numFmtId="179" fontId="3" fillId="0" borderId="0" xfId="0" applyNumberFormat="1" applyFont="1" applyFill="1" applyAlignment="1">
      <alignment vertical="center"/>
    </xf>
    <xf numFmtId="179" fontId="21" fillId="0" borderId="0" xfId="0" applyNumberFormat="1" applyFont="1" applyFill="1" applyAlignment="1">
      <alignment horizontal="center" vertical="center"/>
    </xf>
    <xf numFmtId="0" fontId="16" fillId="0" borderId="0" xfId="0" applyFont="1" applyFill="1" applyAlignment="1">
      <alignment horizontal="left" vertical="center"/>
    </xf>
    <xf numFmtId="0" fontId="3" fillId="0" borderId="11" xfId="0" applyFont="1" applyFill="1" applyBorder="1" applyAlignment="1">
      <alignment vertical="center" wrapText="1"/>
    </xf>
    <xf numFmtId="0" fontId="3" fillId="0" borderId="34" xfId="0" applyFont="1" applyFill="1" applyBorder="1" applyAlignment="1">
      <alignment horizontal="center" vertical="center"/>
    </xf>
    <xf numFmtId="0" fontId="3" fillId="0" borderId="13" xfId="0" applyFont="1" applyFill="1" applyBorder="1" applyAlignment="1">
      <alignment vertical="center" wrapText="1"/>
    </xf>
    <xf numFmtId="0" fontId="3" fillId="0" borderId="13" xfId="0" applyFont="1" applyFill="1" applyBorder="1" applyAlignment="1">
      <alignment horizontal="center" vertical="center" wrapText="1"/>
    </xf>
    <xf numFmtId="0" fontId="27" fillId="0" borderId="23" xfId="0" applyFont="1" applyFill="1" applyBorder="1" applyAlignment="1">
      <alignment horizontal="center" vertical="center"/>
    </xf>
    <xf numFmtId="0" fontId="3" fillId="0" borderId="31" xfId="0" applyFont="1" applyFill="1" applyBorder="1" applyAlignment="1">
      <alignment horizontal="center" vertical="center" wrapText="1"/>
    </xf>
    <xf numFmtId="0" fontId="27" fillId="0" borderId="24" xfId="0" applyFont="1" applyFill="1" applyBorder="1" applyAlignment="1">
      <alignment horizontal="center" vertical="center"/>
    </xf>
    <xf numFmtId="0" fontId="3" fillId="0" borderId="30"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6" fillId="0" borderId="13" xfId="0" applyFont="1" applyBorder="1" applyAlignment="1">
      <alignment vertical="center" wrapText="1"/>
    </xf>
    <xf numFmtId="0" fontId="16" fillId="0" borderId="30" xfId="0" applyFont="1" applyBorder="1" applyAlignment="1">
      <alignment horizontal="center" vertical="center" wrapText="1"/>
    </xf>
    <xf numFmtId="0" fontId="29" fillId="0" borderId="44" xfId="0" applyFont="1" applyBorder="1" applyAlignment="1">
      <alignment horizontal="center" vertical="center" wrapText="1"/>
    </xf>
    <xf numFmtId="0" fontId="16" fillId="0" borderId="19" xfId="0" applyFont="1" applyBorder="1" applyAlignment="1">
      <alignment horizontal="center" vertical="center" wrapText="1"/>
    </xf>
    <xf numFmtId="0" fontId="29" fillId="0" borderId="24" xfId="0" applyFont="1" applyBorder="1" applyAlignment="1">
      <alignment horizontal="center" vertical="center"/>
    </xf>
    <xf numFmtId="0" fontId="16" fillId="0" borderId="11" xfId="0" applyFont="1" applyBorder="1" applyAlignment="1">
      <alignment vertical="center" wrapText="1"/>
    </xf>
    <xf numFmtId="49" fontId="27" fillId="0" borderId="0" xfId="0" applyNumberFormat="1" applyFont="1" applyBorder="1" applyAlignment="1">
      <alignment horizontal="left" vertical="center"/>
    </xf>
    <xf numFmtId="49" fontId="64" fillId="0" borderId="18" xfId="0" applyNumberFormat="1" applyFont="1" applyBorder="1" applyAlignment="1">
      <alignment horizontal="left" vertical="center"/>
    </xf>
    <xf numFmtId="49" fontId="64" fillId="0" borderId="0" xfId="35" applyNumberFormat="1" applyFont="1" applyBorder="1" applyAlignment="1">
      <alignment horizontal="left" vertical="center"/>
    </xf>
    <xf numFmtId="49" fontId="13" fillId="0" borderId="19" xfId="35" applyNumberFormat="1" applyFont="1" applyBorder="1" applyAlignment="1">
      <alignment horizontal="left" vertical="center"/>
    </xf>
    <xf numFmtId="49" fontId="64" fillId="0" borderId="19" xfId="35" applyNumberFormat="1" applyFont="1" applyBorder="1" applyAlignment="1">
      <alignment horizontal="left" vertical="center"/>
    </xf>
    <xf numFmtId="49" fontId="13" fillId="0" borderId="11" xfId="35" applyNumberFormat="1" applyFont="1" applyBorder="1" applyAlignment="1">
      <alignment horizontal="left" vertical="center"/>
    </xf>
    <xf numFmtId="49" fontId="13" fillId="0" borderId="19" xfId="0" applyNumberFormat="1" applyFont="1" applyBorder="1" applyAlignment="1">
      <alignment horizontal="left" vertical="center"/>
    </xf>
    <xf numFmtId="49" fontId="11" fillId="0" borderId="19" xfId="0" applyNumberFormat="1" applyFont="1" applyBorder="1" applyAlignment="1">
      <alignment vertical="center" wrapText="1"/>
    </xf>
    <xf numFmtId="179" fontId="10" fillId="24" borderId="0" xfId="0" applyNumberFormat="1" applyFont="1" applyFill="1" applyBorder="1" applyAlignment="1">
      <alignment horizontal="right" vertical="center"/>
    </xf>
    <xf numFmtId="179" fontId="11" fillId="0" borderId="32" xfId="0" applyNumberFormat="1" applyFont="1" applyFill="1" applyBorder="1" applyAlignment="1">
      <alignment horizontal="right" vertical="center"/>
    </xf>
    <xf numFmtId="179" fontId="13" fillId="0" borderId="26" xfId="35" applyNumberFormat="1" applyFont="1" applyBorder="1" applyAlignment="1">
      <alignment horizontal="right" vertical="center"/>
    </xf>
    <xf numFmtId="179" fontId="13" fillId="0" borderId="0" xfId="35" applyNumberFormat="1" applyFont="1" applyFill="1" applyBorder="1" applyAlignment="1">
      <alignment horizontal="right" vertical="center"/>
    </xf>
    <xf numFmtId="179" fontId="13" fillId="0" borderId="0" xfId="0" applyNumberFormat="1" applyFont="1" applyFill="1" applyBorder="1" applyAlignment="1">
      <alignment horizontal="right" vertical="center"/>
    </xf>
    <xf numFmtId="179" fontId="37" fillId="0" borderId="0" xfId="0" applyNumberFormat="1" applyFont="1" applyFill="1" applyBorder="1" applyAlignment="1">
      <alignment horizontal="right" vertical="center"/>
    </xf>
    <xf numFmtId="179" fontId="37" fillId="0" borderId="0" xfId="0" applyNumberFormat="1" applyFont="1" applyBorder="1" applyAlignment="1">
      <alignment horizontal="right" vertical="center"/>
    </xf>
    <xf numFmtId="179" fontId="37" fillId="0" borderId="0" xfId="35" applyNumberFormat="1" applyFont="1" applyFill="1" applyBorder="1" applyAlignment="1">
      <alignment horizontal="right" vertical="center"/>
    </xf>
    <xf numFmtId="179" fontId="37" fillId="0" borderId="19" xfId="0" applyNumberFormat="1" applyFont="1" applyBorder="1" applyAlignment="1">
      <alignment horizontal="right" vertical="center"/>
    </xf>
    <xf numFmtId="179" fontId="13" fillId="0" borderId="19" xfId="0" applyNumberFormat="1" applyFont="1" applyFill="1" applyBorder="1" applyAlignment="1">
      <alignment horizontal="right" vertical="center"/>
    </xf>
    <xf numFmtId="179" fontId="13" fillId="0" borderId="19" xfId="35" applyNumberFormat="1" applyFont="1" applyFill="1" applyBorder="1" applyAlignment="1">
      <alignment horizontal="right" vertical="center"/>
    </xf>
    <xf numFmtId="179" fontId="63" fillId="0" borderId="0" xfId="0" applyNumberFormat="1" applyFont="1" applyFill="1" applyBorder="1" applyAlignment="1">
      <alignment horizontal="right" vertical="center"/>
    </xf>
    <xf numFmtId="179" fontId="19" fillId="0" borderId="0" xfId="0" applyNumberFormat="1" applyFont="1" applyFill="1" applyBorder="1" applyAlignment="1">
      <alignment horizontal="right" vertical="center"/>
    </xf>
    <xf numFmtId="179" fontId="19" fillId="0" borderId="19" xfId="0" applyNumberFormat="1" applyFont="1" applyFill="1" applyBorder="1" applyAlignment="1">
      <alignment horizontal="right" vertical="center"/>
    </xf>
    <xf numFmtId="179" fontId="63" fillId="0" borderId="19" xfId="0" applyNumberFormat="1" applyFont="1" applyFill="1" applyBorder="1" applyAlignment="1">
      <alignment horizontal="right" vertical="center"/>
    </xf>
    <xf numFmtId="179" fontId="11" fillId="0" borderId="19" xfId="0" applyNumberFormat="1" applyFont="1" applyFill="1" applyBorder="1" applyAlignment="1">
      <alignment horizontal="right" vertical="center"/>
    </xf>
    <xf numFmtId="179" fontId="22" fillId="0" borderId="19" xfId="0" applyNumberFormat="1" applyFont="1" applyFill="1" applyBorder="1" applyAlignment="1">
      <alignment horizontal="right" vertical="center"/>
    </xf>
    <xf numFmtId="179" fontId="19" fillId="0" borderId="35" xfId="0" applyNumberFormat="1" applyFont="1" applyFill="1" applyBorder="1" applyAlignment="1">
      <alignment horizontal="right" vertical="center"/>
    </xf>
    <xf numFmtId="179" fontId="19" fillId="0" borderId="26" xfId="0" applyNumberFormat="1" applyFont="1" applyFill="1" applyBorder="1" applyAlignment="1">
      <alignment vertical="center"/>
    </xf>
    <xf numFmtId="0" fontId="14" fillId="0" borderId="16" xfId="0" applyFont="1" applyFill="1" applyBorder="1" applyAlignment="1">
      <alignment horizontal="center" vertical="center"/>
    </xf>
    <xf numFmtId="0" fontId="61" fillId="0" borderId="42" xfId="0" applyFont="1" applyFill="1" applyBorder="1" applyAlignment="1">
      <alignment horizontal="center" vertical="center" wrapText="1"/>
    </xf>
    <xf numFmtId="179" fontId="19" fillId="0" borderId="0" xfId="0" applyNumberFormat="1" applyFont="1" applyFill="1" applyBorder="1" applyAlignment="1">
      <alignment vertical="center"/>
    </xf>
    <xf numFmtId="179" fontId="19" fillId="0" borderId="32" xfId="0" applyNumberFormat="1" applyFont="1" applyFill="1" applyBorder="1" applyAlignment="1">
      <alignment vertical="center"/>
    </xf>
    <xf numFmtId="179" fontId="19" fillId="0" borderId="19" xfId="0" applyNumberFormat="1" applyFont="1" applyFill="1" applyBorder="1" applyAlignment="1">
      <alignment vertical="center"/>
    </xf>
    <xf numFmtId="179" fontId="19" fillId="0" borderId="35" xfId="0" applyNumberFormat="1" applyFont="1" applyFill="1" applyBorder="1" applyAlignment="1">
      <alignment vertical="center"/>
    </xf>
    <xf numFmtId="179" fontId="19" fillId="0" borderId="11" xfId="0" applyNumberFormat="1" applyFont="1" applyFill="1" applyBorder="1" applyAlignment="1">
      <alignment vertical="center"/>
    </xf>
    <xf numFmtId="179" fontId="19" fillId="0" borderId="26" xfId="0" applyNumberFormat="1" applyFont="1" applyFill="1" applyBorder="1" applyAlignment="1">
      <alignment horizontal="right" vertical="center"/>
    </xf>
    <xf numFmtId="179" fontId="19" fillId="0" borderId="26" xfId="0" applyNumberFormat="1" applyFont="1" applyBorder="1" applyAlignment="1">
      <alignment horizontal="right" vertical="center"/>
    </xf>
    <xf numFmtId="179" fontId="19" fillId="0" borderId="32" xfId="0" applyNumberFormat="1" applyFont="1" applyFill="1" applyBorder="1" applyAlignment="1">
      <alignment horizontal="right" vertical="center"/>
    </xf>
    <xf numFmtId="179" fontId="19" fillId="0" borderId="26" xfId="0" applyNumberFormat="1" applyFont="1" applyBorder="1" applyAlignment="1">
      <alignment horizontal="center" vertical="center"/>
    </xf>
    <xf numFmtId="179" fontId="19" fillId="0" borderId="32" xfId="0" applyNumberFormat="1" applyFont="1" applyBorder="1" applyAlignment="1">
      <alignment horizontal="center" vertical="center"/>
    </xf>
    <xf numFmtId="179" fontId="19" fillId="0" borderId="32" xfId="0" applyNumberFormat="1" applyFont="1" applyBorder="1" applyAlignment="1">
      <alignment horizontal="right" vertical="center"/>
    </xf>
    <xf numFmtId="179" fontId="3" fillId="0" borderId="0" xfId="0" applyNumberFormat="1" applyFont="1" applyBorder="1" applyAlignment="1">
      <alignment horizontal="center" vertical="center"/>
    </xf>
    <xf numFmtId="179" fontId="3" fillId="0" borderId="19" xfId="0" applyNumberFormat="1" applyFont="1" applyBorder="1" applyAlignment="1">
      <alignment horizontal="center" vertical="center"/>
    </xf>
    <xf numFmtId="0" fontId="14" fillId="0" borderId="13"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61" fillId="0" borderId="11" xfId="0" applyFont="1" applyFill="1" applyBorder="1" applyAlignment="1">
      <alignment horizontal="center" vertical="center"/>
    </xf>
    <xf numFmtId="0" fontId="5" fillId="0" borderId="0" xfId="0" applyFont="1" applyFill="1" applyAlignment="1">
      <alignment horizontal="center" vertical="center"/>
    </xf>
    <xf numFmtId="0" fontId="12" fillId="0" borderId="19" xfId="0" applyFont="1" applyFill="1" applyBorder="1" applyAlignment="1">
      <alignment horizontal="center" vertical="center"/>
    </xf>
    <xf numFmtId="0" fontId="61" fillId="0" borderId="45" xfId="0" applyFont="1" applyFill="1" applyBorder="1" applyAlignment="1">
      <alignment horizontal="center" vertical="center"/>
    </xf>
    <xf numFmtId="0" fontId="14" fillId="0" borderId="25" xfId="0" applyFont="1" applyFill="1" applyBorder="1" applyAlignment="1">
      <alignment horizontal="center" vertical="center"/>
    </xf>
    <xf numFmtId="0" fontId="61" fillId="0" borderId="3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61" fillId="0" borderId="44" xfId="0" applyFont="1" applyFill="1" applyBorder="1" applyAlignment="1">
      <alignment horizontal="center" vertical="center"/>
    </xf>
    <xf numFmtId="0" fontId="14" fillId="0" borderId="44" xfId="0" applyFont="1" applyFill="1" applyBorder="1" applyAlignment="1">
      <alignment horizontal="center" vertical="center"/>
    </xf>
    <xf numFmtId="0" fontId="31" fillId="0" borderId="15" xfId="0" applyFont="1" applyFill="1" applyBorder="1" applyAlignment="1">
      <alignment horizontal="center" vertical="center" wrapText="1"/>
    </xf>
    <xf numFmtId="0" fontId="61" fillId="0" borderId="34"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14" xfId="0" applyFont="1" applyFill="1" applyBorder="1" applyAlignment="1">
      <alignment horizontal="center" vertical="center" wrapText="1"/>
    </xf>
    <xf numFmtId="0" fontId="14" fillId="0" borderId="20" xfId="0" applyFont="1" applyFill="1" applyBorder="1" applyAlignment="1">
      <alignment horizontal="center" vertical="center"/>
    </xf>
    <xf numFmtId="0" fontId="28" fillId="0" borderId="11" xfId="0" applyFont="1" applyBorder="1" applyAlignment="1">
      <alignment horizontal="center" vertical="center" wrapText="1"/>
    </xf>
    <xf numFmtId="0" fontId="10" fillId="0" borderId="21" xfId="0" applyFont="1" applyBorder="1" applyAlignment="1">
      <alignment horizontal="center" vertical="center" wrapText="1"/>
    </xf>
    <xf numFmtId="0" fontId="28" fillId="0" borderId="11" xfId="0" applyFont="1" applyBorder="1" applyAlignment="1">
      <alignment horizontal="center" vertical="center"/>
    </xf>
    <xf numFmtId="0" fontId="10" fillId="0" borderId="33" xfId="0" applyFont="1" applyBorder="1" applyAlignment="1">
      <alignment horizontal="center" vertical="center"/>
    </xf>
    <xf numFmtId="0" fontId="28" fillId="0" borderId="45"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61" fillId="0" borderId="23" xfId="0" applyFont="1" applyFill="1" applyBorder="1" applyAlignment="1">
      <alignment horizontal="center" vertical="center"/>
    </xf>
    <xf numFmtId="0" fontId="11" fillId="0" borderId="16" xfId="0" applyFont="1" applyBorder="1" applyAlignment="1">
      <alignment horizontal="center" vertical="center"/>
    </xf>
    <xf numFmtId="0" fontId="11" fillId="0" borderId="36" xfId="0" applyFont="1" applyBorder="1" applyAlignment="1">
      <alignment horizontal="center" vertical="center"/>
    </xf>
    <xf numFmtId="0" fontId="22" fillId="0" borderId="34" xfId="0" applyFont="1" applyBorder="1" applyAlignment="1">
      <alignment horizontal="center" vertical="center" wrapText="1"/>
    </xf>
    <xf numFmtId="0" fontId="11" fillId="0" borderId="15" xfId="0" applyFont="1" applyBorder="1" applyAlignment="1">
      <alignment horizontal="center" vertical="center"/>
    </xf>
    <xf numFmtId="0" fontId="9" fillId="0" borderId="19" xfId="0" applyFont="1" applyBorder="1" applyAlignment="1">
      <alignment horizontal="center" vertical="center"/>
    </xf>
    <xf numFmtId="0" fontId="10" fillId="0" borderId="15" xfId="0" applyFont="1" applyBorder="1" applyAlignment="1">
      <alignment horizontal="center" vertical="center" wrapText="1"/>
    </xf>
    <xf numFmtId="0" fontId="28" fillId="0" borderId="3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4" xfId="0" applyFont="1" applyBorder="1" applyAlignment="1">
      <alignment horizontal="center" vertical="center"/>
    </xf>
    <xf numFmtId="0" fontId="11" fillId="0" borderId="25" xfId="0" applyFont="1" applyBorder="1" applyAlignment="1">
      <alignment horizontal="center" vertical="center"/>
    </xf>
    <xf numFmtId="0" fontId="11" fillId="0" borderId="20" xfId="0" applyFont="1" applyBorder="1" applyAlignment="1">
      <alignment horizontal="center" vertical="center"/>
    </xf>
    <xf numFmtId="0" fontId="22" fillId="0" borderId="44" xfId="0" applyFont="1" applyBorder="1" applyAlignment="1">
      <alignment horizontal="center" vertical="center"/>
    </xf>
    <xf numFmtId="0" fontId="11" fillId="0" borderId="18" xfId="0" applyFont="1" applyBorder="1" applyAlignment="1">
      <alignment horizontal="center" vertical="center"/>
    </xf>
    <xf numFmtId="0" fontId="11" fillId="0" borderId="29" xfId="0" applyFont="1" applyBorder="1" applyAlignment="1">
      <alignment horizontal="center" vertical="center"/>
    </xf>
    <xf numFmtId="0" fontId="11" fillId="0" borderId="44" xfId="0" applyFont="1" applyBorder="1" applyAlignment="1">
      <alignment horizontal="center" vertical="center"/>
    </xf>
    <xf numFmtId="0" fontId="22" fillId="0" borderId="45" xfId="0" applyFont="1" applyBorder="1" applyAlignment="1">
      <alignment horizontal="center" vertical="center"/>
    </xf>
    <xf numFmtId="0" fontId="3" fillId="0" borderId="46" xfId="0" applyFont="1" applyBorder="1" applyAlignment="1">
      <alignment horizontal="center" vertical="center"/>
    </xf>
    <xf numFmtId="0" fontId="27" fillId="0" borderId="47" xfId="0" applyFont="1" applyBorder="1" applyAlignment="1">
      <alignment horizontal="center" vertical="center"/>
    </xf>
    <xf numFmtId="0" fontId="11" fillId="0" borderId="15" xfId="0" applyFont="1" applyBorder="1" applyAlignment="1">
      <alignment horizontal="center" vertical="center" wrapText="1"/>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22" fillId="0" borderId="23" xfId="0" applyFont="1" applyBorder="1" applyAlignment="1">
      <alignment horizontal="center" vertical="center"/>
    </xf>
    <xf numFmtId="0" fontId="27" fillId="0" borderId="34" xfId="0" applyFont="1" applyBorder="1" applyAlignment="1">
      <alignment horizontal="center" vertical="center" wrapText="1"/>
    </xf>
    <xf numFmtId="0" fontId="27" fillId="0" borderId="48" xfId="0" applyFont="1" applyBorder="1" applyAlignment="1">
      <alignment horizontal="distributed" vertical="center"/>
    </xf>
    <xf numFmtId="0" fontId="26" fillId="0" borderId="40" xfId="0" applyFont="1" applyBorder="1" applyAlignment="1">
      <alignment horizontal="distributed"/>
    </xf>
    <xf numFmtId="0" fontId="27" fillId="0" borderId="49" xfId="0" applyFont="1" applyBorder="1" applyAlignment="1">
      <alignment horizontal="center" vertical="center"/>
    </xf>
    <xf numFmtId="0" fontId="3" fillId="0" borderId="16" xfId="0" applyFont="1" applyBorder="1" applyAlignment="1">
      <alignment horizontal="center" vertical="center"/>
    </xf>
    <xf numFmtId="0" fontId="3" fillId="0" borderId="40" xfId="0" applyFont="1" applyBorder="1" applyAlignment="1">
      <alignment horizontal="center" vertical="center"/>
    </xf>
    <xf numFmtId="0" fontId="3" fillId="0" borderId="22" xfId="0" applyFont="1" applyBorder="1" applyAlignment="1">
      <alignment horizontal="center" vertical="center"/>
    </xf>
    <xf numFmtId="0" fontId="5" fillId="0" borderId="0" xfId="0" applyFont="1" applyBorder="1" applyAlignment="1">
      <alignment horizontal="center" vertical="center"/>
    </xf>
    <xf numFmtId="0" fontId="27" fillId="0" borderId="41" xfId="0" applyFont="1" applyBorder="1" applyAlignment="1">
      <alignment horizontal="distributed" vertical="center"/>
    </xf>
    <xf numFmtId="0" fontId="3" fillId="0" borderId="40" xfId="0" applyFont="1" applyBorder="1" applyAlignment="1">
      <alignment horizontal="distributed"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31" xfId="0" applyFont="1" applyBorder="1" applyAlignment="1">
      <alignment horizontal="center" vertical="center" wrapText="1"/>
    </xf>
    <xf numFmtId="0" fontId="28" fillId="0" borderId="45" xfId="0" applyFont="1" applyBorder="1" applyAlignment="1">
      <alignment horizontal="center" vertical="center"/>
    </xf>
    <xf numFmtId="0" fontId="10" fillId="0" borderId="16"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27" fillId="0" borderId="44" xfId="0" applyFont="1" applyBorder="1" applyAlignment="1">
      <alignment horizontal="center" vertical="center"/>
    </xf>
    <xf numFmtId="0" fontId="3" fillId="0" borderId="25" xfId="0" applyFont="1" applyBorder="1" applyAlignment="1">
      <alignment horizontal="center" vertical="center"/>
    </xf>
    <xf numFmtId="0" fontId="27" fillId="0" borderId="23" xfId="0" applyFont="1" applyBorder="1" applyAlignment="1">
      <alignment horizontal="center" vertical="center"/>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center" vertical="center"/>
    </xf>
    <xf numFmtId="0" fontId="12" fillId="0" borderId="19" xfId="0" applyFont="1" applyBorder="1" applyAlignment="1">
      <alignment horizontal="center" vertical="center"/>
    </xf>
    <xf numFmtId="0" fontId="10" fillId="0" borderId="18" xfId="0" applyFont="1" applyBorder="1" applyAlignment="1">
      <alignment horizontal="center" vertical="center" wrapText="1"/>
    </xf>
    <xf numFmtId="0" fontId="10" fillId="0" borderId="29" xfId="0" applyFont="1" applyBorder="1" applyAlignment="1">
      <alignment horizontal="center" vertical="center" wrapText="1"/>
    </xf>
    <xf numFmtId="0" fontId="28" fillId="0" borderId="15" xfId="0" applyFont="1" applyBorder="1" applyAlignment="1">
      <alignment horizontal="center" vertical="center"/>
    </xf>
    <xf numFmtId="0" fontId="10" fillId="0" borderId="2"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23" xfId="0" applyFont="1" applyBorder="1" applyAlignment="1">
      <alignment horizontal="center" vertical="center"/>
    </xf>
    <xf numFmtId="0" fontId="10" fillId="0" borderId="44" xfId="0" applyFont="1" applyBorder="1" applyAlignment="1">
      <alignment horizontal="center" vertical="center"/>
    </xf>
    <xf numFmtId="0" fontId="10" fillId="0" borderId="25" xfId="0" applyFont="1" applyBorder="1" applyAlignment="1">
      <alignment horizontal="center" vertical="center"/>
    </xf>
    <xf numFmtId="0" fontId="10" fillId="0" borderId="0" xfId="0" applyFont="1" applyBorder="1" applyAlignment="1">
      <alignment horizontal="center" vertical="center"/>
    </xf>
    <xf numFmtId="0" fontId="28" fillId="0" borderId="34" xfId="0" applyFont="1" applyBorder="1" applyAlignment="1">
      <alignment horizontal="center" vertical="center"/>
    </xf>
    <xf numFmtId="0" fontId="10" fillId="0" borderId="11" xfId="0" applyFont="1" applyBorder="1" applyAlignment="1">
      <alignment horizontal="center"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0" fillId="0" borderId="17" xfId="0" applyFont="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28" fillId="0" borderId="11"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27" fillId="0" borderId="3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0" fontId="3" fillId="0" borderId="19" xfId="0" applyFont="1" applyBorder="1" applyAlignment="1">
      <alignment horizontal="right" vertical="center"/>
    </xf>
    <xf numFmtId="0" fontId="3" fillId="0" borderId="0" xfId="0" applyFont="1" applyBorder="1" applyAlignment="1">
      <alignment horizontal="right" vertical="center"/>
    </xf>
    <xf numFmtId="0" fontId="27" fillId="0" borderId="37"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18" xfId="0" applyFont="1" applyBorder="1" applyAlignment="1">
      <alignment horizontal="center" vertical="center" wrapText="1"/>
    </xf>
    <xf numFmtId="0" fontId="3" fillId="0" borderId="29" xfId="0" applyFont="1" applyBorder="1" applyAlignment="1">
      <alignment horizontal="center" vertical="center" wrapText="1"/>
    </xf>
    <xf numFmtId="0" fontId="27" fillId="0" borderId="42" xfId="0" applyFont="1" applyBorder="1" applyAlignment="1">
      <alignment horizontal="center" vertical="center" wrapText="1"/>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49" fontId="3" fillId="0" borderId="20"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3" fillId="0" borderId="0" xfId="0" applyFont="1" applyBorder="1" applyAlignment="1">
      <alignment horizontal="left" vertical="center"/>
    </xf>
    <xf numFmtId="0" fontId="27" fillId="0" borderId="16" xfId="0" applyFont="1" applyBorder="1" applyAlignment="1">
      <alignment horizontal="center" vertical="center"/>
    </xf>
    <xf numFmtId="0" fontId="3" fillId="0" borderId="44" xfId="0" applyFont="1" applyBorder="1" applyAlignment="1">
      <alignment horizontal="center" vertical="center"/>
    </xf>
    <xf numFmtId="0" fontId="25" fillId="0" borderId="0" xfId="0" applyFont="1" applyAlignment="1">
      <alignment horizontal="left" vertical="center"/>
    </xf>
    <xf numFmtId="0" fontId="3" fillId="0" borderId="0" xfId="0" applyFont="1" applyAlignment="1">
      <alignment horizontal="left" vertical="center"/>
    </xf>
    <xf numFmtId="0" fontId="28" fillId="0" borderId="37" xfId="0" applyFont="1" applyBorder="1" applyAlignment="1">
      <alignment horizontal="center" vertical="center"/>
    </xf>
    <xf numFmtId="0" fontId="10" fillId="0" borderId="12" xfId="0" applyFont="1" applyBorder="1" applyAlignment="1">
      <alignment horizontal="center" vertical="center"/>
    </xf>
    <xf numFmtId="49" fontId="28" fillId="0" borderId="11"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66" fillId="0" borderId="18" xfId="0" applyNumberFormat="1" applyFont="1" applyBorder="1" applyAlignment="1">
      <alignment/>
    </xf>
    <xf numFmtId="0" fontId="28" fillId="0" borderId="16" xfId="0" applyFont="1" applyBorder="1" applyAlignment="1">
      <alignment horizontal="center" vertical="center"/>
    </xf>
    <xf numFmtId="49" fontId="10" fillId="0" borderId="13" xfId="0" applyNumberFormat="1" applyFont="1" applyBorder="1" applyAlignment="1">
      <alignment horizontal="center" vertical="center"/>
    </xf>
    <xf numFmtId="49" fontId="10" fillId="0" borderId="17" xfId="0" applyNumberFormat="1" applyFont="1" applyBorder="1" applyAlignment="1">
      <alignment horizontal="center" vertical="center"/>
    </xf>
    <xf numFmtId="0" fontId="10" fillId="0" borderId="30" xfId="0" applyFont="1" applyBorder="1" applyAlignment="1">
      <alignment horizontal="center" vertical="center" wrapText="1"/>
    </xf>
    <xf numFmtId="49" fontId="10" fillId="0" borderId="0"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29" xfId="0" applyNumberFormat="1" applyFont="1" applyBorder="1" applyAlignment="1">
      <alignment horizontal="center" vertical="center"/>
    </xf>
    <xf numFmtId="0" fontId="31" fillId="0" borderId="15" xfId="0" applyFont="1" applyBorder="1" applyAlignment="1">
      <alignment horizontal="center" vertical="center" wrapText="1"/>
    </xf>
    <xf numFmtId="0" fontId="28" fillId="0" borderId="44"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9" xfId="0" applyFont="1" applyBorder="1" applyAlignment="1">
      <alignment horizontal="center" vertical="center"/>
    </xf>
    <xf numFmtId="3" fontId="1" fillId="0" borderId="0" xfId="0" applyNumberFormat="1" applyFont="1" applyAlignment="1">
      <alignment horizontal="center" vertical="center"/>
    </xf>
    <xf numFmtId="3" fontId="5" fillId="0" borderId="0" xfId="0" applyNumberFormat="1" applyFont="1" applyAlignment="1">
      <alignment horizontal="center" vertical="center"/>
    </xf>
    <xf numFmtId="0" fontId="11" fillId="0" borderId="31" xfId="0" applyFont="1" applyBorder="1" applyAlignment="1">
      <alignment horizontal="center" vertical="center" wrapText="1"/>
    </xf>
    <xf numFmtId="3" fontId="11" fillId="0" borderId="20" xfId="0" applyNumberFormat="1" applyFont="1" applyBorder="1" applyAlignment="1">
      <alignment horizontal="center" vertical="center"/>
    </xf>
    <xf numFmtId="3" fontId="11" fillId="0" borderId="17" xfId="0" applyNumberFormat="1" applyFont="1" applyBorder="1" applyAlignment="1">
      <alignment horizontal="center" vertical="center"/>
    </xf>
    <xf numFmtId="3" fontId="22" fillId="0" borderId="34" xfId="0" applyNumberFormat="1" applyFont="1" applyBorder="1" applyAlignment="1" quotePrefix="1">
      <alignment horizontal="center" vertical="center"/>
    </xf>
    <xf numFmtId="3" fontId="11" fillId="0" borderId="11" xfId="0" applyNumberFormat="1" applyFont="1" applyBorder="1" applyAlignment="1" quotePrefix="1">
      <alignment horizontal="center" vertical="center"/>
    </xf>
    <xf numFmtId="3" fontId="11" fillId="0" borderId="33" xfId="0" applyNumberFormat="1" applyFont="1" applyBorder="1" applyAlignment="1" quotePrefix="1">
      <alignment horizontal="center" vertical="center"/>
    </xf>
    <xf numFmtId="3" fontId="11" fillId="0" borderId="13" xfId="0" applyNumberFormat="1" applyFont="1" applyBorder="1" applyAlignment="1">
      <alignment horizontal="center" vertical="center"/>
    </xf>
    <xf numFmtId="3" fontId="22" fillId="0" borderId="16" xfId="0" applyNumberFormat="1" applyFont="1" applyBorder="1" applyAlignment="1">
      <alignment horizontal="center" vertical="center"/>
    </xf>
    <xf numFmtId="3" fontId="11" fillId="0" borderId="16" xfId="0" applyNumberFormat="1" applyFont="1" applyBorder="1" applyAlignment="1">
      <alignment horizontal="center" vertical="center"/>
    </xf>
    <xf numFmtId="3" fontId="11" fillId="0" borderId="15" xfId="0" applyNumberFormat="1" applyFont="1" applyBorder="1" applyAlignment="1">
      <alignment horizontal="center" vertical="center"/>
    </xf>
    <xf numFmtId="3" fontId="11" fillId="0" borderId="0" xfId="0" applyNumberFormat="1" applyFont="1" applyBorder="1" applyAlignment="1">
      <alignment horizontal="center" vertical="center"/>
    </xf>
    <xf numFmtId="3" fontId="11" fillId="0" borderId="2" xfId="0" applyNumberFormat="1" applyFont="1" applyBorder="1" applyAlignment="1">
      <alignment horizontal="center" vertical="center"/>
    </xf>
    <xf numFmtId="3" fontId="10" fillId="0" borderId="14" xfId="0" applyNumberFormat="1" applyFont="1" applyBorder="1" applyAlignment="1">
      <alignment horizontal="center" vertical="center" wrapText="1"/>
    </xf>
    <xf numFmtId="3" fontId="10" fillId="0" borderId="39"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19" xfId="0" applyFont="1" applyBorder="1" applyAlignment="1">
      <alignment horizontal="center" vertical="center"/>
    </xf>
    <xf numFmtId="0" fontId="22" fillId="0" borderId="37" xfId="0" applyFont="1" applyBorder="1" applyAlignment="1">
      <alignment horizontal="center" vertical="center" textRotation="255"/>
    </xf>
    <xf numFmtId="0" fontId="11" fillId="0" borderId="2" xfId="0" applyFont="1" applyBorder="1" applyAlignment="1">
      <alignment horizontal="center" vertical="center" textRotation="255"/>
    </xf>
    <xf numFmtId="3" fontId="22" fillId="0" borderId="34"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33" xfId="0" applyNumberFormat="1" applyFont="1" applyBorder="1" applyAlignment="1">
      <alignment horizontal="center" vertical="center"/>
    </xf>
    <xf numFmtId="3" fontId="13" fillId="0" borderId="20" xfId="0" applyNumberFormat="1" applyFont="1" applyBorder="1" applyAlignment="1">
      <alignment horizontal="center" vertical="center"/>
    </xf>
    <xf numFmtId="3" fontId="13" fillId="0" borderId="17" xfId="0" applyNumberFormat="1" applyFont="1" applyBorder="1" applyAlignment="1">
      <alignment horizontal="center" vertical="center"/>
    </xf>
    <xf numFmtId="3" fontId="13" fillId="0" borderId="13" xfId="0" applyNumberFormat="1" applyFont="1" applyBorder="1" applyAlignment="1">
      <alignment horizontal="center" vertical="center"/>
    </xf>
    <xf numFmtId="3" fontId="34" fillId="0" borderId="14" xfId="0" applyNumberFormat="1" applyFont="1" applyBorder="1" applyAlignment="1">
      <alignment horizontal="center" vertical="center" wrapText="1"/>
    </xf>
    <xf numFmtId="0" fontId="10" fillId="0" borderId="21" xfId="0" applyFont="1" applyBorder="1" applyAlignment="1">
      <alignment horizontal="center" vertical="center"/>
    </xf>
    <xf numFmtId="0" fontId="28" fillId="0" borderId="0" xfId="0" applyFont="1" applyBorder="1" applyAlignment="1">
      <alignment horizontal="center" vertical="center"/>
    </xf>
    <xf numFmtId="3" fontId="17" fillId="0" borderId="0" xfId="0" applyNumberFormat="1" applyFont="1" applyAlignment="1">
      <alignment horizontal="center" vertical="center"/>
    </xf>
    <xf numFmtId="0" fontId="34" fillId="0" borderId="12" xfId="0" applyFont="1" applyBorder="1" applyAlignment="1">
      <alignment horizontal="center" vertical="center" wrapText="1"/>
    </xf>
    <xf numFmtId="3" fontId="28" fillId="0" borderId="34" xfId="0" applyNumberFormat="1" applyFont="1" applyBorder="1" applyAlignment="1">
      <alignment horizontal="center" vertical="center"/>
    </xf>
    <xf numFmtId="3" fontId="10" fillId="0" borderId="11" xfId="0" applyNumberFormat="1" applyFont="1" applyBorder="1" applyAlignment="1">
      <alignment horizontal="center" vertical="center"/>
    </xf>
    <xf numFmtId="3" fontId="10" fillId="0" borderId="33" xfId="0" applyNumberFormat="1" applyFont="1" applyBorder="1" applyAlignment="1">
      <alignment horizontal="center" vertical="center"/>
    </xf>
    <xf numFmtId="3" fontId="37" fillId="0" borderId="34" xfId="0" applyNumberFormat="1" applyFont="1" applyBorder="1" applyAlignment="1" quotePrefix="1">
      <alignment horizontal="center" vertical="center"/>
    </xf>
    <xf numFmtId="3" fontId="13" fillId="0" borderId="11" xfId="0" applyNumberFormat="1" applyFont="1" applyBorder="1" applyAlignment="1" quotePrefix="1">
      <alignment horizontal="center" vertical="center"/>
    </xf>
    <xf numFmtId="3" fontId="13" fillId="0" borderId="33" xfId="0" applyNumberFormat="1" applyFont="1" applyBorder="1" applyAlignment="1" quotePrefix="1">
      <alignment horizontal="center" vertical="center"/>
    </xf>
    <xf numFmtId="0" fontId="37" fillId="0" borderId="37" xfId="0" applyFont="1" applyBorder="1" applyAlignment="1">
      <alignment horizontal="center" vertical="center" textRotation="255"/>
    </xf>
    <xf numFmtId="0" fontId="13" fillId="0" borderId="12" xfId="0" applyFont="1" applyBorder="1" applyAlignment="1">
      <alignment horizontal="center" vertical="center" textRotation="255"/>
    </xf>
    <xf numFmtId="0" fontId="37" fillId="0" borderId="34" xfId="0" applyFont="1" applyBorder="1" applyAlignment="1">
      <alignment horizontal="center" vertical="center" wrapText="1"/>
    </xf>
    <xf numFmtId="0" fontId="13" fillId="0" borderId="15" xfId="0" applyFont="1" applyBorder="1" applyAlignment="1">
      <alignment horizontal="center" vertical="center" wrapText="1"/>
    </xf>
    <xf numFmtId="3" fontId="37" fillId="0" borderId="16" xfId="0" applyNumberFormat="1" applyFont="1" applyBorder="1" applyAlignment="1">
      <alignment horizontal="center" vertical="center"/>
    </xf>
    <xf numFmtId="3" fontId="13" fillId="0" borderId="16" xfId="0" applyNumberFormat="1" applyFont="1" applyBorder="1" applyAlignment="1">
      <alignment horizontal="center" vertical="center"/>
    </xf>
    <xf numFmtId="3" fontId="13" fillId="0" borderId="15" xfId="0" applyNumberFormat="1" applyFont="1" applyBorder="1" applyAlignment="1">
      <alignment horizontal="center" vertical="center"/>
    </xf>
    <xf numFmtId="3" fontId="13" fillId="0" borderId="0" xfId="0" applyNumberFormat="1" applyFont="1" applyAlignment="1">
      <alignment horizontal="center" vertical="center"/>
    </xf>
    <xf numFmtId="3" fontId="13" fillId="0" borderId="2" xfId="0" applyNumberFormat="1" applyFont="1" applyBorder="1" applyAlignment="1">
      <alignment horizontal="center" vertical="center"/>
    </xf>
    <xf numFmtId="3" fontId="34" fillId="0" borderId="2" xfId="0" applyNumberFormat="1" applyFont="1" applyBorder="1" applyAlignment="1">
      <alignment horizontal="center" vertical="center" wrapText="1"/>
    </xf>
    <xf numFmtId="0" fontId="3" fillId="0" borderId="0" xfId="0" applyFont="1" applyAlignment="1">
      <alignment horizontal="right" vertical="center"/>
    </xf>
    <xf numFmtId="0" fontId="27" fillId="0" borderId="15" xfId="34" applyFont="1" applyBorder="1" applyAlignment="1">
      <alignment horizontal="center" vertical="center" wrapText="1"/>
      <protection/>
    </xf>
    <xf numFmtId="0" fontId="3" fillId="0" borderId="2" xfId="34" applyFont="1" applyBorder="1" applyAlignment="1">
      <alignment horizontal="center" vertical="center" wrapText="1"/>
      <protection/>
    </xf>
    <xf numFmtId="0" fontId="27" fillId="0" borderId="0" xfId="34" applyFont="1" applyBorder="1" applyAlignment="1">
      <alignment horizontal="center" vertical="center"/>
      <protection/>
    </xf>
    <xf numFmtId="0" fontId="3" fillId="0" borderId="18" xfId="34" applyFont="1" applyBorder="1" applyAlignment="1">
      <alignment horizontal="center" vertical="center"/>
      <protection/>
    </xf>
    <xf numFmtId="49" fontId="3" fillId="0" borderId="46" xfId="38" applyNumberFormat="1" applyFont="1" applyBorder="1" applyAlignment="1" applyProtection="1">
      <alignment horizontal="center" vertical="center"/>
      <protection/>
    </xf>
    <xf numFmtId="49" fontId="3" fillId="0" borderId="13" xfId="38" applyNumberFormat="1" applyFont="1" applyBorder="1" applyAlignment="1" applyProtection="1">
      <alignment horizontal="center" vertical="center"/>
      <protection/>
    </xf>
    <xf numFmtId="49" fontId="3" fillId="0" borderId="17" xfId="38" applyNumberFormat="1" applyFont="1" applyBorder="1" applyAlignment="1" applyProtection="1">
      <alignment horizontal="center" vertical="center"/>
      <protection/>
    </xf>
    <xf numFmtId="0" fontId="27" fillId="0" borderId="23" xfId="34" applyFont="1" applyBorder="1" applyAlignment="1">
      <alignment horizontal="center" vertical="center" wrapText="1"/>
      <protection/>
    </xf>
    <xf numFmtId="0" fontId="3" fillId="0" borderId="44" xfId="34" applyFont="1" applyBorder="1" applyAlignment="1">
      <alignment horizontal="center" vertical="center" wrapText="1"/>
      <protection/>
    </xf>
    <xf numFmtId="0" fontId="3" fillId="0" borderId="0" xfId="34" applyFont="1" applyBorder="1" applyAlignment="1">
      <alignment horizontal="center" vertical="center"/>
      <protection/>
    </xf>
    <xf numFmtId="0" fontId="27" fillId="0" borderId="26" xfId="34" applyFont="1" applyBorder="1" applyAlignment="1">
      <alignment horizontal="center" vertical="center" wrapText="1"/>
      <protection/>
    </xf>
    <xf numFmtId="0" fontId="27" fillId="0" borderId="34" xfId="34" applyFont="1" applyBorder="1" applyAlignment="1">
      <alignment horizontal="center" vertical="center"/>
      <protection/>
    </xf>
    <xf numFmtId="0" fontId="3" fillId="0" borderId="11" xfId="34" applyFont="1" applyBorder="1" applyAlignment="1">
      <alignment horizontal="center" vertical="center"/>
      <protection/>
    </xf>
    <xf numFmtId="0" fontId="3" fillId="0" borderId="33" xfId="34" applyFont="1" applyBorder="1" applyAlignment="1">
      <alignment horizontal="center" vertical="center"/>
      <protection/>
    </xf>
    <xf numFmtId="0" fontId="3" fillId="0" borderId="20" xfId="34" applyFont="1" applyBorder="1" applyAlignment="1">
      <alignment horizontal="center" vertical="center"/>
      <protection/>
    </xf>
    <xf numFmtId="0" fontId="3" fillId="0" borderId="13" xfId="34" applyFont="1" applyBorder="1" applyAlignment="1">
      <alignment horizontal="center" vertical="center"/>
      <protection/>
    </xf>
    <xf numFmtId="0" fontId="27" fillId="0" borderId="35" xfId="34" applyFont="1" applyBorder="1" applyAlignment="1">
      <alignment horizontal="center" vertical="center"/>
      <protection/>
    </xf>
    <xf numFmtId="49" fontId="3" fillId="0" borderId="15" xfId="34" applyNumberFormat="1" applyFont="1" applyBorder="1" applyAlignment="1">
      <alignment horizontal="center" vertical="center" wrapText="1"/>
      <protection/>
    </xf>
    <xf numFmtId="49" fontId="3" fillId="0" borderId="2" xfId="34" applyNumberFormat="1" applyFont="1" applyBorder="1" applyAlignment="1">
      <alignment horizontal="center" vertical="center" wrapText="1"/>
      <protection/>
    </xf>
    <xf numFmtId="0" fontId="27" fillId="0" borderId="44" xfId="34" applyFont="1" applyBorder="1" applyAlignment="1">
      <alignment horizontal="center" vertical="center" wrapText="1"/>
      <protection/>
    </xf>
    <xf numFmtId="0" fontId="3" fillId="0" borderId="25" xfId="34" applyFont="1" applyBorder="1" applyAlignment="1">
      <alignment horizontal="center" vertical="center" wrapText="1"/>
      <protection/>
    </xf>
    <xf numFmtId="0" fontId="3" fillId="0" borderId="17" xfId="34" applyFont="1" applyBorder="1" applyAlignment="1">
      <alignment horizontal="center" vertical="center"/>
      <protection/>
    </xf>
    <xf numFmtId="49" fontId="3" fillId="0" borderId="0" xfId="34" applyNumberFormat="1" applyFont="1" applyBorder="1" applyAlignment="1">
      <alignment horizontal="center" vertical="center" wrapText="1"/>
      <protection/>
    </xf>
    <xf numFmtId="0" fontId="27" fillId="0" borderId="11" xfId="34" applyFont="1" applyBorder="1" applyAlignment="1">
      <alignment horizontal="center" vertical="center"/>
      <protection/>
    </xf>
    <xf numFmtId="0" fontId="3" fillId="0" borderId="15" xfId="34" applyFont="1" applyBorder="1" applyAlignment="1">
      <alignment horizontal="center" vertical="center"/>
      <protection/>
    </xf>
    <xf numFmtId="0" fontId="3" fillId="0" borderId="2" xfId="34" applyFont="1" applyBorder="1" applyAlignment="1">
      <alignment horizontal="center" vertical="center"/>
      <protection/>
    </xf>
    <xf numFmtId="0" fontId="3" fillId="0" borderId="19" xfId="34" applyFont="1" applyBorder="1" applyAlignment="1">
      <alignment horizontal="center" vertical="center"/>
      <protection/>
    </xf>
    <xf numFmtId="0" fontId="3" fillId="0" borderId="29" xfId="34" applyFont="1" applyBorder="1" applyAlignment="1">
      <alignment horizontal="center" vertical="center"/>
      <protection/>
    </xf>
    <xf numFmtId="0" fontId="3" fillId="0" borderId="2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27" fillId="0" borderId="0" xfId="0" applyFont="1" applyBorder="1" applyAlignment="1">
      <alignment horizontal="center" vertical="center"/>
    </xf>
    <xf numFmtId="49" fontId="3" fillId="0" borderId="26" xfId="34" applyNumberFormat="1" applyFont="1" applyBorder="1" applyAlignment="1">
      <alignment horizontal="center" vertical="center" wrapText="1"/>
      <protection/>
    </xf>
    <xf numFmtId="0" fontId="27" fillId="0" borderId="0" xfId="0" applyFont="1" applyBorder="1" applyAlignment="1">
      <alignment horizontal="center" vertical="center" wrapText="1"/>
    </xf>
    <xf numFmtId="0" fontId="3" fillId="0" borderId="23" xfId="0" applyFont="1" applyBorder="1" applyAlignment="1">
      <alignment horizontal="center" vertical="center"/>
    </xf>
    <xf numFmtId="0" fontId="27" fillId="0" borderId="3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0" xfId="0" applyFont="1" applyBorder="1" applyAlignment="1">
      <alignment horizontal="center" vertical="center" wrapText="1"/>
    </xf>
    <xf numFmtId="0" fontId="14" fillId="0" borderId="12" xfId="0" applyFont="1" applyBorder="1" applyAlignment="1">
      <alignment horizontal="center" vertical="center" wrapText="1"/>
    </xf>
    <xf numFmtId="179" fontId="3" fillId="0" borderId="13" xfId="0" applyNumberFormat="1" applyFont="1" applyBorder="1" applyAlignment="1">
      <alignment horizontal="center" vertical="center" wrapText="1"/>
    </xf>
    <xf numFmtId="179" fontId="3" fillId="0" borderId="17" xfId="0" applyNumberFormat="1" applyFont="1" applyBorder="1" applyAlignment="1">
      <alignment horizontal="center" vertical="center" wrapText="1"/>
    </xf>
    <xf numFmtId="179" fontId="10" fillId="0" borderId="20" xfId="0" applyNumberFormat="1" applyFont="1" applyBorder="1" applyAlignment="1">
      <alignment horizontal="center" vertical="center" wrapText="1"/>
    </xf>
    <xf numFmtId="179" fontId="10" fillId="0" borderId="13" xfId="0" applyNumberFormat="1" applyFont="1" applyBorder="1" applyAlignment="1">
      <alignment horizontal="center" vertical="center" wrapText="1"/>
    </xf>
    <xf numFmtId="179" fontId="27" fillId="0" borderId="23" xfId="0" applyNumberFormat="1" applyFont="1" applyBorder="1" applyAlignment="1">
      <alignment horizontal="center" vertical="center" wrapText="1"/>
    </xf>
    <xf numFmtId="179" fontId="3" fillId="0" borderId="15" xfId="0" applyNumberFormat="1" applyFont="1" applyBorder="1" applyAlignment="1">
      <alignment horizontal="center" vertical="center" wrapText="1"/>
    </xf>
    <xf numFmtId="179" fontId="3" fillId="0" borderId="20" xfId="0" applyNumberFormat="1" applyFont="1" applyBorder="1" applyAlignment="1">
      <alignment horizontal="center" vertical="center" wrapText="1"/>
    </xf>
    <xf numFmtId="179" fontId="27" fillId="0" borderId="24" xfId="0" applyNumberFormat="1" applyFont="1" applyBorder="1" applyAlignment="1">
      <alignment horizontal="center" vertical="center" wrapText="1"/>
    </xf>
    <xf numFmtId="179" fontId="3" fillId="0" borderId="12" xfId="0" applyNumberFormat="1" applyFont="1" applyBorder="1" applyAlignment="1">
      <alignment horizontal="center" vertical="center" wrapText="1"/>
    </xf>
    <xf numFmtId="179" fontId="27" fillId="0" borderId="44" xfId="0" applyNumberFormat="1" applyFont="1" applyBorder="1" applyAlignment="1">
      <alignment horizontal="center" vertical="center" wrapText="1"/>
    </xf>
    <xf numFmtId="179" fontId="3" fillId="0" borderId="25" xfId="0" applyNumberFormat="1" applyFont="1" applyBorder="1" applyAlignment="1">
      <alignment horizontal="center" vertical="center" wrapText="1"/>
    </xf>
    <xf numFmtId="179" fontId="27" fillId="0" borderId="34" xfId="0" applyNumberFormat="1" applyFont="1" applyBorder="1" applyAlignment="1">
      <alignment horizontal="center" vertical="center" wrapText="1"/>
    </xf>
    <xf numFmtId="179" fontId="3" fillId="0" borderId="11" xfId="0" applyNumberFormat="1" applyFont="1" applyBorder="1" applyAlignment="1">
      <alignment horizontal="center" vertical="center" wrapText="1"/>
    </xf>
    <xf numFmtId="179" fontId="3" fillId="0" borderId="33" xfId="0" applyNumberFormat="1" applyFont="1" applyBorder="1" applyAlignment="1">
      <alignment horizontal="center" vertical="center" wrapText="1"/>
    </xf>
    <xf numFmtId="179" fontId="3" fillId="0" borderId="44" xfId="0" applyNumberFormat="1" applyFont="1" applyBorder="1" applyAlignment="1">
      <alignment horizontal="center" vertical="center" wrapText="1"/>
    </xf>
    <xf numFmtId="179" fontId="10" fillId="0" borderId="17" xfId="0" applyNumberFormat="1" applyFont="1" applyBorder="1" applyAlignment="1">
      <alignment horizontal="center" vertical="center" wrapText="1"/>
    </xf>
    <xf numFmtId="179" fontId="27" fillId="0" borderId="27" xfId="0" applyNumberFormat="1" applyFont="1" applyBorder="1" applyAlignment="1">
      <alignment horizontal="center" vertical="center" wrapText="1"/>
    </xf>
    <xf numFmtId="179" fontId="3" fillId="0" borderId="14" xfId="0" applyNumberFormat="1" applyFont="1" applyBorder="1" applyAlignment="1">
      <alignment horizontal="center" vertical="center" wrapText="1"/>
    </xf>
    <xf numFmtId="179" fontId="27" fillId="0" borderId="35" xfId="0" applyNumberFormat="1" applyFont="1" applyBorder="1" applyAlignment="1">
      <alignment horizontal="center" vertical="center" wrapText="1"/>
    </xf>
    <xf numFmtId="179" fontId="3" fillId="0" borderId="46" xfId="0" applyNumberFormat="1" applyFont="1" applyBorder="1"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xf>
    <xf numFmtId="0" fontId="22" fillId="0" borderId="21"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9" xfId="0" applyFont="1" applyBorder="1" applyAlignment="1">
      <alignment horizontal="center" vertical="center" wrapText="1"/>
    </xf>
    <xf numFmtId="0" fontId="1" fillId="0" borderId="0" xfId="0" applyFont="1" applyFill="1" applyAlignment="1">
      <alignment horizontal="center" vertical="center" wrapText="1"/>
    </xf>
    <xf numFmtId="0" fontId="27"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0" borderId="0" xfId="0" applyFont="1" applyFill="1" applyAlignment="1">
      <alignment horizontal="center" vertical="center"/>
    </xf>
    <xf numFmtId="0" fontId="2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7" xfId="0" applyFont="1" applyFill="1" applyBorder="1" applyAlignment="1">
      <alignment horizontal="center" vertical="center"/>
    </xf>
    <xf numFmtId="0" fontId="27"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0" xfId="0" applyFont="1" applyFill="1" applyBorder="1" applyAlignment="1">
      <alignment horizontal="center" vertical="center"/>
    </xf>
    <xf numFmtId="0" fontId="27" fillId="0" borderId="3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3" xfId="0" applyFont="1" applyFill="1"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29" fillId="0" borderId="0" xfId="0" applyFont="1" applyBorder="1" applyAlignment="1">
      <alignment horizontal="center" vertical="center" wrapText="1"/>
    </xf>
    <xf numFmtId="0" fontId="16" fillId="0" borderId="0"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9" xfId="0" applyFont="1" applyBorder="1" applyAlignment="1">
      <alignment horizontal="center" vertical="center"/>
    </xf>
    <xf numFmtId="0" fontId="29" fillId="0" borderId="26" xfId="0" applyFont="1" applyBorder="1" applyAlignment="1">
      <alignment horizontal="center" vertical="center"/>
    </xf>
    <xf numFmtId="0" fontId="16" fillId="0" borderId="0" xfId="0" applyFont="1" applyAlignment="1">
      <alignment horizontal="center" vertical="center"/>
    </xf>
    <xf numFmtId="0" fontId="16" fillId="0" borderId="2" xfId="0" applyFont="1" applyBorder="1" applyAlignment="1">
      <alignment horizontal="center" vertical="center"/>
    </xf>
    <xf numFmtId="0" fontId="16" fillId="0" borderId="18" xfId="0" applyFont="1" applyBorder="1" applyAlignment="1">
      <alignment horizontal="center" vertical="center" wrapText="1"/>
    </xf>
    <xf numFmtId="0" fontId="16" fillId="0" borderId="0" xfId="0" applyFont="1" applyAlignment="1">
      <alignment horizontal="center" vertical="center" wrapText="1"/>
    </xf>
    <xf numFmtId="0" fontId="16" fillId="0" borderId="46" xfId="0" applyFont="1" applyBorder="1" applyAlignment="1">
      <alignment horizontal="center" vertical="center"/>
    </xf>
    <xf numFmtId="0" fontId="16" fillId="0" borderId="13" xfId="0" applyFont="1" applyBorder="1" applyAlignment="1">
      <alignment horizontal="center" vertical="center"/>
    </xf>
    <xf numFmtId="0" fontId="16" fillId="0" borderId="17" xfId="0" applyFont="1" applyBorder="1" applyAlignment="1">
      <alignment horizontal="center" vertical="center"/>
    </xf>
    <xf numFmtId="0" fontId="16" fillId="0" borderId="20" xfId="0" applyFont="1" applyBorder="1" applyAlignment="1">
      <alignment horizontal="center" vertical="center"/>
    </xf>
    <xf numFmtId="0" fontId="29" fillId="0" borderId="34" xfId="0" applyFont="1" applyBorder="1" applyAlignment="1">
      <alignment horizontal="center" vertical="center" wrapText="1"/>
    </xf>
    <xf numFmtId="0" fontId="16" fillId="0" borderId="11" xfId="0" applyFont="1" applyBorder="1" applyAlignment="1">
      <alignment horizontal="center" vertical="center" wrapText="1"/>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sample" xfId="33"/>
    <cellStyle name="一般_Sheet1" xfId="34"/>
    <cellStyle name="Comma" xfId="35"/>
    <cellStyle name="千分位 2" xfId="36"/>
    <cellStyle name="Comma [0]" xfId="37"/>
    <cellStyle name="千分位_Sheet1" xfId="38"/>
    <cellStyle name="Followed Hyperlink" xfId="39"/>
    <cellStyle name="中等" xfId="40"/>
    <cellStyle name="合計" xfId="41"/>
    <cellStyle name="好" xfId="42"/>
    <cellStyle name="年資料"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1143000</xdr:colOff>
      <xdr:row>8</xdr:row>
      <xdr:rowOff>152400</xdr:rowOff>
    </xdr:from>
    <xdr:to>
      <xdr:col>1</xdr:col>
      <xdr:colOff>28575</xdr:colOff>
      <xdr:row>9</xdr:row>
      <xdr:rowOff>190500</xdr:rowOff>
    </xdr:to>
    <xdr:sp>
      <xdr:nvSpPr>
        <xdr:cNvPr id="1" name="AutoShape 3"/>
        <xdr:cNvSpPr>
          <a:spLocks/>
        </xdr:cNvSpPr>
      </xdr:nvSpPr>
      <xdr:spPr>
        <a:xfrm>
          <a:off x="1143000" y="2266950"/>
          <a:ext cx="76200" cy="361950"/>
        </a:xfrm>
        <a:prstGeom prst="leftBrace">
          <a:avLst>
            <a:gd name="adj" fmla="val -41708"/>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1143000</xdr:colOff>
      <xdr:row>10</xdr:row>
      <xdr:rowOff>142875</xdr:rowOff>
    </xdr:from>
    <xdr:to>
      <xdr:col>1</xdr:col>
      <xdr:colOff>28575</xdr:colOff>
      <xdr:row>11</xdr:row>
      <xdr:rowOff>180975</xdr:rowOff>
    </xdr:to>
    <xdr:sp>
      <xdr:nvSpPr>
        <xdr:cNvPr id="2" name="AutoShape 4"/>
        <xdr:cNvSpPr>
          <a:spLocks/>
        </xdr:cNvSpPr>
      </xdr:nvSpPr>
      <xdr:spPr>
        <a:xfrm>
          <a:off x="1143000" y="2905125"/>
          <a:ext cx="76200" cy="361950"/>
        </a:xfrm>
        <a:prstGeom prst="leftBrace">
          <a:avLst>
            <a:gd name="adj" fmla="val -41708"/>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1143000</xdr:colOff>
      <xdr:row>12</xdr:row>
      <xdr:rowOff>161925</xdr:rowOff>
    </xdr:from>
    <xdr:to>
      <xdr:col>1</xdr:col>
      <xdr:colOff>28575</xdr:colOff>
      <xdr:row>13</xdr:row>
      <xdr:rowOff>200025</xdr:rowOff>
    </xdr:to>
    <xdr:sp>
      <xdr:nvSpPr>
        <xdr:cNvPr id="3" name="AutoShape 5"/>
        <xdr:cNvSpPr>
          <a:spLocks/>
        </xdr:cNvSpPr>
      </xdr:nvSpPr>
      <xdr:spPr>
        <a:xfrm>
          <a:off x="1143000" y="3571875"/>
          <a:ext cx="76200" cy="361950"/>
        </a:xfrm>
        <a:prstGeom prst="leftBrace">
          <a:avLst>
            <a:gd name="adj" fmla="val -41708"/>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16</xdr:row>
      <xdr:rowOff>133350</xdr:rowOff>
    </xdr:from>
    <xdr:to>
      <xdr:col>1</xdr:col>
      <xdr:colOff>95250</xdr:colOff>
      <xdr:row>18</xdr:row>
      <xdr:rowOff>152400</xdr:rowOff>
    </xdr:to>
    <xdr:sp>
      <xdr:nvSpPr>
        <xdr:cNvPr id="1" name="AutoShape 1"/>
        <xdr:cNvSpPr>
          <a:spLocks/>
        </xdr:cNvSpPr>
      </xdr:nvSpPr>
      <xdr:spPr>
        <a:xfrm>
          <a:off x="1209675" y="4448175"/>
          <a:ext cx="76200" cy="552450"/>
        </a:xfrm>
        <a:prstGeom prst="leftBrace">
          <a:avLst>
            <a:gd name="adj" fmla="val -39328"/>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19050</xdr:colOff>
      <xdr:row>19</xdr:row>
      <xdr:rowOff>123825</xdr:rowOff>
    </xdr:from>
    <xdr:to>
      <xdr:col>1</xdr:col>
      <xdr:colOff>95250</xdr:colOff>
      <xdr:row>21</xdr:row>
      <xdr:rowOff>142875</xdr:rowOff>
    </xdr:to>
    <xdr:sp>
      <xdr:nvSpPr>
        <xdr:cNvPr id="2" name="AutoShape 2"/>
        <xdr:cNvSpPr>
          <a:spLocks/>
        </xdr:cNvSpPr>
      </xdr:nvSpPr>
      <xdr:spPr>
        <a:xfrm>
          <a:off x="1209675" y="5238750"/>
          <a:ext cx="76200" cy="552450"/>
        </a:xfrm>
        <a:prstGeom prst="leftBrace">
          <a:avLst>
            <a:gd name="adj" fmla="val -39328"/>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xdr:twoCellAnchor>
  <xdr:twoCellAnchor>
    <xdr:from>
      <xdr:col>1</xdr:col>
      <xdr:colOff>19050</xdr:colOff>
      <xdr:row>22</xdr:row>
      <xdr:rowOff>123825</xdr:rowOff>
    </xdr:from>
    <xdr:to>
      <xdr:col>1</xdr:col>
      <xdr:colOff>95250</xdr:colOff>
      <xdr:row>24</xdr:row>
      <xdr:rowOff>142875</xdr:rowOff>
    </xdr:to>
    <xdr:sp>
      <xdr:nvSpPr>
        <xdr:cNvPr id="3" name="AutoShape 3"/>
        <xdr:cNvSpPr>
          <a:spLocks/>
        </xdr:cNvSpPr>
      </xdr:nvSpPr>
      <xdr:spPr>
        <a:xfrm>
          <a:off x="1209675" y="6038850"/>
          <a:ext cx="76200" cy="552450"/>
        </a:xfrm>
        <a:prstGeom prst="leftBrace">
          <a:avLst>
            <a:gd name="adj" fmla="val -39328"/>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19050</xdr:colOff>
      <xdr:row>25</xdr:row>
      <xdr:rowOff>123825</xdr:rowOff>
    </xdr:from>
    <xdr:to>
      <xdr:col>1</xdr:col>
      <xdr:colOff>95250</xdr:colOff>
      <xdr:row>27</xdr:row>
      <xdr:rowOff>142875</xdr:rowOff>
    </xdr:to>
    <xdr:sp>
      <xdr:nvSpPr>
        <xdr:cNvPr id="4" name="AutoShape 4"/>
        <xdr:cNvSpPr>
          <a:spLocks/>
        </xdr:cNvSpPr>
      </xdr:nvSpPr>
      <xdr:spPr>
        <a:xfrm>
          <a:off x="1209675" y="6838950"/>
          <a:ext cx="76200" cy="552450"/>
        </a:xfrm>
        <a:prstGeom prst="leftBrace">
          <a:avLst>
            <a:gd name="adj" fmla="val -39328"/>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16</xdr:row>
      <xdr:rowOff>142875</xdr:rowOff>
    </xdr:from>
    <xdr:to>
      <xdr:col>1</xdr:col>
      <xdr:colOff>95250</xdr:colOff>
      <xdr:row>18</xdr:row>
      <xdr:rowOff>190500</xdr:rowOff>
    </xdr:to>
    <xdr:sp>
      <xdr:nvSpPr>
        <xdr:cNvPr id="1" name="AutoShape 1"/>
        <xdr:cNvSpPr>
          <a:spLocks/>
        </xdr:cNvSpPr>
      </xdr:nvSpPr>
      <xdr:spPr>
        <a:xfrm>
          <a:off x="1209675" y="4886325"/>
          <a:ext cx="76200" cy="676275"/>
        </a:xfrm>
        <a:prstGeom prst="leftBrace">
          <a:avLst>
            <a:gd name="adj" fmla="val -41708"/>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9"/>
  <sheetViews>
    <sheetView showGridLines="0" tabSelected="1" zoomScale="120" zoomScaleNormal="120" zoomScalePageLayoutView="0" workbookViewId="0" topLeftCell="A1">
      <selection activeCell="A5" sqref="A5"/>
    </sheetView>
  </sheetViews>
  <sheetFormatPr defaultColWidth="9.00390625" defaultRowHeight="16.5"/>
  <cols>
    <col min="1" max="1" width="26.125" style="76" customWidth="1"/>
    <col min="2" max="2" width="6.625" style="76" customWidth="1"/>
    <col min="3" max="4" width="7.125" style="76" customWidth="1"/>
    <col min="5" max="5" width="8.625" style="76" customWidth="1"/>
    <col min="6" max="14" width="6.625" style="76" customWidth="1"/>
    <col min="15" max="15" width="7.125" style="76" customWidth="1"/>
    <col min="16" max="17" width="6.625" style="76" customWidth="1"/>
    <col min="18" max="19" width="7.625" style="76" customWidth="1"/>
    <col min="20" max="16384" width="9.00390625" style="76" customWidth="1"/>
  </cols>
  <sheetData>
    <row r="1" spans="1:19" s="2" customFormat="1" ht="18" customHeight="1">
      <c r="A1" s="74" t="s">
        <v>682</v>
      </c>
      <c r="P1" s="10"/>
      <c r="Q1" s="10"/>
      <c r="S1" s="12" t="s">
        <v>688</v>
      </c>
    </row>
    <row r="2" spans="1:20" s="18" customFormat="1" ht="24.75" customHeight="1">
      <c r="A2" s="708" t="s">
        <v>634</v>
      </c>
      <c r="B2" s="709"/>
      <c r="C2" s="709"/>
      <c r="D2" s="709"/>
      <c r="E2" s="709"/>
      <c r="F2" s="709"/>
      <c r="G2" s="709"/>
      <c r="H2" s="709"/>
      <c r="I2" s="709" t="s">
        <v>655</v>
      </c>
      <c r="J2" s="709"/>
      <c r="K2" s="709"/>
      <c r="L2" s="709"/>
      <c r="M2" s="709"/>
      <c r="N2" s="709"/>
      <c r="O2" s="709"/>
      <c r="P2" s="709"/>
      <c r="Q2" s="709"/>
      <c r="R2" s="709"/>
      <c r="S2" s="709"/>
      <c r="T2" s="72"/>
    </row>
    <row r="3" spans="1:20" s="96" customFormat="1" ht="18.75" customHeight="1" thickBot="1">
      <c r="A3" s="710" t="s">
        <v>1132</v>
      </c>
      <c r="B3" s="710"/>
      <c r="C3" s="710"/>
      <c r="D3" s="710"/>
      <c r="E3" s="710"/>
      <c r="F3" s="710"/>
      <c r="G3" s="710"/>
      <c r="H3" s="710"/>
      <c r="I3" s="710" t="s">
        <v>1133</v>
      </c>
      <c r="J3" s="710"/>
      <c r="K3" s="710"/>
      <c r="L3" s="710"/>
      <c r="M3" s="710"/>
      <c r="N3" s="710"/>
      <c r="O3" s="710"/>
      <c r="P3" s="710"/>
      <c r="Q3" s="710"/>
      <c r="R3" s="710"/>
      <c r="S3" s="710"/>
      <c r="T3" s="225"/>
    </row>
    <row r="4" spans="1:20" s="13" customFormat="1" ht="13.5" customHeight="1">
      <c r="A4" s="371"/>
      <c r="B4" s="718" t="s">
        <v>725</v>
      </c>
      <c r="C4" s="719" t="s">
        <v>715</v>
      </c>
      <c r="D4" s="362"/>
      <c r="E4" s="363"/>
      <c r="F4" s="724" t="s">
        <v>656</v>
      </c>
      <c r="G4" s="725"/>
      <c r="H4" s="725"/>
      <c r="I4" s="381" t="s">
        <v>657</v>
      </c>
      <c r="J4" s="377"/>
      <c r="K4" s="377"/>
      <c r="L4" s="377"/>
      <c r="M4" s="377"/>
      <c r="N4" s="378"/>
      <c r="O4" s="699" t="s">
        <v>639</v>
      </c>
      <c r="P4" s="700"/>
      <c r="Q4" s="700"/>
      <c r="R4" s="700" t="s">
        <v>266</v>
      </c>
      <c r="S4" s="700"/>
      <c r="T4" s="16"/>
    </row>
    <row r="5" spans="1:20" s="13" customFormat="1" ht="13.5" customHeight="1">
      <c r="A5" s="354"/>
      <c r="B5" s="716"/>
      <c r="C5" s="717"/>
      <c r="D5" s="713" t="s">
        <v>640</v>
      </c>
      <c r="E5" s="714"/>
      <c r="G5" s="379"/>
      <c r="H5" s="379"/>
      <c r="I5" s="379" t="s">
        <v>263</v>
      </c>
      <c r="J5" s="379"/>
      <c r="K5" s="379"/>
      <c r="L5" s="379"/>
      <c r="M5" s="379"/>
      <c r="N5" s="380"/>
      <c r="O5" s="720" t="s">
        <v>269</v>
      </c>
      <c r="P5" s="721"/>
      <c r="Q5" s="722"/>
      <c r="R5" s="374" t="s">
        <v>1241</v>
      </c>
      <c r="S5" s="372" t="s">
        <v>716</v>
      </c>
      <c r="T5" s="16"/>
    </row>
    <row r="6" spans="1:20" s="13" customFormat="1" ht="13.5" customHeight="1">
      <c r="A6" s="364" t="s">
        <v>726</v>
      </c>
      <c r="B6" s="360"/>
      <c r="C6" s="256"/>
      <c r="D6" s="715" t="s">
        <v>727</v>
      </c>
      <c r="E6" s="714"/>
      <c r="F6" s="720" t="s">
        <v>638</v>
      </c>
      <c r="G6" s="721"/>
      <c r="H6" s="722"/>
      <c r="I6" s="382" t="s">
        <v>728</v>
      </c>
      <c r="J6" s="16"/>
      <c r="K6" s="373" t="s">
        <v>717</v>
      </c>
      <c r="L6" s="358" t="s">
        <v>729</v>
      </c>
      <c r="M6" s="16"/>
      <c r="N6" s="359" t="s">
        <v>717</v>
      </c>
      <c r="O6" s="715"/>
      <c r="P6" s="723"/>
      <c r="Q6" s="714"/>
      <c r="R6" s="720" t="s">
        <v>714</v>
      </c>
      <c r="S6" s="721"/>
      <c r="T6" s="16"/>
    </row>
    <row r="7" spans="1:20" s="13" customFormat="1" ht="13.5" customHeight="1">
      <c r="A7" s="364" t="s">
        <v>730</v>
      </c>
      <c r="B7" s="716" t="s">
        <v>718</v>
      </c>
      <c r="C7" s="717" t="s">
        <v>731</v>
      </c>
      <c r="D7" s="355"/>
      <c r="E7" s="356"/>
      <c r="F7" s="726" t="s">
        <v>637</v>
      </c>
      <c r="G7" s="727"/>
      <c r="H7" s="728"/>
      <c r="I7" s="361"/>
      <c r="J7" s="361" t="s">
        <v>732</v>
      </c>
      <c r="K7" s="356"/>
      <c r="L7" s="355"/>
      <c r="M7" s="361" t="s">
        <v>733</v>
      </c>
      <c r="N7" s="356"/>
      <c r="O7" s="355"/>
      <c r="P7" s="361" t="s">
        <v>677</v>
      </c>
      <c r="Q7" s="356"/>
      <c r="R7" s="726" t="s">
        <v>704</v>
      </c>
      <c r="S7" s="727"/>
      <c r="T7" s="16"/>
    </row>
    <row r="8" spans="1:20" s="13" customFormat="1" ht="13.5" customHeight="1">
      <c r="A8" s="711" t="s">
        <v>719</v>
      </c>
      <c r="B8" s="716"/>
      <c r="C8" s="717"/>
      <c r="D8" s="97" t="s">
        <v>712</v>
      </c>
      <c r="E8" s="359" t="s">
        <v>713</v>
      </c>
      <c r="F8" s="97" t="s">
        <v>707</v>
      </c>
      <c r="G8" s="97" t="s">
        <v>721</v>
      </c>
      <c r="H8" s="97" t="s">
        <v>722</v>
      </c>
      <c r="I8" s="98" t="s">
        <v>720</v>
      </c>
      <c r="J8" s="98" t="s">
        <v>721</v>
      </c>
      <c r="K8" s="97" t="s">
        <v>722</v>
      </c>
      <c r="L8" s="97" t="s">
        <v>720</v>
      </c>
      <c r="M8" s="97" t="s">
        <v>721</v>
      </c>
      <c r="N8" s="97" t="s">
        <v>722</v>
      </c>
      <c r="O8" s="97" t="s">
        <v>720</v>
      </c>
      <c r="P8" s="97" t="s">
        <v>721</v>
      </c>
      <c r="Q8" s="97" t="s">
        <v>722</v>
      </c>
      <c r="R8" s="97" t="s">
        <v>721</v>
      </c>
      <c r="S8" s="357" t="s">
        <v>722</v>
      </c>
      <c r="T8" s="16"/>
    </row>
    <row r="9" spans="1:20" s="13" customFormat="1" ht="13.5" customHeight="1" thickBot="1">
      <c r="A9" s="712"/>
      <c r="B9" s="360"/>
      <c r="C9" s="256"/>
      <c r="D9" s="256" t="s">
        <v>716</v>
      </c>
      <c r="E9" s="14" t="s">
        <v>723</v>
      </c>
      <c r="F9" s="344" t="s">
        <v>677</v>
      </c>
      <c r="G9" s="344" t="s">
        <v>689</v>
      </c>
      <c r="H9" s="344" t="s">
        <v>724</v>
      </c>
      <c r="I9" s="14" t="s">
        <v>677</v>
      </c>
      <c r="J9" s="14" t="s">
        <v>689</v>
      </c>
      <c r="K9" s="256" t="s">
        <v>724</v>
      </c>
      <c r="L9" s="256" t="s">
        <v>677</v>
      </c>
      <c r="M9" s="256" t="s">
        <v>689</v>
      </c>
      <c r="N9" s="256" t="s">
        <v>724</v>
      </c>
      <c r="O9" s="256" t="s">
        <v>677</v>
      </c>
      <c r="P9" s="256" t="s">
        <v>689</v>
      </c>
      <c r="Q9" s="256" t="s">
        <v>724</v>
      </c>
      <c r="R9" s="256" t="s">
        <v>689</v>
      </c>
      <c r="S9" s="15" t="s">
        <v>724</v>
      </c>
      <c r="T9" s="16"/>
    </row>
    <row r="10" spans="1:20" s="17" customFormat="1" ht="13.5" customHeight="1">
      <c r="A10" s="227" t="s">
        <v>270</v>
      </c>
      <c r="B10" s="257">
        <v>11</v>
      </c>
      <c r="C10" s="365">
        <v>393</v>
      </c>
      <c r="D10" s="258">
        <v>1036</v>
      </c>
      <c r="E10" s="258">
        <v>364</v>
      </c>
      <c r="F10" s="258">
        <v>4314</v>
      </c>
      <c r="G10" s="258">
        <v>2519</v>
      </c>
      <c r="H10" s="258">
        <v>1795</v>
      </c>
      <c r="I10" s="258">
        <v>3264</v>
      </c>
      <c r="J10" s="258">
        <v>2202</v>
      </c>
      <c r="K10" s="258">
        <v>1062</v>
      </c>
      <c r="L10" s="258">
        <v>1050</v>
      </c>
      <c r="M10" s="258">
        <v>317</v>
      </c>
      <c r="N10" s="258">
        <v>733</v>
      </c>
      <c r="O10" s="258">
        <v>65941</v>
      </c>
      <c r="P10" s="258">
        <v>42531</v>
      </c>
      <c r="Q10" s="258">
        <v>23410</v>
      </c>
      <c r="R10" s="258">
        <v>8076</v>
      </c>
      <c r="S10" s="258">
        <v>5292</v>
      </c>
      <c r="T10" s="99"/>
    </row>
    <row r="11" spans="1:20" s="17" customFormat="1" ht="13.5" customHeight="1">
      <c r="A11" s="227" t="s">
        <v>271</v>
      </c>
      <c r="B11" s="259">
        <v>11</v>
      </c>
      <c r="C11" s="366">
        <v>451</v>
      </c>
      <c r="D11" s="19">
        <v>1102</v>
      </c>
      <c r="E11" s="19">
        <v>443</v>
      </c>
      <c r="F11" s="19">
        <v>4552</v>
      </c>
      <c r="G11" s="19">
        <v>2686</v>
      </c>
      <c r="H11" s="19">
        <v>1866</v>
      </c>
      <c r="I11" s="19">
        <v>3411</v>
      </c>
      <c r="J11" s="19">
        <v>2343</v>
      </c>
      <c r="K11" s="19">
        <v>1068</v>
      </c>
      <c r="L11" s="19">
        <v>1141</v>
      </c>
      <c r="M11" s="19">
        <v>343</v>
      </c>
      <c r="N11" s="19">
        <v>798</v>
      </c>
      <c r="O11" s="19">
        <v>73665</v>
      </c>
      <c r="P11" s="19">
        <v>46285</v>
      </c>
      <c r="Q11" s="19">
        <v>27380</v>
      </c>
      <c r="R11" s="19">
        <v>9102</v>
      </c>
      <c r="S11" s="19">
        <v>6226</v>
      </c>
      <c r="T11" s="99"/>
    </row>
    <row r="12" spans="1:20" s="17" customFormat="1" ht="13.5" customHeight="1">
      <c r="A12" s="227" t="s">
        <v>272</v>
      </c>
      <c r="B12" s="259">
        <v>11</v>
      </c>
      <c r="C12" s="366">
        <v>475</v>
      </c>
      <c r="D12" s="19">
        <v>1312</v>
      </c>
      <c r="E12" s="19">
        <v>525</v>
      </c>
      <c r="F12" s="19">
        <v>5132</v>
      </c>
      <c r="G12" s="19">
        <v>2984</v>
      </c>
      <c r="H12" s="19">
        <v>2148</v>
      </c>
      <c r="I12" s="19">
        <v>3534</v>
      </c>
      <c r="J12" s="19">
        <v>2434</v>
      </c>
      <c r="K12" s="19">
        <v>1100</v>
      </c>
      <c r="L12" s="19">
        <v>1598</v>
      </c>
      <c r="M12" s="19">
        <v>550</v>
      </c>
      <c r="N12" s="19">
        <v>1048</v>
      </c>
      <c r="O12" s="19">
        <v>82158</v>
      </c>
      <c r="P12" s="19">
        <v>50505</v>
      </c>
      <c r="Q12" s="19">
        <v>31653</v>
      </c>
      <c r="R12" s="19">
        <v>9675</v>
      </c>
      <c r="S12" s="19">
        <v>6584</v>
      </c>
      <c r="T12" s="99"/>
    </row>
    <row r="13" spans="1:20" s="17" customFormat="1" ht="13.5" customHeight="1">
      <c r="A13" s="227" t="s">
        <v>273</v>
      </c>
      <c r="B13" s="259">
        <v>11</v>
      </c>
      <c r="C13" s="366">
        <v>504</v>
      </c>
      <c r="D13" s="19">
        <v>1500</v>
      </c>
      <c r="E13" s="19">
        <v>584</v>
      </c>
      <c r="F13" s="19">
        <v>5023</v>
      </c>
      <c r="G13" s="19">
        <v>2988</v>
      </c>
      <c r="H13" s="19">
        <v>2035</v>
      </c>
      <c r="I13" s="19">
        <v>3705</v>
      </c>
      <c r="J13" s="19">
        <v>2585</v>
      </c>
      <c r="K13" s="19">
        <v>1120</v>
      </c>
      <c r="L13" s="19">
        <v>1318</v>
      </c>
      <c r="M13" s="19">
        <v>403</v>
      </c>
      <c r="N13" s="19">
        <v>915</v>
      </c>
      <c r="O13" s="19">
        <v>89889</v>
      </c>
      <c r="P13" s="19">
        <v>54566</v>
      </c>
      <c r="Q13" s="19">
        <v>35323</v>
      </c>
      <c r="R13" s="19">
        <v>10619</v>
      </c>
      <c r="S13" s="19">
        <v>7118</v>
      </c>
      <c r="T13" s="99"/>
    </row>
    <row r="14" spans="1:20" s="17" customFormat="1" ht="13.5" customHeight="1">
      <c r="A14" s="227" t="s">
        <v>274</v>
      </c>
      <c r="B14" s="259">
        <v>11</v>
      </c>
      <c r="C14" s="366">
        <v>526</v>
      </c>
      <c r="D14" s="19">
        <v>1591</v>
      </c>
      <c r="E14" s="19">
        <v>635</v>
      </c>
      <c r="F14" s="19">
        <v>5252</v>
      </c>
      <c r="G14" s="19">
        <v>3066</v>
      </c>
      <c r="H14" s="19">
        <v>2186</v>
      </c>
      <c r="I14" s="19">
        <v>3825</v>
      </c>
      <c r="J14" s="19">
        <v>2657</v>
      </c>
      <c r="K14" s="19">
        <v>1168</v>
      </c>
      <c r="L14" s="19">
        <v>1427</v>
      </c>
      <c r="M14" s="19">
        <v>409</v>
      </c>
      <c r="N14" s="19">
        <v>1018</v>
      </c>
      <c r="O14" s="19">
        <v>95937</v>
      </c>
      <c r="P14" s="19">
        <v>57582</v>
      </c>
      <c r="Q14" s="19">
        <v>38355</v>
      </c>
      <c r="R14" s="19">
        <v>10872</v>
      </c>
      <c r="S14" s="19">
        <v>7577</v>
      </c>
      <c r="T14" s="99"/>
    </row>
    <row r="15" spans="1:20" s="17" customFormat="1" ht="13.5" customHeight="1">
      <c r="A15" s="227" t="s">
        <v>275</v>
      </c>
      <c r="B15" s="259">
        <v>11</v>
      </c>
      <c r="C15" s="366">
        <v>526</v>
      </c>
      <c r="D15" s="19">
        <v>1636</v>
      </c>
      <c r="E15" s="19">
        <v>692</v>
      </c>
      <c r="F15" s="19">
        <v>5382</v>
      </c>
      <c r="G15" s="19">
        <v>3040</v>
      </c>
      <c r="H15" s="19">
        <v>2342</v>
      </c>
      <c r="I15" s="19">
        <v>3872</v>
      </c>
      <c r="J15" s="19">
        <v>2668</v>
      </c>
      <c r="K15" s="19">
        <v>1204</v>
      </c>
      <c r="L15" s="19">
        <v>1510</v>
      </c>
      <c r="M15" s="19">
        <v>372</v>
      </c>
      <c r="N15" s="19">
        <v>1138</v>
      </c>
      <c r="O15" s="19">
        <v>99868</v>
      </c>
      <c r="P15" s="19">
        <v>59126</v>
      </c>
      <c r="Q15" s="19">
        <v>40742</v>
      </c>
      <c r="R15" s="19">
        <v>11324</v>
      </c>
      <c r="S15" s="19">
        <v>8038</v>
      </c>
      <c r="T15" s="99"/>
    </row>
    <row r="16" spans="1:20" s="17" customFormat="1" ht="13.5" customHeight="1">
      <c r="A16" s="227" t="s">
        <v>276</v>
      </c>
      <c r="B16" s="259">
        <v>11</v>
      </c>
      <c r="C16" s="366">
        <v>537</v>
      </c>
      <c r="D16" s="19">
        <v>1709</v>
      </c>
      <c r="E16" s="19">
        <v>747</v>
      </c>
      <c r="F16" s="19">
        <v>5595</v>
      </c>
      <c r="G16" s="19">
        <v>3187</v>
      </c>
      <c r="H16" s="19">
        <v>2408</v>
      </c>
      <c r="I16" s="19">
        <v>3968</v>
      </c>
      <c r="J16" s="19">
        <v>2732</v>
      </c>
      <c r="K16" s="19">
        <v>1236</v>
      </c>
      <c r="L16" s="19">
        <v>1627</v>
      </c>
      <c r="M16" s="19">
        <v>455</v>
      </c>
      <c r="N16" s="19">
        <v>1172</v>
      </c>
      <c r="O16" s="19">
        <v>102822</v>
      </c>
      <c r="P16" s="19">
        <v>60455</v>
      </c>
      <c r="Q16" s="19">
        <v>42367</v>
      </c>
      <c r="R16" s="19">
        <v>11682</v>
      </c>
      <c r="S16" s="19">
        <v>8268</v>
      </c>
      <c r="T16" s="99"/>
    </row>
    <row r="17" spans="1:20" s="17" customFormat="1" ht="13.5" customHeight="1">
      <c r="A17" s="227" t="s">
        <v>277</v>
      </c>
      <c r="B17" s="259">
        <v>11</v>
      </c>
      <c r="C17" s="366">
        <v>562</v>
      </c>
      <c r="D17" s="19">
        <v>1709</v>
      </c>
      <c r="E17" s="19">
        <v>783</v>
      </c>
      <c r="F17" s="19">
        <v>5678</v>
      </c>
      <c r="G17" s="19">
        <v>3231</v>
      </c>
      <c r="H17" s="19">
        <v>2447</v>
      </c>
      <c r="I17" s="19">
        <v>3978</v>
      </c>
      <c r="J17" s="19">
        <v>2737</v>
      </c>
      <c r="K17" s="19">
        <v>1241</v>
      </c>
      <c r="L17" s="19">
        <v>1700</v>
      </c>
      <c r="M17" s="19">
        <v>494</v>
      </c>
      <c r="N17" s="19">
        <v>1206</v>
      </c>
      <c r="O17" s="19">
        <v>103101</v>
      </c>
      <c r="P17" s="19">
        <v>60464</v>
      </c>
      <c r="Q17" s="19">
        <v>42637</v>
      </c>
      <c r="R17" s="19">
        <v>11361</v>
      </c>
      <c r="S17" s="19">
        <v>8067</v>
      </c>
      <c r="T17" s="99"/>
    </row>
    <row r="18" spans="1:20" s="17" customFormat="1" ht="13.5" customHeight="1">
      <c r="A18" s="227" t="s">
        <v>278</v>
      </c>
      <c r="B18" s="259">
        <v>11</v>
      </c>
      <c r="C18" s="366">
        <v>545</v>
      </c>
      <c r="D18" s="366">
        <v>1728</v>
      </c>
      <c r="E18" s="366">
        <v>764</v>
      </c>
      <c r="F18" s="366">
        <v>5774</v>
      </c>
      <c r="G18" s="366">
        <v>3247</v>
      </c>
      <c r="H18" s="366">
        <v>2527</v>
      </c>
      <c r="I18" s="366">
        <v>4027</v>
      </c>
      <c r="J18" s="366">
        <v>2755</v>
      </c>
      <c r="K18" s="366">
        <v>1272</v>
      </c>
      <c r="L18" s="366">
        <v>1747</v>
      </c>
      <c r="M18" s="366">
        <v>492</v>
      </c>
      <c r="N18" s="366">
        <v>1255</v>
      </c>
      <c r="O18" s="366">
        <v>103592</v>
      </c>
      <c r="P18" s="366">
        <v>60550</v>
      </c>
      <c r="Q18" s="366">
        <v>43042</v>
      </c>
      <c r="R18" s="366">
        <v>11878</v>
      </c>
      <c r="S18" s="366">
        <v>8425</v>
      </c>
      <c r="T18" s="99"/>
    </row>
    <row r="19" spans="1:20" s="17" customFormat="1" ht="13.5" customHeight="1">
      <c r="A19" s="227" t="s">
        <v>279</v>
      </c>
      <c r="B19" s="259">
        <v>11</v>
      </c>
      <c r="C19" s="366">
        <f aca="true" t="shared" si="0" ref="C19:N19">SUM(C20:C30)</f>
        <v>533</v>
      </c>
      <c r="D19" s="366">
        <f t="shared" si="0"/>
        <v>1774</v>
      </c>
      <c r="E19" s="366">
        <f t="shared" si="0"/>
        <v>787</v>
      </c>
      <c r="F19" s="366">
        <f t="shared" si="0"/>
        <v>6100</v>
      </c>
      <c r="G19" s="366">
        <f t="shared" si="0"/>
        <v>3337</v>
      </c>
      <c r="H19" s="366">
        <f t="shared" si="0"/>
        <v>2763</v>
      </c>
      <c r="I19" s="366">
        <f t="shared" si="0"/>
        <v>4028</v>
      </c>
      <c r="J19" s="366">
        <f t="shared" si="0"/>
        <v>2765</v>
      </c>
      <c r="K19" s="366">
        <f t="shared" si="0"/>
        <v>1263</v>
      </c>
      <c r="L19" s="366">
        <f t="shared" si="0"/>
        <v>2072</v>
      </c>
      <c r="M19" s="366">
        <f t="shared" si="0"/>
        <v>572</v>
      </c>
      <c r="N19" s="366">
        <f t="shared" si="0"/>
        <v>1500</v>
      </c>
      <c r="O19" s="366">
        <f>SUM(O20:O30)</f>
        <v>104822</v>
      </c>
      <c r="P19" s="366">
        <f>SUM(P20:P30)</f>
        <v>60997</v>
      </c>
      <c r="Q19" s="366">
        <f>SUM(Q20:Q30)</f>
        <v>43825</v>
      </c>
      <c r="R19" s="366">
        <f>SUM(R20:R30)</f>
        <v>12289</v>
      </c>
      <c r="S19" s="366">
        <f>SUM(S20:S30)</f>
        <v>8627</v>
      </c>
      <c r="T19" s="99"/>
    </row>
    <row r="20" spans="1:20" s="368" customFormat="1" ht="22.5" customHeight="1">
      <c r="A20" s="375" t="s">
        <v>644</v>
      </c>
      <c r="B20" s="259"/>
      <c r="C20" s="19">
        <v>91</v>
      </c>
      <c r="D20" s="19">
        <v>121</v>
      </c>
      <c r="E20" s="19">
        <v>241</v>
      </c>
      <c r="F20" s="19">
        <f>G20+H20</f>
        <v>1015</v>
      </c>
      <c r="G20" s="19">
        <f aca="true" t="shared" si="1" ref="G20:H22">J20+M20</f>
        <v>615</v>
      </c>
      <c r="H20" s="19">
        <f t="shared" si="1"/>
        <v>400</v>
      </c>
      <c r="I20" s="19">
        <f>J20+K20</f>
        <v>655</v>
      </c>
      <c r="J20" s="19">
        <v>517</v>
      </c>
      <c r="K20" s="19">
        <v>138</v>
      </c>
      <c r="L20" s="19">
        <f>M20+N20</f>
        <v>360</v>
      </c>
      <c r="M20" s="19">
        <v>98</v>
      </c>
      <c r="N20" s="19">
        <v>262</v>
      </c>
      <c r="O20" s="19">
        <f>P20+Q20</f>
        <v>12377</v>
      </c>
      <c r="P20" s="367">
        <v>8480</v>
      </c>
      <c r="Q20" s="367">
        <v>3897</v>
      </c>
      <c r="R20" s="19">
        <v>1019</v>
      </c>
      <c r="S20" s="19">
        <v>462</v>
      </c>
      <c r="T20" s="21"/>
    </row>
    <row r="21" spans="1:20" s="368" customFormat="1" ht="22.5" customHeight="1">
      <c r="A21" s="375" t="s">
        <v>645</v>
      </c>
      <c r="B21" s="259"/>
      <c r="C21" s="19">
        <v>23</v>
      </c>
      <c r="D21" s="19">
        <v>30</v>
      </c>
      <c r="E21" s="19">
        <v>39</v>
      </c>
      <c r="F21" s="19">
        <f>G21+H21</f>
        <v>197</v>
      </c>
      <c r="G21" s="19">
        <f t="shared" si="1"/>
        <v>102</v>
      </c>
      <c r="H21" s="19">
        <f t="shared" si="1"/>
        <v>95</v>
      </c>
      <c r="I21" s="19">
        <f>J21+K21</f>
        <v>101</v>
      </c>
      <c r="J21" s="19">
        <v>63</v>
      </c>
      <c r="K21" s="19">
        <v>38</v>
      </c>
      <c r="L21" s="19">
        <f>M21+N21</f>
        <v>96</v>
      </c>
      <c r="M21" s="19">
        <v>39</v>
      </c>
      <c r="N21" s="19">
        <v>57</v>
      </c>
      <c r="O21" s="19">
        <f>P21+Q21</f>
        <v>2243</v>
      </c>
      <c r="P21" s="367">
        <v>1295</v>
      </c>
      <c r="Q21" s="367">
        <v>948</v>
      </c>
      <c r="R21" s="19">
        <v>197</v>
      </c>
      <c r="S21" s="19">
        <v>139</v>
      </c>
      <c r="T21" s="21"/>
    </row>
    <row r="22" spans="1:20" s="368" customFormat="1" ht="22.5" customHeight="1">
      <c r="A22" s="375" t="s">
        <v>646</v>
      </c>
      <c r="B22" s="259"/>
      <c r="C22" s="19">
        <v>82</v>
      </c>
      <c r="D22" s="19">
        <v>215</v>
      </c>
      <c r="E22" s="19">
        <v>129</v>
      </c>
      <c r="F22" s="19">
        <f>G22+H22</f>
        <v>830</v>
      </c>
      <c r="G22" s="19">
        <f t="shared" si="1"/>
        <v>435</v>
      </c>
      <c r="H22" s="19">
        <f t="shared" si="1"/>
        <v>395</v>
      </c>
      <c r="I22" s="19">
        <f aca="true" t="shared" si="2" ref="I22:I29">J22+K22</f>
        <v>503</v>
      </c>
      <c r="J22" s="19">
        <v>360</v>
      </c>
      <c r="K22" s="19">
        <v>143</v>
      </c>
      <c r="L22" s="19">
        <f aca="true" t="shared" si="3" ref="L22:L29">M22+N22</f>
        <v>327</v>
      </c>
      <c r="M22" s="19">
        <v>75</v>
      </c>
      <c r="N22" s="19">
        <v>252</v>
      </c>
      <c r="O22" s="19">
        <f aca="true" t="shared" si="4" ref="O22:O30">P22+Q22</f>
        <v>16326</v>
      </c>
      <c r="P22" s="367">
        <v>9877</v>
      </c>
      <c r="Q22" s="367">
        <v>6449</v>
      </c>
      <c r="R22" s="19">
        <v>1681</v>
      </c>
      <c r="S22" s="19">
        <v>1315</v>
      </c>
      <c r="T22" s="21"/>
    </row>
    <row r="23" spans="1:20" s="368" customFormat="1" ht="22.5" customHeight="1">
      <c r="A23" s="375" t="s">
        <v>647</v>
      </c>
      <c r="B23" s="259"/>
      <c r="C23" s="19">
        <v>49</v>
      </c>
      <c r="D23" s="19">
        <v>102</v>
      </c>
      <c r="E23" s="19">
        <v>108</v>
      </c>
      <c r="F23" s="19">
        <f aca="true" t="shared" si="5" ref="F23:F29">G23+H23</f>
        <v>842</v>
      </c>
      <c r="G23" s="19">
        <f aca="true" t="shared" si="6" ref="G23:G29">J23+M23</f>
        <v>531</v>
      </c>
      <c r="H23" s="19">
        <f aca="true" t="shared" si="7" ref="H23:H29">K23+N23</f>
        <v>311</v>
      </c>
      <c r="I23" s="19">
        <f t="shared" si="2"/>
        <v>637</v>
      </c>
      <c r="J23" s="19">
        <v>467</v>
      </c>
      <c r="K23" s="19">
        <v>170</v>
      </c>
      <c r="L23" s="19">
        <f t="shared" si="3"/>
        <v>205</v>
      </c>
      <c r="M23" s="19">
        <v>64</v>
      </c>
      <c r="N23" s="19">
        <v>141</v>
      </c>
      <c r="O23" s="19">
        <f t="shared" si="4"/>
        <v>7558</v>
      </c>
      <c r="P23" s="367">
        <v>4353</v>
      </c>
      <c r="Q23" s="367">
        <v>3205</v>
      </c>
      <c r="R23" s="19">
        <v>612</v>
      </c>
      <c r="S23" s="19">
        <v>491</v>
      </c>
      <c r="T23" s="21"/>
    </row>
    <row r="24" spans="1:20" s="368" customFormat="1" ht="22.5" customHeight="1">
      <c r="A24" s="375" t="s">
        <v>648</v>
      </c>
      <c r="B24" s="259"/>
      <c r="C24" s="19">
        <v>45</v>
      </c>
      <c r="D24" s="19">
        <v>122</v>
      </c>
      <c r="E24" s="19">
        <v>158</v>
      </c>
      <c r="F24" s="19">
        <f t="shared" si="5"/>
        <v>557</v>
      </c>
      <c r="G24" s="19">
        <f t="shared" si="6"/>
        <v>298</v>
      </c>
      <c r="H24" s="19">
        <f t="shared" si="7"/>
        <v>259</v>
      </c>
      <c r="I24" s="19">
        <f t="shared" si="2"/>
        <v>340</v>
      </c>
      <c r="J24" s="19">
        <v>245</v>
      </c>
      <c r="K24" s="19">
        <v>95</v>
      </c>
      <c r="L24" s="19">
        <f t="shared" si="3"/>
        <v>217</v>
      </c>
      <c r="M24" s="19">
        <v>53</v>
      </c>
      <c r="N24" s="19">
        <v>164</v>
      </c>
      <c r="O24" s="19">
        <f t="shared" si="4"/>
        <v>9935</v>
      </c>
      <c r="P24" s="367">
        <v>5998</v>
      </c>
      <c r="Q24" s="367">
        <v>3937</v>
      </c>
      <c r="R24" s="19">
        <v>934</v>
      </c>
      <c r="S24" s="19">
        <v>745</v>
      </c>
      <c r="T24" s="21"/>
    </row>
    <row r="25" spans="1:20" s="368" customFormat="1" ht="22.5" customHeight="1">
      <c r="A25" s="375" t="s">
        <v>649</v>
      </c>
      <c r="B25" s="259"/>
      <c r="C25" s="19">
        <v>54</v>
      </c>
      <c r="D25" s="19">
        <v>223</v>
      </c>
      <c r="E25" s="19">
        <v>47</v>
      </c>
      <c r="F25" s="19">
        <f t="shared" si="5"/>
        <v>422</v>
      </c>
      <c r="G25" s="19">
        <f t="shared" si="6"/>
        <v>246</v>
      </c>
      <c r="H25" s="19">
        <f t="shared" si="7"/>
        <v>176</v>
      </c>
      <c r="I25" s="19">
        <f t="shared" si="2"/>
        <v>274</v>
      </c>
      <c r="J25" s="19">
        <v>196</v>
      </c>
      <c r="K25" s="19">
        <v>78</v>
      </c>
      <c r="L25" s="19">
        <f>M25+N25</f>
        <v>148</v>
      </c>
      <c r="M25" s="19">
        <v>50</v>
      </c>
      <c r="N25" s="19">
        <v>98</v>
      </c>
      <c r="O25" s="19">
        <f t="shared" si="4"/>
        <v>9720</v>
      </c>
      <c r="P25" s="367">
        <v>4999</v>
      </c>
      <c r="Q25" s="367">
        <v>4721</v>
      </c>
      <c r="R25" s="19">
        <v>1058</v>
      </c>
      <c r="S25" s="19">
        <v>1027</v>
      </c>
      <c r="T25" s="21"/>
    </row>
    <row r="26" spans="1:20" s="368" customFormat="1" ht="22.5" customHeight="1">
      <c r="A26" s="375" t="s">
        <v>650</v>
      </c>
      <c r="B26" s="259"/>
      <c r="C26" s="19">
        <v>36</v>
      </c>
      <c r="D26" s="19">
        <v>205</v>
      </c>
      <c r="E26" s="19">
        <v>16</v>
      </c>
      <c r="F26" s="19">
        <f t="shared" si="5"/>
        <v>362</v>
      </c>
      <c r="G26" s="19">
        <f t="shared" si="6"/>
        <v>231</v>
      </c>
      <c r="H26" s="19">
        <f t="shared" si="7"/>
        <v>131</v>
      </c>
      <c r="I26" s="19">
        <f t="shared" si="2"/>
        <v>254</v>
      </c>
      <c r="J26" s="19">
        <v>198</v>
      </c>
      <c r="K26" s="19">
        <v>56</v>
      </c>
      <c r="L26" s="19">
        <f>M26+N26</f>
        <v>108</v>
      </c>
      <c r="M26" s="19">
        <v>33</v>
      </c>
      <c r="N26" s="19">
        <v>75</v>
      </c>
      <c r="O26" s="19">
        <f t="shared" si="4"/>
        <v>10629</v>
      </c>
      <c r="P26" s="367">
        <v>7032</v>
      </c>
      <c r="Q26" s="367">
        <v>3597</v>
      </c>
      <c r="R26" s="19">
        <v>1761</v>
      </c>
      <c r="S26" s="19">
        <v>812</v>
      </c>
      <c r="T26" s="21"/>
    </row>
    <row r="27" spans="1:20" s="368" customFormat="1" ht="22.5" customHeight="1">
      <c r="A27" s="375" t="s">
        <v>651</v>
      </c>
      <c r="B27" s="259"/>
      <c r="C27" s="19">
        <v>51</v>
      </c>
      <c r="D27" s="19">
        <v>243</v>
      </c>
      <c r="E27" s="19">
        <v>15</v>
      </c>
      <c r="F27" s="19">
        <f t="shared" si="5"/>
        <v>439</v>
      </c>
      <c r="G27" s="19">
        <f t="shared" si="6"/>
        <v>262</v>
      </c>
      <c r="H27" s="19">
        <f t="shared" si="7"/>
        <v>177</v>
      </c>
      <c r="I27" s="19">
        <f t="shared" si="2"/>
        <v>296</v>
      </c>
      <c r="J27" s="19">
        <v>217</v>
      </c>
      <c r="K27" s="19">
        <v>79</v>
      </c>
      <c r="L27" s="19">
        <f t="shared" si="3"/>
        <v>143</v>
      </c>
      <c r="M27" s="19">
        <v>45</v>
      </c>
      <c r="N27" s="19">
        <v>98</v>
      </c>
      <c r="O27" s="19">
        <f t="shared" si="4"/>
        <v>10656</v>
      </c>
      <c r="P27" s="367">
        <v>6261</v>
      </c>
      <c r="Q27" s="367">
        <v>4395</v>
      </c>
      <c r="R27" s="19">
        <v>1760</v>
      </c>
      <c r="S27" s="19">
        <v>1172</v>
      </c>
      <c r="T27" s="21"/>
    </row>
    <row r="28" spans="1:20" s="368" customFormat="1" ht="22.5" customHeight="1">
      <c r="A28" s="375" t="s">
        <v>652</v>
      </c>
      <c r="B28" s="259"/>
      <c r="C28" s="19">
        <v>54</v>
      </c>
      <c r="D28" s="19">
        <v>247</v>
      </c>
      <c r="E28" s="19">
        <v>29</v>
      </c>
      <c r="F28" s="19">
        <f t="shared" si="5"/>
        <v>533</v>
      </c>
      <c r="G28" s="19">
        <f t="shared" si="6"/>
        <v>320</v>
      </c>
      <c r="H28" s="19">
        <f t="shared" si="7"/>
        <v>213</v>
      </c>
      <c r="I28" s="19">
        <f t="shared" si="2"/>
        <v>354</v>
      </c>
      <c r="J28" s="19">
        <v>266</v>
      </c>
      <c r="K28" s="19">
        <v>88</v>
      </c>
      <c r="L28" s="19">
        <f t="shared" si="3"/>
        <v>179</v>
      </c>
      <c r="M28" s="19">
        <v>54</v>
      </c>
      <c r="N28" s="19">
        <v>125</v>
      </c>
      <c r="O28" s="19">
        <f t="shared" si="4"/>
        <v>13057</v>
      </c>
      <c r="P28" s="367">
        <v>8266</v>
      </c>
      <c r="Q28" s="367">
        <v>4791</v>
      </c>
      <c r="R28" s="19">
        <v>2119</v>
      </c>
      <c r="S28" s="19">
        <v>1218</v>
      </c>
      <c r="T28" s="21"/>
    </row>
    <row r="29" spans="1:20" s="368" customFormat="1" ht="22.5" customHeight="1">
      <c r="A29" s="375" t="s">
        <v>653</v>
      </c>
      <c r="B29" s="259"/>
      <c r="C29" s="19">
        <v>15</v>
      </c>
      <c r="D29" s="19">
        <v>121</v>
      </c>
      <c r="E29" s="19">
        <v>3</v>
      </c>
      <c r="F29" s="19">
        <f t="shared" si="5"/>
        <v>539</v>
      </c>
      <c r="G29" s="19">
        <f t="shared" si="6"/>
        <v>100</v>
      </c>
      <c r="H29" s="19">
        <f t="shared" si="7"/>
        <v>439</v>
      </c>
      <c r="I29" s="19">
        <f t="shared" si="2"/>
        <v>367</v>
      </c>
      <c r="J29" s="19">
        <v>70</v>
      </c>
      <c r="K29" s="19">
        <v>297</v>
      </c>
      <c r="L29" s="19">
        <f t="shared" si="3"/>
        <v>172</v>
      </c>
      <c r="M29" s="19">
        <v>30</v>
      </c>
      <c r="N29" s="19">
        <v>142</v>
      </c>
      <c r="O29" s="19">
        <f t="shared" si="4"/>
        <v>5461</v>
      </c>
      <c r="P29" s="367">
        <v>248</v>
      </c>
      <c r="Q29" s="367">
        <v>5213</v>
      </c>
      <c r="R29" s="19">
        <v>49</v>
      </c>
      <c r="S29" s="19">
        <v>461</v>
      </c>
      <c r="T29" s="21"/>
    </row>
    <row r="30" spans="1:20" s="368" customFormat="1" ht="22.5" customHeight="1" thickBot="1">
      <c r="A30" s="376" t="s">
        <v>654</v>
      </c>
      <c r="B30" s="383"/>
      <c r="C30" s="369">
        <v>33</v>
      </c>
      <c r="D30" s="369">
        <v>145</v>
      </c>
      <c r="E30" s="369">
        <v>2</v>
      </c>
      <c r="F30" s="369">
        <f>G30+H30</f>
        <v>364</v>
      </c>
      <c r="G30" s="369">
        <f>J30+M30</f>
        <v>197</v>
      </c>
      <c r="H30" s="369">
        <f>K30+N30</f>
        <v>167</v>
      </c>
      <c r="I30" s="369">
        <f>J30+K30</f>
        <v>247</v>
      </c>
      <c r="J30" s="369">
        <v>166</v>
      </c>
      <c r="K30" s="369">
        <v>81</v>
      </c>
      <c r="L30" s="369">
        <f>M30+N30</f>
        <v>117</v>
      </c>
      <c r="M30" s="369">
        <v>31</v>
      </c>
      <c r="N30" s="369">
        <v>86</v>
      </c>
      <c r="O30" s="369">
        <f t="shared" si="4"/>
        <v>6860</v>
      </c>
      <c r="P30" s="370">
        <v>4188</v>
      </c>
      <c r="Q30" s="370">
        <v>2672</v>
      </c>
      <c r="R30" s="369">
        <v>1099</v>
      </c>
      <c r="S30" s="369">
        <v>785</v>
      </c>
      <c r="T30" s="21"/>
    </row>
    <row r="31" spans="1:20" s="187" customFormat="1" ht="12" customHeight="1">
      <c r="A31" s="185" t="s">
        <v>711</v>
      </c>
      <c r="B31" s="186"/>
      <c r="C31" s="186"/>
      <c r="D31" s="186"/>
      <c r="E31" s="186"/>
      <c r="F31" s="186"/>
      <c r="G31" s="186"/>
      <c r="H31" s="186"/>
      <c r="I31" s="188" t="s">
        <v>1211</v>
      </c>
      <c r="T31" s="204"/>
    </row>
    <row r="32" spans="1:9" s="187" customFormat="1" ht="12" customHeight="1">
      <c r="A32" s="185" t="s">
        <v>1456</v>
      </c>
      <c r="B32" s="186"/>
      <c r="C32" s="186"/>
      <c r="D32" s="186"/>
      <c r="E32" s="186"/>
      <c r="F32" s="186"/>
      <c r="G32" s="186"/>
      <c r="H32" s="186"/>
      <c r="I32" s="188" t="s">
        <v>1458</v>
      </c>
    </row>
    <row r="33" spans="1:9" s="187" customFormat="1" ht="12" customHeight="1">
      <c r="A33" s="185" t="s">
        <v>1457</v>
      </c>
      <c r="B33" s="186"/>
      <c r="C33" s="186"/>
      <c r="D33" s="186"/>
      <c r="E33" s="186"/>
      <c r="F33" s="186"/>
      <c r="G33" s="186"/>
      <c r="H33" s="186"/>
      <c r="I33" s="188" t="s">
        <v>1459</v>
      </c>
    </row>
    <row r="34" spans="1:9" s="187" customFormat="1" ht="12" customHeight="1">
      <c r="A34" s="185" t="s">
        <v>658</v>
      </c>
      <c r="B34" s="186"/>
      <c r="C34" s="186"/>
      <c r="D34" s="186"/>
      <c r="E34" s="186"/>
      <c r="F34" s="186"/>
      <c r="G34" s="186"/>
      <c r="H34" s="186"/>
      <c r="I34" s="188" t="s">
        <v>1460</v>
      </c>
    </row>
    <row r="35" spans="1:9" s="187" customFormat="1" ht="12" customHeight="1">
      <c r="A35" s="185" t="s">
        <v>641</v>
      </c>
      <c r="B35" s="186"/>
      <c r="C35" s="186"/>
      <c r="D35" s="186"/>
      <c r="E35" s="186"/>
      <c r="F35" s="186"/>
      <c r="G35" s="186"/>
      <c r="H35" s="186"/>
      <c r="I35" s="188" t="s">
        <v>0</v>
      </c>
    </row>
    <row r="36" spans="1:9" s="187" customFormat="1" ht="12" customHeight="1">
      <c r="A36" s="185" t="s">
        <v>642</v>
      </c>
      <c r="B36" s="186"/>
      <c r="C36" s="186"/>
      <c r="D36" s="186"/>
      <c r="E36" s="186"/>
      <c r="F36" s="186"/>
      <c r="G36" s="186"/>
      <c r="H36" s="186"/>
      <c r="I36" s="188" t="s">
        <v>1</v>
      </c>
    </row>
    <row r="37" spans="1:9" s="190" customFormat="1" ht="12" customHeight="1">
      <c r="A37" s="185" t="s">
        <v>643</v>
      </c>
      <c r="B37" s="189"/>
      <c r="C37" s="189"/>
      <c r="D37" s="189"/>
      <c r="E37" s="189"/>
      <c r="F37" s="189"/>
      <c r="G37" s="189"/>
      <c r="H37" s="189"/>
      <c r="I37" s="188" t="s">
        <v>1168</v>
      </c>
    </row>
    <row r="38" spans="1:9" s="187" customFormat="1" ht="12" customHeight="1">
      <c r="A38" s="189"/>
      <c r="B38" s="186"/>
      <c r="C38" s="186"/>
      <c r="D38" s="186"/>
      <c r="E38" s="186"/>
      <c r="F38" s="186"/>
      <c r="G38" s="186"/>
      <c r="H38" s="186"/>
      <c r="I38" s="188" t="s">
        <v>1169</v>
      </c>
    </row>
    <row r="39" spans="9:10" ht="12" customHeight="1">
      <c r="I39" s="188" t="s">
        <v>1170</v>
      </c>
      <c r="J39" s="191"/>
    </row>
  </sheetData>
  <sheetProtection/>
  <mergeCells count="19">
    <mergeCell ref="O5:Q6"/>
    <mergeCell ref="F4:H4"/>
    <mergeCell ref="R6:S6"/>
    <mergeCell ref="R7:S7"/>
    <mergeCell ref="F6:H6"/>
    <mergeCell ref="F7:H7"/>
    <mergeCell ref="O4:Q4"/>
    <mergeCell ref="R4:S4"/>
    <mergeCell ref="A8:A9"/>
    <mergeCell ref="D5:E5"/>
    <mergeCell ref="D6:E6"/>
    <mergeCell ref="B7:B8"/>
    <mergeCell ref="C7:C8"/>
    <mergeCell ref="B4:B5"/>
    <mergeCell ref="C4:C5"/>
    <mergeCell ref="A2:H2"/>
    <mergeCell ref="A3:H3"/>
    <mergeCell ref="I2:S2"/>
    <mergeCell ref="I3:S3"/>
  </mergeCells>
  <printOptions horizontalCentered="1"/>
  <pageMargins left="1.141732283464567" right="1.141732283464567" top="1.5748031496062993" bottom="1.535433070866142" header="0.5118110236220472" footer="0.9055118110236221"/>
  <pageSetup firstPageNumber="240"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0.xml><?xml version="1.0" encoding="utf-8"?>
<worksheet xmlns="http://schemas.openxmlformats.org/spreadsheetml/2006/main" xmlns:r="http://schemas.openxmlformats.org/officeDocument/2006/relationships">
  <dimension ref="A1:AF46"/>
  <sheetViews>
    <sheetView showGridLines="0" zoomScale="120" zoomScaleNormal="120" zoomScaleSheetLayoutView="100" zoomScalePageLayoutView="0" workbookViewId="0" topLeftCell="A1">
      <selection activeCell="A2" sqref="A2:N2"/>
    </sheetView>
  </sheetViews>
  <sheetFormatPr defaultColWidth="6.625" defaultRowHeight="24.75" customHeight="1"/>
  <cols>
    <col min="1" max="1" width="12.625" style="40" customWidth="1"/>
    <col min="2" max="2" width="18.625" style="40" customWidth="1"/>
    <col min="3" max="3" width="4.125" style="40" customWidth="1"/>
    <col min="4" max="5" width="3.625" style="40" customWidth="1"/>
    <col min="6" max="8" width="4.125" style="40" customWidth="1"/>
    <col min="9" max="14" width="3.625" style="40" customWidth="1"/>
    <col min="15" max="15" width="5.125" style="40" customWidth="1"/>
    <col min="16" max="29" width="4.625" style="40" customWidth="1"/>
    <col min="30" max="30" width="7.125" style="40" customWidth="1"/>
    <col min="31" max="16384" width="6.625" style="40" customWidth="1"/>
  </cols>
  <sheetData>
    <row r="1" spans="1:31" s="37" customFormat="1" ht="18" customHeight="1">
      <c r="A1" s="125" t="s">
        <v>710</v>
      </c>
      <c r="AD1" s="55" t="s">
        <v>688</v>
      </c>
      <c r="AE1" s="62"/>
    </row>
    <row r="2" spans="1:31" s="38" customFormat="1" ht="24.75" customHeight="1">
      <c r="A2" s="805" t="s">
        <v>355</v>
      </c>
      <c r="B2" s="805"/>
      <c r="C2" s="805"/>
      <c r="D2" s="805"/>
      <c r="E2" s="805"/>
      <c r="F2" s="805"/>
      <c r="G2" s="805"/>
      <c r="H2" s="805"/>
      <c r="I2" s="805"/>
      <c r="J2" s="805"/>
      <c r="K2" s="805"/>
      <c r="L2" s="805"/>
      <c r="M2" s="805"/>
      <c r="N2" s="805"/>
      <c r="O2" s="777" t="s">
        <v>1430</v>
      </c>
      <c r="P2" s="777"/>
      <c r="Q2" s="777"/>
      <c r="R2" s="777"/>
      <c r="S2" s="777"/>
      <c r="T2" s="777"/>
      <c r="U2" s="777"/>
      <c r="V2" s="777"/>
      <c r="W2" s="777"/>
      <c r="X2" s="777"/>
      <c r="Y2" s="777"/>
      <c r="Z2" s="777"/>
      <c r="AA2" s="777"/>
      <c r="AB2" s="777"/>
      <c r="AC2" s="777"/>
      <c r="AD2" s="777"/>
      <c r="AE2" s="63"/>
    </row>
    <row r="3" spans="1:31" ht="12.75" customHeight="1" thickBo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43"/>
    </row>
    <row r="4" spans="1:31" ht="17.25" customHeight="1">
      <c r="A4" s="654" t="s">
        <v>1433</v>
      </c>
      <c r="B4" s="803"/>
      <c r="C4" s="315" t="s">
        <v>1092</v>
      </c>
      <c r="D4" s="807" t="s">
        <v>1434</v>
      </c>
      <c r="E4" s="808"/>
      <c r="F4" s="809"/>
      <c r="G4" s="813" t="s">
        <v>1435</v>
      </c>
      <c r="H4" s="810" t="s">
        <v>1436</v>
      </c>
      <c r="I4" s="811"/>
      <c r="J4" s="811"/>
      <c r="K4" s="811"/>
      <c r="L4" s="811"/>
      <c r="M4" s="811"/>
      <c r="N4" s="812"/>
      <c r="O4" s="317"/>
      <c r="P4" s="316"/>
      <c r="Q4" s="817" t="s">
        <v>1437</v>
      </c>
      <c r="R4" s="818"/>
      <c r="S4" s="818"/>
      <c r="T4" s="818"/>
      <c r="U4" s="818"/>
      <c r="V4" s="818"/>
      <c r="W4" s="818"/>
      <c r="X4" s="818"/>
      <c r="Y4" s="818"/>
      <c r="Z4" s="316" t="s">
        <v>19</v>
      </c>
      <c r="AA4" s="317"/>
      <c r="AB4" s="317"/>
      <c r="AC4" s="318"/>
      <c r="AD4" s="815" t="s">
        <v>27</v>
      </c>
      <c r="AE4" s="43"/>
    </row>
    <row r="5" spans="1:31" ht="17.25" customHeight="1">
      <c r="A5" s="804" t="s">
        <v>1438</v>
      </c>
      <c r="B5" s="773"/>
      <c r="C5" s="319" t="s">
        <v>1093</v>
      </c>
      <c r="D5" s="320" t="s">
        <v>1439</v>
      </c>
      <c r="E5" s="321"/>
      <c r="F5" s="314"/>
      <c r="G5" s="814"/>
      <c r="H5" s="507" t="s">
        <v>294</v>
      </c>
      <c r="I5" s="41"/>
      <c r="J5" s="41"/>
      <c r="K5" s="41"/>
      <c r="L5" s="41"/>
      <c r="M5" s="41"/>
      <c r="N5" s="39"/>
      <c r="O5" s="43"/>
      <c r="P5" s="322" t="s">
        <v>1440</v>
      </c>
      <c r="Q5" s="323"/>
      <c r="R5" s="324" t="s">
        <v>1097</v>
      </c>
      <c r="S5" s="39"/>
      <c r="T5" s="324" t="s">
        <v>1098</v>
      </c>
      <c r="U5" s="39"/>
      <c r="V5" s="324" t="s">
        <v>1099</v>
      </c>
      <c r="W5" s="39"/>
      <c r="X5" s="324" t="s">
        <v>1100</v>
      </c>
      <c r="Y5" s="39"/>
      <c r="Z5" s="325" t="s">
        <v>1101</v>
      </c>
      <c r="AA5" s="39"/>
      <c r="AB5" s="325" t="s">
        <v>1102</v>
      </c>
      <c r="AC5" s="39"/>
      <c r="AD5" s="816"/>
      <c r="AE5" s="43"/>
    </row>
    <row r="6" spans="1:30" s="43" customFormat="1" ht="17.25" customHeight="1">
      <c r="A6" s="804" t="s">
        <v>1441</v>
      </c>
      <c r="B6" s="773"/>
      <c r="C6" s="57" t="s">
        <v>295</v>
      </c>
      <c r="D6" s="799" t="s">
        <v>1442</v>
      </c>
      <c r="E6" s="801"/>
      <c r="F6" s="800"/>
      <c r="G6" s="271" t="s">
        <v>1443</v>
      </c>
      <c r="H6" s="42" t="s">
        <v>1444</v>
      </c>
      <c r="I6" s="41"/>
      <c r="J6" s="41"/>
      <c r="K6" s="41"/>
      <c r="L6" s="41"/>
      <c r="M6" s="41"/>
      <c r="N6" s="39"/>
      <c r="O6" s="506"/>
      <c r="P6" s="326" t="s">
        <v>1445</v>
      </c>
      <c r="Q6" s="327"/>
      <c r="R6" s="799" t="s">
        <v>1446</v>
      </c>
      <c r="S6" s="800"/>
      <c r="T6" s="799" t="s">
        <v>1447</v>
      </c>
      <c r="U6" s="800"/>
      <c r="V6" s="799" t="s">
        <v>1448</v>
      </c>
      <c r="W6" s="800"/>
      <c r="X6" s="799" t="s">
        <v>1449</v>
      </c>
      <c r="Y6" s="800"/>
      <c r="Z6" s="799" t="s">
        <v>1450</v>
      </c>
      <c r="AA6" s="800"/>
      <c r="AB6" s="799" t="s">
        <v>1451</v>
      </c>
      <c r="AC6" s="800"/>
      <c r="AD6" s="816"/>
    </row>
    <row r="7" spans="1:31" s="44" customFormat="1" ht="34.5" customHeight="1">
      <c r="A7" s="723" t="s">
        <v>1452</v>
      </c>
      <c r="B7" s="773"/>
      <c r="C7" s="802" t="s">
        <v>1453</v>
      </c>
      <c r="D7" s="328" t="s">
        <v>1454</v>
      </c>
      <c r="E7" s="328" t="s">
        <v>1455</v>
      </c>
      <c r="F7" s="328" t="s">
        <v>148</v>
      </c>
      <c r="G7" s="806" t="s">
        <v>28</v>
      </c>
      <c r="H7" s="508" t="s">
        <v>149</v>
      </c>
      <c r="I7" s="329" t="s">
        <v>150</v>
      </c>
      <c r="J7" s="329" t="s">
        <v>151</v>
      </c>
      <c r="K7" s="329" t="s">
        <v>152</v>
      </c>
      <c r="L7" s="329" t="s">
        <v>153</v>
      </c>
      <c r="M7" s="329" t="s">
        <v>154</v>
      </c>
      <c r="N7" s="329" t="s">
        <v>155</v>
      </c>
      <c r="O7" s="330" t="s">
        <v>1454</v>
      </c>
      <c r="P7" s="330" t="s">
        <v>1094</v>
      </c>
      <c r="Q7" s="319" t="s">
        <v>1095</v>
      </c>
      <c r="R7" s="319" t="s">
        <v>1094</v>
      </c>
      <c r="S7" s="319" t="s">
        <v>1095</v>
      </c>
      <c r="T7" s="319" t="s">
        <v>1094</v>
      </c>
      <c r="U7" s="319" t="s">
        <v>1095</v>
      </c>
      <c r="V7" s="319" t="s">
        <v>1094</v>
      </c>
      <c r="W7" s="319" t="s">
        <v>1095</v>
      </c>
      <c r="X7" s="319" t="s">
        <v>1094</v>
      </c>
      <c r="Y7" s="319" t="s">
        <v>1095</v>
      </c>
      <c r="Z7" s="319" t="s">
        <v>1094</v>
      </c>
      <c r="AA7" s="319" t="s">
        <v>1095</v>
      </c>
      <c r="AB7" s="319" t="s">
        <v>1455</v>
      </c>
      <c r="AC7" s="319" t="s">
        <v>148</v>
      </c>
      <c r="AD7" s="816"/>
      <c r="AE7" s="57"/>
    </row>
    <row r="8" spans="1:31" s="44" customFormat="1" ht="22.5" customHeight="1" thickBot="1">
      <c r="A8" s="774"/>
      <c r="B8" s="775"/>
      <c r="C8" s="802"/>
      <c r="D8" s="270" t="s">
        <v>1445</v>
      </c>
      <c r="E8" s="270" t="s">
        <v>29</v>
      </c>
      <c r="F8" s="270" t="s">
        <v>30</v>
      </c>
      <c r="G8" s="806"/>
      <c r="H8" s="509" t="s">
        <v>1445</v>
      </c>
      <c r="I8" s="510" t="s">
        <v>31</v>
      </c>
      <c r="J8" s="510" t="s">
        <v>32</v>
      </c>
      <c r="K8" s="510" t="s">
        <v>33</v>
      </c>
      <c r="L8" s="510" t="s">
        <v>34</v>
      </c>
      <c r="M8" s="510" t="s">
        <v>35</v>
      </c>
      <c r="N8" s="510" t="s">
        <v>36</v>
      </c>
      <c r="O8" s="271" t="s">
        <v>1445</v>
      </c>
      <c r="P8" s="271" t="s">
        <v>29</v>
      </c>
      <c r="Q8" s="271" t="s">
        <v>30</v>
      </c>
      <c r="R8" s="270" t="s">
        <v>29</v>
      </c>
      <c r="S8" s="270" t="s">
        <v>30</v>
      </c>
      <c r="T8" s="270" t="s">
        <v>29</v>
      </c>
      <c r="U8" s="270" t="s">
        <v>30</v>
      </c>
      <c r="V8" s="270" t="s">
        <v>29</v>
      </c>
      <c r="W8" s="270" t="s">
        <v>30</v>
      </c>
      <c r="X8" s="270" t="s">
        <v>29</v>
      </c>
      <c r="Y8" s="270" t="s">
        <v>30</v>
      </c>
      <c r="Z8" s="270" t="s">
        <v>29</v>
      </c>
      <c r="AA8" s="270" t="s">
        <v>30</v>
      </c>
      <c r="AB8" s="270" t="s">
        <v>29</v>
      </c>
      <c r="AC8" s="270" t="s">
        <v>30</v>
      </c>
      <c r="AD8" s="816"/>
      <c r="AE8" s="57"/>
    </row>
    <row r="9" spans="1:32" s="124" customFormat="1" ht="15" customHeight="1">
      <c r="A9" s="331" t="s">
        <v>156</v>
      </c>
      <c r="B9" s="504" t="s">
        <v>157</v>
      </c>
      <c r="C9" s="616">
        <f>C10+'8-4、所轄國民小學概況(續完)'!C42</f>
        <v>189</v>
      </c>
      <c r="D9" s="503">
        <f>D10+'8-4、所轄國民小學概況(續完)'!D42</f>
        <v>8758</v>
      </c>
      <c r="E9" s="503">
        <f>E10+'8-4、所轄國民小學概況(續完)'!E42</f>
        <v>2491</v>
      </c>
      <c r="F9" s="503">
        <f>F10+'8-4、所轄國民小學概況(續完)'!F42</f>
        <v>6267</v>
      </c>
      <c r="G9" s="503">
        <f>G10+'8-4、所轄國民小學概況(續完)'!G42</f>
        <v>535</v>
      </c>
      <c r="H9" s="503">
        <f>H10+'8-4、所轄國民小學概況(續完)'!H42</f>
        <v>5456</v>
      </c>
      <c r="I9" s="503">
        <f>I10+'8-4、所轄國民小學概況(續完)'!I42</f>
        <v>838</v>
      </c>
      <c r="J9" s="503">
        <f>J10+'8-4、所轄國民小學概況(續完)'!J42</f>
        <v>865</v>
      </c>
      <c r="K9" s="503">
        <f>K10+'8-4、所轄國民小學概況(續完)'!K42</f>
        <v>900</v>
      </c>
      <c r="L9" s="503">
        <f>L10+'8-4、所轄國民小學概況(續完)'!L42</f>
        <v>923</v>
      </c>
      <c r="M9" s="503">
        <f>M10+'8-4、所轄國民小學概況(續完)'!M42</f>
        <v>979</v>
      </c>
      <c r="N9" s="503">
        <f>N10+'8-4、所轄國民小學概況(續完)'!N42</f>
        <v>951</v>
      </c>
      <c r="O9" s="503">
        <f>O10+'8-4、所轄國民小學概況(續完)'!O42</f>
        <v>150294</v>
      </c>
      <c r="P9" s="503">
        <f>P10+'8-4、所轄國民小學概況(續完)'!P42</f>
        <v>78643</v>
      </c>
      <c r="Q9" s="503">
        <f>Q10+'8-4、所轄國民小學概況(續完)'!Q42</f>
        <v>71651</v>
      </c>
      <c r="R9" s="503">
        <f>R10+'8-4、所轄國民小學概況(續完)'!R42</f>
        <v>11495</v>
      </c>
      <c r="S9" s="503">
        <f>S10+'8-4、所轄國民小學概況(續完)'!S42</f>
        <v>10433</v>
      </c>
      <c r="T9" s="503">
        <f>T10+'8-4、所轄國民小學概況(續完)'!T42</f>
        <v>11775</v>
      </c>
      <c r="U9" s="503">
        <f>U10+'8-4、所轄國民小學概況(續完)'!U42</f>
        <v>10551</v>
      </c>
      <c r="V9" s="503">
        <f>V10+'8-4、所轄國民小學概況(續完)'!V42</f>
        <v>12376</v>
      </c>
      <c r="W9" s="503">
        <f>W10+'8-4、所轄國民小學概況(續完)'!W42</f>
        <v>11409</v>
      </c>
      <c r="X9" s="503">
        <f>X10+'8-4、所轄國民小學概況(續完)'!X42</f>
        <v>13232</v>
      </c>
      <c r="Y9" s="503">
        <f>Y10+'8-4、所轄國民小學概況(續完)'!Y42</f>
        <v>12012</v>
      </c>
      <c r="Z9" s="503">
        <f>Z10+'8-4、所轄國民小學概況(續完)'!Z42</f>
        <v>14680</v>
      </c>
      <c r="AA9" s="503">
        <f>AA10+'8-4、所轄國民小學概況(續完)'!AA42</f>
        <v>13462</v>
      </c>
      <c r="AB9" s="503">
        <f>AB10+'8-4、所轄國民小學概況(續完)'!AB42</f>
        <v>15085</v>
      </c>
      <c r="AC9" s="503">
        <f>AC10+'8-4、所轄國民小學概況(續完)'!AC42</f>
        <v>13784</v>
      </c>
      <c r="AD9" s="503">
        <f>AD10+'8-4、所轄國民小學概況(續完)'!AD42</f>
        <v>27403</v>
      </c>
      <c r="AE9" s="68"/>
      <c r="AF9" s="68"/>
    </row>
    <row r="10" spans="1:32" s="124" customFormat="1" ht="15" customHeight="1">
      <c r="A10" s="60" t="s">
        <v>1412</v>
      </c>
      <c r="B10" s="505" t="s">
        <v>1413</v>
      </c>
      <c r="C10" s="267">
        <f>C11+C35+'8-4、所轄國民小學概況(續二)'!C27+'8-4、所轄國民小學概況(續三)'!C9+'8-4、所轄國民小學概況(續三)'!C36+'8-4、所轄國民小學概況(續三)'!C19+'8-4、所轄國民小學概況(續四)'!C16+'8-4、所轄國民小學概況(續四)'!C31+'8-4、所轄國民小學概況(續五)'!C9+'8-4、所轄國民小學概況(續五)'!C29+'8-4、所轄國民小學概況(續五)'!C41+'8-4、所轄國民小學概況(續完)'!C18+'8-4、所轄國民小學概況(續完)'!C29</f>
        <v>186</v>
      </c>
      <c r="D10" s="266">
        <f>D11+D35+'8-4、所轄國民小學概況(續二)'!D27+'8-4、所轄國民小學概況(續三)'!D9+'8-4、所轄國民小學概況(續三)'!D36+'8-4、所轄國民小學概況(續三)'!D19+'8-4、所轄國民小學概況(續四)'!D16+'8-4、所轄國民小學概況(續四)'!D31+'8-4、所轄國民小學概況(續五)'!D9+'8-4、所轄國民小學概況(續五)'!D29+'8-4、所轄國民小學概況(續五)'!D41+'8-4、所轄國民小學概況(續完)'!D18+'8-4、所轄國民小學概況(續完)'!D29</f>
        <v>8710</v>
      </c>
      <c r="E10" s="266">
        <f>E11+E35+'8-4、所轄國民小學概況(續二)'!E27+'8-4、所轄國民小學概況(續三)'!E9+'8-4、所轄國民小學概況(續三)'!E36+'8-4、所轄國民小學概況(續三)'!E19+'8-4、所轄國民小學概況(續四)'!E16+'8-4、所轄國民小學概況(續四)'!E31+'8-4、所轄國民小學概況(續五)'!E9+'8-4、所轄國民小學概況(續五)'!E29+'8-4、所轄國民小學概況(續五)'!E41+'8-4、所轄國民小學概況(續完)'!E18+'8-4、所轄國民小學概況(續完)'!E29</f>
        <v>2481</v>
      </c>
      <c r="F10" s="266">
        <f>F11+F35+'8-4、所轄國民小學概況(續二)'!F27+'8-4、所轄國民小學概況(續三)'!F9+'8-4、所轄國民小學概況(續三)'!F36+'8-4、所轄國民小學概況(續三)'!F19+'8-4、所轄國民小學概況(續四)'!F16+'8-4、所轄國民小學概況(續四)'!F31+'8-4、所轄國民小學概況(續五)'!F9+'8-4、所轄國民小學概況(續五)'!F29+'8-4、所轄國民小學概況(續五)'!F41+'8-4、所轄國民小學概況(續完)'!F18+'8-4、所轄國民小學概況(續完)'!F29</f>
        <v>6229</v>
      </c>
      <c r="G10" s="266">
        <f>G11+G35+'8-4、所轄國民小學概況(續二)'!G27+'8-4、所轄國民小學概況(續三)'!G9+'8-4、所轄國民小學概況(續三)'!G36+'8-4、所轄國民小學概況(續三)'!G19+'8-4、所轄國民小學概況(續四)'!G16+'8-4、所轄國民小學概況(續四)'!G31+'8-4、所轄國民小學概況(續五)'!G9+'8-4、所轄國民小學概況(續五)'!G29+'8-4、所轄國民小學概況(續五)'!G41+'8-4、所轄國民小學概況(續完)'!G18+'8-4、所轄國民小學概況(續完)'!G29</f>
        <v>516</v>
      </c>
      <c r="H10" s="266">
        <f>H11+H35+'8-4、所轄國民小學概況(續二)'!H27+'8-4、所轄國民小學概況(續三)'!H9+'8-4、所轄國民小學概況(續三)'!H36+'8-4、所轄國民小學概況(續三)'!H19+'8-4、所轄國民小學概況(續四)'!H16+'8-4、所轄國民小學概況(續四)'!H31+'8-4、所轄國民小學概況(續五)'!H9+'8-4、所轄國民小學概況(續五)'!H29+'8-4、所轄國民小學概況(續五)'!H41+'8-4、所轄國民小學概況(續完)'!H18+'8-4、所轄國民小學概況(續完)'!H29</f>
        <v>5426</v>
      </c>
      <c r="I10" s="266">
        <f>I11+I35+'8-4、所轄國民小學概況(續二)'!I27+'8-4、所轄國民小學概況(續三)'!I9+'8-4、所轄國民小學概況(續三)'!I36+'8-4、所轄國民小學概況(續三)'!I19+'8-4、所轄國民小學概況(續四)'!I16+'8-4、所轄國民小學概況(續四)'!I31+'8-4、所轄國民小學概況(續五)'!I9+'8-4、所轄國民小學概況(續五)'!I29+'8-4、所轄國民小學概況(續五)'!I41+'8-4、所轄國民小學概況(續完)'!I18+'8-4、所轄國民小學概況(續完)'!I29</f>
        <v>832</v>
      </c>
      <c r="J10" s="266">
        <f>J11+J35+'8-4、所轄國民小學概況(續二)'!J27+'8-4、所轄國民小學概況(續三)'!J9+'8-4、所轄國民小學概況(續三)'!J36+'8-4、所轄國民小學概況(續三)'!J19+'8-4、所轄國民小學概況(續四)'!J16+'8-4、所轄國民小學概況(續四)'!J31+'8-4、所轄國民小學概況(續五)'!J9+'8-4、所轄國民小學概況(續五)'!J29+'8-4、所轄國民小學概況(續五)'!J41+'8-4、所轄國民小學概況(續完)'!J18+'8-4、所轄國民小學概況(續完)'!J29</f>
        <v>860</v>
      </c>
      <c r="K10" s="266">
        <f>K11+K35+'8-4、所轄國民小學概況(續二)'!K27+'8-4、所轄國民小學概況(續三)'!K9+'8-4、所轄國民小學概況(續三)'!K36+'8-4、所轄國民小學概況(續三)'!K19+'8-4、所轄國民小學概況(續四)'!K16+'8-4、所轄國民小學概況(續四)'!K31+'8-4、所轄國民小學概況(續五)'!K9+'8-4、所轄國民小學概況(續五)'!K29+'8-4、所轄國民小學概況(續五)'!K41+'8-4、所轄國民小學概況(續完)'!K18+'8-4、所轄國民小學概況(續完)'!K29</f>
        <v>895</v>
      </c>
      <c r="L10" s="266">
        <f>L11+L35+'8-4、所轄國民小學概況(續二)'!L27+'8-4、所轄國民小學概況(續三)'!L9+'8-4、所轄國民小學概況(續三)'!L36+'8-4、所轄國民小學概況(續三)'!L19+'8-4、所轄國民小學概況(續四)'!L16+'8-4、所轄國民小學概況(續四)'!L31+'8-4、所轄國民小學概況(續五)'!L9+'8-4、所轄國民小學概況(續五)'!L29+'8-4、所轄國民小學概況(續五)'!L41+'8-4、所轄國民小學概況(續完)'!L18+'8-4、所轄國民小學概況(續完)'!L29</f>
        <v>918</v>
      </c>
      <c r="M10" s="266">
        <f>M11+M35+'8-4、所轄國民小學概況(續二)'!M27+'8-4、所轄國民小學概況(續三)'!M9+'8-4、所轄國民小學概況(續三)'!M36+'8-4、所轄國民小學概況(續三)'!M19+'8-4、所轄國民小學概況(續四)'!M16+'8-4、所轄國民小學概況(續四)'!M31+'8-4、所轄國民小學概況(續五)'!M9+'8-4、所轄國民小學概況(續五)'!M29+'8-4、所轄國民小學概況(續五)'!M41+'8-4、所轄國民小學概況(續完)'!M18+'8-4、所轄國民小學概況(續完)'!M29</f>
        <v>973</v>
      </c>
      <c r="N10" s="266">
        <f>N11+N35+'8-4、所轄國民小學概況(續二)'!N27+'8-4、所轄國民小學概況(續三)'!N9+'8-4、所轄國民小學概況(續三)'!N36+'8-4、所轄國民小學概況(續三)'!N19+'8-4、所轄國民小學概況(續四)'!N16+'8-4、所轄國民小學概況(續四)'!N31+'8-4、所轄國民小學概況(續五)'!N9+'8-4、所轄國民小學概況(續五)'!N29+'8-4、所轄國民小學概況(續五)'!N41+'8-4、所轄國民小學概況(續完)'!N18+'8-4、所轄國民小學概況(續完)'!N29</f>
        <v>948</v>
      </c>
      <c r="O10" s="266">
        <f>O11+O35+'8-4、所轄國民小學概況(續二)'!O27+'8-4、所轄國民小學概況(續三)'!O9+'8-4、所轄國民小學概況(續三)'!O36+'8-4、所轄國民小學概況(續三)'!O19+'8-4、所轄國民小學概況(續四)'!O16+'8-4、所轄國民小學概況(續四)'!O31+'8-4、所轄國民小學概況(續五)'!O9+'8-4、所轄國民小學概況(續五)'!O29+'8-4、所轄國民小學概況(續五)'!O41+'8-4、所轄國民小學概況(續完)'!O18+'8-4、所轄國民小學概況(續完)'!O29</f>
        <v>149494</v>
      </c>
      <c r="P10" s="266">
        <f>P11+P35+'8-4、所轄國民小學概況(續二)'!P27+'8-4、所轄國民小學概況(續三)'!P9+'8-4、所轄國民小學概況(續三)'!P36+'8-4、所轄國民小學概況(續三)'!P19+'8-4、所轄國民小學概況(續四)'!P16+'8-4、所轄國民小學概況(續四)'!P31+'8-4、所轄國民小學概況(續五)'!P9+'8-4、所轄國民小學概況(續五)'!P29+'8-4、所轄國民小學概況(續五)'!P41+'8-4、所轄國民小學概況(續完)'!P18+'8-4、所轄國民小學概況(續完)'!P29</f>
        <v>78179</v>
      </c>
      <c r="Q10" s="266">
        <f>Q11+Q35+'8-4、所轄國民小學概況(續二)'!Q27+'8-4、所轄國民小學概況(續三)'!Q9+'8-4、所轄國民小學概況(續三)'!Q36+'8-4、所轄國民小學概況(續三)'!Q19+'8-4、所轄國民小學概況(續四)'!Q16+'8-4、所轄國民小學概況(續四)'!Q31+'8-4、所轄國民小學概況(續五)'!Q9+'8-4、所轄國民小學概況(續五)'!Q29+'8-4、所轄國民小學概況(續五)'!Q41+'8-4、所轄國民小學概況(續完)'!Q18+'8-4、所轄國民小學概況(續完)'!Q29</f>
        <v>71315</v>
      </c>
      <c r="R10" s="266">
        <f>R11+R35+'8-4、所轄國民小學概況(續二)'!R27+'8-4、所轄國民小學概況(續三)'!R9+'8-4、所轄國民小學概況(續三)'!R36+'8-4、所轄國民小學概況(續三)'!R19+'8-4、所轄國民小學概況(續四)'!R16+'8-4、所轄國民小學概況(續四)'!R31+'8-4、所轄國民小學概況(續五)'!R9+'8-4、所轄國民小學概況(續五)'!R29+'8-4、所轄國民小學概況(續五)'!R41+'8-4、所轄國民小學概況(續完)'!R18+'8-4、所轄國民小學概況(續完)'!R29</f>
        <v>11385</v>
      </c>
      <c r="S10" s="266">
        <f>S11+S35+'8-4、所轄國民小學概況(續二)'!S27+'8-4、所轄國民小學概況(續三)'!S9+'8-4、所轄國民小學概況(續三)'!S36+'8-4、所轄國民小學概況(續三)'!S19+'8-4、所轄國民小學概況(續四)'!S16+'8-4、所轄國民小學概況(續四)'!S31+'8-4、所轄國民小學概況(續五)'!S9+'8-4、所轄國民小學概況(續五)'!S29+'8-4、所轄國民小學概況(續五)'!S41+'8-4、所轄國民小學概況(續完)'!S18+'8-4、所轄國民小學概況(續完)'!S29</f>
        <v>10352</v>
      </c>
      <c r="T10" s="266">
        <f>T11+T35+'8-4、所轄國民小學概況(續二)'!T27+'8-4、所轄國民小學概況(續三)'!T9+'8-4、所轄國民小學概況(續三)'!T36+'8-4、所轄國民小學概況(續三)'!T19+'8-4、所轄國民小學概況(續四)'!T16+'8-4、所轄國民小學概況(續四)'!T31+'8-4、所轄國民小學概況(續五)'!T9+'8-4、所轄國民小學概況(續五)'!T29+'8-4、所轄國民小學概況(續五)'!T41+'8-4、所轄國民小學概況(續完)'!T18+'8-4、所轄國民小學概況(續完)'!T29</f>
        <v>11689</v>
      </c>
      <c r="U10" s="266">
        <f>U11+U35+'8-4、所轄國民小學概況(續二)'!U27+'8-4、所轄國民小學概況(續三)'!U9+'8-4、所轄國民小學概況(續三)'!U36+'8-4、所轄國民小學概況(續三)'!U19+'8-4、所轄國民小學概況(續四)'!U16+'8-4、所轄國民小學概況(續四)'!U31+'8-4、所轄國民小學概況(續五)'!U9+'8-4、所轄國民小學概況(續五)'!U29+'8-4、所轄國民小學概況(續五)'!U41+'8-4、所轄國民小學概況(續完)'!U18+'8-4、所轄國民小學概況(續完)'!U29</f>
        <v>10486</v>
      </c>
      <c r="V10" s="266">
        <f>V11+V35+'8-4、所轄國民小學概況(續二)'!V27+'8-4、所轄國民小學概況(續三)'!V9+'8-4、所轄國民小學概況(續三)'!V36+'8-4、所轄國民小學概況(續三)'!V19+'8-4、所轄國民小學概況(續四)'!V16+'8-4、所轄國民小學概況(續四)'!V31+'8-4、所轄國民小學概況(續五)'!V9+'8-4、所轄國民小學概況(續五)'!V29+'8-4、所轄國民小學概況(續五)'!V41+'8-4、所轄國民小學概況(續完)'!V18+'8-4、所轄國民小學概況(續完)'!V29</f>
        <v>12298</v>
      </c>
      <c r="W10" s="266">
        <f>W11+W35+'8-4、所轄國民小學概況(續二)'!W27+'8-4、所轄國民小學概況(續三)'!W9+'8-4、所轄國民小學概況(續三)'!W36+'8-4、所轄國民小學概況(續三)'!W19+'8-4、所轄國民小學概況(續四)'!W16+'8-4、所轄國民小學概況(續四)'!W31+'8-4、所轄國民小學概況(續五)'!W9+'8-4、所轄國民小學概況(續五)'!W29+'8-4、所轄國民小學概況(續五)'!W41+'8-4、所轄國民小學概況(續完)'!W18+'8-4、所轄國民小學概況(續完)'!W29</f>
        <v>11360</v>
      </c>
      <c r="X10" s="266">
        <f>X11+X35+'8-4、所轄國民小學概況(續二)'!X27+'8-4、所轄國民小學概況(續三)'!X9+'8-4、所轄國民小學概況(續三)'!X36+'8-4、所轄國民小學概況(續三)'!X19+'8-4、所轄國民小學概況(續四)'!X16+'8-4、所轄國民小學概況(續四)'!X31+'8-4、所轄國民小學概況(續五)'!X9+'8-4、所轄國民小學概況(續五)'!X29+'8-4、所轄國民小學概況(續五)'!X41+'8-4、所轄國民小學概況(續完)'!X18+'8-4、所轄國民小學概況(續完)'!X29</f>
        <v>13160</v>
      </c>
      <c r="Y10" s="266">
        <f>Y11+Y35+'8-4、所轄國民小學概況(續二)'!Y27+'8-4、所轄國民小學概況(續三)'!Y9+'8-4、所轄國民小學概況(續三)'!Y36+'8-4、所轄國民小學概況(續三)'!Y19+'8-4、所轄國民小學概況(續四)'!Y16+'8-4、所轄國民小學概況(續四)'!Y31+'8-4、所轄國民小學概況(續五)'!Y9+'8-4、所轄國民小學概況(續五)'!Y29+'8-4、所轄國民小學概況(續五)'!Y41+'8-4、所轄國民小學概況(續完)'!Y18+'8-4、所轄國民小學概況(續完)'!Y29</f>
        <v>11955</v>
      </c>
      <c r="Z10" s="266">
        <f>Z11+Z35+'8-4、所轄國民小學概況(續二)'!Z27+'8-4、所轄國民小學概況(續三)'!Z9+'8-4、所轄國民小學概況(續三)'!Z36+'8-4、所轄國民小學概況(續三)'!Z19+'8-4、所轄國民小學概況(續四)'!Z16+'8-4、所轄國民小學概況(續四)'!Z31+'8-4、所轄國民小學概況(續五)'!Z9+'8-4、所轄國民小學概況(續五)'!Z29+'8-4、所轄國民小學概況(續五)'!Z41+'8-4、所轄國民小學概況(續完)'!Z18+'8-4、所轄國民小學概況(續完)'!Z29</f>
        <v>14598</v>
      </c>
      <c r="AA10" s="266">
        <f>AA11+AA35+'8-4、所轄國民小學概況(續二)'!AA27+'8-4、所轄國民小學概況(續三)'!AA9+'8-4、所轄國民小學概況(續三)'!AA36+'8-4、所轄國民小學概況(續三)'!AA19+'8-4、所轄國民小學概況(續四)'!AA16+'8-4、所轄國民小學概況(續四)'!AA31+'8-4、所轄國民小學概況(續五)'!AA9+'8-4、所轄國民小學概況(續五)'!AA29+'8-4、所轄國民小學概況(續五)'!AA41+'8-4、所轄國民小學概況(續完)'!AA18+'8-4、所轄國民小學概況(續完)'!AA29</f>
        <v>13400</v>
      </c>
      <c r="AB10" s="266">
        <f>AB11+AB35+'8-4、所轄國民小學概況(續二)'!AB27+'8-4、所轄國民小學概況(續三)'!AB9+'8-4、所轄國民小學概況(續三)'!AB36+'8-4、所轄國民小學概況(續三)'!AB19+'8-4、所轄國民小學概況(續四)'!AB16+'8-4、所轄國民小學概況(續四)'!AB31+'8-4、所轄國民小學概況(續五)'!AB9+'8-4、所轄國民小學概況(續五)'!AB29+'8-4、所轄國民小學概況(續五)'!AB41+'8-4、所轄國民小學概況(續完)'!AB18+'8-4、所轄國民小學概況(續完)'!AB29</f>
        <v>15049</v>
      </c>
      <c r="AC10" s="266">
        <f>AC11+AC35+'8-4、所轄國民小學概況(續二)'!AC27+'8-4、所轄國民小學概況(續三)'!AC9+'8-4、所轄國民小學概況(續三)'!AC36+'8-4、所轄國民小學概況(續三)'!AC19+'8-4、所轄國民小學概況(續四)'!AC16+'8-4、所轄國民小學概況(續四)'!AC31+'8-4、所轄國民小學概況(續五)'!AC9+'8-4、所轄國民小學概況(續五)'!AC29+'8-4、所轄國民小學概況(續五)'!AC41+'8-4、所轄國民小學概況(續完)'!AC18+'8-4、所轄國民小學概況(續完)'!AC29</f>
        <v>13762</v>
      </c>
      <c r="AD10" s="266">
        <f>AD11+AD35+'8-4、所轄國民小學概況(續二)'!AD27+'8-4、所轄國民小學概況(續三)'!AD9+'8-4、所轄國民小學概況(續三)'!AD36+'8-4、所轄國民小學概況(續三)'!AD19+'8-4、所轄國民小學概況(續四)'!AD16+'8-4、所轄國民小學概況(續四)'!AD31+'8-4、所轄國民小學概況(續五)'!AD9+'8-4、所轄國民小學概況(續五)'!AD29+'8-4、所轄國民小學概況(續五)'!AD41+'8-4、所轄國民小學概況(續完)'!AD18+'8-4、所轄國民小學概況(續完)'!AD29</f>
        <v>27367</v>
      </c>
      <c r="AE10" s="68"/>
      <c r="AF10" s="68"/>
    </row>
    <row r="11" spans="1:32" s="124" customFormat="1" ht="15" customHeight="1">
      <c r="A11" s="60" t="s">
        <v>1414</v>
      </c>
      <c r="B11" s="505" t="s">
        <v>1415</v>
      </c>
      <c r="C11" s="617">
        <v>23</v>
      </c>
      <c r="D11" s="620">
        <f>SUM(D12:D34)</f>
        <v>1756</v>
      </c>
      <c r="E11" s="620">
        <f aca="true" t="shared" si="0" ref="E11:AC11">SUM(E12:E34)</f>
        <v>432</v>
      </c>
      <c r="F11" s="620">
        <f t="shared" si="0"/>
        <v>1324</v>
      </c>
      <c r="G11" s="620">
        <f t="shared" si="0"/>
        <v>90</v>
      </c>
      <c r="H11" s="620">
        <f t="shared" si="0"/>
        <v>1087</v>
      </c>
      <c r="I11" s="620">
        <f t="shared" si="0"/>
        <v>168</v>
      </c>
      <c r="J11" s="620">
        <f t="shared" si="0"/>
        <v>166</v>
      </c>
      <c r="K11" s="620">
        <f t="shared" si="0"/>
        <v>175</v>
      </c>
      <c r="L11" s="620">
        <f t="shared" si="0"/>
        <v>182</v>
      </c>
      <c r="M11" s="620">
        <f t="shared" si="0"/>
        <v>199</v>
      </c>
      <c r="N11" s="620">
        <f t="shared" si="0"/>
        <v>197</v>
      </c>
      <c r="O11" s="620">
        <f t="shared" si="0"/>
        <v>31694</v>
      </c>
      <c r="P11" s="620">
        <f t="shared" si="0"/>
        <v>16336</v>
      </c>
      <c r="Q11" s="620">
        <f t="shared" si="0"/>
        <v>15358</v>
      </c>
      <c r="R11" s="620">
        <f t="shared" si="0"/>
        <v>2404</v>
      </c>
      <c r="S11" s="620">
        <f t="shared" si="0"/>
        <v>2245</v>
      </c>
      <c r="T11" s="620">
        <f t="shared" si="0"/>
        <v>2295</v>
      </c>
      <c r="U11" s="620">
        <f t="shared" si="0"/>
        <v>2237</v>
      </c>
      <c r="V11" s="620">
        <f t="shared" si="0"/>
        <v>2527</v>
      </c>
      <c r="W11" s="620">
        <f t="shared" si="0"/>
        <v>2417</v>
      </c>
      <c r="X11" s="620">
        <f t="shared" si="0"/>
        <v>2732</v>
      </c>
      <c r="Y11" s="620">
        <f t="shared" si="0"/>
        <v>2592</v>
      </c>
      <c r="Z11" s="620">
        <f t="shared" si="0"/>
        <v>3059</v>
      </c>
      <c r="AA11" s="620">
        <f t="shared" si="0"/>
        <v>2864</v>
      </c>
      <c r="AB11" s="620">
        <f t="shared" si="0"/>
        <v>3319</v>
      </c>
      <c r="AC11" s="620">
        <f t="shared" si="0"/>
        <v>3003</v>
      </c>
      <c r="AD11" s="620">
        <f>SUM(AD12:AD34)</f>
        <v>5798</v>
      </c>
      <c r="AE11" s="68"/>
      <c r="AF11" s="68"/>
    </row>
    <row r="12" spans="1:32" s="124" customFormat="1" ht="15" customHeight="1">
      <c r="A12" s="60" t="s">
        <v>164</v>
      </c>
      <c r="B12" s="592" t="s">
        <v>1416</v>
      </c>
      <c r="C12" s="617"/>
      <c r="D12" s="620">
        <f>E12+F12</f>
        <v>64</v>
      </c>
      <c r="E12" s="620">
        <v>9</v>
      </c>
      <c r="F12" s="620">
        <v>55</v>
      </c>
      <c r="G12" s="620">
        <v>4</v>
      </c>
      <c r="H12" s="620">
        <v>39</v>
      </c>
      <c r="I12" s="620">
        <v>5</v>
      </c>
      <c r="J12" s="620">
        <v>6</v>
      </c>
      <c r="K12" s="620">
        <v>6</v>
      </c>
      <c r="L12" s="620">
        <v>6</v>
      </c>
      <c r="M12" s="620">
        <v>8</v>
      </c>
      <c r="N12" s="620">
        <v>8</v>
      </c>
      <c r="O12" s="620">
        <v>1032</v>
      </c>
      <c r="P12" s="620">
        <v>556</v>
      </c>
      <c r="Q12" s="620">
        <v>476</v>
      </c>
      <c r="R12" s="620">
        <v>81</v>
      </c>
      <c r="S12" s="620">
        <v>60</v>
      </c>
      <c r="T12" s="620">
        <v>86</v>
      </c>
      <c r="U12" s="620">
        <v>60</v>
      </c>
      <c r="V12" s="620">
        <v>76</v>
      </c>
      <c r="W12" s="620">
        <v>79</v>
      </c>
      <c r="X12" s="620">
        <v>78</v>
      </c>
      <c r="Y12" s="620">
        <v>82</v>
      </c>
      <c r="Z12" s="620">
        <v>119</v>
      </c>
      <c r="AA12" s="620">
        <v>99</v>
      </c>
      <c r="AB12" s="620">
        <v>116</v>
      </c>
      <c r="AC12" s="620">
        <v>96</v>
      </c>
      <c r="AD12" s="620">
        <v>204</v>
      </c>
      <c r="AE12" s="68"/>
      <c r="AF12" s="68"/>
    </row>
    <row r="13" spans="1:32" s="124" customFormat="1" ht="15" customHeight="1">
      <c r="A13" s="60" t="s">
        <v>37</v>
      </c>
      <c r="B13" s="592" t="s">
        <v>1417</v>
      </c>
      <c r="C13" s="617"/>
      <c r="D13" s="620">
        <f aca="true" t="shared" si="1" ref="D13:D34">E13+F13</f>
        <v>73</v>
      </c>
      <c r="E13" s="620">
        <v>14</v>
      </c>
      <c r="F13" s="620">
        <v>59</v>
      </c>
      <c r="G13" s="620">
        <v>3</v>
      </c>
      <c r="H13" s="620">
        <v>34</v>
      </c>
      <c r="I13" s="620">
        <v>5</v>
      </c>
      <c r="J13" s="620">
        <v>6</v>
      </c>
      <c r="K13" s="620">
        <v>5</v>
      </c>
      <c r="L13" s="620">
        <v>6</v>
      </c>
      <c r="M13" s="620">
        <v>5</v>
      </c>
      <c r="N13" s="620">
        <v>7</v>
      </c>
      <c r="O13" s="620">
        <v>820</v>
      </c>
      <c r="P13" s="620">
        <v>444</v>
      </c>
      <c r="Q13" s="620">
        <v>376</v>
      </c>
      <c r="R13" s="620">
        <v>60</v>
      </c>
      <c r="S13" s="620">
        <v>50</v>
      </c>
      <c r="T13" s="620">
        <v>60</v>
      </c>
      <c r="U13" s="620">
        <v>55</v>
      </c>
      <c r="V13" s="620">
        <v>62</v>
      </c>
      <c r="W13" s="620">
        <v>77</v>
      </c>
      <c r="X13" s="620">
        <v>81</v>
      </c>
      <c r="Y13" s="620">
        <v>56</v>
      </c>
      <c r="Z13" s="620">
        <v>84</v>
      </c>
      <c r="AA13" s="620">
        <v>60</v>
      </c>
      <c r="AB13" s="620">
        <v>97</v>
      </c>
      <c r="AC13" s="620">
        <v>78</v>
      </c>
      <c r="AD13" s="620">
        <v>155</v>
      </c>
      <c r="AE13" s="68"/>
      <c r="AF13" s="68"/>
    </row>
    <row r="14" spans="1:32" s="124" customFormat="1" ht="15" customHeight="1">
      <c r="A14" s="60" t="s">
        <v>165</v>
      </c>
      <c r="B14" s="592" t="s">
        <v>612</v>
      </c>
      <c r="C14" s="617"/>
      <c r="D14" s="620">
        <f t="shared" si="1"/>
        <v>30</v>
      </c>
      <c r="E14" s="620">
        <v>9</v>
      </c>
      <c r="F14" s="620">
        <v>21</v>
      </c>
      <c r="G14" s="620">
        <v>2</v>
      </c>
      <c r="H14" s="620">
        <v>17</v>
      </c>
      <c r="I14" s="620">
        <v>3</v>
      </c>
      <c r="J14" s="620">
        <v>2</v>
      </c>
      <c r="K14" s="620">
        <v>3</v>
      </c>
      <c r="L14" s="620">
        <v>3</v>
      </c>
      <c r="M14" s="620">
        <v>3</v>
      </c>
      <c r="N14" s="620">
        <v>3</v>
      </c>
      <c r="O14" s="620">
        <v>410</v>
      </c>
      <c r="P14" s="620">
        <v>215</v>
      </c>
      <c r="Q14" s="620">
        <v>195</v>
      </c>
      <c r="R14" s="620">
        <v>37</v>
      </c>
      <c r="S14" s="620">
        <v>24</v>
      </c>
      <c r="T14" s="620">
        <v>29</v>
      </c>
      <c r="U14" s="620">
        <v>24</v>
      </c>
      <c r="V14" s="620">
        <v>28</v>
      </c>
      <c r="W14" s="620">
        <v>35</v>
      </c>
      <c r="X14" s="620">
        <v>42</v>
      </c>
      <c r="Y14" s="620">
        <v>26</v>
      </c>
      <c r="Z14" s="620">
        <v>38</v>
      </c>
      <c r="AA14" s="620">
        <v>44</v>
      </c>
      <c r="AB14" s="620">
        <v>41</v>
      </c>
      <c r="AC14" s="620">
        <v>42</v>
      </c>
      <c r="AD14" s="620">
        <v>75</v>
      </c>
      <c r="AE14" s="68"/>
      <c r="AF14" s="68"/>
    </row>
    <row r="15" spans="1:32" s="124" customFormat="1" ht="15" customHeight="1">
      <c r="A15" s="60" t="s">
        <v>25</v>
      </c>
      <c r="B15" s="592" t="s">
        <v>1418</v>
      </c>
      <c r="C15" s="617"/>
      <c r="D15" s="620">
        <f t="shared" si="1"/>
        <v>72</v>
      </c>
      <c r="E15" s="620">
        <v>17</v>
      </c>
      <c r="F15" s="620">
        <v>55</v>
      </c>
      <c r="G15" s="620">
        <v>4</v>
      </c>
      <c r="H15" s="620">
        <v>42</v>
      </c>
      <c r="I15" s="620">
        <v>7</v>
      </c>
      <c r="J15" s="620">
        <v>7</v>
      </c>
      <c r="K15" s="620">
        <v>7</v>
      </c>
      <c r="L15" s="620">
        <v>8</v>
      </c>
      <c r="M15" s="620">
        <v>7</v>
      </c>
      <c r="N15" s="620">
        <v>6</v>
      </c>
      <c r="O15" s="620">
        <v>1201</v>
      </c>
      <c r="P15" s="620">
        <v>621</v>
      </c>
      <c r="Q15" s="620">
        <v>580</v>
      </c>
      <c r="R15" s="620">
        <v>89</v>
      </c>
      <c r="S15" s="620">
        <v>89</v>
      </c>
      <c r="T15" s="620">
        <v>101</v>
      </c>
      <c r="U15" s="620">
        <v>94</v>
      </c>
      <c r="V15" s="620">
        <v>95</v>
      </c>
      <c r="W15" s="620">
        <v>97</v>
      </c>
      <c r="X15" s="620">
        <v>127</v>
      </c>
      <c r="Y15" s="620">
        <v>101</v>
      </c>
      <c r="Z15" s="620">
        <v>101</v>
      </c>
      <c r="AA15" s="620">
        <v>114</v>
      </c>
      <c r="AB15" s="620">
        <v>108</v>
      </c>
      <c r="AC15" s="620">
        <v>85</v>
      </c>
      <c r="AD15" s="620">
        <v>174</v>
      </c>
      <c r="AE15" s="68"/>
      <c r="AF15" s="68"/>
    </row>
    <row r="16" spans="1:32" s="124" customFormat="1" ht="15" customHeight="1">
      <c r="A16" s="60" t="s">
        <v>166</v>
      </c>
      <c r="B16" s="592" t="s">
        <v>613</v>
      </c>
      <c r="C16" s="617"/>
      <c r="D16" s="620">
        <f t="shared" si="1"/>
        <v>67</v>
      </c>
      <c r="E16" s="620">
        <v>16</v>
      </c>
      <c r="F16" s="620">
        <v>51</v>
      </c>
      <c r="G16" s="620">
        <v>4</v>
      </c>
      <c r="H16" s="620">
        <v>39</v>
      </c>
      <c r="I16" s="620">
        <v>6</v>
      </c>
      <c r="J16" s="620">
        <v>6</v>
      </c>
      <c r="K16" s="620">
        <v>6</v>
      </c>
      <c r="L16" s="620">
        <v>7</v>
      </c>
      <c r="M16" s="620">
        <v>7</v>
      </c>
      <c r="N16" s="620">
        <v>7</v>
      </c>
      <c r="O16" s="620">
        <v>1039</v>
      </c>
      <c r="P16" s="620">
        <v>533</v>
      </c>
      <c r="Q16" s="620">
        <v>506</v>
      </c>
      <c r="R16" s="620">
        <v>75</v>
      </c>
      <c r="S16" s="620">
        <v>87</v>
      </c>
      <c r="T16" s="620">
        <v>72</v>
      </c>
      <c r="U16" s="620">
        <v>70</v>
      </c>
      <c r="V16" s="620">
        <v>70</v>
      </c>
      <c r="W16" s="620">
        <v>88</v>
      </c>
      <c r="X16" s="620">
        <v>98</v>
      </c>
      <c r="Y16" s="620">
        <v>80</v>
      </c>
      <c r="Z16" s="620">
        <v>100</v>
      </c>
      <c r="AA16" s="620">
        <v>91</v>
      </c>
      <c r="AB16" s="620">
        <v>118</v>
      </c>
      <c r="AC16" s="620">
        <v>90</v>
      </c>
      <c r="AD16" s="620">
        <v>167</v>
      </c>
      <c r="AE16" s="68"/>
      <c r="AF16" s="68"/>
    </row>
    <row r="17" spans="1:32" s="124" customFormat="1" ht="15" customHeight="1">
      <c r="A17" s="60" t="s">
        <v>167</v>
      </c>
      <c r="B17" s="592" t="s">
        <v>614</v>
      </c>
      <c r="C17" s="617"/>
      <c r="D17" s="620">
        <f t="shared" si="1"/>
        <v>118</v>
      </c>
      <c r="E17" s="620">
        <v>42</v>
      </c>
      <c r="F17" s="620">
        <v>76</v>
      </c>
      <c r="G17" s="620">
        <v>5</v>
      </c>
      <c r="H17" s="620">
        <v>75</v>
      </c>
      <c r="I17" s="620">
        <v>12</v>
      </c>
      <c r="J17" s="620">
        <v>11</v>
      </c>
      <c r="K17" s="620">
        <v>11</v>
      </c>
      <c r="L17" s="620">
        <v>13</v>
      </c>
      <c r="M17" s="620">
        <v>15</v>
      </c>
      <c r="N17" s="620">
        <v>13</v>
      </c>
      <c r="O17" s="620">
        <v>2166</v>
      </c>
      <c r="P17" s="620">
        <v>1136</v>
      </c>
      <c r="Q17" s="620">
        <v>1030</v>
      </c>
      <c r="R17" s="620">
        <v>170</v>
      </c>
      <c r="S17" s="620">
        <v>145</v>
      </c>
      <c r="T17" s="620">
        <v>156</v>
      </c>
      <c r="U17" s="620">
        <v>145</v>
      </c>
      <c r="V17" s="620">
        <v>171</v>
      </c>
      <c r="W17" s="620">
        <v>151</v>
      </c>
      <c r="X17" s="620">
        <v>193</v>
      </c>
      <c r="Y17" s="620">
        <v>190</v>
      </c>
      <c r="Z17" s="620">
        <v>210</v>
      </c>
      <c r="AA17" s="620">
        <v>204</v>
      </c>
      <c r="AB17" s="620">
        <v>236</v>
      </c>
      <c r="AC17" s="620">
        <v>195</v>
      </c>
      <c r="AD17" s="620">
        <v>378</v>
      </c>
      <c r="AE17" s="68"/>
      <c r="AF17" s="68"/>
    </row>
    <row r="18" spans="1:32" s="124" customFormat="1" ht="15" customHeight="1">
      <c r="A18" s="60" t="s">
        <v>168</v>
      </c>
      <c r="B18" s="592" t="s">
        <v>615</v>
      </c>
      <c r="C18" s="617"/>
      <c r="D18" s="620">
        <f t="shared" si="1"/>
        <v>168</v>
      </c>
      <c r="E18" s="620">
        <v>36</v>
      </c>
      <c r="F18" s="620">
        <v>132</v>
      </c>
      <c r="G18" s="620">
        <v>9</v>
      </c>
      <c r="H18" s="620">
        <v>105</v>
      </c>
      <c r="I18" s="620">
        <v>17</v>
      </c>
      <c r="J18" s="620">
        <v>16</v>
      </c>
      <c r="K18" s="620">
        <v>18</v>
      </c>
      <c r="L18" s="620">
        <v>17</v>
      </c>
      <c r="M18" s="620">
        <v>19</v>
      </c>
      <c r="N18" s="620">
        <v>18</v>
      </c>
      <c r="O18" s="620">
        <v>3201</v>
      </c>
      <c r="P18" s="620">
        <v>1605</v>
      </c>
      <c r="Q18" s="620">
        <v>1596</v>
      </c>
      <c r="R18" s="620">
        <v>251</v>
      </c>
      <c r="S18" s="620">
        <v>244</v>
      </c>
      <c r="T18" s="620">
        <v>224</v>
      </c>
      <c r="U18" s="620">
        <v>238</v>
      </c>
      <c r="V18" s="620">
        <v>261</v>
      </c>
      <c r="W18" s="620">
        <v>262</v>
      </c>
      <c r="X18" s="620">
        <v>257</v>
      </c>
      <c r="Y18" s="620">
        <v>275</v>
      </c>
      <c r="Z18" s="620">
        <v>308</v>
      </c>
      <c r="AA18" s="620">
        <v>297</v>
      </c>
      <c r="AB18" s="620">
        <v>304</v>
      </c>
      <c r="AC18" s="620">
        <v>280</v>
      </c>
      <c r="AD18" s="620">
        <v>545</v>
      </c>
      <c r="AE18" s="68"/>
      <c r="AF18" s="68"/>
    </row>
    <row r="19" spans="1:32" s="124" customFormat="1" ht="15" customHeight="1">
      <c r="A19" s="60" t="s">
        <v>169</v>
      </c>
      <c r="B19" s="505" t="s">
        <v>616</v>
      </c>
      <c r="C19" s="617"/>
      <c r="D19" s="620">
        <f t="shared" si="1"/>
        <v>62</v>
      </c>
      <c r="E19" s="620">
        <v>13</v>
      </c>
      <c r="F19" s="620">
        <v>49</v>
      </c>
      <c r="G19" s="620">
        <v>4</v>
      </c>
      <c r="H19" s="620">
        <v>40</v>
      </c>
      <c r="I19" s="620">
        <v>6</v>
      </c>
      <c r="J19" s="620">
        <v>6</v>
      </c>
      <c r="K19" s="620">
        <v>6</v>
      </c>
      <c r="L19" s="620">
        <v>7</v>
      </c>
      <c r="M19" s="620">
        <v>7</v>
      </c>
      <c r="N19" s="620">
        <v>8</v>
      </c>
      <c r="O19" s="620">
        <v>1123</v>
      </c>
      <c r="P19" s="620">
        <v>573</v>
      </c>
      <c r="Q19" s="620">
        <v>550</v>
      </c>
      <c r="R19" s="620">
        <v>81</v>
      </c>
      <c r="S19" s="620">
        <v>84</v>
      </c>
      <c r="T19" s="620">
        <v>87</v>
      </c>
      <c r="U19" s="620">
        <v>79</v>
      </c>
      <c r="V19" s="620">
        <v>88</v>
      </c>
      <c r="W19" s="620">
        <v>69</v>
      </c>
      <c r="X19" s="620">
        <v>109</v>
      </c>
      <c r="Y19" s="620">
        <v>85</v>
      </c>
      <c r="Z19" s="620">
        <v>91</v>
      </c>
      <c r="AA19" s="620">
        <v>94</v>
      </c>
      <c r="AB19" s="620">
        <v>117</v>
      </c>
      <c r="AC19" s="620">
        <v>139</v>
      </c>
      <c r="AD19" s="620">
        <v>256</v>
      </c>
      <c r="AE19" s="68"/>
      <c r="AF19" s="68"/>
    </row>
    <row r="20" spans="1:32" s="124" customFormat="1" ht="15" customHeight="1">
      <c r="A20" s="60" t="s">
        <v>170</v>
      </c>
      <c r="B20" s="505" t="s">
        <v>1419</v>
      </c>
      <c r="C20" s="617"/>
      <c r="D20" s="620">
        <f t="shared" si="1"/>
        <v>64</v>
      </c>
      <c r="E20" s="620">
        <v>9</v>
      </c>
      <c r="F20" s="620">
        <v>55</v>
      </c>
      <c r="G20" s="620">
        <v>4</v>
      </c>
      <c r="H20" s="620">
        <v>39</v>
      </c>
      <c r="I20" s="620">
        <v>5</v>
      </c>
      <c r="J20" s="620">
        <v>5</v>
      </c>
      <c r="K20" s="620">
        <v>6</v>
      </c>
      <c r="L20" s="620">
        <v>6</v>
      </c>
      <c r="M20" s="620">
        <v>9</v>
      </c>
      <c r="N20" s="620">
        <v>8</v>
      </c>
      <c r="O20" s="620">
        <v>1041</v>
      </c>
      <c r="P20" s="620">
        <v>492</v>
      </c>
      <c r="Q20" s="620">
        <v>549</v>
      </c>
      <c r="R20" s="620">
        <v>69</v>
      </c>
      <c r="S20" s="620">
        <v>71</v>
      </c>
      <c r="T20" s="620">
        <v>55</v>
      </c>
      <c r="U20" s="620">
        <v>81</v>
      </c>
      <c r="V20" s="620">
        <v>77</v>
      </c>
      <c r="W20" s="620">
        <v>86</v>
      </c>
      <c r="X20" s="620">
        <v>82</v>
      </c>
      <c r="Y20" s="620">
        <v>78</v>
      </c>
      <c r="Z20" s="620">
        <v>99</v>
      </c>
      <c r="AA20" s="620">
        <v>112</v>
      </c>
      <c r="AB20" s="620">
        <v>110</v>
      </c>
      <c r="AC20" s="620">
        <v>121</v>
      </c>
      <c r="AD20" s="620">
        <v>240</v>
      </c>
      <c r="AE20" s="68"/>
      <c r="AF20" s="68"/>
    </row>
    <row r="21" spans="1:32" s="124" customFormat="1" ht="15" customHeight="1">
      <c r="A21" s="60" t="s">
        <v>171</v>
      </c>
      <c r="B21" s="505" t="s">
        <v>1420</v>
      </c>
      <c r="C21" s="617"/>
      <c r="D21" s="620">
        <f t="shared" si="1"/>
        <v>99</v>
      </c>
      <c r="E21" s="620">
        <v>24</v>
      </c>
      <c r="F21" s="620">
        <v>75</v>
      </c>
      <c r="G21" s="620">
        <v>4</v>
      </c>
      <c r="H21" s="620">
        <v>60</v>
      </c>
      <c r="I21" s="620">
        <v>8</v>
      </c>
      <c r="J21" s="620">
        <v>8</v>
      </c>
      <c r="K21" s="620">
        <v>11</v>
      </c>
      <c r="L21" s="620">
        <v>10</v>
      </c>
      <c r="M21" s="620">
        <v>11</v>
      </c>
      <c r="N21" s="620">
        <v>12</v>
      </c>
      <c r="O21" s="620">
        <v>1768</v>
      </c>
      <c r="P21" s="620">
        <v>934</v>
      </c>
      <c r="Q21" s="620">
        <v>834</v>
      </c>
      <c r="R21" s="620">
        <v>133</v>
      </c>
      <c r="S21" s="620">
        <v>116</v>
      </c>
      <c r="T21" s="620">
        <v>111</v>
      </c>
      <c r="U21" s="620">
        <v>112</v>
      </c>
      <c r="V21" s="620">
        <v>156</v>
      </c>
      <c r="W21" s="620">
        <v>151</v>
      </c>
      <c r="X21" s="620">
        <v>144</v>
      </c>
      <c r="Y21" s="620">
        <v>133</v>
      </c>
      <c r="Z21" s="620">
        <v>174</v>
      </c>
      <c r="AA21" s="620">
        <v>151</v>
      </c>
      <c r="AB21" s="620">
        <v>216</v>
      </c>
      <c r="AC21" s="620">
        <v>171</v>
      </c>
      <c r="AD21" s="620">
        <v>351</v>
      </c>
      <c r="AE21" s="68"/>
      <c r="AF21" s="68"/>
    </row>
    <row r="22" spans="1:32" s="124" customFormat="1" ht="15" customHeight="1">
      <c r="A22" s="60" t="s">
        <v>172</v>
      </c>
      <c r="B22" s="505" t="s">
        <v>1421</v>
      </c>
      <c r="C22" s="617"/>
      <c r="D22" s="620">
        <f t="shared" si="1"/>
        <v>67</v>
      </c>
      <c r="E22" s="620">
        <v>20</v>
      </c>
      <c r="F22" s="620">
        <v>47</v>
      </c>
      <c r="G22" s="620">
        <v>4</v>
      </c>
      <c r="H22" s="620">
        <v>43</v>
      </c>
      <c r="I22" s="620">
        <v>7</v>
      </c>
      <c r="J22" s="620">
        <v>7</v>
      </c>
      <c r="K22" s="620">
        <v>7</v>
      </c>
      <c r="L22" s="620">
        <v>8</v>
      </c>
      <c r="M22" s="620">
        <v>7</v>
      </c>
      <c r="N22" s="620">
        <v>7</v>
      </c>
      <c r="O22" s="620">
        <v>1245</v>
      </c>
      <c r="P22" s="620">
        <v>643</v>
      </c>
      <c r="Q22" s="620">
        <v>602</v>
      </c>
      <c r="R22" s="620">
        <v>104</v>
      </c>
      <c r="S22" s="620">
        <v>85</v>
      </c>
      <c r="T22" s="620">
        <v>89</v>
      </c>
      <c r="U22" s="620">
        <v>98</v>
      </c>
      <c r="V22" s="620">
        <v>102</v>
      </c>
      <c r="W22" s="620">
        <v>88</v>
      </c>
      <c r="X22" s="620">
        <v>106</v>
      </c>
      <c r="Y22" s="620">
        <v>111</v>
      </c>
      <c r="Z22" s="620">
        <v>110</v>
      </c>
      <c r="AA22" s="620">
        <v>107</v>
      </c>
      <c r="AB22" s="620">
        <v>132</v>
      </c>
      <c r="AC22" s="620">
        <v>113</v>
      </c>
      <c r="AD22" s="620">
        <v>245</v>
      </c>
      <c r="AE22" s="68"/>
      <c r="AF22" s="68"/>
    </row>
    <row r="23" spans="1:32" s="124" customFormat="1" ht="15" customHeight="1">
      <c r="A23" s="60" t="s">
        <v>173</v>
      </c>
      <c r="B23" s="505" t="s">
        <v>617</v>
      </c>
      <c r="C23" s="617"/>
      <c r="D23" s="620">
        <f t="shared" si="1"/>
        <v>57</v>
      </c>
      <c r="E23" s="620">
        <v>15</v>
      </c>
      <c r="F23" s="620">
        <v>42</v>
      </c>
      <c r="G23" s="620">
        <v>4</v>
      </c>
      <c r="H23" s="620">
        <v>36</v>
      </c>
      <c r="I23" s="620">
        <v>5</v>
      </c>
      <c r="J23" s="620">
        <v>6</v>
      </c>
      <c r="K23" s="620">
        <v>5</v>
      </c>
      <c r="L23" s="620">
        <v>6</v>
      </c>
      <c r="M23" s="620">
        <v>7</v>
      </c>
      <c r="N23" s="620">
        <v>7</v>
      </c>
      <c r="O23" s="620">
        <v>988</v>
      </c>
      <c r="P23" s="620">
        <v>512</v>
      </c>
      <c r="Q23" s="620">
        <v>476</v>
      </c>
      <c r="R23" s="620">
        <v>63</v>
      </c>
      <c r="S23" s="620">
        <v>57</v>
      </c>
      <c r="T23" s="620">
        <v>76</v>
      </c>
      <c r="U23" s="620">
        <v>72</v>
      </c>
      <c r="V23" s="620">
        <v>78</v>
      </c>
      <c r="W23" s="620">
        <v>57</v>
      </c>
      <c r="X23" s="620">
        <v>88</v>
      </c>
      <c r="Y23" s="620">
        <v>86</v>
      </c>
      <c r="Z23" s="620">
        <v>93</v>
      </c>
      <c r="AA23" s="620">
        <v>107</v>
      </c>
      <c r="AB23" s="620">
        <v>114</v>
      </c>
      <c r="AC23" s="620">
        <v>97</v>
      </c>
      <c r="AD23" s="620">
        <v>211</v>
      </c>
      <c r="AE23" s="68"/>
      <c r="AF23" s="68"/>
    </row>
    <row r="24" spans="1:32" s="124" customFormat="1" ht="15" customHeight="1">
      <c r="A24" s="60" t="s">
        <v>174</v>
      </c>
      <c r="B24" s="505" t="s">
        <v>618</v>
      </c>
      <c r="C24" s="617"/>
      <c r="D24" s="620">
        <f t="shared" si="1"/>
        <v>72</v>
      </c>
      <c r="E24" s="620">
        <v>13</v>
      </c>
      <c r="F24" s="620">
        <v>59</v>
      </c>
      <c r="G24" s="620">
        <v>4</v>
      </c>
      <c r="H24" s="620">
        <v>46</v>
      </c>
      <c r="I24" s="620">
        <v>7</v>
      </c>
      <c r="J24" s="620">
        <v>6</v>
      </c>
      <c r="K24" s="620">
        <v>8</v>
      </c>
      <c r="L24" s="620">
        <v>7</v>
      </c>
      <c r="M24" s="620">
        <v>9</v>
      </c>
      <c r="N24" s="620">
        <v>9</v>
      </c>
      <c r="O24" s="620">
        <v>1392</v>
      </c>
      <c r="P24" s="620">
        <v>685</v>
      </c>
      <c r="Q24" s="620">
        <v>707</v>
      </c>
      <c r="R24" s="620">
        <v>99</v>
      </c>
      <c r="S24" s="620">
        <v>90</v>
      </c>
      <c r="T24" s="620">
        <v>82</v>
      </c>
      <c r="U24" s="620">
        <v>94</v>
      </c>
      <c r="V24" s="620">
        <v>115</v>
      </c>
      <c r="W24" s="620">
        <v>101</v>
      </c>
      <c r="X24" s="620">
        <v>100</v>
      </c>
      <c r="Y24" s="620">
        <v>126</v>
      </c>
      <c r="Z24" s="620">
        <v>137</v>
      </c>
      <c r="AA24" s="620">
        <v>153</v>
      </c>
      <c r="AB24" s="620">
        <v>152</v>
      </c>
      <c r="AC24" s="620">
        <v>143</v>
      </c>
      <c r="AD24" s="620">
        <v>298</v>
      </c>
      <c r="AE24" s="68"/>
      <c r="AF24" s="68"/>
    </row>
    <row r="25" spans="1:32" s="124" customFormat="1" ht="15" customHeight="1">
      <c r="A25" s="60" t="s">
        <v>175</v>
      </c>
      <c r="B25" s="505" t="s">
        <v>1422</v>
      </c>
      <c r="C25" s="617"/>
      <c r="D25" s="620">
        <f t="shared" si="1"/>
        <v>96</v>
      </c>
      <c r="E25" s="620">
        <v>23</v>
      </c>
      <c r="F25" s="620">
        <v>73</v>
      </c>
      <c r="G25" s="620">
        <v>4</v>
      </c>
      <c r="H25" s="620">
        <v>61</v>
      </c>
      <c r="I25" s="620">
        <v>9</v>
      </c>
      <c r="J25" s="620">
        <v>9</v>
      </c>
      <c r="K25" s="620">
        <v>9</v>
      </c>
      <c r="L25" s="620">
        <v>10</v>
      </c>
      <c r="M25" s="620">
        <v>11</v>
      </c>
      <c r="N25" s="620">
        <v>13</v>
      </c>
      <c r="O25" s="620">
        <v>1788</v>
      </c>
      <c r="P25" s="620">
        <v>937</v>
      </c>
      <c r="Q25" s="620">
        <v>851</v>
      </c>
      <c r="R25" s="620">
        <v>124</v>
      </c>
      <c r="S25" s="620">
        <v>116</v>
      </c>
      <c r="T25" s="620">
        <v>108</v>
      </c>
      <c r="U25" s="620">
        <v>137</v>
      </c>
      <c r="V25" s="620">
        <v>135</v>
      </c>
      <c r="W25" s="620">
        <v>112</v>
      </c>
      <c r="X25" s="620">
        <v>162</v>
      </c>
      <c r="Y25" s="620">
        <v>132</v>
      </c>
      <c r="Z25" s="620">
        <v>185</v>
      </c>
      <c r="AA25" s="620">
        <v>142</v>
      </c>
      <c r="AB25" s="620">
        <v>223</v>
      </c>
      <c r="AC25" s="620">
        <v>212</v>
      </c>
      <c r="AD25" s="620">
        <v>392</v>
      </c>
      <c r="AE25" s="68"/>
      <c r="AF25" s="68"/>
    </row>
    <row r="26" spans="1:32" s="124" customFormat="1" ht="15" customHeight="1">
      <c r="A26" s="60" t="s">
        <v>176</v>
      </c>
      <c r="B26" s="505" t="s">
        <v>619</v>
      </c>
      <c r="C26" s="617"/>
      <c r="D26" s="620">
        <f t="shared" si="1"/>
        <v>93</v>
      </c>
      <c r="E26" s="620">
        <v>24</v>
      </c>
      <c r="F26" s="620">
        <v>69</v>
      </c>
      <c r="G26" s="620">
        <v>4</v>
      </c>
      <c r="H26" s="620">
        <v>60</v>
      </c>
      <c r="I26" s="620">
        <v>10</v>
      </c>
      <c r="J26" s="620">
        <v>10</v>
      </c>
      <c r="K26" s="620">
        <v>10</v>
      </c>
      <c r="L26" s="620">
        <v>10</v>
      </c>
      <c r="M26" s="620">
        <v>10</v>
      </c>
      <c r="N26" s="620">
        <v>10</v>
      </c>
      <c r="O26" s="620">
        <v>1907</v>
      </c>
      <c r="P26" s="620">
        <v>968</v>
      </c>
      <c r="Q26" s="620">
        <v>939</v>
      </c>
      <c r="R26" s="620">
        <v>145</v>
      </c>
      <c r="S26" s="620">
        <v>163</v>
      </c>
      <c r="T26" s="620">
        <v>152</v>
      </c>
      <c r="U26" s="620">
        <v>136</v>
      </c>
      <c r="V26" s="620">
        <v>138</v>
      </c>
      <c r="W26" s="620">
        <v>155</v>
      </c>
      <c r="X26" s="620">
        <v>169</v>
      </c>
      <c r="Y26" s="620">
        <v>158</v>
      </c>
      <c r="Z26" s="620">
        <v>192</v>
      </c>
      <c r="AA26" s="620">
        <v>152</v>
      </c>
      <c r="AB26" s="620">
        <v>172</v>
      </c>
      <c r="AC26" s="620">
        <v>175</v>
      </c>
      <c r="AD26" s="620">
        <v>338</v>
      </c>
      <c r="AE26" s="68"/>
      <c r="AF26" s="68"/>
    </row>
    <row r="27" spans="1:32" s="124" customFormat="1" ht="15" customHeight="1">
      <c r="A27" s="60" t="s">
        <v>177</v>
      </c>
      <c r="B27" s="505" t="s">
        <v>1423</v>
      </c>
      <c r="C27" s="617"/>
      <c r="D27" s="620">
        <f t="shared" si="1"/>
        <v>74</v>
      </c>
      <c r="E27" s="620">
        <v>22</v>
      </c>
      <c r="F27" s="620">
        <v>52</v>
      </c>
      <c r="G27" s="620">
        <v>4</v>
      </c>
      <c r="H27" s="620">
        <v>41</v>
      </c>
      <c r="I27" s="620">
        <v>5</v>
      </c>
      <c r="J27" s="620">
        <v>6</v>
      </c>
      <c r="K27" s="620">
        <v>6</v>
      </c>
      <c r="L27" s="620">
        <v>7</v>
      </c>
      <c r="M27" s="620">
        <v>8</v>
      </c>
      <c r="N27" s="620">
        <v>9</v>
      </c>
      <c r="O27" s="620">
        <v>1165</v>
      </c>
      <c r="P27" s="620">
        <v>613</v>
      </c>
      <c r="Q27" s="620">
        <v>552</v>
      </c>
      <c r="R27" s="620">
        <v>76</v>
      </c>
      <c r="S27" s="620">
        <v>69</v>
      </c>
      <c r="T27" s="620">
        <v>90</v>
      </c>
      <c r="U27" s="620">
        <v>67</v>
      </c>
      <c r="V27" s="620">
        <v>84</v>
      </c>
      <c r="W27" s="620">
        <v>83</v>
      </c>
      <c r="X27" s="620">
        <v>89</v>
      </c>
      <c r="Y27" s="620">
        <v>98</v>
      </c>
      <c r="Z27" s="620">
        <v>126</v>
      </c>
      <c r="AA27" s="620">
        <v>108</v>
      </c>
      <c r="AB27" s="620">
        <v>148</v>
      </c>
      <c r="AC27" s="620">
        <v>127</v>
      </c>
      <c r="AD27" s="620">
        <v>259</v>
      </c>
      <c r="AE27" s="68"/>
      <c r="AF27" s="68"/>
    </row>
    <row r="28" spans="1:32" s="124" customFormat="1" ht="15" customHeight="1">
      <c r="A28" s="60" t="s">
        <v>178</v>
      </c>
      <c r="B28" s="505" t="s">
        <v>620</v>
      </c>
      <c r="C28" s="617"/>
      <c r="D28" s="620">
        <f t="shared" si="1"/>
        <v>67</v>
      </c>
      <c r="E28" s="620">
        <v>9</v>
      </c>
      <c r="F28" s="620">
        <v>58</v>
      </c>
      <c r="G28" s="620">
        <v>4</v>
      </c>
      <c r="H28" s="620">
        <v>43</v>
      </c>
      <c r="I28" s="620">
        <v>7</v>
      </c>
      <c r="J28" s="620">
        <v>6</v>
      </c>
      <c r="K28" s="620">
        <v>7</v>
      </c>
      <c r="L28" s="620">
        <v>6</v>
      </c>
      <c r="M28" s="620">
        <v>9</v>
      </c>
      <c r="N28" s="620">
        <v>8</v>
      </c>
      <c r="O28" s="620">
        <v>1260</v>
      </c>
      <c r="P28" s="620">
        <v>666</v>
      </c>
      <c r="Q28" s="620">
        <v>594</v>
      </c>
      <c r="R28" s="620">
        <v>107</v>
      </c>
      <c r="S28" s="620">
        <v>86</v>
      </c>
      <c r="T28" s="620">
        <v>92</v>
      </c>
      <c r="U28" s="620">
        <v>80</v>
      </c>
      <c r="V28" s="620">
        <v>109</v>
      </c>
      <c r="W28" s="620">
        <v>86</v>
      </c>
      <c r="X28" s="620">
        <v>101</v>
      </c>
      <c r="Y28" s="620">
        <v>86</v>
      </c>
      <c r="Z28" s="620">
        <v>108</v>
      </c>
      <c r="AA28" s="620">
        <v>149</v>
      </c>
      <c r="AB28" s="620">
        <v>149</v>
      </c>
      <c r="AC28" s="620">
        <v>107</v>
      </c>
      <c r="AD28" s="620">
        <v>254</v>
      </c>
      <c r="AE28" s="68"/>
      <c r="AF28" s="68"/>
    </row>
    <row r="29" spans="1:32" s="124" customFormat="1" ht="15" customHeight="1">
      <c r="A29" s="60" t="s">
        <v>179</v>
      </c>
      <c r="B29" s="505" t="s">
        <v>621</v>
      </c>
      <c r="C29" s="617"/>
      <c r="D29" s="620">
        <f t="shared" si="1"/>
        <v>96</v>
      </c>
      <c r="E29" s="620">
        <v>29</v>
      </c>
      <c r="F29" s="620">
        <v>67</v>
      </c>
      <c r="G29" s="620">
        <v>4</v>
      </c>
      <c r="H29" s="620">
        <v>62</v>
      </c>
      <c r="I29" s="620">
        <v>10</v>
      </c>
      <c r="J29" s="620">
        <v>10</v>
      </c>
      <c r="K29" s="620">
        <v>10</v>
      </c>
      <c r="L29" s="620">
        <v>11</v>
      </c>
      <c r="M29" s="620">
        <v>10</v>
      </c>
      <c r="N29" s="620">
        <v>11</v>
      </c>
      <c r="O29" s="620">
        <v>1953</v>
      </c>
      <c r="P29" s="620">
        <v>1009</v>
      </c>
      <c r="Q29" s="620">
        <v>944</v>
      </c>
      <c r="R29" s="620">
        <v>142</v>
      </c>
      <c r="S29" s="620">
        <v>144</v>
      </c>
      <c r="T29" s="620">
        <v>159</v>
      </c>
      <c r="U29" s="620">
        <v>134</v>
      </c>
      <c r="V29" s="620">
        <v>160</v>
      </c>
      <c r="W29" s="620">
        <v>140</v>
      </c>
      <c r="X29" s="620">
        <v>184</v>
      </c>
      <c r="Y29" s="620">
        <v>166</v>
      </c>
      <c r="Z29" s="620">
        <v>174</v>
      </c>
      <c r="AA29" s="620">
        <v>172</v>
      </c>
      <c r="AB29" s="620">
        <v>190</v>
      </c>
      <c r="AC29" s="620">
        <v>188</v>
      </c>
      <c r="AD29" s="620">
        <v>321</v>
      </c>
      <c r="AE29" s="68"/>
      <c r="AF29" s="68"/>
    </row>
    <row r="30" spans="1:32" s="124" customFormat="1" ht="15" customHeight="1">
      <c r="A30" s="60" t="s">
        <v>180</v>
      </c>
      <c r="B30" s="505" t="s">
        <v>1424</v>
      </c>
      <c r="C30" s="617"/>
      <c r="D30" s="620">
        <f t="shared" si="1"/>
        <v>99</v>
      </c>
      <c r="E30" s="620">
        <v>22</v>
      </c>
      <c r="F30" s="620">
        <v>77</v>
      </c>
      <c r="G30" s="620">
        <v>4</v>
      </c>
      <c r="H30" s="620">
        <v>65</v>
      </c>
      <c r="I30" s="620">
        <v>10</v>
      </c>
      <c r="J30" s="620">
        <v>11</v>
      </c>
      <c r="K30" s="620">
        <v>10</v>
      </c>
      <c r="L30" s="620">
        <v>11</v>
      </c>
      <c r="M30" s="620">
        <v>11</v>
      </c>
      <c r="N30" s="620">
        <v>12</v>
      </c>
      <c r="O30" s="620">
        <v>2054</v>
      </c>
      <c r="P30" s="620">
        <v>1081</v>
      </c>
      <c r="Q30" s="620">
        <v>973</v>
      </c>
      <c r="R30" s="620">
        <v>174</v>
      </c>
      <c r="S30" s="620">
        <v>142</v>
      </c>
      <c r="T30" s="620">
        <v>161</v>
      </c>
      <c r="U30" s="620">
        <v>151</v>
      </c>
      <c r="V30" s="620">
        <v>160</v>
      </c>
      <c r="W30" s="620">
        <v>154</v>
      </c>
      <c r="X30" s="620">
        <v>168</v>
      </c>
      <c r="Y30" s="620">
        <v>180</v>
      </c>
      <c r="Z30" s="620">
        <v>201</v>
      </c>
      <c r="AA30" s="620">
        <v>158</v>
      </c>
      <c r="AB30" s="620">
        <v>217</v>
      </c>
      <c r="AC30" s="620">
        <v>188</v>
      </c>
      <c r="AD30" s="620">
        <v>331</v>
      </c>
      <c r="AE30" s="68"/>
      <c r="AF30" s="68"/>
    </row>
    <row r="31" spans="1:32" s="124" customFormat="1" ht="15" customHeight="1">
      <c r="A31" s="60" t="s">
        <v>181</v>
      </c>
      <c r="B31" s="505" t="s">
        <v>622</v>
      </c>
      <c r="C31" s="617"/>
      <c r="D31" s="620">
        <f t="shared" si="1"/>
        <v>89</v>
      </c>
      <c r="E31" s="620">
        <v>29</v>
      </c>
      <c r="F31" s="620">
        <v>60</v>
      </c>
      <c r="G31" s="620">
        <v>3</v>
      </c>
      <c r="H31" s="620">
        <v>58</v>
      </c>
      <c r="I31" s="620">
        <v>9</v>
      </c>
      <c r="J31" s="620">
        <v>9</v>
      </c>
      <c r="K31" s="620">
        <v>9</v>
      </c>
      <c r="L31" s="620">
        <v>10</v>
      </c>
      <c r="M31" s="620">
        <v>11</v>
      </c>
      <c r="N31" s="620">
        <v>10</v>
      </c>
      <c r="O31" s="620">
        <v>1852</v>
      </c>
      <c r="P31" s="620">
        <v>928</v>
      </c>
      <c r="Q31" s="620">
        <v>924</v>
      </c>
      <c r="R31" s="620">
        <v>131</v>
      </c>
      <c r="S31" s="620">
        <v>137</v>
      </c>
      <c r="T31" s="620">
        <v>123</v>
      </c>
      <c r="U31" s="620">
        <v>137</v>
      </c>
      <c r="V31" s="620">
        <v>153</v>
      </c>
      <c r="W31" s="620">
        <v>136</v>
      </c>
      <c r="X31" s="620">
        <v>167</v>
      </c>
      <c r="Y31" s="620">
        <v>165</v>
      </c>
      <c r="Z31" s="620">
        <v>184</v>
      </c>
      <c r="AA31" s="620">
        <v>159</v>
      </c>
      <c r="AB31" s="620">
        <v>170</v>
      </c>
      <c r="AC31" s="620">
        <v>190</v>
      </c>
      <c r="AD31" s="620">
        <v>311</v>
      </c>
      <c r="AE31" s="68"/>
      <c r="AF31" s="68"/>
    </row>
    <row r="32" spans="1:32" s="124" customFormat="1" ht="15" customHeight="1">
      <c r="A32" s="60" t="s">
        <v>182</v>
      </c>
      <c r="B32" s="505" t="s">
        <v>1425</v>
      </c>
      <c r="C32" s="617"/>
      <c r="D32" s="620">
        <f t="shared" si="1"/>
        <v>34</v>
      </c>
      <c r="E32" s="620">
        <v>8</v>
      </c>
      <c r="F32" s="620">
        <v>26</v>
      </c>
      <c r="G32" s="620">
        <v>2</v>
      </c>
      <c r="H32" s="620">
        <v>22</v>
      </c>
      <c r="I32" s="620">
        <v>4</v>
      </c>
      <c r="J32" s="620">
        <v>4</v>
      </c>
      <c r="K32" s="620">
        <v>4</v>
      </c>
      <c r="L32" s="620">
        <v>3</v>
      </c>
      <c r="M32" s="620">
        <v>4</v>
      </c>
      <c r="N32" s="620">
        <v>3</v>
      </c>
      <c r="O32" s="620">
        <v>613</v>
      </c>
      <c r="P32" s="620">
        <v>304</v>
      </c>
      <c r="Q32" s="620">
        <v>309</v>
      </c>
      <c r="R32" s="620">
        <v>45</v>
      </c>
      <c r="S32" s="620">
        <v>55</v>
      </c>
      <c r="T32" s="620">
        <v>47</v>
      </c>
      <c r="U32" s="620">
        <v>60</v>
      </c>
      <c r="V32" s="620">
        <v>65</v>
      </c>
      <c r="W32" s="620">
        <v>50</v>
      </c>
      <c r="X32" s="620">
        <v>42</v>
      </c>
      <c r="Y32" s="620">
        <v>49</v>
      </c>
      <c r="Z32" s="620">
        <v>55</v>
      </c>
      <c r="AA32" s="620">
        <v>51</v>
      </c>
      <c r="AB32" s="620">
        <v>50</v>
      </c>
      <c r="AC32" s="620">
        <v>44</v>
      </c>
      <c r="AD32" s="620">
        <v>88</v>
      </c>
      <c r="AE32" s="68"/>
      <c r="AF32" s="68"/>
    </row>
    <row r="33" spans="1:32" s="124" customFormat="1" ht="15" customHeight="1">
      <c r="A33" s="60" t="s">
        <v>183</v>
      </c>
      <c r="B33" s="505" t="s">
        <v>623</v>
      </c>
      <c r="C33" s="617"/>
      <c r="D33" s="620">
        <f t="shared" si="1"/>
        <v>61</v>
      </c>
      <c r="E33" s="620">
        <v>22</v>
      </c>
      <c r="F33" s="620">
        <v>39</v>
      </c>
      <c r="G33" s="620">
        <v>4</v>
      </c>
      <c r="H33" s="620">
        <v>38</v>
      </c>
      <c r="I33" s="620">
        <v>7</v>
      </c>
      <c r="J33" s="620">
        <v>6</v>
      </c>
      <c r="K33" s="620">
        <v>7</v>
      </c>
      <c r="L33" s="620">
        <v>6</v>
      </c>
      <c r="M33" s="620">
        <v>7</v>
      </c>
      <c r="N33" s="620">
        <v>5</v>
      </c>
      <c r="O33" s="620">
        <v>1079</v>
      </c>
      <c r="P33" s="620">
        <v>590</v>
      </c>
      <c r="Q33" s="620">
        <v>489</v>
      </c>
      <c r="R33" s="620">
        <v>99</v>
      </c>
      <c r="S33" s="620">
        <v>88</v>
      </c>
      <c r="T33" s="620">
        <v>93</v>
      </c>
      <c r="U33" s="620">
        <v>79</v>
      </c>
      <c r="V33" s="620">
        <v>95</v>
      </c>
      <c r="W33" s="620">
        <v>97</v>
      </c>
      <c r="X33" s="620">
        <v>93</v>
      </c>
      <c r="Y33" s="620">
        <v>76</v>
      </c>
      <c r="Z33" s="620">
        <v>119</v>
      </c>
      <c r="AA33" s="620">
        <v>76</v>
      </c>
      <c r="AB33" s="620">
        <v>91</v>
      </c>
      <c r="AC33" s="620">
        <v>73</v>
      </c>
      <c r="AD33" s="620">
        <v>112</v>
      </c>
      <c r="AE33" s="68"/>
      <c r="AF33" s="68"/>
    </row>
    <row r="34" spans="1:32" s="124" customFormat="1" ht="15" customHeight="1">
      <c r="A34" s="60" t="s">
        <v>184</v>
      </c>
      <c r="B34" s="505" t="s">
        <v>1426</v>
      </c>
      <c r="C34" s="617"/>
      <c r="D34" s="620">
        <f t="shared" si="1"/>
        <v>34</v>
      </c>
      <c r="E34" s="620">
        <v>7</v>
      </c>
      <c r="F34" s="620">
        <v>27</v>
      </c>
      <c r="G34" s="620">
        <v>2</v>
      </c>
      <c r="H34" s="620">
        <v>22</v>
      </c>
      <c r="I34" s="620">
        <v>4</v>
      </c>
      <c r="J34" s="620">
        <v>3</v>
      </c>
      <c r="K34" s="620">
        <v>4</v>
      </c>
      <c r="L34" s="620">
        <v>4</v>
      </c>
      <c r="M34" s="620">
        <v>4</v>
      </c>
      <c r="N34" s="620">
        <v>3</v>
      </c>
      <c r="O34" s="620">
        <v>597</v>
      </c>
      <c r="P34" s="620">
        <v>291</v>
      </c>
      <c r="Q34" s="620">
        <v>306</v>
      </c>
      <c r="R34" s="620">
        <v>49</v>
      </c>
      <c r="S34" s="620">
        <v>43</v>
      </c>
      <c r="T34" s="620">
        <v>42</v>
      </c>
      <c r="U34" s="620">
        <v>34</v>
      </c>
      <c r="V34" s="620">
        <v>49</v>
      </c>
      <c r="W34" s="620">
        <v>63</v>
      </c>
      <c r="X34" s="620">
        <v>52</v>
      </c>
      <c r="Y34" s="620">
        <v>53</v>
      </c>
      <c r="Z34" s="620">
        <v>51</v>
      </c>
      <c r="AA34" s="620">
        <v>64</v>
      </c>
      <c r="AB34" s="620">
        <v>48</v>
      </c>
      <c r="AC34" s="620">
        <v>49</v>
      </c>
      <c r="AD34" s="620">
        <v>93</v>
      </c>
      <c r="AE34" s="68"/>
      <c r="AF34" s="68"/>
    </row>
    <row r="35" spans="1:32" s="124" customFormat="1" ht="15" customHeight="1">
      <c r="A35" s="60" t="s">
        <v>185</v>
      </c>
      <c r="B35" s="505" t="s">
        <v>1427</v>
      </c>
      <c r="C35" s="617">
        <v>23</v>
      </c>
      <c r="D35" s="620">
        <f>SUM(D36:D40)+SUM('8-4、所轄國民小學概況(續二)'!D9:D26)</f>
        <v>1532</v>
      </c>
      <c r="E35" s="620">
        <f>SUM(E36:E40)+SUM('8-4、所轄國民小學概況(續二)'!E9:E26)</f>
        <v>338</v>
      </c>
      <c r="F35" s="620">
        <f>SUM(F36:F40)+SUM('8-4、所轄國民小學概況(續二)'!F9:F26)</f>
        <v>1194</v>
      </c>
      <c r="G35" s="620">
        <f>SUM(G36:G40)+SUM('8-4、所轄國民小學概況(續二)'!G9:G26)</f>
        <v>67</v>
      </c>
      <c r="H35" s="620">
        <f>SUM(H36:H40)+SUM('8-4、所轄國民小學概況(續二)'!H9:H26)</f>
        <v>959</v>
      </c>
      <c r="I35" s="620">
        <f>SUM(I36:I40)+SUM('8-4、所轄國民小學概況(續二)'!I9:I26)</f>
        <v>149</v>
      </c>
      <c r="J35" s="620">
        <f>SUM(J36:J40)+SUM('8-4、所轄國民小學概況(續二)'!J9:J26)</f>
        <v>153</v>
      </c>
      <c r="K35" s="620">
        <f>SUM(K36:K40)+SUM('8-4、所轄國民小學概況(續二)'!K9:K26)</f>
        <v>160</v>
      </c>
      <c r="L35" s="620">
        <f>SUM(L36:L40)+SUM('8-4、所轄國民小學概況(續二)'!L9:L26)</f>
        <v>158</v>
      </c>
      <c r="M35" s="620">
        <f>SUM(M36:M40)+SUM('8-4、所轄國民小學概況(續二)'!M9:M26)</f>
        <v>173</v>
      </c>
      <c r="N35" s="620">
        <f>SUM(N36:N40)+SUM('8-4、所轄國民小學概況(續二)'!N9:N26)</f>
        <v>166</v>
      </c>
      <c r="O35" s="620">
        <f>SUM(O36:O40)+SUM('8-4、所轄國民小學概況(續二)'!O9:O26)</f>
        <v>27578</v>
      </c>
      <c r="P35" s="620">
        <f>SUM(P36:P40)+SUM('8-4、所轄國民小學概況(續二)'!P9:P26)</f>
        <v>14638</v>
      </c>
      <c r="Q35" s="620">
        <f>SUM(Q36:Q40)+SUM('8-4、所轄國民小學概況(續二)'!Q9:Q26)</f>
        <v>12940</v>
      </c>
      <c r="R35" s="620">
        <f>SUM(R36:R40)+SUM('8-4、所轄國民小學概況(續二)'!R9:R26)</f>
        <v>2180</v>
      </c>
      <c r="S35" s="620">
        <f>SUM(S36:S40)+SUM('8-4、所轄國民小學概況(續二)'!S9:S26)</f>
        <v>1889</v>
      </c>
      <c r="T35" s="620">
        <f>SUM(T36:T40)+SUM('8-4、所轄國民小學概況(續二)'!T9:T26)</f>
        <v>2232</v>
      </c>
      <c r="U35" s="620">
        <f>SUM(U36:U40)+SUM('8-4、所轄國民小學概況(續二)'!U9:U26)</f>
        <v>1904</v>
      </c>
      <c r="V35" s="620">
        <f>SUM(V36:V40)+SUM('8-4、所轄國民小學概況(續二)'!V9:V26)</f>
        <v>2286</v>
      </c>
      <c r="W35" s="620">
        <f>SUM(W36:W40)+SUM('8-4、所轄國民小學概況(續二)'!W9:W26)</f>
        <v>2087</v>
      </c>
      <c r="X35" s="620">
        <f>SUM(X36:X40)+SUM('8-4、所轄國民小學概況(續二)'!X9:X26)</f>
        <v>2422</v>
      </c>
      <c r="Y35" s="620">
        <f>SUM(Y36:Y40)+SUM('8-4、所轄國民小學概況(續二)'!Y9:Y26)</f>
        <v>2123</v>
      </c>
      <c r="Z35" s="620">
        <f>SUM(Z36:Z40)+SUM('8-4、所轄國民小學概況(續二)'!Z9:Z26)</f>
        <v>2790</v>
      </c>
      <c r="AA35" s="620">
        <f>SUM(AA36:AA40)+SUM('8-4、所轄國民小學概況(續二)'!AA9:AA26)</f>
        <v>2461</v>
      </c>
      <c r="AB35" s="620">
        <f>SUM(AB36:AB40)+SUM('8-4、所轄國民小學概況(續二)'!AB9:AB26)</f>
        <v>2728</v>
      </c>
      <c r="AC35" s="620">
        <f>SUM(AC36:AC40)+SUM('8-4、所轄國民小學概況(續二)'!AC9:AC26)</f>
        <v>2476</v>
      </c>
      <c r="AD35" s="620">
        <f>SUM(AD36:AD40)+SUM('8-4、所轄國民小學概況(續二)'!AD9:AD26)</f>
        <v>4973</v>
      </c>
      <c r="AE35" s="68"/>
      <c r="AF35" s="68"/>
    </row>
    <row r="36" spans="1:32" s="124" customFormat="1" ht="15" customHeight="1">
      <c r="A36" s="516" t="s">
        <v>186</v>
      </c>
      <c r="B36" s="593" t="s">
        <v>511</v>
      </c>
      <c r="C36" s="617"/>
      <c r="D36" s="620">
        <f>E36+F36</f>
        <v>45</v>
      </c>
      <c r="E36" s="620">
        <v>9</v>
      </c>
      <c r="F36" s="620">
        <v>36</v>
      </c>
      <c r="G36" s="620">
        <v>3</v>
      </c>
      <c r="H36" s="620">
        <v>29</v>
      </c>
      <c r="I36" s="620">
        <v>4</v>
      </c>
      <c r="J36" s="620">
        <v>4</v>
      </c>
      <c r="K36" s="620">
        <v>6</v>
      </c>
      <c r="L36" s="620">
        <v>5</v>
      </c>
      <c r="M36" s="620">
        <v>5</v>
      </c>
      <c r="N36" s="620">
        <v>5</v>
      </c>
      <c r="O36" s="620">
        <v>729</v>
      </c>
      <c r="P36" s="620">
        <v>384</v>
      </c>
      <c r="Q36" s="620">
        <v>345</v>
      </c>
      <c r="R36" s="620">
        <v>48</v>
      </c>
      <c r="S36" s="620">
        <v>48</v>
      </c>
      <c r="T36" s="620">
        <v>63</v>
      </c>
      <c r="U36" s="620">
        <v>48</v>
      </c>
      <c r="V36" s="620">
        <v>59</v>
      </c>
      <c r="W36" s="620">
        <v>61</v>
      </c>
      <c r="X36" s="620">
        <v>72</v>
      </c>
      <c r="Y36" s="620">
        <v>58</v>
      </c>
      <c r="Z36" s="620">
        <v>76</v>
      </c>
      <c r="AA36" s="620">
        <v>66</v>
      </c>
      <c r="AB36" s="620">
        <v>66</v>
      </c>
      <c r="AC36" s="620">
        <v>64</v>
      </c>
      <c r="AD36" s="620">
        <v>142</v>
      </c>
      <c r="AE36" s="68"/>
      <c r="AF36" s="68"/>
    </row>
    <row r="37" spans="1:32" s="124" customFormat="1" ht="15" customHeight="1">
      <c r="A37" s="516" t="s">
        <v>26</v>
      </c>
      <c r="B37" s="593" t="s">
        <v>1428</v>
      </c>
      <c r="C37" s="617"/>
      <c r="D37" s="620">
        <f>E37+F37</f>
        <v>78</v>
      </c>
      <c r="E37" s="620">
        <v>20</v>
      </c>
      <c r="F37" s="620">
        <v>58</v>
      </c>
      <c r="G37" s="620">
        <v>3</v>
      </c>
      <c r="H37" s="620">
        <v>51</v>
      </c>
      <c r="I37" s="620">
        <v>8</v>
      </c>
      <c r="J37" s="620">
        <v>8</v>
      </c>
      <c r="K37" s="620">
        <v>8</v>
      </c>
      <c r="L37" s="620">
        <v>8</v>
      </c>
      <c r="M37" s="620">
        <v>10</v>
      </c>
      <c r="N37" s="620">
        <v>9</v>
      </c>
      <c r="O37" s="620">
        <v>1465</v>
      </c>
      <c r="P37" s="620">
        <v>798</v>
      </c>
      <c r="Q37" s="620">
        <v>667</v>
      </c>
      <c r="R37" s="620">
        <v>126</v>
      </c>
      <c r="S37" s="620">
        <v>99</v>
      </c>
      <c r="T37" s="620">
        <v>114</v>
      </c>
      <c r="U37" s="620">
        <v>95</v>
      </c>
      <c r="V37" s="620">
        <v>134</v>
      </c>
      <c r="W37" s="620">
        <v>97</v>
      </c>
      <c r="X37" s="620">
        <v>133</v>
      </c>
      <c r="Y37" s="620">
        <v>113</v>
      </c>
      <c r="Z37" s="620">
        <v>152</v>
      </c>
      <c r="AA37" s="620">
        <v>134</v>
      </c>
      <c r="AB37" s="620">
        <v>139</v>
      </c>
      <c r="AC37" s="620">
        <v>129</v>
      </c>
      <c r="AD37" s="620">
        <v>266</v>
      </c>
      <c r="AE37" s="68"/>
      <c r="AF37" s="68"/>
    </row>
    <row r="38" spans="1:32" s="124" customFormat="1" ht="15" customHeight="1">
      <c r="A38" s="516" t="s">
        <v>187</v>
      </c>
      <c r="B38" s="593" t="s">
        <v>624</v>
      </c>
      <c r="C38" s="617"/>
      <c r="D38" s="620">
        <f>E38+F38</f>
        <v>118</v>
      </c>
      <c r="E38" s="620">
        <v>30</v>
      </c>
      <c r="F38" s="620">
        <v>88</v>
      </c>
      <c r="G38" s="620">
        <v>5</v>
      </c>
      <c r="H38" s="620">
        <v>60</v>
      </c>
      <c r="I38" s="620">
        <v>10</v>
      </c>
      <c r="J38" s="620">
        <v>9</v>
      </c>
      <c r="K38" s="620">
        <v>9</v>
      </c>
      <c r="L38" s="620">
        <v>10</v>
      </c>
      <c r="M38" s="620">
        <v>11</v>
      </c>
      <c r="N38" s="620">
        <v>11</v>
      </c>
      <c r="O38" s="620">
        <v>1714</v>
      </c>
      <c r="P38" s="620">
        <v>909</v>
      </c>
      <c r="Q38" s="620">
        <v>805</v>
      </c>
      <c r="R38" s="620">
        <v>150</v>
      </c>
      <c r="S38" s="620">
        <v>120</v>
      </c>
      <c r="T38" s="620">
        <v>126</v>
      </c>
      <c r="U38" s="620">
        <v>113</v>
      </c>
      <c r="V38" s="620">
        <v>131</v>
      </c>
      <c r="W38" s="620">
        <v>124</v>
      </c>
      <c r="X38" s="620">
        <v>149</v>
      </c>
      <c r="Y38" s="620">
        <v>126</v>
      </c>
      <c r="Z38" s="620">
        <v>169</v>
      </c>
      <c r="AA38" s="620">
        <v>162</v>
      </c>
      <c r="AB38" s="620">
        <v>184</v>
      </c>
      <c r="AC38" s="620">
        <v>160</v>
      </c>
      <c r="AD38" s="620">
        <v>342</v>
      </c>
      <c r="AE38" s="68"/>
      <c r="AF38" s="68"/>
    </row>
    <row r="39" spans="1:32" s="124" customFormat="1" ht="15" customHeight="1">
      <c r="A39" s="516" t="s">
        <v>188</v>
      </c>
      <c r="B39" s="593" t="s">
        <v>1429</v>
      </c>
      <c r="C39" s="617"/>
      <c r="D39" s="620">
        <f>E39+F39</f>
        <v>11</v>
      </c>
      <c r="E39" s="620">
        <v>3</v>
      </c>
      <c r="F39" s="620">
        <v>8</v>
      </c>
      <c r="G39" s="620">
        <v>2</v>
      </c>
      <c r="H39" s="620">
        <v>6</v>
      </c>
      <c r="I39" s="620">
        <v>1</v>
      </c>
      <c r="J39" s="620">
        <v>1</v>
      </c>
      <c r="K39" s="620">
        <v>1</v>
      </c>
      <c r="L39" s="620">
        <v>1</v>
      </c>
      <c r="M39" s="620">
        <v>1</v>
      </c>
      <c r="N39" s="620">
        <v>1</v>
      </c>
      <c r="O39" s="620">
        <v>99</v>
      </c>
      <c r="P39" s="620">
        <v>60</v>
      </c>
      <c r="Q39" s="620">
        <v>39</v>
      </c>
      <c r="R39" s="620">
        <v>9</v>
      </c>
      <c r="S39" s="620">
        <v>6</v>
      </c>
      <c r="T39" s="620">
        <v>8</v>
      </c>
      <c r="U39" s="620">
        <v>7</v>
      </c>
      <c r="V39" s="620">
        <v>14</v>
      </c>
      <c r="W39" s="620">
        <v>9</v>
      </c>
      <c r="X39" s="620">
        <v>9</v>
      </c>
      <c r="Y39" s="620">
        <v>7</v>
      </c>
      <c r="Z39" s="620">
        <v>12</v>
      </c>
      <c r="AA39" s="620">
        <v>6</v>
      </c>
      <c r="AB39" s="620">
        <v>8</v>
      </c>
      <c r="AC39" s="620">
        <v>4</v>
      </c>
      <c r="AD39" s="620">
        <v>17</v>
      </c>
      <c r="AE39" s="68"/>
      <c r="AF39" s="68"/>
    </row>
    <row r="40" spans="1:32" s="124" customFormat="1" ht="15" customHeight="1" thickBot="1">
      <c r="A40" s="594" t="s">
        <v>189</v>
      </c>
      <c r="B40" s="595" t="s">
        <v>625</v>
      </c>
      <c r="C40" s="621"/>
      <c r="D40" s="622">
        <f>E40+F40</f>
        <v>91</v>
      </c>
      <c r="E40" s="622">
        <v>17</v>
      </c>
      <c r="F40" s="622">
        <v>74</v>
      </c>
      <c r="G40" s="622">
        <v>4</v>
      </c>
      <c r="H40" s="622">
        <v>58</v>
      </c>
      <c r="I40" s="622">
        <v>8</v>
      </c>
      <c r="J40" s="622">
        <v>9</v>
      </c>
      <c r="K40" s="622">
        <v>9</v>
      </c>
      <c r="L40" s="622">
        <v>10</v>
      </c>
      <c r="M40" s="622">
        <v>12</v>
      </c>
      <c r="N40" s="622">
        <v>10</v>
      </c>
      <c r="O40" s="622">
        <v>1646</v>
      </c>
      <c r="P40" s="622">
        <v>898</v>
      </c>
      <c r="Q40" s="622">
        <v>748</v>
      </c>
      <c r="R40" s="622">
        <v>130</v>
      </c>
      <c r="S40" s="622">
        <v>97</v>
      </c>
      <c r="T40" s="622">
        <v>145</v>
      </c>
      <c r="U40" s="622">
        <v>102</v>
      </c>
      <c r="V40" s="622">
        <v>124</v>
      </c>
      <c r="W40" s="622">
        <v>126</v>
      </c>
      <c r="X40" s="622">
        <v>151</v>
      </c>
      <c r="Y40" s="622">
        <v>127</v>
      </c>
      <c r="Z40" s="622">
        <v>185</v>
      </c>
      <c r="AA40" s="622">
        <v>144</v>
      </c>
      <c r="AB40" s="622">
        <v>163</v>
      </c>
      <c r="AC40" s="622">
        <v>152</v>
      </c>
      <c r="AD40" s="622">
        <v>279</v>
      </c>
      <c r="AE40" s="68"/>
      <c r="AF40" s="68"/>
    </row>
    <row r="41" ht="24.75" customHeight="1">
      <c r="AE41" s="43"/>
    </row>
    <row r="42" ht="24.75" customHeight="1">
      <c r="AE42" s="43"/>
    </row>
    <row r="43" ht="24.75" customHeight="1">
      <c r="AE43" s="43"/>
    </row>
    <row r="44" ht="24.75" customHeight="1">
      <c r="AE44" s="43"/>
    </row>
    <row r="45" ht="24.75" customHeight="1">
      <c r="AE45" s="43"/>
    </row>
    <row r="46" ht="24.75" customHeight="1">
      <c r="AE46" s="43"/>
    </row>
  </sheetData>
  <sheetProtection/>
  <mergeCells count="20">
    <mergeCell ref="A2:N2"/>
    <mergeCell ref="O2:AD2"/>
    <mergeCell ref="G7:G8"/>
    <mergeCell ref="R6:S6"/>
    <mergeCell ref="D4:F4"/>
    <mergeCell ref="H4:N4"/>
    <mergeCell ref="A5:B5"/>
    <mergeCell ref="G4:G5"/>
    <mergeCell ref="AD4:AD8"/>
    <mergeCell ref="Q4:Y4"/>
    <mergeCell ref="C7:C8"/>
    <mergeCell ref="A4:B4"/>
    <mergeCell ref="A6:B6"/>
    <mergeCell ref="A7:B8"/>
    <mergeCell ref="T6:U6"/>
    <mergeCell ref="D6:F6"/>
    <mergeCell ref="AB6:AC6"/>
    <mergeCell ref="V6:W6"/>
    <mergeCell ref="X6:Y6"/>
    <mergeCell ref="Z6:AA6"/>
  </mergeCells>
  <printOptions horizontalCentered="1"/>
  <pageMargins left="1.1023622047244095" right="1.1023622047244095" top="1.5748031496062993" bottom="1.5748031496062993" header="0.5118110236220472" footer="0.9055118110236221"/>
  <pageSetup firstPageNumber="258"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1.xml><?xml version="1.0" encoding="utf-8"?>
<worksheet xmlns="http://schemas.openxmlformats.org/spreadsheetml/2006/main" xmlns:r="http://schemas.openxmlformats.org/officeDocument/2006/relationships">
  <dimension ref="A1:AE44"/>
  <sheetViews>
    <sheetView showGridLines="0" zoomScale="120" zoomScaleNormal="120" zoomScalePageLayoutView="0" workbookViewId="0" topLeftCell="A1">
      <selection activeCell="A2" sqref="A2:N2"/>
    </sheetView>
  </sheetViews>
  <sheetFormatPr defaultColWidth="6.625" defaultRowHeight="24.75" customHeight="1"/>
  <cols>
    <col min="1" max="1" width="12.625" style="40" customWidth="1"/>
    <col min="2" max="2" width="18.625" style="40" customWidth="1"/>
    <col min="3" max="3" width="4.125" style="40" customWidth="1"/>
    <col min="4" max="5" width="3.625" style="40" customWidth="1"/>
    <col min="6" max="8" width="4.125" style="40" customWidth="1"/>
    <col min="9" max="14" width="3.625" style="40" customWidth="1"/>
    <col min="15" max="15" width="5.125" style="40" customWidth="1"/>
    <col min="16" max="29" width="4.625" style="40" customWidth="1"/>
    <col min="30" max="30" width="7.125" style="40" customWidth="1"/>
    <col min="31" max="16384" width="6.625" style="40" customWidth="1"/>
  </cols>
  <sheetData>
    <row r="1" spans="1:30" s="37" customFormat="1" ht="18" customHeight="1">
      <c r="A1" s="125" t="s">
        <v>710</v>
      </c>
      <c r="AD1" s="55" t="s">
        <v>688</v>
      </c>
    </row>
    <row r="2" spans="1:30" s="38" customFormat="1" ht="24.75" customHeight="1">
      <c r="A2" s="805" t="s">
        <v>356</v>
      </c>
      <c r="B2" s="805"/>
      <c r="C2" s="805"/>
      <c r="D2" s="805"/>
      <c r="E2" s="805"/>
      <c r="F2" s="805"/>
      <c r="G2" s="805"/>
      <c r="H2" s="805"/>
      <c r="I2" s="805"/>
      <c r="J2" s="805"/>
      <c r="K2" s="805"/>
      <c r="L2" s="805"/>
      <c r="M2" s="805"/>
      <c r="N2" s="805"/>
      <c r="O2" s="777" t="s">
        <v>222</v>
      </c>
      <c r="P2" s="777"/>
      <c r="Q2" s="777"/>
      <c r="R2" s="777"/>
      <c r="S2" s="777"/>
      <c r="T2" s="777"/>
      <c r="U2" s="777"/>
      <c r="V2" s="777"/>
      <c r="W2" s="777"/>
      <c r="X2" s="777"/>
      <c r="Y2" s="777"/>
      <c r="Z2" s="777"/>
      <c r="AA2" s="777"/>
      <c r="AB2" s="777"/>
      <c r="AC2" s="777"/>
      <c r="AD2" s="777"/>
    </row>
    <row r="3" spans="1:30" ht="12.75" customHeight="1" thickBo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row>
    <row r="4" spans="1:31" ht="17.25" customHeight="1">
      <c r="A4" s="654" t="s">
        <v>1432</v>
      </c>
      <c r="B4" s="803"/>
      <c r="C4" s="315" t="s">
        <v>1092</v>
      </c>
      <c r="D4" s="332" t="s">
        <v>284</v>
      </c>
      <c r="E4" s="333"/>
      <c r="F4" s="333"/>
      <c r="G4" s="813" t="s">
        <v>709</v>
      </c>
      <c r="H4" s="334" t="s">
        <v>1091</v>
      </c>
      <c r="I4" s="335"/>
      <c r="J4" s="335"/>
      <c r="K4" s="335"/>
      <c r="L4" s="335"/>
      <c r="M4" s="335"/>
      <c r="N4" s="511"/>
      <c r="O4" s="317"/>
      <c r="P4" s="316"/>
      <c r="Q4" s="817" t="s">
        <v>296</v>
      </c>
      <c r="R4" s="818"/>
      <c r="S4" s="818"/>
      <c r="T4" s="818"/>
      <c r="U4" s="818"/>
      <c r="V4" s="818"/>
      <c r="W4" s="818"/>
      <c r="X4" s="818"/>
      <c r="Y4" s="818"/>
      <c r="Z4" s="316" t="s">
        <v>19</v>
      </c>
      <c r="AA4" s="317"/>
      <c r="AB4" s="317"/>
      <c r="AC4" s="318"/>
      <c r="AD4" s="815" t="s">
        <v>58</v>
      </c>
      <c r="AE4" s="43"/>
    </row>
    <row r="5" spans="1:31" ht="17.25" customHeight="1">
      <c r="A5" s="804" t="s">
        <v>1431</v>
      </c>
      <c r="B5" s="773"/>
      <c r="C5" s="319" t="s">
        <v>1093</v>
      </c>
      <c r="D5" s="819" t="s">
        <v>298</v>
      </c>
      <c r="E5" s="820"/>
      <c r="F5" s="821"/>
      <c r="G5" s="814"/>
      <c r="H5" s="41" t="s">
        <v>294</v>
      </c>
      <c r="I5" s="41"/>
      <c r="J5" s="41"/>
      <c r="K5" s="41"/>
      <c r="L5" s="41"/>
      <c r="M5" s="41"/>
      <c r="N5" s="39"/>
      <c r="O5" s="43"/>
      <c r="P5" s="322" t="s">
        <v>1109</v>
      </c>
      <c r="Q5" s="323"/>
      <c r="R5" s="324" t="s">
        <v>1097</v>
      </c>
      <c r="S5" s="39"/>
      <c r="T5" s="324" t="s">
        <v>1098</v>
      </c>
      <c r="U5" s="39"/>
      <c r="V5" s="324" t="s">
        <v>1099</v>
      </c>
      <c r="W5" s="39"/>
      <c r="X5" s="324" t="s">
        <v>1100</v>
      </c>
      <c r="Y5" s="39"/>
      <c r="Z5" s="325" t="s">
        <v>1101</v>
      </c>
      <c r="AA5" s="39"/>
      <c r="AB5" s="325" t="s">
        <v>1102</v>
      </c>
      <c r="AC5" s="39"/>
      <c r="AD5" s="816"/>
      <c r="AE5" s="43"/>
    </row>
    <row r="6" spans="1:30" s="43" customFormat="1" ht="17.25" customHeight="1">
      <c r="A6" s="804" t="s">
        <v>1399</v>
      </c>
      <c r="B6" s="773"/>
      <c r="C6" s="307" t="s">
        <v>295</v>
      </c>
      <c r="D6" s="336" t="s">
        <v>268</v>
      </c>
      <c r="E6" s="336"/>
      <c r="F6" s="336"/>
      <c r="G6" s="270" t="s">
        <v>297</v>
      </c>
      <c r="H6" s="42" t="s">
        <v>282</v>
      </c>
      <c r="I6" s="41"/>
      <c r="J6" s="41"/>
      <c r="K6" s="41"/>
      <c r="L6" s="41"/>
      <c r="M6" s="41"/>
      <c r="N6" s="39"/>
      <c r="O6" s="506"/>
      <c r="P6" s="326" t="s">
        <v>677</v>
      </c>
      <c r="Q6" s="327"/>
      <c r="R6" s="799" t="s">
        <v>704</v>
      </c>
      <c r="S6" s="800"/>
      <c r="T6" s="799" t="s">
        <v>705</v>
      </c>
      <c r="U6" s="800"/>
      <c r="V6" s="799" t="s">
        <v>706</v>
      </c>
      <c r="W6" s="800"/>
      <c r="X6" s="799" t="s">
        <v>708</v>
      </c>
      <c r="Y6" s="800"/>
      <c r="Z6" s="799" t="s">
        <v>1086</v>
      </c>
      <c r="AA6" s="800"/>
      <c r="AB6" s="799" t="s">
        <v>1087</v>
      </c>
      <c r="AC6" s="800"/>
      <c r="AD6" s="816"/>
    </row>
    <row r="7" spans="1:31" s="44" customFormat="1" ht="34.5" customHeight="1">
      <c r="A7" s="723" t="s">
        <v>628</v>
      </c>
      <c r="B7" s="773"/>
      <c r="C7" s="802" t="s">
        <v>718</v>
      </c>
      <c r="D7" s="328" t="s">
        <v>720</v>
      </c>
      <c r="E7" s="328" t="s">
        <v>721</v>
      </c>
      <c r="F7" s="328" t="s">
        <v>722</v>
      </c>
      <c r="G7" s="806" t="s">
        <v>22</v>
      </c>
      <c r="H7" s="319" t="s">
        <v>1129</v>
      </c>
      <c r="I7" s="329" t="s">
        <v>1103</v>
      </c>
      <c r="J7" s="329" t="s">
        <v>1104</v>
      </c>
      <c r="K7" s="329" t="s">
        <v>1105</v>
      </c>
      <c r="L7" s="329" t="s">
        <v>1106</v>
      </c>
      <c r="M7" s="329" t="s">
        <v>1107</v>
      </c>
      <c r="N7" s="329" t="s">
        <v>1108</v>
      </c>
      <c r="O7" s="330" t="s">
        <v>720</v>
      </c>
      <c r="P7" s="330" t="s">
        <v>1094</v>
      </c>
      <c r="Q7" s="319" t="s">
        <v>1095</v>
      </c>
      <c r="R7" s="319" t="s">
        <v>1094</v>
      </c>
      <c r="S7" s="319" t="s">
        <v>1095</v>
      </c>
      <c r="T7" s="319" t="s">
        <v>1094</v>
      </c>
      <c r="U7" s="319" t="s">
        <v>1095</v>
      </c>
      <c r="V7" s="319" t="s">
        <v>1094</v>
      </c>
      <c r="W7" s="319" t="s">
        <v>1095</v>
      </c>
      <c r="X7" s="319" t="s">
        <v>1094</v>
      </c>
      <c r="Y7" s="319" t="s">
        <v>1095</v>
      </c>
      <c r="Z7" s="319" t="s">
        <v>1094</v>
      </c>
      <c r="AA7" s="319" t="s">
        <v>1095</v>
      </c>
      <c r="AB7" s="319" t="s">
        <v>721</v>
      </c>
      <c r="AC7" s="319" t="s">
        <v>722</v>
      </c>
      <c r="AD7" s="816"/>
      <c r="AE7" s="57"/>
    </row>
    <row r="8" spans="1:31" s="44" customFormat="1" ht="22.5" customHeight="1" thickBot="1">
      <c r="A8" s="774"/>
      <c r="B8" s="775"/>
      <c r="C8" s="802"/>
      <c r="D8" s="270" t="s">
        <v>677</v>
      </c>
      <c r="E8" s="270" t="s">
        <v>689</v>
      </c>
      <c r="F8" s="270" t="s">
        <v>724</v>
      </c>
      <c r="G8" s="806"/>
      <c r="H8" s="270" t="s">
        <v>677</v>
      </c>
      <c r="I8" s="510" t="s">
        <v>158</v>
      </c>
      <c r="J8" s="510" t="s">
        <v>159</v>
      </c>
      <c r="K8" s="510" t="s">
        <v>160</v>
      </c>
      <c r="L8" s="510" t="s">
        <v>161</v>
      </c>
      <c r="M8" s="510" t="s">
        <v>162</v>
      </c>
      <c r="N8" s="510" t="s">
        <v>163</v>
      </c>
      <c r="O8" s="271" t="s">
        <v>677</v>
      </c>
      <c r="P8" s="271" t="s">
        <v>689</v>
      </c>
      <c r="Q8" s="271" t="s">
        <v>724</v>
      </c>
      <c r="R8" s="270" t="s">
        <v>689</v>
      </c>
      <c r="S8" s="270" t="s">
        <v>724</v>
      </c>
      <c r="T8" s="270" t="s">
        <v>689</v>
      </c>
      <c r="U8" s="270" t="s">
        <v>724</v>
      </c>
      <c r="V8" s="270" t="s">
        <v>689</v>
      </c>
      <c r="W8" s="270" t="s">
        <v>724</v>
      </c>
      <c r="X8" s="270" t="s">
        <v>689</v>
      </c>
      <c r="Y8" s="270" t="s">
        <v>724</v>
      </c>
      <c r="Z8" s="270" t="s">
        <v>689</v>
      </c>
      <c r="AA8" s="270" t="s">
        <v>724</v>
      </c>
      <c r="AB8" s="270" t="s">
        <v>689</v>
      </c>
      <c r="AC8" s="270" t="s">
        <v>724</v>
      </c>
      <c r="AD8" s="816"/>
      <c r="AE8" s="57"/>
    </row>
    <row r="9" spans="1:31" s="124" customFormat="1" ht="14.25" customHeight="1">
      <c r="A9" s="596" t="s">
        <v>190</v>
      </c>
      <c r="B9" s="596" t="s">
        <v>38</v>
      </c>
      <c r="C9" s="623"/>
      <c r="D9" s="624">
        <f>E9+F9</f>
        <v>90</v>
      </c>
      <c r="E9" s="624">
        <v>16</v>
      </c>
      <c r="F9" s="624">
        <v>74</v>
      </c>
      <c r="G9" s="624">
        <v>4</v>
      </c>
      <c r="H9" s="624">
        <v>58</v>
      </c>
      <c r="I9" s="624">
        <v>9</v>
      </c>
      <c r="J9" s="624">
        <v>10</v>
      </c>
      <c r="K9" s="624">
        <v>9</v>
      </c>
      <c r="L9" s="624">
        <v>9</v>
      </c>
      <c r="M9" s="624">
        <v>11</v>
      </c>
      <c r="N9" s="624">
        <v>10</v>
      </c>
      <c r="O9" s="624">
        <v>1698</v>
      </c>
      <c r="P9" s="624">
        <v>917</v>
      </c>
      <c r="Q9" s="624">
        <v>781</v>
      </c>
      <c r="R9" s="624">
        <v>128</v>
      </c>
      <c r="S9" s="624">
        <v>102</v>
      </c>
      <c r="T9" s="624">
        <v>154</v>
      </c>
      <c r="U9" s="624">
        <v>120</v>
      </c>
      <c r="V9" s="624">
        <v>142</v>
      </c>
      <c r="W9" s="624">
        <v>123</v>
      </c>
      <c r="X9" s="624">
        <v>149</v>
      </c>
      <c r="Y9" s="624">
        <v>124</v>
      </c>
      <c r="Z9" s="624">
        <v>180</v>
      </c>
      <c r="AA9" s="624">
        <v>161</v>
      </c>
      <c r="AB9" s="624">
        <v>164</v>
      </c>
      <c r="AC9" s="624">
        <v>151</v>
      </c>
      <c r="AD9" s="624">
        <v>318</v>
      </c>
      <c r="AE9" s="68"/>
    </row>
    <row r="10" spans="1:30" s="68" customFormat="1" ht="14.25" customHeight="1">
      <c r="A10" s="516" t="s">
        <v>191</v>
      </c>
      <c r="B10" s="516" t="s">
        <v>39</v>
      </c>
      <c r="C10" s="617"/>
      <c r="D10" s="620">
        <f>E10+F10</f>
        <v>65</v>
      </c>
      <c r="E10" s="620">
        <v>15</v>
      </c>
      <c r="F10" s="620">
        <v>50</v>
      </c>
      <c r="G10" s="620">
        <v>4</v>
      </c>
      <c r="H10" s="620">
        <v>41</v>
      </c>
      <c r="I10" s="620">
        <v>6</v>
      </c>
      <c r="J10" s="620">
        <v>6</v>
      </c>
      <c r="K10" s="620">
        <v>7</v>
      </c>
      <c r="L10" s="620">
        <v>7</v>
      </c>
      <c r="M10" s="620">
        <v>8</v>
      </c>
      <c r="N10" s="620">
        <v>7</v>
      </c>
      <c r="O10" s="620">
        <v>1228</v>
      </c>
      <c r="P10" s="620">
        <v>619</v>
      </c>
      <c r="Q10" s="620">
        <v>609</v>
      </c>
      <c r="R10" s="620">
        <v>98</v>
      </c>
      <c r="S10" s="620">
        <v>74</v>
      </c>
      <c r="T10" s="620">
        <v>86</v>
      </c>
      <c r="U10" s="620">
        <v>79</v>
      </c>
      <c r="V10" s="620">
        <v>93</v>
      </c>
      <c r="W10" s="620">
        <v>101</v>
      </c>
      <c r="X10" s="620">
        <v>98</v>
      </c>
      <c r="Y10" s="620">
        <v>115</v>
      </c>
      <c r="Z10" s="620">
        <v>124</v>
      </c>
      <c r="AA10" s="620">
        <v>123</v>
      </c>
      <c r="AB10" s="620">
        <v>120</v>
      </c>
      <c r="AC10" s="620">
        <v>117</v>
      </c>
      <c r="AD10" s="620">
        <v>216</v>
      </c>
    </row>
    <row r="11" spans="1:31" s="124" customFormat="1" ht="14.25" customHeight="1">
      <c r="A11" s="516" t="s">
        <v>59</v>
      </c>
      <c r="B11" s="516" t="s">
        <v>599</v>
      </c>
      <c r="C11" s="617"/>
      <c r="D11" s="620">
        <f aca="true" t="shared" si="0" ref="D11:D26">E11+F11</f>
        <v>84</v>
      </c>
      <c r="E11" s="620">
        <v>20</v>
      </c>
      <c r="F11" s="620">
        <v>64</v>
      </c>
      <c r="G11" s="620">
        <v>3</v>
      </c>
      <c r="H11" s="620">
        <v>54</v>
      </c>
      <c r="I11" s="620">
        <v>8</v>
      </c>
      <c r="J11" s="620">
        <v>9</v>
      </c>
      <c r="K11" s="620">
        <v>9</v>
      </c>
      <c r="L11" s="620">
        <v>10</v>
      </c>
      <c r="M11" s="620">
        <v>9</v>
      </c>
      <c r="N11" s="620">
        <v>9</v>
      </c>
      <c r="O11" s="620">
        <v>1576</v>
      </c>
      <c r="P11" s="620">
        <v>840</v>
      </c>
      <c r="Q11" s="620">
        <v>736</v>
      </c>
      <c r="R11" s="620">
        <v>114</v>
      </c>
      <c r="S11" s="620">
        <v>100</v>
      </c>
      <c r="T11" s="620">
        <v>132</v>
      </c>
      <c r="U11" s="620">
        <v>108</v>
      </c>
      <c r="V11" s="620">
        <v>121</v>
      </c>
      <c r="W11" s="620">
        <v>113</v>
      </c>
      <c r="X11" s="620">
        <v>159</v>
      </c>
      <c r="Y11" s="620">
        <v>145</v>
      </c>
      <c r="Z11" s="620">
        <v>145</v>
      </c>
      <c r="AA11" s="620">
        <v>139</v>
      </c>
      <c r="AB11" s="620">
        <v>169</v>
      </c>
      <c r="AC11" s="620">
        <v>131</v>
      </c>
      <c r="AD11" s="620">
        <v>275</v>
      </c>
      <c r="AE11" s="68"/>
    </row>
    <row r="12" spans="1:31" s="124" customFormat="1" ht="14.25" customHeight="1">
      <c r="A12" s="516" t="s">
        <v>192</v>
      </c>
      <c r="B12" s="516" t="s">
        <v>600</v>
      </c>
      <c r="C12" s="617"/>
      <c r="D12" s="620">
        <f t="shared" si="0"/>
        <v>26</v>
      </c>
      <c r="E12" s="620">
        <v>7</v>
      </c>
      <c r="F12" s="620">
        <v>19</v>
      </c>
      <c r="G12" s="620">
        <v>2</v>
      </c>
      <c r="H12" s="620">
        <v>17</v>
      </c>
      <c r="I12" s="620">
        <v>3</v>
      </c>
      <c r="J12" s="620">
        <v>3</v>
      </c>
      <c r="K12" s="620">
        <v>3</v>
      </c>
      <c r="L12" s="620">
        <v>3</v>
      </c>
      <c r="M12" s="620">
        <v>2</v>
      </c>
      <c r="N12" s="620">
        <v>3</v>
      </c>
      <c r="O12" s="620">
        <v>414</v>
      </c>
      <c r="P12" s="620">
        <v>213</v>
      </c>
      <c r="Q12" s="620">
        <v>201</v>
      </c>
      <c r="R12" s="620">
        <v>39</v>
      </c>
      <c r="S12" s="620">
        <v>39</v>
      </c>
      <c r="T12" s="620">
        <v>37</v>
      </c>
      <c r="U12" s="620">
        <v>26</v>
      </c>
      <c r="V12" s="620">
        <v>27</v>
      </c>
      <c r="W12" s="620">
        <v>40</v>
      </c>
      <c r="X12" s="620">
        <v>40</v>
      </c>
      <c r="Y12" s="620">
        <v>34</v>
      </c>
      <c r="Z12" s="620">
        <v>37</v>
      </c>
      <c r="AA12" s="620">
        <v>22</v>
      </c>
      <c r="AB12" s="620">
        <v>33</v>
      </c>
      <c r="AC12" s="620">
        <v>40</v>
      </c>
      <c r="AD12" s="620">
        <v>72</v>
      </c>
      <c r="AE12" s="68"/>
    </row>
    <row r="13" spans="1:31" s="124" customFormat="1" ht="14.25" customHeight="1">
      <c r="A13" s="516" t="s">
        <v>193</v>
      </c>
      <c r="B13" s="516" t="s">
        <v>40</v>
      </c>
      <c r="C13" s="617"/>
      <c r="D13" s="620">
        <f t="shared" si="0"/>
        <v>84</v>
      </c>
      <c r="E13" s="620">
        <v>19</v>
      </c>
      <c r="F13" s="620">
        <v>65</v>
      </c>
      <c r="G13" s="620">
        <v>3</v>
      </c>
      <c r="H13" s="620">
        <v>52</v>
      </c>
      <c r="I13" s="620">
        <v>7</v>
      </c>
      <c r="J13" s="620">
        <v>7</v>
      </c>
      <c r="K13" s="620">
        <v>9</v>
      </c>
      <c r="L13" s="620">
        <v>9</v>
      </c>
      <c r="M13" s="620">
        <v>10</v>
      </c>
      <c r="N13" s="620">
        <v>10</v>
      </c>
      <c r="O13" s="620">
        <v>1488</v>
      </c>
      <c r="P13" s="620">
        <v>787</v>
      </c>
      <c r="Q13" s="620">
        <v>701</v>
      </c>
      <c r="R13" s="620">
        <v>100</v>
      </c>
      <c r="S13" s="620">
        <v>100</v>
      </c>
      <c r="T13" s="620">
        <v>98</v>
      </c>
      <c r="U13" s="620">
        <v>96</v>
      </c>
      <c r="V13" s="620">
        <v>130</v>
      </c>
      <c r="W13" s="620">
        <v>94</v>
      </c>
      <c r="X13" s="620">
        <v>137</v>
      </c>
      <c r="Y13" s="620">
        <v>104</v>
      </c>
      <c r="Z13" s="620">
        <v>149</v>
      </c>
      <c r="AA13" s="620">
        <v>157</v>
      </c>
      <c r="AB13" s="620">
        <v>173</v>
      </c>
      <c r="AC13" s="620">
        <v>150</v>
      </c>
      <c r="AD13" s="620">
        <v>306</v>
      </c>
      <c r="AE13" s="68"/>
    </row>
    <row r="14" spans="1:31" s="124" customFormat="1" ht="14.25" customHeight="1">
      <c r="A14" s="516" t="s">
        <v>194</v>
      </c>
      <c r="B14" s="516" t="s">
        <v>601</v>
      </c>
      <c r="C14" s="617"/>
      <c r="D14" s="620">
        <f t="shared" si="0"/>
        <v>53</v>
      </c>
      <c r="E14" s="620">
        <v>13</v>
      </c>
      <c r="F14" s="620">
        <v>40</v>
      </c>
      <c r="G14" s="620">
        <v>2</v>
      </c>
      <c r="H14" s="620">
        <v>35</v>
      </c>
      <c r="I14" s="620">
        <v>5</v>
      </c>
      <c r="J14" s="620">
        <v>5</v>
      </c>
      <c r="K14" s="620">
        <v>6</v>
      </c>
      <c r="L14" s="620">
        <v>7</v>
      </c>
      <c r="M14" s="620">
        <v>6</v>
      </c>
      <c r="N14" s="620">
        <v>6</v>
      </c>
      <c r="O14" s="620">
        <v>965</v>
      </c>
      <c r="P14" s="620">
        <v>487</v>
      </c>
      <c r="Q14" s="620">
        <v>478</v>
      </c>
      <c r="R14" s="620">
        <v>64</v>
      </c>
      <c r="S14" s="620">
        <v>74</v>
      </c>
      <c r="T14" s="620">
        <v>69</v>
      </c>
      <c r="U14" s="620">
        <v>61</v>
      </c>
      <c r="V14" s="620">
        <v>82</v>
      </c>
      <c r="W14" s="620">
        <v>78</v>
      </c>
      <c r="X14" s="620">
        <v>105</v>
      </c>
      <c r="Y14" s="620">
        <v>83</v>
      </c>
      <c r="Z14" s="620">
        <v>85</v>
      </c>
      <c r="AA14" s="620">
        <v>92</v>
      </c>
      <c r="AB14" s="620">
        <v>82</v>
      </c>
      <c r="AC14" s="620">
        <v>90</v>
      </c>
      <c r="AD14" s="620">
        <v>189</v>
      </c>
      <c r="AE14" s="68"/>
    </row>
    <row r="15" spans="1:31" s="124" customFormat="1" ht="14.25" customHeight="1">
      <c r="A15" s="516" t="s">
        <v>195</v>
      </c>
      <c r="B15" s="516" t="s">
        <v>602</v>
      </c>
      <c r="C15" s="617"/>
      <c r="D15" s="620">
        <f t="shared" si="0"/>
        <v>14</v>
      </c>
      <c r="E15" s="620">
        <v>1</v>
      </c>
      <c r="F15" s="620">
        <v>13</v>
      </c>
      <c r="G15" s="620">
        <v>1</v>
      </c>
      <c r="H15" s="620">
        <v>8</v>
      </c>
      <c r="I15" s="620">
        <v>1</v>
      </c>
      <c r="J15" s="620">
        <v>2</v>
      </c>
      <c r="K15" s="620">
        <v>2</v>
      </c>
      <c r="L15" s="620">
        <v>1</v>
      </c>
      <c r="M15" s="620">
        <v>1</v>
      </c>
      <c r="N15" s="620">
        <v>1</v>
      </c>
      <c r="O15" s="620">
        <v>175</v>
      </c>
      <c r="P15" s="620">
        <v>86</v>
      </c>
      <c r="Q15" s="620">
        <v>89</v>
      </c>
      <c r="R15" s="620">
        <v>14</v>
      </c>
      <c r="S15" s="620">
        <v>9</v>
      </c>
      <c r="T15" s="620">
        <v>17</v>
      </c>
      <c r="U15" s="620">
        <v>14</v>
      </c>
      <c r="V15" s="620">
        <v>14</v>
      </c>
      <c r="W15" s="620">
        <v>18</v>
      </c>
      <c r="X15" s="620">
        <v>15</v>
      </c>
      <c r="Y15" s="620">
        <v>16</v>
      </c>
      <c r="Z15" s="620">
        <v>15</v>
      </c>
      <c r="AA15" s="620">
        <v>17</v>
      </c>
      <c r="AB15" s="620">
        <v>11</v>
      </c>
      <c r="AC15" s="620">
        <v>15</v>
      </c>
      <c r="AD15" s="620">
        <v>36</v>
      </c>
      <c r="AE15" s="68"/>
    </row>
    <row r="16" spans="1:31" s="124" customFormat="1" ht="14.25" customHeight="1">
      <c r="A16" s="516" t="s">
        <v>196</v>
      </c>
      <c r="B16" s="516" t="s">
        <v>603</v>
      </c>
      <c r="C16" s="617"/>
      <c r="D16" s="620">
        <f t="shared" si="0"/>
        <v>82</v>
      </c>
      <c r="E16" s="620">
        <v>14</v>
      </c>
      <c r="F16" s="620">
        <v>68</v>
      </c>
      <c r="G16" s="620">
        <v>3</v>
      </c>
      <c r="H16" s="620">
        <v>51</v>
      </c>
      <c r="I16" s="620">
        <v>8</v>
      </c>
      <c r="J16" s="620">
        <v>8</v>
      </c>
      <c r="K16" s="620">
        <v>8</v>
      </c>
      <c r="L16" s="620">
        <v>8</v>
      </c>
      <c r="M16" s="620">
        <v>10</v>
      </c>
      <c r="N16" s="620">
        <v>9</v>
      </c>
      <c r="O16" s="620">
        <v>1422</v>
      </c>
      <c r="P16" s="620">
        <v>770</v>
      </c>
      <c r="Q16" s="620">
        <v>652</v>
      </c>
      <c r="R16" s="620">
        <v>96</v>
      </c>
      <c r="S16" s="620">
        <v>94</v>
      </c>
      <c r="T16" s="620">
        <v>117</v>
      </c>
      <c r="U16" s="620">
        <v>96</v>
      </c>
      <c r="V16" s="620">
        <v>122</v>
      </c>
      <c r="W16" s="620">
        <v>110</v>
      </c>
      <c r="X16" s="620">
        <v>112</v>
      </c>
      <c r="Y16" s="620">
        <v>97</v>
      </c>
      <c r="Z16" s="620">
        <v>163</v>
      </c>
      <c r="AA16" s="620">
        <v>119</v>
      </c>
      <c r="AB16" s="620">
        <v>160</v>
      </c>
      <c r="AC16" s="620">
        <v>136</v>
      </c>
      <c r="AD16" s="620">
        <v>234</v>
      </c>
      <c r="AE16" s="68"/>
    </row>
    <row r="17" spans="1:31" s="124" customFormat="1" ht="14.25" customHeight="1">
      <c r="A17" s="516" t="s">
        <v>197</v>
      </c>
      <c r="B17" s="516" t="s">
        <v>604</v>
      </c>
      <c r="C17" s="617"/>
      <c r="D17" s="620">
        <f>E17+F17</f>
        <v>53</v>
      </c>
      <c r="E17" s="620">
        <v>11</v>
      </c>
      <c r="F17" s="620">
        <v>42</v>
      </c>
      <c r="G17" s="620">
        <v>4</v>
      </c>
      <c r="H17" s="620">
        <v>32</v>
      </c>
      <c r="I17" s="620">
        <v>5</v>
      </c>
      <c r="J17" s="620">
        <v>5</v>
      </c>
      <c r="K17" s="620">
        <v>6</v>
      </c>
      <c r="L17" s="620">
        <v>5</v>
      </c>
      <c r="M17" s="620">
        <v>6</v>
      </c>
      <c r="N17" s="620">
        <v>5</v>
      </c>
      <c r="O17" s="620">
        <v>841</v>
      </c>
      <c r="P17" s="620">
        <v>435</v>
      </c>
      <c r="Q17" s="620">
        <v>406</v>
      </c>
      <c r="R17" s="620">
        <v>52</v>
      </c>
      <c r="S17" s="620">
        <v>61</v>
      </c>
      <c r="T17" s="620">
        <v>68</v>
      </c>
      <c r="U17" s="620">
        <v>61</v>
      </c>
      <c r="V17" s="620">
        <v>75</v>
      </c>
      <c r="W17" s="620">
        <v>54</v>
      </c>
      <c r="X17" s="620">
        <v>75</v>
      </c>
      <c r="Y17" s="620">
        <v>66</v>
      </c>
      <c r="Z17" s="620">
        <v>82</v>
      </c>
      <c r="AA17" s="620">
        <v>88</v>
      </c>
      <c r="AB17" s="620">
        <v>83</v>
      </c>
      <c r="AC17" s="620">
        <v>76</v>
      </c>
      <c r="AD17" s="620">
        <v>132</v>
      </c>
      <c r="AE17" s="68"/>
    </row>
    <row r="18" spans="1:31" s="124" customFormat="1" ht="14.25" customHeight="1">
      <c r="A18" s="516" t="s">
        <v>198</v>
      </c>
      <c r="B18" s="516" t="s">
        <v>41</v>
      </c>
      <c r="C18" s="617"/>
      <c r="D18" s="620">
        <f t="shared" si="0"/>
        <v>40</v>
      </c>
      <c r="E18" s="620">
        <v>8</v>
      </c>
      <c r="F18" s="620">
        <v>32</v>
      </c>
      <c r="G18" s="620">
        <v>1</v>
      </c>
      <c r="H18" s="620">
        <v>25</v>
      </c>
      <c r="I18" s="620">
        <v>4</v>
      </c>
      <c r="J18" s="620">
        <v>4</v>
      </c>
      <c r="K18" s="620">
        <v>4</v>
      </c>
      <c r="L18" s="620">
        <v>4</v>
      </c>
      <c r="M18" s="620">
        <v>4</v>
      </c>
      <c r="N18" s="620">
        <v>5</v>
      </c>
      <c r="O18" s="620">
        <v>678</v>
      </c>
      <c r="P18" s="620">
        <v>348</v>
      </c>
      <c r="Q18" s="620">
        <v>330</v>
      </c>
      <c r="R18" s="620">
        <v>58</v>
      </c>
      <c r="S18" s="620">
        <v>41</v>
      </c>
      <c r="T18" s="620">
        <v>52</v>
      </c>
      <c r="U18" s="620">
        <v>37</v>
      </c>
      <c r="V18" s="620">
        <v>51</v>
      </c>
      <c r="W18" s="620">
        <v>60</v>
      </c>
      <c r="X18" s="620">
        <v>60</v>
      </c>
      <c r="Y18" s="620">
        <v>50</v>
      </c>
      <c r="Z18" s="620">
        <v>63</v>
      </c>
      <c r="AA18" s="620">
        <v>59</v>
      </c>
      <c r="AB18" s="620">
        <v>64</v>
      </c>
      <c r="AC18" s="620">
        <v>83</v>
      </c>
      <c r="AD18" s="620">
        <v>135</v>
      </c>
      <c r="AE18" s="68"/>
    </row>
    <row r="19" spans="1:31" s="124" customFormat="1" ht="14.25" customHeight="1">
      <c r="A19" s="516" t="s">
        <v>199</v>
      </c>
      <c r="B19" s="516" t="s">
        <v>605</v>
      </c>
      <c r="C19" s="617"/>
      <c r="D19" s="620">
        <f t="shared" si="0"/>
        <v>27</v>
      </c>
      <c r="E19" s="620">
        <v>12</v>
      </c>
      <c r="F19" s="620">
        <v>15</v>
      </c>
      <c r="G19" s="620">
        <v>2</v>
      </c>
      <c r="H19" s="620">
        <v>18</v>
      </c>
      <c r="I19" s="620">
        <v>3</v>
      </c>
      <c r="J19" s="620">
        <v>3</v>
      </c>
      <c r="K19" s="620">
        <v>3</v>
      </c>
      <c r="L19" s="620">
        <v>3</v>
      </c>
      <c r="M19" s="620">
        <v>3</v>
      </c>
      <c r="N19" s="620">
        <v>3</v>
      </c>
      <c r="O19" s="620">
        <v>497</v>
      </c>
      <c r="P19" s="620">
        <v>258</v>
      </c>
      <c r="Q19" s="620">
        <v>239</v>
      </c>
      <c r="R19" s="620">
        <v>40</v>
      </c>
      <c r="S19" s="620">
        <v>36</v>
      </c>
      <c r="T19" s="620">
        <v>34</v>
      </c>
      <c r="U19" s="620">
        <v>38</v>
      </c>
      <c r="V19" s="620">
        <v>42</v>
      </c>
      <c r="W19" s="620">
        <v>44</v>
      </c>
      <c r="X19" s="620">
        <v>41</v>
      </c>
      <c r="Y19" s="620">
        <v>40</v>
      </c>
      <c r="Z19" s="620">
        <v>58</v>
      </c>
      <c r="AA19" s="620">
        <v>37</v>
      </c>
      <c r="AB19" s="620">
        <v>43</v>
      </c>
      <c r="AC19" s="620">
        <v>44</v>
      </c>
      <c r="AD19" s="620">
        <v>93</v>
      </c>
      <c r="AE19" s="68"/>
    </row>
    <row r="20" spans="1:31" s="124" customFormat="1" ht="14.25" customHeight="1">
      <c r="A20" s="516" t="s">
        <v>200</v>
      </c>
      <c r="B20" s="516" t="s">
        <v>42</v>
      </c>
      <c r="C20" s="617"/>
      <c r="D20" s="620">
        <f t="shared" si="0"/>
        <v>89</v>
      </c>
      <c r="E20" s="620">
        <v>18</v>
      </c>
      <c r="F20" s="620">
        <v>71</v>
      </c>
      <c r="G20" s="620">
        <v>4</v>
      </c>
      <c r="H20" s="620">
        <v>56</v>
      </c>
      <c r="I20" s="620">
        <v>9</v>
      </c>
      <c r="J20" s="620">
        <v>9</v>
      </c>
      <c r="K20" s="620">
        <v>9</v>
      </c>
      <c r="L20" s="620">
        <v>9</v>
      </c>
      <c r="M20" s="620">
        <v>10</v>
      </c>
      <c r="N20" s="620">
        <v>10</v>
      </c>
      <c r="O20" s="620">
        <v>1603</v>
      </c>
      <c r="P20" s="620">
        <v>873</v>
      </c>
      <c r="Q20" s="620">
        <v>730</v>
      </c>
      <c r="R20" s="620">
        <v>141</v>
      </c>
      <c r="S20" s="620">
        <v>104</v>
      </c>
      <c r="T20" s="620">
        <v>136</v>
      </c>
      <c r="U20" s="620">
        <v>119</v>
      </c>
      <c r="V20" s="620">
        <v>135</v>
      </c>
      <c r="W20" s="620">
        <v>110</v>
      </c>
      <c r="X20" s="620">
        <v>142</v>
      </c>
      <c r="Y20" s="620">
        <v>115</v>
      </c>
      <c r="Z20" s="620">
        <v>155</v>
      </c>
      <c r="AA20" s="620">
        <v>145</v>
      </c>
      <c r="AB20" s="620">
        <v>164</v>
      </c>
      <c r="AC20" s="620">
        <v>137</v>
      </c>
      <c r="AD20" s="620">
        <v>283</v>
      </c>
      <c r="AE20" s="68"/>
    </row>
    <row r="21" spans="1:31" s="124" customFormat="1" ht="14.25" customHeight="1">
      <c r="A21" s="516" t="s">
        <v>201</v>
      </c>
      <c r="B21" s="516" t="s">
        <v>43</v>
      </c>
      <c r="C21" s="617"/>
      <c r="D21" s="620">
        <f t="shared" si="0"/>
        <v>98</v>
      </c>
      <c r="E21" s="620">
        <v>22</v>
      </c>
      <c r="F21" s="620">
        <v>76</v>
      </c>
      <c r="G21" s="620">
        <v>3</v>
      </c>
      <c r="H21" s="620">
        <v>62</v>
      </c>
      <c r="I21" s="620">
        <v>9</v>
      </c>
      <c r="J21" s="620">
        <v>10</v>
      </c>
      <c r="K21" s="620">
        <v>11</v>
      </c>
      <c r="L21" s="620">
        <v>10</v>
      </c>
      <c r="M21" s="620">
        <v>12</v>
      </c>
      <c r="N21" s="620">
        <v>10</v>
      </c>
      <c r="O21" s="620">
        <v>1809</v>
      </c>
      <c r="P21" s="620">
        <v>971</v>
      </c>
      <c r="Q21" s="620">
        <v>838</v>
      </c>
      <c r="R21" s="620">
        <v>135</v>
      </c>
      <c r="S21" s="620">
        <v>121</v>
      </c>
      <c r="T21" s="620">
        <v>144</v>
      </c>
      <c r="U21" s="620">
        <v>137</v>
      </c>
      <c r="V21" s="620">
        <v>141</v>
      </c>
      <c r="W21" s="620">
        <v>127</v>
      </c>
      <c r="X21" s="620">
        <v>169</v>
      </c>
      <c r="Y21" s="620">
        <v>136</v>
      </c>
      <c r="Z21" s="620">
        <v>208</v>
      </c>
      <c r="AA21" s="620">
        <v>159</v>
      </c>
      <c r="AB21" s="620">
        <v>174</v>
      </c>
      <c r="AC21" s="620">
        <v>158</v>
      </c>
      <c r="AD21" s="620">
        <v>315</v>
      </c>
      <c r="AE21" s="68"/>
    </row>
    <row r="22" spans="1:31" s="124" customFormat="1" ht="14.25" customHeight="1">
      <c r="A22" s="516" t="s">
        <v>202</v>
      </c>
      <c r="B22" s="516" t="s">
        <v>44</v>
      </c>
      <c r="C22" s="617"/>
      <c r="D22" s="620">
        <f t="shared" si="0"/>
        <v>98</v>
      </c>
      <c r="E22" s="620">
        <v>17</v>
      </c>
      <c r="F22" s="620">
        <v>81</v>
      </c>
      <c r="G22" s="620">
        <v>2</v>
      </c>
      <c r="H22" s="620">
        <v>62</v>
      </c>
      <c r="I22" s="620">
        <v>11</v>
      </c>
      <c r="J22" s="620">
        <v>10</v>
      </c>
      <c r="K22" s="620">
        <v>10</v>
      </c>
      <c r="L22" s="620">
        <v>10</v>
      </c>
      <c r="M22" s="620">
        <v>11</v>
      </c>
      <c r="N22" s="620">
        <v>10</v>
      </c>
      <c r="O22" s="620">
        <v>1835</v>
      </c>
      <c r="P22" s="620">
        <v>999</v>
      </c>
      <c r="Q22" s="620">
        <v>836</v>
      </c>
      <c r="R22" s="620">
        <v>176</v>
      </c>
      <c r="S22" s="620">
        <v>132</v>
      </c>
      <c r="T22" s="620">
        <v>156</v>
      </c>
      <c r="U22" s="620">
        <v>127</v>
      </c>
      <c r="V22" s="620">
        <v>166</v>
      </c>
      <c r="W22" s="620">
        <v>135</v>
      </c>
      <c r="X22" s="620">
        <v>141</v>
      </c>
      <c r="Y22" s="620">
        <v>135</v>
      </c>
      <c r="Z22" s="620">
        <v>192</v>
      </c>
      <c r="AA22" s="620">
        <v>157</v>
      </c>
      <c r="AB22" s="620">
        <v>168</v>
      </c>
      <c r="AC22" s="620">
        <v>150</v>
      </c>
      <c r="AD22" s="620">
        <v>319</v>
      </c>
      <c r="AE22" s="68"/>
    </row>
    <row r="23" spans="1:31" s="124" customFormat="1" ht="14.25" customHeight="1">
      <c r="A23" s="516" t="s">
        <v>203</v>
      </c>
      <c r="B23" s="516" t="s">
        <v>606</v>
      </c>
      <c r="C23" s="617"/>
      <c r="D23" s="620">
        <f t="shared" si="0"/>
        <v>41</v>
      </c>
      <c r="E23" s="620">
        <v>8</v>
      </c>
      <c r="F23" s="620">
        <v>33</v>
      </c>
      <c r="G23" s="620">
        <v>2</v>
      </c>
      <c r="H23" s="620">
        <v>28</v>
      </c>
      <c r="I23" s="620">
        <v>4</v>
      </c>
      <c r="J23" s="620">
        <v>4</v>
      </c>
      <c r="K23" s="620">
        <v>5</v>
      </c>
      <c r="L23" s="620">
        <v>4</v>
      </c>
      <c r="M23" s="620">
        <v>5</v>
      </c>
      <c r="N23" s="620">
        <v>6</v>
      </c>
      <c r="O23" s="620">
        <v>775</v>
      </c>
      <c r="P23" s="620">
        <v>397</v>
      </c>
      <c r="Q23" s="620">
        <v>378</v>
      </c>
      <c r="R23" s="620">
        <v>50</v>
      </c>
      <c r="S23" s="620">
        <v>58</v>
      </c>
      <c r="T23" s="620">
        <v>61</v>
      </c>
      <c r="U23" s="620">
        <v>44</v>
      </c>
      <c r="V23" s="620">
        <v>69</v>
      </c>
      <c r="W23" s="620">
        <v>65</v>
      </c>
      <c r="X23" s="620">
        <v>50</v>
      </c>
      <c r="Y23" s="620">
        <v>58</v>
      </c>
      <c r="Z23" s="620">
        <v>80</v>
      </c>
      <c r="AA23" s="620">
        <v>64</v>
      </c>
      <c r="AB23" s="620">
        <v>87</v>
      </c>
      <c r="AC23" s="620">
        <v>89</v>
      </c>
      <c r="AD23" s="620">
        <v>161</v>
      </c>
      <c r="AE23" s="68"/>
    </row>
    <row r="24" spans="1:31" s="124" customFormat="1" ht="14.25" customHeight="1">
      <c r="A24" s="516" t="s">
        <v>204</v>
      </c>
      <c r="B24" s="516" t="s">
        <v>45</v>
      </c>
      <c r="C24" s="617"/>
      <c r="D24" s="620">
        <f t="shared" si="0"/>
        <v>66</v>
      </c>
      <c r="E24" s="620">
        <v>19</v>
      </c>
      <c r="F24" s="620">
        <v>47</v>
      </c>
      <c r="G24" s="620">
        <v>3</v>
      </c>
      <c r="H24" s="620">
        <v>42</v>
      </c>
      <c r="I24" s="620">
        <v>7</v>
      </c>
      <c r="J24" s="620">
        <v>8</v>
      </c>
      <c r="K24" s="620">
        <v>7</v>
      </c>
      <c r="L24" s="620">
        <v>6</v>
      </c>
      <c r="M24" s="620">
        <v>7</v>
      </c>
      <c r="N24" s="620">
        <v>7</v>
      </c>
      <c r="O24" s="620">
        <v>1302</v>
      </c>
      <c r="P24" s="620">
        <v>661</v>
      </c>
      <c r="Q24" s="620">
        <v>641</v>
      </c>
      <c r="R24" s="620">
        <v>104</v>
      </c>
      <c r="S24" s="620">
        <v>102</v>
      </c>
      <c r="T24" s="620">
        <v>99</v>
      </c>
      <c r="U24" s="620">
        <v>117</v>
      </c>
      <c r="V24" s="620">
        <v>98</v>
      </c>
      <c r="W24" s="620">
        <v>102</v>
      </c>
      <c r="X24" s="620">
        <v>107</v>
      </c>
      <c r="Y24" s="620">
        <v>85</v>
      </c>
      <c r="Z24" s="620">
        <v>121</v>
      </c>
      <c r="AA24" s="620">
        <v>124</v>
      </c>
      <c r="AB24" s="620">
        <v>132</v>
      </c>
      <c r="AC24" s="620">
        <v>111</v>
      </c>
      <c r="AD24" s="620">
        <v>219</v>
      </c>
      <c r="AE24" s="68"/>
    </row>
    <row r="25" spans="1:31" s="124" customFormat="1" ht="14.25" customHeight="1">
      <c r="A25" s="516" t="s">
        <v>205</v>
      </c>
      <c r="B25" s="516" t="s">
        <v>46</v>
      </c>
      <c r="C25" s="617"/>
      <c r="D25" s="620">
        <f t="shared" si="0"/>
        <v>86</v>
      </c>
      <c r="E25" s="620">
        <v>16</v>
      </c>
      <c r="F25" s="620">
        <v>70</v>
      </c>
      <c r="G25" s="620">
        <v>3</v>
      </c>
      <c r="H25" s="620">
        <v>54</v>
      </c>
      <c r="I25" s="620">
        <v>9</v>
      </c>
      <c r="J25" s="620">
        <v>9</v>
      </c>
      <c r="K25" s="620">
        <v>9</v>
      </c>
      <c r="L25" s="620">
        <v>9</v>
      </c>
      <c r="M25" s="620">
        <v>9</v>
      </c>
      <c r="N25" s="620">
        <v>9</v>
      </c>
      <c r="O25" s="620">
        <v>1567</v>
      </c>
      <c r="P25" s="620">
        <v>866</v>
      </c>
      <c r="Q25" s="620">
        <v>701</v>
      </c>
      <c r="R25" s="620">
        <v>144</v>
      </c>
      <c r="S25" s="620">
        <v>109</v>
      </c>
      <c r="T25" s="620">
        <v>141</v>
      </c>
      <c r="U25" s="620">
        <v>108</v>
      </c>
      <c r="V25" s="620">
        <v>141</v>
      </c>
      <c r="W25" s="620">
        <v>127</v>
      </c>
      <c r="X25" s="620">
        <v>141</v>
      </c>
      <c r="Y25" s="620">
        <v>109</v>
      </c>
      <c r="Z25" s="620">
        <v>145</v>
      </c>
      <c r="AA25" s="620">
        <v>125</v>
      </c>
      <c r="AB25" s="620">
        <v>154</v>
      </c>
      <c r="AC25" s="620">
        <v>123</v>
      </c>
      <c r="AD25" s="620">
        <v>269</v>
      </c>
      <c r="AE25" s="68"/>
    </row>
    <row r="26" spans="1:31" s="124" customFormat="1" ht="14.25" customHeight="1">
      <c r="A26" s="516" t="s">
        <v>206</v>
      </c>
      <c r="B26" s="516" t="s">
        <v>47</v>
      </c>
      <c r="C26" s="617"/>
      <c r="D26" s="620">
        <f t="shared" si="0"/>
        <v>93</v>
      </c>
      <c r="E26" s="620">
        <v>23</v>
      </c>
      <c r="F26" s="620">
        <v>70</v>
      </c>
      <c r="G26" s="620">
        <v>4</v>
      </c>
      <c r="H26" s="620">
        <v>60</v>
      </c>
      <c r="I26" s="620">
        <v>10</v>
      </c>
      <c r="J26" s="620">
        <v>10</v>
      </c>
      <c r="K26" s="620">
        <v>10</v>
      </c>
      <c r="L26" s="620">
        <v>10</v>
      </c>
      <c r="M26" s="620">
        <v>10</v>
      </c>
      <c r="N26" s="620">
        <v>10</v>
      </c>
      <c r="O26" s="620">
        <v>2052</v>
      </c>
      <c r="P26" s="620">
        <v>1062</v>
      </c>
      <c r="Q26" s="620">
        <v>990</v>
      </c>
      <c r="R26" s="620">
        <v>164</v>
      </c>
      <c r="S26" s="620">
        <v>163</v>
      </c>
      <c r="T26" s="620">
        <v>175</v>
      </c>
      <c r="U26" s="620">
        <v>151</v>
      </c>
      <c r="V26" s="620">
        <v>175</v>
      </c>
      <c r="W26" s="620">
        <v>169</v>
      </c>
      <c r="X26" s="620">
        <v>167</v>
      </c>
      <c r="Y26" s="620">
        <v>180</v>
      </c>
      <c r="Z26" s="620">
        <v>194</v>
      </c>
      <c r="AA26" s="620">
        <v>161</v>
      </c>
      <c r="AB26" s="620">
        <v>187</v>
      </c>
      <c r="AC26" s="620">
        <v>166</v>
      </c>
      <c r="AD26" s="620">
        <v>355</v>
      </c>
      <c r="AE26" s="68"/>
    </row>
    <row r="27" spans="1:31" s="124" customFormat="1" ht="14.25" customHeight="1">
      <c r="A27" s="60" t="s">
        <v>207</v>
      </c>
      <c r="B27" s="60" t="s">
        <v>48</v>
      </c>
      <c r="C27" s="617">
        <v>14</v>
      </c>
      <c r="D27" s="620">
        <f>SUM(D28:D41)</f>
        <v>892</v>
      </c>
      <c r="E27" s="620">
        <f>SUM(E28:E41)</f>
        <v>210</v>
      </c>
      <c r="F27" s="620">
        <f aca="true" t="shared" si="1" ref="F27:AD27">SUM(F28:F41)</f>
        <v>682</v>
      </c>
      <c r="G27" s="620">
        <f t="shared" si="1"/>
        <v>43</v>
      </c>
      <c r="H27" s="620">
        <f t="shared" si="1"/>
        <v>560</v>
      </c>
      <c r="I27" s="620">
        <f t="shared" si="1"/>
        <v>81</v>
      </c>
      <c r="J27" s="620">
        <f t="shared" si="1"/>
        <v>87</v>
      </c>
      <c r="K27" s="620">
        <f t="shared" si="1"/>
        <v>95</v>
      </c>
      <c r="L27" s="620">
        <f t="shared" si="1"/>
        <v>96</v>
      </c>
      <c r="M27" s="620">
        <f t="shared" si="1"/>
        <v>100</v>
      </c>
      <c r="N27" s="620">
        <f t="shared" si="1"/>
        <v>101</v>
      </c>
      <c r="O27" s="620">
        <f t="shared" si="1"/>
        <v>15883</v>
      </c>
      <c r="P27" s="620">
        <f t="shared" si="1"/>
        <v>8333</v>
      </c>
      <c r="Q27" s="620">
        <f t="shared" si="1"/>
        <v>7550</v>
      </c>
      <c r="R27" s="620">
        <f t="shared" si="1"/>
        <v>1184</v>
      </c>
      <c r="S27" s="620">
        <f t="shared" si="1"/>
        <v>1017</v>
      </c>
      <c r="T27" s="620">
        <f t="shared" si="1"/>
        <v>1233</v>
      </c>
      <c r="U27" s="620">
        <f t="shared" si="1"/>
        <v>1116</v>
      </c>
      <c r="V27" s="620">
        <f t="shared" si="1"/>
        <v>1294</v>
      </c>
      <c r="W27" s="620">
        <f t="shared" si="1"/>
        <v>1203</v>
      </c>
      <c r="X27" s="620">
        <f t="shared" si="1"/>
        <v>1413</v>
      </c>
      <c r="Y27" s="620">
        <f t="shared" si="1"/>
        <v>1259</v>
      </c>
      <c r="Z27" s="620">
        <f t="shared" si="1"/>
        <v>1540</v>
      </c>
      <c r="AA27" s="620">
        <f t="shared" si="1"/>
        <v>1452</v>
      </c>
      <c r="AB27" s="620">
        <f t="shared" si="1"/>
        <v>1669</v>
      </c>
      <c r="AC27" s="620">
        <f t="shared" si="1"/>
        <v>1503</v>
      </c>
      <c r="AD27" s="620">
        <f t="shared" si="1"/>
        <v>3042</v>
      </c>
      <c r="AE27" s="68"/>
    </row>
    <row r="28" spans="1:31" s="124" customFormat="1" ht="14.25" customHeight="1">
      <c r="A28" s="60" t="s">
        <v>208</v>
      </c>
      <c r="B28" s="60" t="s">
        <v>607</v>
      </c>
      <c r="C28" s="617"/>
      <c r="D28" s="620">
        <f aca="true" t="shared" si="2" ref="D28:D40">E28+F28</f>
        <v>92</v>
      </c>
      <c r="E28" s="620">
        <v>22</v>
      </c>
      <c r="F28" s="620">
        <v>70</v>
      </c>
      <c r="G28" s="620">
        <v>4</v>
      </c>
      <c r="H28" s="620">
        <v>59</v>
      </c>
      <c r="I28" s="620">
        <v>9</v>
      </c>
      <c r="J28" s="620">
        <v>9</v>
      </c>
      <c r="K28" s="620">
        <v>11</v>
      </c>
      <c r="L28" s="620">
        <v>10</v>
      </c>
      <c r="M28" s="620">
        <v>10</v>
      </c>
      <c r="N28" s="620">
        <v>10</v>
      </c>
      <c r="O28" s="620">
        <v>1790</v>
      </c>
      <c r="P28" s="620">
        <v>942</v>
      </c>
      <c r="Q28" s="620">
        <v>848</v>
      </c>
      <c r="R28" s="620">
        <v>148</v>
      </c>
      <c r="S28" s="620">
        <v>128</v>
      </c>
      <c r="T28" s="620">
        <v>143</v>
      </c>
      <c r="U28" s="620">
        <v>134</v>
      </c>
      <c r="V28" s="620">
        <v>148</v>
      </c>
      <c r="W28" s="620">
        <v>159</v>
      </c>
      <c r="X28" s="620">
        <v>160</v>
      </c>
      <c r="Y28" s="620">
        <v>137</v>
      </c>
      <c r="Z28" s="620">
        <v>175</v>
      </c>
      <c r="AA28" s="620">
        <v>138</v>
      </c>
      <c r="AB28" s="620">
        <v>168</v>
      </c>
      <c r="AC28" s="620">
        <v>152</v>
      </c>
      <c r="AD28" s="620">
        <v>316</v>
      </c>
      <c r="AE28" s="68"/>
    </row>
    <row r="29" spans="1:31" s="124" customFormat="1" ht="14.25" customHeight="1">
      <c r="A29" s="60" t="s">
        <v>209</v>
      </c>
      <c r="B29" s="60" t="s">
        <v>608</v>
      </c>
      <c r="C29" s="617"/>
      <c r="D29" s="620">
        <f t="shared" si="2"/>
        <v>43</v>
      </c>
      <c r="E29" s="620">
        <v>9</v>
      </c>
      <c r="F29" s="620">
        <v>34</v>
      </c>
      <c r="G29" s="620">
        <v>2</v>
      </c>
      <c r="H29" s="620">
        <v>25</v>
      </c>
      <c r="I29" s="620">
        <v>3</v>
      </c>
      <c r="J29" s="620">
        <v>4</v>
      </c>
      <c r="K29" s="620">
        <v>5</v>
      </c>
      <c r="L29" s="620">
        <v>5</v>
      </c>
      <c r="M29" s="620">
        <v>4</v>
      </c>
      <c r="N29" s="620">
        <v>4</v>
      </c>
      <c r="O29" s="620">
        <v>625</v>
      </c>
      <c r="P29" s="620">
        <v>320</v>
      </c>
      <c r="Q29" s="620">
        <v>305</v>
      </c>
      <c r="R29" s="620">
        <v>41</v>
      </c>
      <c r="S29" s="620">
        <v>53</v>
      </c>
      <c r="T29" s="620">
        <v>54</v>
      </c>
      <c r="U29" s="620">
        <v>38</v>
      </c>
      <c r="V29" s="620">
        <v>52</v>
      </c>
      <c r="W29" s="620">
        <v>42</v>
      </c>
      <c r="X29" s="620">
        <v>60</v>
      </c>
      <c r="Y29" s="620">
        <v>50</v>
      </c>
      <c r="Z29" s="620">
        <v>59</v>
      </c>
      <c r="AA29" s="620">
        <v>62</v>
      </c>
      <c r="AB29" s="620">
        <v>54</v>
      </c>
      <c r="AC29" s="620">
        <v>60</v>
      </c>
      <c r="AD29" s="620">
        <v>98</v>
      </c>
      <c r="AE29" s="68"/>
    </row>
    <row r="30" spans="1:31" s="124" customFormat="1" ht="14.25" customHeight="1">
      <c r="A30" s="60" t="s">
        <v>210</v>
      </c>
      <c r="B30" s="60" t="s">
        <v>609</v>
      </c>
      <c r="C30" s="617"/>
      <c r="D30" s="620">
        <f t="shared" si="2"/>
        <v>66</v>
      </c>
      <c r="E30" s="620">
        <v>9</v>
      </c>
      <c r="F30" s="620">
        <v>57</v>
      </c>
      <c r="G30" s="620">
        <v>3</v>
      </c>
      <c r="H30" s="620">
        <v>39</v>
      </c>
      <c r="I30" s="620">
        <v>5</v>
      </c>
      <c r="J30" s="620">
        <v>5</v>
      </c>
      <c r="K30" s="620">
        <v>6</v>
      </c>
      <c r="L30" s="620">
        <v>6</v>
      </c>
      <c r="M30" s="620">
        <v>8</v>
      </c>
      <c r="N30" s="620">
        <v>9</v>
      </c>
      <c r="O30" s="620">
        <v>1040</v>
      </c>
      <c r="P30" s="620">
        <v>558</v>
      </c>
      <c r="Q30" s="620">
        <v>482</v>
      </c>
      <c r="R30" s="620">
        <v>78</v>
      </c>
      <c r="S30" s="620">
        <v>57</v>
      </c>
      <c r="T30" s="620">
        <v>72</v>
      </c>
      <c r="U30" s="620">
        <v>59</v>
      </c>
      <c r="V30" s="620">
        <v>73</v>
      </c>
      <c r="W30" s="620">
        <v>73</v>
      </c>
      <c r="X30" s="620">
        <v>88</v>
      </c>
      <c r="Y30" s="620">
        <v>82</v>
      </c>
      <c r="Z30" s="620">
        <v>128</v>
      </c>
      <c r="AA30" s="620">
        <v>90</v>
      </c>
      <c r="AB30" s="620">
        <v>119</v>
      </c>
      <c r="AC30" s="620">
        <v>121</v>
      </c>
      <c r="AD30" s="620">
        <v>198</v>
      </c>
      <c r="AE30" s="68"/>
    </row>
    <row r="31" spans="1:31" s="124" customFormat="1" ht="14.25" customHeight="1">
      <c r="A31" s="60" t="s">
        <v>211</v>
      </c>
      <c r="B31" s="60" t="s">
        <v>49</v>
      </c>
      <c r="C31" s="617"/>
      <c r="D31" s="620">
        <f t="shared" si="2"/>
        <v>124</v>
      </c>
      <c r="E31" s="620">
        <v>33</v>
      </c>
      <c r="F31" s="620">
        <v>91</v>
      </c>
      <c r="G31" s="620">
        <v>5</v>
      </c>
      <c r="H31" s="620">
        <v>81</v>
      </c>
      <c r="I31" s="620">
        <v>12</v>
      </c>
      <c r="J31" s="620">
        <v>13</v>
      </c>
      <c r="K31" s="620">
        <v>15</v>
      </c>
      <c r="L31" s="620">
        <v>13</v>
      </c>
      <c r="M31" s="620">
        <v>14</v>
      </c>
      <c r="N31" s="620">
        <v>14</v>
      </c>
      <c r="O31" s="620">
        <v>2332</v>
      </c>
      <c r="P31" s="620">
        <v>1214</v>
      </c>
      <c r="Q31" s="620">
        <v>1118</v>
      </c>
      <c r="R31" s="620">
        <v>189</v>
      </c>
      <c r="S31" s="620">
        <v>159</v>
      </c>
      <c r="T31" s="620">
        <v>181</v>
      </c>
      <c r="U31" s="620">
        <v>166</v>
      </c>
      <c r="V31" s="620">
        <v>197</v>
      </c>
      <c r="W31" s="620">
        <v>182</v>
      </c>
      <c r="X31" s="620">
        <v>219</v>
      </c>
      <c r="Y31" s="620">
        <v>183</v>
      </c>
      <c r="Z31" s="620">
        <v>216</v>
      </c>
      <c r="AA31" s="620">
        <v>224</v>
      </c>
      <c r="AB31" s="620">
        <v>212</v>
      </c>
      <c r="AC31" s="620">
        <v>204</v>
      </c>
      <c r="AD31" s="620">
        <v>421</v>
      </c>
      <c r="AE31" s="68"/>
    </row>
    <row r="32" spans="1:31" s="124" customFormat="1" ht="14.25" customHeight="1">
      <c r="A32" s="60" t="s">
        <v>212</v>
      </c>
      <c r="B32" s="60" t="s">
        <v>50</v>
      </c>
      <c r="C32" s="617"/>
      <c r="D32" s="620">
        <f t="shared" si="2"/>
        <v>36</v>
      </c>
      <c r="E32" s="620">
        <v>4</v>
      </c>
      <c r="F32" s="620">
        <v>32</v>
      </c>
      <c r="G32" s="620">
        <v>2</v>
      </c>
      <c r="H32" s="620">
        <v>22</v>
      </c>
      <c r="I32" s="620">
        <v>4</v>
      </c>
      <c r="J32" s="620">
        <v>3</v>
      </c>
      <c r="K32" s="620">
        <v>3</v>
      </c>
      <c r="L32" s="620">
        <v>4</v>
      </c>
      <c r="M32" s="620">
        <v>4</v>
      </c>
      <c r="N32" s="620">
        <v>4</v>
      </c>
      <c r="O32" s="620">
        <v>552</v>
      </c>
      <c r="P32" s="620">
        <v>299</v>
      </c>
      <c r="Q32" s="620">
        <v>253</v>
      </c>
      <c r="R32" s="620">
        <v>42</v>
      </c>
      <c r="S32" s="620">
        <v>33</v>
      </c>
      <c r="T32" s="620">
        <v>48</v>
      </c>
      <c r="U32" s="620">
        <v>30</v>
      </c>
      <c r="V32" s="620">
        <v>42</v>
      </c>
      <c r="W32" s="620">
        <v>41</v>
      </c>
      <c r="X32" s="620">
        <v>52</v>
      </c>
      <c r="Y32" s="620">
        <v>41</v>
      </c>
      <c r="Z32" s="620">
        <v>42</v>
      </c>
      <c r="AA32" s="620">
        <v>54</v>
      </c>
      <c r="AB32" s="620">
        <v>73</v>
      </c>
      <c r="AC32" s="620">
        <v>54</v>
      </c>
      <c r="AD32" s="620">
        <v>108</v>
      </c>
      <c r="AE32" s="68"/>
    </row>
    <row r="33" spans="1:31" s="124" customFormat="1" ht="14.25" customHeight="1">
      <c r="A33" s="60" t="s">
        <v>213</v>
      </c>
      <c r="B33" s="60" t="s">
        <v>51</v>
      </c>
      <c r="C33" s="617"/>
      <c r="D33" s="620">
        <f t="shared" si="2"/>
        <v>48</v>
      </c>
      <c r="E33" s="620">
        <v>17</v>
      </c>
      <c r="F33" s="620">
        <v>31</v>
      </c>
      <c r="G33" s="620">
        <v>2</v>
      </c>
      <c r="H33" s="620">
        <v>30</v>
      </c>
      <c r="I33" s="620">
        <v>4</v>
      </c>
      <c r="J33" s="620">
        <v>4</v>
      </c>
      <c r="K33" s="620">
        <v>5</v>
      </c>
      <c r="L33" s="620">
        <v>6</v>
      </c>
      <c r="M33" s="620">
        <v>6</v>
      </c>
      <c r="N33" s="620">
        <v>5</v>
      </c>
      <c r="O33" s="620">
        <v>820</v>
      </c>
      <c r="P33" s="620">
        <v>434</v>
      </c>
      <c r="Q33" s="620">
        <v>386</v>
      </c>
      <c r="R33" s="620">
        <v>61</v>
      </c>
      <c r="S33" s="620">
        <v>47</v>
      </c>
      <c r="T33" s="620">
        <v>43</v>
      </c>
      <c r="U33" s="620">
        <v>52</v>
      </c>
      <c r="V33" s="620">
        <v>74</v>
      </c>
      <c r="W33" s="620">
        <v>66</v>
      </c>
      <c r="X33" s="620">
        <v>82</v>
      </c>
      <c r="Y33" s="620">
        <v>71</v>
      </c>
      <c r="Z33" s="620">
        <v>85</v>
      </c>
      <c r="AA33" s="620">
        <v>77</v>
      </c>
      <c r="AB33" s="620">
        <v>89</v>
      </c>
      <c r="AC33" s="620">
        <v>73</v>
      </c>
      <c r="AD33" s="620">
        <v>186</v>
      </c>
      <c r="AE33" s="68"/>
    </row>
    <row r="34" spans="1:31" s="124" customFormat="1" ht="14.25" customHeight="1">
      <c r="A34" s="60" t="s">
        <v>214</v>
      </c>
      <c r="B34" s="60" t="s">
        <v>52</v>
      </c>
      <c r="C34" s="617"/>
      <c r="D34" s="620">
        <f t="shared" si="2"/>
        <v>55</v>
      </c>
      <c r="E34" s="620">
        <v>10</v>
      </c>
      <c r="F34" s="620">
        <v>45</v>
      </c>
      <c r="G34" s="620">
        <v>3</v>
      </c>
      <c r="H34" s="620">
        <v>35</v>
      </c>
      <c r="I34" s="620">
        <v>4</v>
      </c>
      <c r="J34" s="620">
        <v>5</v>
      </c>
      <c r="K34" s="620">
        <v>6</v>
      </c>
      <c r="L34" s="620">
        <v>6</v>
      </c>
      <c r="M34" s="620">
        <v>7</v>
      </c>
      <c r="N34" s="620">
        <v>7</v>
      </c>
      <c r="O34" s="620">
        <v>1012</v>
      </c>
      <c r="P34" s="620">
        <v>462</v>
      </c>
      <c r="Q34" s="620">
        <v>550</v>
      </c>
      <c r="R34" s="620">
        <v>54</v>
      </c>
      <c r="S34" s="620">
        <v>46</v>
      </c>
      <c r="T34" s="620">
        <v>78</v>
      </c>
      <c r="U34" s="620">
        <v>66</v>
      </c>
      <c r="V34" s="620">
        <v>71</v>
      </c>
      <c r="W34" s="620">
        <v>94</v>
      </c>
      <c r="X34" s="620">
        <v>64</v>
      </c>
      <c r="Y34" s="620">
        <v>98</v>
      </c>
      <c r="Z34" s="620">
        <v>91</v>
      </c>
      <c r="AA34" s="620">
        <v>117</v>
      </c>
      <c r="AB34" s="620">
        <v>104</v>
      </c>
      <c r="AC34" s="620">
        <v>129</v>
      </c>
      <c r="AD34" s="620">
        <v>207</v>
      </c>
      <c r="AE34" s="68"/>
    </row>
    <row r="35" spans="1:31" s="124" customFormat="1" ht="14.25" customHeight="1">
      <c r="A35" s="60" t="s">
        <v>215</v>
      </c>
      <c r="B35" s="60" t="s">
        <v>53</v>
      </c>
      <c r="C35" s="617"/>
      <c r="D35" s="620">
        <f>E35+F35</f>
        <v>67</v>
      </c>
      <c r="E35" s="620">
        <v>15</v>
      </c>
      <c r="F35" s="620">
        <v>52</v>
      </c>
      <c r="G35" s="620">
        <v>4</v>
      </c>
      <c r="H35" s="620">
        <v>43</v>
      </c>
      <c r="I35" s="620">
        <v>6</v>
      </c>
      <c r="J35" s="620">
        <v>7</v>
      </c>
      <c r="K35" s="620">
        <v>7</v>
      </c>
      <c r="L35" s="620">
        <v>7</v>
      </c>
      <c r="M35" s="620">
        <v>8</v>
      </c>
      <c r="N35" s="620">
        <v>8</v>
      </c>
      <c r="O35" s="620">
        <v>1233</v>
      </c>
      <c r="P35" s="620">
        <v>646</v>
      </c>
      <c r="Q35" s="620">
        <v>587</v>
      </c>
      <c r="R35" s="620">
        <v>95</v>
      </c>
      <c r="S35" s="620">
        <v>77</v>
      </c>
      <c r="T35" s="620">
        <v>97</v>
      </c>
      <c r="U35" s="620">
        <v>94</v>
      </c>
      <c r="V35" s="620">
        <v>109</v>
      </c>
      <c r="W35" s="620">
        <v>86</v>
      </c>
      <c r="X35" s="620">
        <v>102</v>
      </c>
      <c r="Y35" s="620">
        <v>83</v>
      </c>
      <c r="Z35" s="620">
        <v>122</v>
      </c>
      <c r="AA35" s="620">
        <v>117</v>
      </c>
      <c r="AB35" s="620">
        <v>121</v>
      </c>
      <c r="AC35" s="620">
        <v>130</v>
      </c>
      <c r="AD35" s="620">
        <v>233</v>
      </c>
      <c r="AE35" s="68"/>
    </row>
    <row r="36" spans="1:31" s="124" customFormat="1" ht="14.25" customHeight="1">
      <c r="A36" s="60" t="s">
        <v>216</v>
      </c>
      <c r="B36" s="60" t="s">
        <v>54</v>
      </c>
      <c r="C36" s="617"/>
      <c r="D36" s="620">
        <f>E36+F36</f>
        <v>52</v>
      </c>
      <c r="E36" s="620">
        <v>23</v>
      </c>
      <c r="F36" s="620">
        <v>29</v>
      </c>
      <c r="G36" s="620">
        <v>3</v>
      </c>
      <c r="H36" s="620">
        <v>34</v>
      </c>
      <c r="I36" s="620">
        <v>5</v>
      </c>
      <c r="J36" s="620">
        <v>5</v>
      </c>
      <c r="K36" s="620">
        <v>5</v>
      </c>
      <c r="L36" s="620">
        <v>6</v>
      </c>
      <c r="M36" s="620">
        <v>7</v>
      </c>
      <c r="N36" s="620">
        <v>6</v>
      </c>
      <c r="O36" s="620">
        <v>995</v>
      </c>
      <c r="P36" s="620">
        <v>516</v>
      </c>
      <c r="Q36" s="620">
        <v>479</v>
      </c>
      <c r="R36" s="620">
        <v>69</v>
      </c>
      <c r="S36" s="620">
        <v>75</v>
      </c>
      <c r="T36" s="620">
        <v>76</v>
      </c>
      <c r="U36" s="620">
        <v>58</v>
      </c>
      <c r="V36" s="620">
        <v>73</v>
      </c>
      <c r="W36" s="620">
        <v>73</v>
      </c>
      <c r="X36" s="620">
        <v>78</v>
      </c>
      <c r="Y36" s="620">
        <v>89</v>
      </c>
      <c r="Z36" s="620">
        <v>108</v>
      </c>
      <c r="AA36" s="620">
        <v>90</v>
      </c>
      <c r="AB36" s="620">
        <v>112</v>
      </c>
      <c r="AC36" s="620">
        <v>94</v>
      </c>
      <c r="AD36" s="620">
        <v>226</v>
      </c>
      <c r="AE36" s="68"/>
    </row>
    <row r="37" spans="1:31" s="124" customFormat="1" ht="14.25" customHeight="1">
      <c r="A37" s="60" t="s">
        <v>217</v>
      </c>
      <c r="B37" s="60" t="s">
        <v>610</v>
      </c>
      <c r="C37" s="617"/>
      <c r="D37" s="620">
        <f t="shared" si="2"/>
        <v>56</v>
      </c>
      <c r="E37" s="620">
        <v>18</v>
      </c>
      <c r="F37" s="620">
        <v>38</v>
      </c>
      <c r="G37" s="620">
        <v>3</v>
      </c>
      <c r="H37" s="620">
        <v>35</v>
      </c>
      <c r="I37" s="620">
        <v>6</v>
      </c>
      <c r="J37" s="620">
        <v>6</v>
      </c>
      <c r="K37" s="620">
        <v>6</v>
      </c>
      <c r="L37" s="620">
        <v>6</v>
      </c>
      <c r="M37" s="620">
        <v>5</v>
      </c>
      <c r="N37" s="620">
        <v>6</v>
      </c>
      <c r="O37" s="620">
        <v>954</v>
      </c>
      <c r="P37" s="620">
        <v>510</v>
      </c>
      <c r="Q37" s="620">
        <v>444</v>
      </c>
      <c r="R37" s="620">
        <v>70</v>
      </c>
      <c r="S37" s="620">
        <v>68</v>
      </c>
      <c r="T37" s="620">
        <v>76</v>
      </c>
      <c r="U37" s="620">
        <v>72</v>
      </c>
      <c r="V37" s="620">
        <v>83</v>
      </c>
      <c r="W37" s="620">
        <v>64</v>
      </c>
      <c r="X37" s="620">
        <v>86</v>
      </c>
      <c r="Y37" s="620">
        <v>76</v>
      </c>
      <c r="Z37" s="620">
        <v>83</v>
      </c>
      <c r="AA37" s="620">
        <v>72</v>
      </c>
      <c r="AB37" s="620">
        <v>112</v>
      </c>
      <c r="AC37" s="620">
        <v>92</v>
      </c>
      <c r="AD37" s="620">
        <v>160</v>
      </c>
      <c r="AE37" s="68"/>
    </row>
    <row r="38" spans="1:31" s="124" customFormat="1" ht="14.25" customHeight="1">
      <c r="A38" s="60" t="s">
        <v>218</v>
      </c>
      <c r="B38" s="60" t="s">
        <v>55</v>
      </c>
      <c r="C38" s="617"/>
      <c r="D38" s="620">
        <f t="shared" si="2"/>
        <v>91</v>
      </c>
      <c r="E38" s="620">
        <v>17</v>
      </c>
      <c r="F38" s="620">
        <v>74</v>
      </c>
      <c r="G38" s="620">
        <v>3</v>
      </c>
      <c r="H38" s="620">
        <v>60</v>
      </c>
      <c r="I38" s="620">
        <v>10</v>
      </c>
      <c r="J38" s="620">
        <v>10</v>
      </c>
      <c r="K38" s="620">
        <v>10</v>
      </c>
      <c r="L38" s="620">
        <v>10</v>
      </c>
      <c r="M38" s="620">
        <v>10</v>
      </c>
      <c r="N38" s="620">
        <v>10</v>
      </c>
      <c r="O38" s="620">
        <v>1866</v>
      </c>
      <c r="P38" s="620">
        <v>991</v>
      </c>
      <c r="Q38" s="620">
        <v>875</v>
      </c>
      <c r="R38" s="620">
        <v>152</v>
      </c>
      <c r="S38" s="620">
        <v>119</v>
      </c>
      <c r="T38" s="620">
        <v>145</v>
      </c>
      <c r="U38" s="620">
        <v>148</v>
      </c>
      <c r="V38" s="620">
        <v>146</v>
      </c>
      <c r="W38" s="620">
        <v>149</v>
      </c>
      <c r="X38" s="620">
        <v>179</v>
      </c>
      <c r="Y38" s="620">
        <v>140</v>
      </c>
      <c r="Z38" s="620">
        <v>176</v>
      </c>
      <c r="AA38" s="620">
        <v>166</v>
      </c>
      <c r="AB38" s="620">
        <v>193</v>
      </c>
      <c r="AC38" s="620">
        <v>153</v>
      </c>
      <c r="AD38" s="620">
        <v>337</v>
      </c>
      <c r="AE38" s="68"/>
    </row>
    <row r="39" spans="1:30" s="68" customFormat="1" ht="14.25" customHeight="1">
      <c r="A39" s="60" t="s">
        <v>219</v>
      </c>
      <c r="B39" s="60" t="s">
        <v>56</v>
      </c>
      <c r="C39" s="617"/>
      <c r="D39" s="620">
        <f t="shared" si="2"/>
        <v>70</v>
      </c>
      <c r="E39" s="620">
        <v>11</v>
      </c>
      <c r="F39" s="620">
        <v>59</v>
      </c>
      <c r="G39" s="620">
        <v>3</v>
      </c>
      <c r="H39" s="620">
        <v>45</v>
      </c>
      <c r="I39" s="620">
        <v>6</v>
      </c>
      <c r="J39" s="620">
        <v>8</v>
      </c>
      <c r="K39" s="620">
        <v>7</v>
      </c>
      <c r="L39" s="620">
        <v>8</v>
      </c>
      <c r="M39" s="620">
        <v>8</v>
      </c>
      <c r="N39" s="620">
        <v>8</v>
      </c>
      <c r="O39" s="620">
        <v>1317</v>
      </c>
      <c r="P39" s="620">
        <v>728</v>
      </c>
      <c r="Q39" s="620">
        <v>589</v>
      </c>
      <c r="R39" s="620">
        <v>86</v>
      </c>
      <c r="S39" s="620">
        <v>77</v>
      </c>
      <c r="T39" s="620">
        <v>121</v>
      </c>
      <c r="U39" s="620">
        <v>100</v>
      </c>
      <c r="V39" s="620">
        <v>116</v>
      </c>
      <c r="W39" s="620">
        <v>80</v>
      </c>
      <c r="X39" s="620">
        <v>114</v>
      </c>
      <c r="Y39" s="620">
        <v>101</v>
      </c>
      <c r="Z39" s="620">
        <v>139</v>
      </c>
      <c r="AA39" s="620">
        <v>119</v>
      </c>
      <c r="AB39" s="620">
        <v>152</v>
      </c>
      <c r="AC39" s="620">
        <v>112</v>
      </c>
      <c r="AD39" s="620">
        <v>264</v>
      </c>
    </row>
    <row r="40" spans="1:30" s="68" customFormat="1" ht="14.25" customHeight="1">
      <c r="A40" s="60" t="s">
        <v>220</v>
      </c>
      <c r="B40" s="60" t="s">
        <v>57</v>
      </c>
      <c r="C40" s="617"/>
      <c r="D40" s="620">
        <f t="shared" si="2"/>
        <v>64</v>
      </c>
      <c r="E40" s="620">
        <v>11</v>
      </c>
      <c r="F40" s="620">
        <v>53</v>
      </c>
      <c r="G40" s="620">
        <v>4</v>
      </c>
      <c r="H40" s="620">
        <v>34</v>
      </c>
      <c r="I40" s="620">
        <v>4</v>
      </c>
      <c r="J40" s="620">
        <v>5</v>
      </c>
      <c r="K40" s="620">
        <v>6</v>
      </c>
      <c r="L40" s="620">
        <v>6</v>
      </c>
      <c r="M40" s="620">
        <v>6</v>
      </c>
      <c r="N40" s="620">
        <v>7</v>
      </c>
      <c r="O40" s="620">
        <v>923</v>
      </c>
      <c r="P40" s="620">
        <v>485</v>
      </c>
      <c r="Q40" s="620">
        <v>438</v>
      </c>
      <c r="R40" s="620">
        <v>55</v>
      </c>
      <c r="S40" s="620">
        <v>50</v>
      </c>
      <c r="T40" s="620">
        <v>71</v>
      </c>
      <c r="U40" s="620">
        <v>59</v>
      </c>
      <c r="V40" s="620">
        <v>77</v>
      </c>
      <c r="W40" s="620">
        <v>68</v>
      </c>
      <c r="X40" s="620">
        <v>85</v>
      </c>
      <c r="Y40" s="620">
        <v>84</v>
      </c>
      <c r="Z40" s="620">
        <v>83</v>
      </c>
      <c r="AA40" s="620">
        <v>85</v>
      </c>
      <c r="AB40" s="620">
        <v>114</v>
      </c>
      <c r="AC40" s="620">
        <v>92</v>
      </c>
      <c r="AD40" s="620">
        <v>211</v>
      </c>
    </row>
    <row r="41" spans="1:30" s="68" customFormat="1" ht="14.25" customHeight="1" thickBot="1">
      <c r="A41" s="597" t="s">
        <v>221</v>
      </c>
      <c r="B41" s="597" t="s">
        <v>611</v>
      </c>
      <c r="C41" s="621"/>
      <c r="D41" s="622">
        <f>E41+F41</f>
        <v>28</v>
      </c>
      <c r="E41" s="622">
        <v>11</v>
      </c>
      <c r="F41" s="622">
        <v>17</v>
      </c>
      <c r="G41" s="622">
        <v>2</v>
      </c>
      <c r="H41" s="622">
        <v>18</v>
      </c>
      <c r="I41" s="622">
        <v>3</v>
      </c>
      <c r="J41" s="622">
        <v>3</v>
      </c>
      <c r="K41" s="622">
        <v>3</v>
      </c>
      <c r="L41" s="622">
        <v>3</v>
      </c>
      <c r="M41" s="622">
        <v>3</v>
      </c>
      <c r="N41" s="622">
        <v>3</v>
      </c>
      <c r="O41" s="622">
        <v>424</v>
      </c>
      <c r="P41" s="622">
        <v>228</v>
      </c>
      <c r="Q41" s="622">
        <v>196</v>
      </c>
      <c r="R41" s="622">
        <v>44</v>
      </c>
      <c r="S41" s="622">
        <v>28</v>
      </c>
      <c r="T41" s="622">
        <v>28</v>
      </c>
      <c r="U41" s="622">
        <v>40</v>
      </c>
      <c r="V41" s="622">
        <v>33</v>
      </c>
      <c r="W41" s="622">
        <v>26</v>
      </c>
      <c r="X41" s="622">
        <v>44</v>
      </c>
      <c r="Y41" s="622">
        <v>24</v>
      </c>
      <c r="Z41" s="622">
        <v>33</v>
      </c>
      <c r="AA41" s="622">
        <v>41</v>
      </c>
      <c r="AB41" s="622">
        <v>46</v>
      </c>
      <c r="AC41" s="622">
        <v>37</v>
      </c>
      <c r="AD41" s="622">
        <v>77</v>
      </c>
    </row>
    <row r="42" spans="1:30" s="57" customFormat="1" ht="14.25" customHeight="1">
      <c r="A42" s="60"/>
      <c r="B42" s="60"/>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row>
    <row r="43" ht="24.75" customHeight="1">
      <c r="AE43" s="43"/>
    </row>
    <row r="44" ht="24.75" customHeight="1">
      <c r="AE44" s="43"/>
    </row>
  </sheetData>
  <sheetProtection/>
  <mergeCells count="18">
    <mergeCell ref="A2:N2"/>
    <mergeCell ref="O2:AD2"/>
    <mergeCell ref="AD4:AD8"/>
    <mergeCell ref="G4:G5"/>
    <mergeCell ref="Q4:Y4"/>
    <mergeCell ref="R6:S6"/>
    <mergeCell ref="T6:U6"/>
    <mergeCell ref="V6:W6"/>
    <mergeCell ref="X6:Y6"/>
    <mergeCell ref="Z6:AA6"/>
    <mergeCell ref="AB6:AC6"/>
    <mergeCell ref="C7:C8"/>
    <mergeCell ref="G7:G8"/>
    <mergeCell ref="A4:B4"/>
    <mergeCell ref="A5:B5"/>
    <mergeCell ref="A6:B6"/>
    <mergeCell ref="A7:B8"/>
    <mergeCell ref="D5:F5"/>
  </mergeCells>
  <printOptions horizontalCentered="1"/>
  <pageMargins left="1.1023622047244095" right="1.1023622047244095" top="1.5748031496062993" bottom="1.5748031496062993" header="0.5118110236220472" footer="0.9055118110236221"/>
  <pageSetup firstPageNumber="260"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2.xml><?xml version="1.0" encoding="utf-8"?>
<worksheet xmlns="http://schemas.openxmlformats.org/spreadsheetml/2006/main" xmlns:r="http://schemas.openxmlformats.org/officeDocument/2006/relationships">
  <dimension ref="A1:AE45"/>
  <sheetViews>
    <sheetView showGridLines="0" zoomScale="120" zoomScaleNormal="120" zoomScalePageLayoutView="0" workbookViewId="0" topLeftCell="A1">
      <selection activeCell="I13" sqref="I13"/>
    </sheetView>
  </sheetViews>
  <sheetFormatPr defaultColWidth="6.625" defaultRowHeight="24.75" customHeight="1"/>
  <cols>
    <col min="1" max="1" width="18.625" style="40" customWidth="1"/>
    <col min="2" max="2" width="12.625" style="40" customWidth="1"/>
    <col min="3" max="3" width="4.125" style="40" customWidth="1"/>
    <col min="4" max="5" width="3.625" style="40" customWidth="1"/>
    <col min="6" max="8" width="4.125" style="40" customWidth="1"/>
    <col min="9" max="14" width="3.625" style="40" customWidth="1"/>
    <col min="15" max="15" width="5.125" style="40" customWidth="1"/>
    <col min="16" max="29" width="4.625" style="40" customWidth="1"/>
    <col min="30" max="30" width="7.125" style="40" customWidth="1"/>
    <col min="31" max="16384" width="6.625" style="40" customWidth="1"/>
  </cols>
  <sheetData>
    <row r="1" spans="1:30" s="37" customFormat="1" ht="18" customHeight="1">
      <c r="A1" s="125" t="s">
        <v>710</v>
      </c>
      <c r="AD1" s="55" t="s">
        <v>688</v>
      </c>
    </row>
    <row r="2" spans="1:30" s="38" customFormat="1" ht="24.75" customHeight="1">
      <c r="A2" s="805" t="s">
        <v>357</v>
      </c>
      <c r="B2" s="805"/>
      <c r="C2" s="805"/>
      <c r="D2" s="805"/>
      <c r="E2" s="805"/>
      <c r="F2" s="805"/>
      <c r="G2" s="805"/>
      <c r="H2" s="805"/>
      <c r="I2" s="805"/>
      <c r="J2" s="805"/>
      <c r="K2" s="805"/>
      <c r="L2" s="805"/>
      <c r="M2" s="805"/>
      <c r="N2" s="805"/>
      <c r="O2" s="777" t="s">
        <v>255</v>
      </c>
      <c r="P2" s="777"/>
      <c r="Q2" s="777"/>
      <c r="R2" s="777"/>
      <c r="S2" s="777"/>
      <c r="T2" s="777"/>
      <c r="U2" s="777"/>
      <c r="V2" s="777"/>
      <c r="W2" s="777"/>
      <c r="X2" s="777"/>
      <c r="Y2" s="777"/>
      <c r="Z2" s="777"/>
      <c r="AA2" s="777"/>
      <c r="AB2" s="777"/>
      <c r="AC2" s="777"/>
      <c r="AD2" s="777"/>
    </row>
    <row r="3" spans="1:30" ht="12.75" customHeight="1" thickBo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row>
    <row r="4" spans="1:31" ht="17.25" customHeight="1">
      <c r="A4" s="654" t="s">
        <v>1432</v>
      </c>
      <c r="B4" s="803"/>
      <c r="C4" s="315" t="s">
        <v>1092</v>
      </c>
      <c r="D4" s="332" t="s">
        <v>284</v>
      </c>
      <c r="E4" s="333"/>
      <c r="F4" s="333"/>
      <c r="G4" s="813" t="s">
        <v>709</v>
      </c>
      <c r="H4" s="334" t="s">
        <v>1091</v>
      </c>
      <c r="I4" s="335"/>
      <c r="J4" s="335"/>
      <c r="K4" s="335"/>
      <c r="L4" s="335"/>
      <c r="M4" s="513"/>
      <c r="N4" s="511"/>
      <c r="O4" s="317"/>
      <c r="P4" s="316"/>
      <c r="Q4" s="817" t="s">
        <v>296</v>
      </c>
      <c r="R4" s="818"/>
      <c r="S4" s="818"/>
      <c r="T4" s="818"/>
      <c r="U4" s="818"/>
      <c r="V4" s="818"/>
      <c r="W4" s="818"/>
      <c r="X4" s="818"/>
      <c r="Y4" s="818"/>
      <c r="Z4" s="316" t="s">
        <v>60</v>
      </c>
      <c r="AA4" s="317"/>
      <c r="AB4" s="317"/>
      <c r="AC4" s="318"/>
      <c r="AD4" s="815" t="s">
        <v>24</v>
      </c>
      <c r="AE4" s="43"/>
    </row>
    <row r="5" spans="1:31" ht="17.25" customHeight="1">
      <c r="A5" s="804" t="s">
        <v>1431</v>
      </c>
      <c r="B5" s="773"/>
      <c r="C5" s="319" t="s">
        <v>1093</v>
      </c>
      <c r="D5" s="819" t="s">
        <v>298</v>
      </c>
      <c r="E5" s="820"/>
      <c r="F5" s="821"/>
      <c r="G5" s="814"/>
      <c r="H5" s="41" t="s">
        <v>294</v>
      </c>
      <c r="I5" s="41"/>
      <c r="J5" s="41"/>
      <c r="K5" s="41"/>
      <c r="L5" s="41"/>
      <c r="M5" s="41"/>
      <c r="N5" s="39"/>
      <c r="O5" s="43"/>
      <c r="P5" s="322" t="s">
        <v>1109</v>
      </c>
      <c r="Q5" s="323"/>
      <c r="R5" s="324" t="s">
        <v>1097</v>
      </c>
      <c r="S5" s="39"/>
      <c r="T5" s="324" t="s">
        <v>1098</v>
      </c>
      <c r="U5" s="39"/>
      <c r="V5" s="324" t="s">
        <v>1099</v>
      </c>
      <c r="W5" s="39"/>
      <c r="X5" s="324" t="s">
        <v>1100</v>
      </c>
      <c r="Y5" s="39"/>
      <c r="Z5" s="325" t="s">
        <v>1101</v>
      </c>
      <c r="AA5" s="39"/>
      <c r="AB5" s="325" t="s">
        <v>1102</v>
      </c>
      <c r="AC5" s="39"/>
      <c r="AD5" s="816"/>
      <c r="AE5" s="43"/>
    </row>
    <row r="6" spans="1:30" s="43" customFormat="1" ht="17.25" customHeight="1">
      <c r="A6" s="804" t="s">
        <v>1399</v>
      </c>
      <c r="B6" s="773"/>
      <c r="C6" s="307" t="s">
        <v>295</v>
      </c>
      <c r="D6" s="336" t="s">
        <v>268</v>
      </c>
      <c r="E6" s="336"/>
      <c r="F6" s="336"/>
      <c r="G6" s="270" t="s">
        <v>297</v>
      </c>
      <c r="H6" s="42" t="s">
        <v>282</v>
      </c>
      <c r="I6" s="41"/>
      <c r="J6" s="41"/>
      <c r="K6" s="41"/>
      <c r="L6" s="41"/>
      <c r="M6" s="41"/>
      <c r="N6" s="39"/>
      <c r="O6" s="506"/>
      <c r="P6" s="326" t="s">
        <v>677</v>
      </c>
      <c r="Q6" s="327"/>
      <c r="R6" s="799" t="s">
        <v>704</v>
      </c>
      <c r="S6" s="800"/>
      <c r="T6" s="799" t="s">
        <v>705</v>
      </c>
      <c r="U6" s="800"/>
      <c r="V6" s="799" t="s">
        <v>706</v>
      </c>
      <c r="W6" s="800"/>
      <c r="X6" s="799" t="s">
        <v>708</v>
      </c>
      <c r="Y6" s="800"/>
      <c r="Z6" s="799" t="s">
        <v>1086</v>
      </c>
      <c r="AA6" s="800"/>
      <c r="AB6" s="799" t="s">
        <v>1087</v>
      </c>
      <c r="AC6" s="800"/>
      <c r="AD6" s="816"/>
    </row>
    <row r="7" spans="1:31" s="44" customFormat="1" ht="34.5" customHeight="1">
      <c r="A7" s="723" t="s">
        <v>628</v>
      </c>
      <c r="B7" s="773"/>
      <c r="C7" s="802" t="s">
        <v>718</v>
      </c>
      <c r="D7" s="328" t="s">
        <v>720</v>
      </c>
      <c r="E7" s="328" t="s">
        <v>721</v>
      </c>
      <c r="F7" s="328" t="s">
        <v>722</v>
      </c>
      <c r="G7" s="806" t="s">
        <v>76</v>
      </c>
      <c r="H7" s="319" t="s">
        <v>1129</v>
      </c>
      <c r="I7" s="329" t="s">
        <v>1103</v>
      </c>
      <c r="J7" s="329" t="s">
        <v>1104</v>
      </c>
      <c r="K7" s="329" t="s">
        <v>1105</v>
      </c>
      <c r="L7" s="329" t="s">
        <v>1106</v>
      </c>
      <c r="M7" s="329" t="s">
        <v>1107</v>
      </c>
      <c r="N7" s="329" t="s">
        <v>1108</v>
      </c>
      <c r="O7" s="330" t="s">
        <v>720</v>
      </c>
      <c r="P7" s="330" t="s">
        <v>1094</v>
      </c>
      <c r="Q7" s="319" t="s">
        <v>1095</v>
      </c>
      <c r="R7" s="319" t="s">
        <v>1094</v>
      </c>
      <c r="S7" s="319" t="s">
        <v>1095</v>
      </c>
      <c r="T7" s="319" t="s">
        <v>1094</v>
      </c>
      <c r="U7" s="319" t="s">
        <v>1095</v>
      </c>
      <c r="V7" s="319" t="s">
        <v>1094</v>
      </c>
      <c r="W7" s="319" t="s">
        <v>1095</v>
      </c>
      <c r="X7" s="319" t="s">
        <v>1094</v>
      </c>
      <c r="Y7" s="319" t="s">
        <v>1095</v>
      </c>
      <c r="Z7" s="319" t="s">
        <v>1094</v>
      </c>
      <c r="AA7" s="319" t="s">
        <v>1095</v>
      </c>
      <c r="AB7" s="319" t="s">
        <v>721</v>
      </c>
      <c r="AC7" s="319" t="s">
        <v>722</v>
      </c>
      <c r="AD7" s="816"/>
      <c r="AE7" s="57"/>
    </row>
    <row r="8" spans="1:31" s="44" customFormat="1" ht="22.5" customHeight="1" thickBot="1">
      <c r="A8" s="774"/>
      <c r="B8" s="775"/>
      <c r="C8" s="802"/>
      <c r="D8" s="270" t="s">
        <v>677</v>
      </c>
      <c r="E8" s="270" t="s">
        <v>689</v>
      </c>
      <c r="F8" s="270" t="s">
        <v>724</v>
      </c>
      <c r="G8" s="806"/>
      <c r="H8" s="270" t="s">
        <v>677</v>
      </c>
      <c r="I8" s="510" t="s">
        <v>158</v>
      </c>
      <c r="J8" s="510" t="s">
        <v>159</v>
      </c>
      <c r="K8" s="510" t="s">
        <v>160</v>
      </c>
      <c r="L8" s="510" t="s">
        <v>161</v>
      </c>
      <c r="M8" s="510" t="s">
        <v>162</v>
      </c>
      <c r="N8" s="510" t="s">
        <v>163</v>
      </c>
      <c r="O8" s="512" t="s">
        <v>677</v>
      </c>
      <c r="P8" s="271" t="s">
        <v>689</v>
      </c>
      <c r="Q8" s="271" t="s">
        <v>724</v>
      </c>
      <c r="R8" s="270" t="s">
        <v>689</v>
      </c>
      <c r="S8" s="270" t="s">
        <v>724</v>
      </c>
      <c r="T8" s="270" t="s">
        <v>689</v>
      </c>
      <c r="U8" s="270" t="s">
        <v>724</v>
      </c>
      <c r="V8" s="270" t="s">
        <v>689</v>
      </c>
      <c r="W8" s="270" t="s">
        <v>724</v>
      </c>
      <c r="X8" s="270" t="s">
        <v>689</v>
      </c>
      <c r="Y8" s="270" t="s">
        <v>724</v>
      </c>
      <c r="Z8" s="270" t="s">
        <v>689</v>
      </c>
      <c r="AA8" s="270" t="s">
        <v>724</v>
      </c>
      <c r="AB8" s="270" t="s">
        <v>689</v>
      </c>
      <c r="AC8" s="270" t="s">
        <v>724</v>
      </c>
      <c r="AD8" s="816"/>
      <c r="AE8" s="57"/>
    </row>
    <row r="9" spans="1:31" s="68" customFormat="1" ht="13.5" customHeight="1">
      <c r="A9" s="337" t="s">
        <v>223</v>
      </c>
      <c r="B9" s="337" t="s">
        <v>61</v>
      </c>
      <c r="C9" s="616">
        <v>9</v>
      </c>
      <c r="D9" s="503">
        <f aca="true" t="shared" si="0" ref="D9:AD9">SUM(D10:D18)</f>
        <v>609</v>
      </c>
      <c r="E9" s="503">
        <f t="shared" si="0"/>
        <v>208</v>
      </c>
      <c r="F9" s="503">
        <f t="shared" si="0"/>
        <v>401</v>
      </c>
      <c r="G9" s="503">
        <f t="shared" si="0"/>
        <v>30</v>
      </c>
      <c r="H9" s="503">
        <f t="shared" si="0"/>
        <v>382</v>
      </c>
      <c r="I9" s="503">
        <f t="shared" si="0"/>
        <v>59</v>
      </c>
      <c r="J9" s="503">
        <f t="shared" si="0"/>
        <v>58</v>
      </c>
      <c r="K9" s="503">
        <f t="shared" si="0"/>
        <v>63</v>
      </c>
      <c r="L9" s="503">
        <f t="shared" si="0"/>
        <v>69</v>
      </c>
      <c r="M9" s="503">
        <f t="shared" si="0"/>
        <v>68</v>
      </c>
      <c r="N9" s="503">
        <f t="shared" si="0"/>
        <v>65</v>
      </c>
      <c r="O9" s="503">
        <f t="shared" si="0"/>
        <v>10616</v>
      </c>
      <c r="P9" s="503">
        <f t="shared" si="0"/>
        <v>5507</v>
      </c>
      <c r="Q9" s="503">
        <f t="shared" si="0"/>
        <v>5109</v>
      </c>
      <c r="R9" s="503">
        <f t="shared" si="0"/>
        <v>780</v>
      </c>
      <c r="S9" s="503">
        <f t="shared" si="0"/>
        <v>750</v>
      </c>
      <c r="T9" s="503">
        <f t="shared" si="0"/>
        <v>803</v>
      </c>
      <c r="U9" s="503">
        <f t="shared" si="0"/>
        <v>727</v>
      </c>
      <c r="V9" s="503">
        <f t="shared" si="0"/>
        <v>885</v>
      </c>
      <c r="W9" s="503">
        <f t="shared" si="0"/>
        <v>815</v>
      </c>
      <c r="X9" s="503">
        <f t="shared" si="0"/>
        <v>991</v>
      </c>
      <c r="Y9" s="503">
        <f t="shared" si="0"/>
        <v>897</v>
      </c>
      <c r="Z9" s="503">
        <f t="shared" si="0"/>
        <v>965</v>
      </c>
      <c r="AA9" s="503">
        <f t="shared" si="0"/>
        <v>968</v>
      </c>
      <c r="AB9" s="503">
        <f t="shared" si="0"/>
        <v>1083</v>
      </c>
      <c r="AC9" s="503">
        <f t="shared" si="0"/>
        <v>952</v>
      </c>
      <c r="AD9" s="503">
        <f t="shared" si="0"/>
        <v>2063</v>
      </c>
      <c r="AE9" s="126"/>
    </row>
    <row r="10" spans="1:31" s="68" customFormat="1" ht="13.5" customHeight="1">
      <c r="A10" s="60" t="s">
        <v>224</v>
      </c>
      <c r="B10" s="60" t="s">
        <v>62</v>
      </c>
      <c r="C10" s="625"/>
      <c r="D10" s="611">
        <f aca="true" t="shared" si="1" ref="D10:D18">E10+F10</f>
        <v>145</v>
      </c>
      <c r="E10" s="611">
        <v>41</v>
      </c>
      <c r="F10" s="611">
        <v>104</v>
      </c>
      <c r="G10" s="611">
        <v>6</v>
      </c>
      <c r="H10" s="611">
        <v>92</v>
      </c>
      <c r="I10" s="611">
        <v>14</v>
      </c>
      <c r="J10" s="611">
        <v>13</v>
      </c>
      <c r="K10" s="611">
        <v>16</v>
      </c>
      <c r="L10" s="611">
        <v>17</v>
      </c>
      <c r="M10" s="611">
        <v>17</v>
      </c>
      <c r="N10" s="611">
        <v>15</v>
      </c>
      <c r="O10" s="611">
        <v>2567</v>
      </c>
      <c r="P10" s="611">
        <v>1321</v>
      </c>
      <c r="Q10" s="611">
        <v>1246</v>
      </c>
      <c r="R10" s="611">
        <v>186</v>
      </c>
      <c r="S10" s="611">
        <v>182</v>
      </c>
      <c r="T10" s="611">
        <v>186</v>
      </c>
      <c r="U10" s="611">
        <v>186</v>
      </c>
      <c r="V10" s="611">
        <v>223</v>
      </c>
      <c r="W10" s="611">
        <v>203</v>
      </c>
      <c r="X10" s="611">
        <v>241</v>
      </c>
      <c r="Y10" s="611">
        <v>220</v>
      </c>
      <c r="Z10" s="611">
        <v>247</v>
      </c>
      <c r="AA10" s="611">
        <v>224</v>
      </c>
      <c r="AB10" s="611">
        <v>238</v>
      </c>
      <c r="AC10" s="611">
        <v>231</v>
      </c>
      <c r="AD10" s="611">
        <v>477</v>
      </c>
      <c r="AE10" s="62"/>
    </row>
    <row r="11" spans="1:31" s="68" customFormat="1" ht="13.5" customHeight="1">
      <c r="A11" s="60" t="s">
        <v>225</v>
      </c>
      <c r="B11" s="60" t="s">
        <v>577</v>
      </c>
      <c r="C11" s="625"/>
      <c r="D11" s="611">
        <f t="shared" si="1"/>
        <v>104</v>
      </c>
      <c r="E11" s="611">
        <v>36</v>
      </c>
      <c r="F11" s="611">
        <v>68</v>
      </c>
      <c r="G11" s="611">
        <v>4</v>
      </c>
      <c r="H11" s="611">
        <v>66</v>
      </c>
      <c r="I11" s="611">
        <v>10</v>
      </c>
      <c r="J11" s="611">
        <v>11</v>
      </c>
      <c r="K11" s="611">
        <v>10</v>
      </c>
      <c r="L11" s="611">
        <v>11</v>
      </c>
      <c r="M11" s="611">
        <v>13</v>
      </c>
      <c r="N11" s="611">
        <v>11</v>
      </c>
      <c r="O11" s="611">
        <v>1865</v>
      </c>
      <c r="P11" s="611">
        <v>975</v>
      </c>
      <c r="Q11" s="611">
        <v>890</v>
      </c>
      <c r="R11" s="611">
        <v>135</v>
      </c>
      <c r="S11" s="611">
        <v>138</v>
      </c>
      <c r="T11" s="611">
        <v>148</v>
      </c>
      <c r="U11" s="611">
        <v>144</v>
      </c>
      <c r="V11" s="611">
        <v>148</v>
      </c>
      <c r="W11" s="611">
        <v>129</v>
      </c>
      <c r="X11" s="611">
        <v>173</v>
      </c>
      <c r="Y11" s="611">
        <v>149</v>
      </c>
      <c r="Z11" s="611">
        <v>175</v>
      </c>
      <c r="AA11" s="611">
        <v>178</v>
      </c>
      <c r="AB11" s="611">
        <v>196</v>
      </c>
      <c r="AC11" s="611">
        <v>152</v>
      </c>
      <c r="AD11" s="611">
        <v>381</v>
      </c>
      <c r="AE11" s="62"/>
    </row>
    <row r="12" spans="1:31" s="68" customFormat="1" ht="13.5" customHeight="1">
      <c r="A12" s="60" t="s">
        <v>226</v>
      </c>
      <c r="B12" s="60" t="s">
        <v>578</v>
      </c>
      <c r="C12" s="625"/>
      <c r="D12" s="611">
        <f t="shared" si="1"/>
        <v>60</v>
      </c>
      <c r="E12" s="611">
        <v>19</v>
      </c>
      <c r="F12" s="611">
        <v>41</v>
      </c>
      <c r="G12" s="611">
        <v>4</v>
      </c>
      <c r="H12" s="611">
        <v>38</v>
      </c>
      <c r="I12" s="611">
        <v>6</v>
      </c>
      <c r="J12" s="611">
        <v>6</v>
      </c>
      <c r="K12" s="611">
        <v>6</v>
      </c>
      <c r="L12" s="611">
        <v>7</v>
      </c>
      <c r="M12" s="611">
        <v>7</v>
      </c>
      <c r="N12" s="611">
        <v>6</v>
      </c>
      <c r="O12" s="611">
        <v>1031</v>
      </c>
      <c r="P12" s="611">
        <v>549</v>
      </c>
      <c r="Q12" s="611">
        <v>482</v>
      </c>
      <c r="R12" s="611">
        <v>76</v>
      </c>
      <c r="S12" s="611">
        <v>76</v>
      </c>
      <c r="T12" s="611">
        <v>78</v>
      </c>
      <c r="U12" s="611">
        <v>66</v>
      </c>
      <c r="V12" s="611">
        <v>79</v>
      </c>
      <c r="W12" s="611">
        <v>88</v>
      </c>
      <c r="X12" s="611">
        <v>95</v>
      </c>
      <c r="Y12" s="611">
        <v>90</v>
      </c>
      <c r="Z12" s="611">
        <v>107</v>
      </c>
      <c r="AA12" s="611">
        <v>84</v>
      </c>
      <c r="AB12" s="611">
        <v>114</v>
      </c>
      <c r="AC12" s="611">
        <v>78</v>
      </c>
      <c r="AD12" s="611">
        <v>225</v>
      </c>
      <c r="AE12" s="62"/>
    </row>
    <row r="13" spans="1:31" s="124" customFormat="1" ht="13.5" customHeight="1">
      <c r="A13" s="60" t="s">
        <v>227</v>
      </c>
      <c r="B13" s="60" t="s">
        <v>63</v>
      </c>
      <c r="C13" s="625"/>
      <c r="D13" s="611">
        <f t="shared" si="1"/>
        <v>71</v>
      </c>
      <c r="E13" s="611">
        <v>30</v>
      </c>
      <c r="F13" s="611">
        <v>41</v>
      </c>
      <c r="G13" s="611">
        <v>5</v>
      </c>
      <c r="H13" s="611">
        <v>45</v>
      </c>
      <c r="I13" s="611">
        <v>7</v>
      </c>
      <c r="J13" s="611">
        <v>7</v>
      </c>
      <c r="K13" s="611">
        <v>9</v>
      </c>
      <c r="L13" s="611">
        <v>7</v>
      </c>
      <c r="M13" s="611">
        <v>7</v>
      </c>
      <c r="N13" s="611">
        <v>8</v>
      </c>
      <c r="O13" s="611">
        <v>1265</v>
      </c>
      <c r="P13" s="611">
        <v>655</v>
      </c>
      <c r="Q13" s="611">
        <v>610</v>
      </c>
      <c r="R13" s="611">
        <v>94</v>
      </c>
      <c r="S13" s="611">
        <v>91</v>
      </c>
      <c r="T13" s="611">
        <v>97</v>
      </c>
      <c r="U13" s="611">
        <v>81</v>
      </c>
      <c r="V13" s="611">
        <v>115</v>
      </c>
      <c r="W13" s="611">
        <v>103</v>
      </c>
      <c r="X13" s="611">
        <v>114</v>
      </c>
      <c r="Y13" s="611">
        <v>104</v>
      </c>
      <c r="Z13" s="611">
        <v>97</v>
      </c>
      <c r="AA13" s="611">
        <v>105</v>
      </c>
      <c r="AB13" s="611">
        <v>138</v>
      </c>
      <c r="AC13" s="611">
        <v>126</v>
      </c>
      <c r="AD13" s="611">
        <v>228</v>
      </c>
      <c r="AE13" s="62"/>
    </row>
    <row r="14" spans="1:31" s="124" customFormat="1" ht="13.5" customHeight="1">
      <c r="A14" s="60" t="s">
        <v>228</v>
      </c>
      <c r="B14" s="60" t="s">
        <v>579</v>
      </c>
      <c r="C14" s="625"/>
      <c r="D14" s="611">
        <f t="shared" si="1"/>
        <v>23</v>
      </c>
      <c r="E14" s="611">
        <v>13</v>
      </c>
      <c r="F14" s="611">
        <v>10</v>
      </c>
      <c r="G14" s="611">
        <v>2</v>
      </c>
      <c r="H14" s="611">
        <v>13</v>
      </c>
      <c r="I14" s="611">
        <v>2</v>
      </c>
      <c r="J14" s="611">
        <v>2</v>
      </c>
      <c r="K14" s="611">
        <v>2</v>
      </c>
      <c r="L14" s="611">
        <v>3</v>
      </c>
      <c r="M14" s="611">
        <v>2</v>
      </c>
      <c r="N14" s="611">
        <v>2</v>
      </c>
      <c r="O14" s="611">
        <v>281</v>
      </c>
      <c r="P14" s="611">
        <v>138</v>
      </c>
      <c r="Q14" s="611">
        <v>143</v>
      </c>
      <c r="R14" s="611">
        <v>15</v>
      </c>
      <c r="S14" s="611">
        <v>22</v>
      </c>
      <c r="T14" s="611">
        <v>20</v>
      </c>
      <c r="U14" s="611">
        <v>20</v>
      </c>
      <c r="V14" s="611">
        <v>21</v>
      </c>
      <c r="W14" s="611">
        <v>16</v>
      </c>
      <c r="X14" s="611">
        <v>29</v>
      </c>
      <c r="Y14" s="611">
        <v>31</v>
      </c>
      <c r="Z14" s="611">
        <v>27</v>
      </c>
      <c r="AA14" s="611">
        <v>20</v>
      </c>
      <c r="AB14" s="611">
        <v>26</v>
      </c>
      <c r="AC14" s="611">
        <v>34</v>
      </c>
      <c r="AD14" s="611">
        <v>48</v>
      </c>
      <c r="AE14" s="62"/>
    </row>
    <row r="15" spans="1:31" s="124" customFormat="1" ht="13.5" customHeight="1">
      <c r="A15" s="60" t="s">
        <v>229</v>
      </c>
      <c r="B15" s="60" t="s">
        <v>64</v>
      </c>
      <c r="C15" s="625"/>
      <c r="D15" s="611">
        <f t="shared" si="1"/>
        <v>39</v>
      </c>
      <c r="E15" s="611">
        <v>11</v>
      </c>
      <c r="F15" s="611">
        <v>28</v>
      </c>
      <c r="G15" s="611">
        <v>2</v>
      </c>
      <c r="H15" s="611">
        <v>24</v>
      </c>
      <c r="I15" s="611">
        <v>4</v>
      </c>
      <c r="J15" s="611">
        <v>4</v>
      </c>
      <c r="K15" s="611">
        <v>4</v>
      </c>
      <c r="L15" s="611">
        <v>4</v>
      </c>
      <c r="M15" s="611">
        <v>4</v>
      </c>
      <c r="N15" s="611">
        <v>4</v>
      </c>
      <c r="O15" s="611">
        <v>625</v>
      </c>
      <c r="P15" s="611">
        <v>329</v>
      </c>
      <c r="Q15" s="611">
        <v>296</v>
      </c>
      <c r="R15" s="611">
        <v>45</v>
      </c>
      <c r="S15" s="611">
        <v>43</v>
      </c>
      <c r="T15" s="611">
        <v>53</v>
      </c>
      <c r="U15" s="611">
        <v>40</v>
      </c>
      <c r="V15" s="611">
        <v>57</v>
      </c>
      <c r="W15" s="611">
        <v>39</v>
      </c>
      <c r="X15" s="611">
        <v>68</v>
      </c>
      <c r="Y15" s="611">
        <v>43</v>
      </c>
      <c r="Z15" s="611">
        <v>45</v>
      </c>
      <c r="AA15" s="611">
        <v>69</v>
      </c>
      <c r="AB15" s="611">
        <v>61</v>
      </c>
      <c r="AC15" s="611">
        <v>62</v>
      </c>
      <c r="AD15" s="611">
        <v>135</v>
      </c>
      <c r="AE15" s="62"/>
    </row>
    <row r="16" spans="1:31" s="124" customFormat="1" ht="13.5" customHeight="1">
      <c r="A16" s="60" t="s">
        <v>230</v>
      </c>
      <c r="B16" s="60" t="s">
        <v>580</v>
      </c>
      <c r="C16" s="625"/>
      <c r="D16" s="611">
        <f t="shared" si="1"/>
        <v>58</v>
      </c>
      <c r="E16" s="611">
        <v>19</v>
      </c>
      <c r="F16" s="611">
        <v>39</v>
      </c>
      <c r="G16" s="611">
        <v>2</v>
      </c>
      <c r="H16" s="611">
        <v>34</v>
      </c>
      <c r="I16" s="611">
        <v>5</v>
      </c>
      <c r="J16" s="611">
        <v>4</v>
      </c>
      <c r="K16" s="611">
        <v>5</v>
      </c>
      <c r="L16" s="611">
        <v>7</v>
      </c>
      <c r="M16" s="611">
        <v>6</v>
      </c>
      <c r="N16" s="611">
        <v>7</v>
      </c>
      <c r="O16" s="611">
        <v>906</v>
      </c>
      <c r="P16" s="611">
        <v>460</v>
      </c>
      <c r="Q16" s="611">
        <v>446</v>
      </c>
      <c r="R16" s="611">
        <v>66</v>
      </c>
      <c r="S16" s="611">
        <v>43</v>
      </c>
      <c r="T16" s="611">
        <v>50</v>
      </c>
      <c r="U16" s="611">
        <v>58</v>
      </c>
      <c r="V16" s="611">
        <v>56</v>
      </c>
      <c r="W16" s="611">
        <v>77</v>
      </c>
      <c r="X16" s="611">
        <v>80</v>
      </c>
      <c r="Y16" s="611">
        <v>90</v>
      </c>
      <c r="Z16" s="611">
        <v>85</v>
      </c>
      <c r="AA16" s="611">
        <v>92</v>
      </c>
      <c r="AB16" s="611">
        <v>123</v>
      </c>
      <c r="AC16" s="611">
        <v>86</v>
      </c>
      <c r="AD16" s="611">
        <v>198</v>
      </c>
      <c r="AE16" s="62"/>
    </row>
    <row r="17" spans="1:31" s="124" customFormat="1" ht="13.5" customHeight="1">
      <c r="A17" s="60" t="s">
        <v>231</v>
      </c>
      <c r="B17" s="60" t="s">
        <v>65</v>
      </c>
      <c r="C17" s="625"/>
      <c r="D17" s="611">
        <f t="shared" si="1"/>
        <v>19</v>
      </c>
      <c r="E17" s="611">
        <v>6</v>
      </c>
      <c r="F17" s="611">
        <v>13</v>
      </c>
      <c r="G17" s="611">
        <v>2</v>
      </c>
      <c r="H17" s="611">
        <v>12</v>
      </c>
      <c r="I17" s="611">
        <v>2</v>
      </c>
      <c r="J17" s="611">
        <v>2</v>
      </c>
      <c r="K17" s="611">
        <v>2</v>
      </c>
      <c r="L17" s="611">
        <v>2</v>
      </c>
      <c r="M17" s="611">
        <v>2</v>
      </c>
      <c r="N17" s="611">
        <v>2</v>
      </c>
      <c r="O17" s="611">
        <v>232</v>
      </c>
      <c r="P17" s="611">
        <v>123</v>
      </c>
      <c r="Q17" s="611">
        <v>109</v>
      </c>
      <c r="R17" s="611">
        <v>11</v>
      </c>
      <c r="S17" s="611">
        <v>21</v>
      </c>
      <c r="T17" s="611">
        <v>20</v>
      </c>
      <c r="U17" s="611">
        <v>17</v>
      </c>
      <c r="V17" s="611">
        <v>22</v>
      </c>
      <c r="W17" s="611">
        <v>17</v>
      </c>
      <c r="X17" s="611">
        <v>19</v>
      </c>
      <c r="Y17" s="611">
        <v>16</v>
      </c>
      <c r="Z17" s="611">
        <v>28</v>
      </c>
      <c r="AA17" s="611">
        <v>23</v>
      </c>
      <c r="AB17" s="611">
        <v>23</v>
      </c>
      <c r="AC17" s="611">
        <v>15</v>
      </c>
      <c r="AD17" s="611">
        <v>54</v>
      </c>
      <c r="AE17" s="62"/>
    </row>
    <row r="18" spans="1:31" s="124" customFormat="1" ht="13.5" customHeight="1">
      <c r="A18" s="60" t="s">
        <v>232</v>
      </c>
      <c r="B18" s="60" t="s">
        <v>66</v>
      </c>
      <c r="C18" s="625"/>
      <c r="D18" s="611">
        <f t="shared" si="1"/>
        <v>90</v>
      </c>
      <c r="E18" s="611">
        <v>33</v>
      </c>
      <c r="F18" s="611">
        <v>57</v>
      </c>
      <c r="G18" s="611">
        <v>3</v>
      </c>
      <c r="H18" s="611">
        <v>58</v>
      </c>
      <c r="I18" s="611">
        <v>9</v>
      </c>
      <c r="J18" s="611">
        <v>9</v>
      </c>
      <c r="K18" s="611">
        <v>9</v>
      </c>
      <c r="L18" s="611">
        <v>11</v>
      </c>
      <c r="M18" s="611">
        <v>10</v>
      </c>
      <c r="N18" s="611">
        <v>10</v>
      </c>
      <c r="O18" s="611">
        <v>1844</v>
      </c>
      <c r="P18" s="611">
        <v>957</v>
      </c>
      <c r="Q18" s="611">
        <v>887</v>
      </c>
      <c r="R18" s="611">
        <v>152</v>
      </c>
      <c r="S18" s="611">
        <v>134</v>
      </c>
      <c r="T18" s="611">
        <v>151</v>
      </c>
      <c r="U18" s="611">
        <v>115</v>
      </c>
      <c r="V18" s="611">
        <v>164</v>
      </c>
      <c r="W18" s="611">
        <v>143</v>
      </c>
      <c r="X18" s="611">
        <v>172</v>
      </c>
      <c r="Y18" s="611">
        <v>154</v>
      </c>
      <c r="Z18" s="611">
        <v>154</v>
      </c>
      <c r="AA18" s="611">
        <v>173</v>
      </c>
      <c r="AB18" s="611">
        <v>164</v>
      </c>
      <c r="AC18" s="611">
        <v>168</v>
      </c>
      <c r="AD18" s="611">
        <v>317</v>
      </c>
      <c r="AE18" s="62"/>
    </row>
    <row r="19" spans="1:31" s="124" customFormat="1" ht="13.5" customHeight="1">
      <c r="A19" s="60" t="s">
        <v>233</v>
      </c>
      <c r="B19" s="60" t="s">
        <v>67</v>
      </c>
      <c r="C19" s="625">
        <v>14</v>
      </c>
      <c r="D19" s="611">
        <f>SUM(D20:D35)</f>
        <v>639</v>
      </c>
      <c r="E19" s="611">
        <f>SUM(E20:E35)</f>
        <v>185</v>
      </c>
      <c r="F19" s="611">
        <f aca="true" t="shared" si="2" ref="F19:AD19">SUM(F20:F35)</f>
        <v>454</v>
      </c>
      <c r="G19" s="611">
        <f t="shared" si="2"/>
        <v>42</v>
      </c>
      <c r="H19" s="611">
        <f t="shared" si="2"/>
        <v>401</v>
      </c>
      <c r="I19" s="611">
        <f t="shared" si="2"/>
        <v>62</v>
      </c>
      <c r="J19" s="611">
        <f t="shared" si="2"/>
        <v>65</v>
      </c>
      <c r="K19" s="611">
        <f t="shared" si="2"/>
        <v>67</v>
      </c>
      <c r="L19" s="611">
        <f t="shared" si="2"/>
        <v>67</v>
      </c>
      <c r="M19" s="611">
        <f t="shared" si="2"/>
        <v>70</v>
      </c>
      <c r="N19" s="611">
        <f t="shared" si="2"/>
        <v>70</v>
      </c>
      <c r="O19" s="611">
        <f t="shared" si="2"/>
        <v>11074</v>
      </c>
      <c r="P19" s="611">
        <f t="shared" si="2"/>
        <v>5886</v>
      </c>
      <c r="Q19" s="611">
        <f t="shared" si="2"/>
        <v>5188</v>
      </c>
      <c r="R19" s="611">
        <f t="shared" si="2"/>
        <v>810</v>
      </c>
      <c r="S19" s="611">
        <f t="shared" si="2"/>
        <v>792</v>
      </c>
      <c r="T19" s="611">
        <f t="shared" si="2"/>
        <v>895</v>
      </c>
      <c r="U19" s="611">
        <f t="shared" si="2"/>
        <v>808</v>
      </c>
      <c r="V19" s="611">
        <f t="shared" si="2"/>
        <v>971</v>
      </c>
      <c r="W19" s="611">
        <f t="shared" si="2"/>
        <v>803</v>
      </c>
      <c r="X19" s="611">
        <f t="shared" si="2"/>
        <v>973</v>
      </c>
      <c r="Y19" s="611">
        <f t="shared" si="2"/>
        <v>837</v>
      </c>
      <c r="Z19" s="611">
        <f t="shared" si="2"/>
        <v>1090</v>
      </c>
      <c r="AA19" s="611">
        <f t="shared" si="2"/>
        <v>972</v>
      </c>
      <c r="AB19" s="611">
        <f t="shared" si="2"/>
        <v>1147</v>
      </c>
      <c r="AC19" s="611">
        <f t="shared" si="2"/>
        <v>976</v>
      </c>
      <c r="AD19" s="611">
        <f t="shared" si="2"/>
        <v>2023</v>
      </c>
      <c r="AE19" s="62"/>
    </row>
    <row r="20" spans="1:31" s="68" customFormat="1" ht="13.5" customHeight="1">
      <c r="A20" s="60" t="s">
        <v>234</v>
      </c>
      <c r="B20" s="60" t="s">
        <v>581</v>
      </c>
      <c r="C20" s="625"/>
      <c r="D20" s="611">
        <f aca="true" t="shared" si="3" ref="D20:D35">E20+F20</f>
        <v>71</v>
      </c>
      <c r="E20" s="611">
        <v>12</v>
      </c>
      <c r="F20" s="611">
        <v>59</v>
      </c>
      <c r="G20" s="611">
        <v>3</v>
      </c>
      <c r="H20" s="611">
        <v>44</v>
      </c>
      <c r="I20" s="611">
        <v>6</v>
      </c>
      <c r="J20" s="611">
        <v>7</v>
      </c>
      <c r="K20" s="611">
        <v>7</v>
      </c>
      <c r="L20" s="611">
        <v>8</v>
      </c>
      <c r="M20" s="611">
        <v>8</v>
      </c>
      <c r="N20" s="611">
        <v>8</v>
      </c>
      <c r="O20" s="611">
        <v>1262</v>
      </c>
      <c r="P20" s="611">
        <v>716</v>
      </c>
      <c r="Q20" s="611">
        <v>546</v>
      </c>
      <c r="R20" s="611">
        <v>94</v>
      </c>
      <c r="S20" s="611">
        <v>78</v>
      </c>
      <c r="T20" s="611">
        <v>97</v>
      </c>
      <c r="U20" s="611">
        <v>88</v>
      </c>
      <c r="V20" s="611">
        <v>107</v>
      </c>
      <c r="W20" s="611">
        <v>83</v>
      </c>
      <c r="X20" s="611">
        <v>126</v>
      </c>
      <c r="Y20" s="611">
        <v>89</v>
      </c>
      <c r="Z20" s="611">
        <v>140</v>
      </c>
      <c r="AA20" s="611">
        <v>111</v>
      </c>
      <c r="AB20" s="611">
        <v>152</v>
      </c>
      <c r="AC20" s="611">
        <v>97</v>
      </c>
      <c r="AD20" s="611">
        <v>243</v>
      </c>
      <c r="AE20" s="62"/>
    </row>
    <row r="21" spans="1:31" s="124" customFormat="1" ht="13.5" customHeight="1">
      <c r="A21" s="60" t="s">
        <v>235</v>
      </c>
      <c r="B21" s="60" t="s">
        <v>582</v>
      </c>
      <c r="C21" s="625"/>
      <c r="D21" s="611">
        <f t="shared" si="3"/>
        <v>25</v>
      </c>
      <c r="E21" s="611">
        <v>10</v>
      </c>
      <c r="F21" s="611">
        <v>15</v>
      </c>
      <c r="G21" s="611">
        <v>2</v>
      </c>
      <c r="H21" s="611">
        <v>15</v>
      </c>
      <c r="I21" s="611">
        <v>2</v>
      </c>
      <c r="J21" s="611">
        <v>2</v>
      </c>
      <c r="K21" s="611">
        <v>3</v>
      </c>
      <c r="L21" s="611">
        <v>3</v>
      </c>
      <c r="M21" s="611">
        <v>3</v>
      </c>
      <c r="N21" s="611">
        <v>2</v>
      </c>
      <c r="O21" s="611">
        <v>342</v>
      </c>
      <c r="P21" s="611">
        <v>190</v>
      </c>
      <c r="Q21" s="611">
        <v>152</v>
      </c>
      <c r="R21" s="611">
        <v>28</v>
      </c>
      <c r="S21" s="611">
        <v>18</v>
      </c>
      <c r="T21" s="611">
        <v>31</v>
      </c>
      <c r="U21" s="611">
        <v>18</v>
      </c>
      <c r="V21" s="611">
        <v>37</v>
      </c>
      <c r="W21" s="611">
        <v>22</v>
      </c>
      <c r="X21" s="611">
        <v>34</v>
      </c>
      <c r="Y21" s="611">
        <v>33</v>
      </c>
      <c r="Z21" s="611">
        <v>33</v>
      </c>
      <c r="AA21" s="611">
        <v>29</v>
      </c>
      <c r="AB21" s="611">
        <v>27</v>
      </c>
      <c r="AC21" s="611">
        <v>32</v>
      </c>
      <c r="AD21" s="611">
        <v>51</v>
      </c>
      <c r="AE21" s="62"/>
    </row>
    <row r="22" spans="1:31" s="68" customFormat="1" ht="13.5" customHeight="1">
      <c r="A22" s="60" t="s">
        <v>236</v>
      </c>
      <c r="B22" s="60" t="s">
        <v>583</v>
      </c>
      <c r="C22" s="625"/>
      <c r="D22" s="611">
        <f t="shared" si="3"/>
        <v>64</v>
      </c>
      <c r="E22" s="611">
        <v>19</v>
      </c>
      <c r="F22" s="611">
        <v>45</v>
      </c>
      <c r="G22" s="611">
        <v>4</v>
      </c>
      <c r="H22" s="611">
        <v>42</v>
      </c>
      <c r="I22" s="611">
        <v>7</v>
      </c>
      <c r="J22" s="611">
        <v>7</v>
      </c>
      <c r="K22" s="611">
        <v>7</v>
      </c>
      <c r="L22" s="611">
        <v>6</v>
      </c>
      <c r="M22" s="611">
        <v>7</v>
      </c>
      <c r="N22" s="611">
        <v>8</v>
      </c>
      <c r="O22" s="611">
        <v>1207</v>
      </c>
      <c r="P22" s="611">
        <v>612</v>
      </c>
      <c r="Q22" s="611">
        <v>595</v>
      </c>
      <c r="R22" s="611">
        <v>85</v>
      </c>
      <c r="S22" s="611">
        <v>104</v>
      </c>
      <c r="T22" s="611">
        <v>106</v>
      </c>
      <c r="U22" s="611">
        <v>87</v>
      </c>
      <c r="V22" s="611">
        <v>105</v>
      </c>
      <c r="W22" s="611">
        <v>86</v>
      </c>
      <c r="X22" s="611">
        <v>87</v>
      </c>
      <c r="Y22" s="611">
        <v>90</v>
      </c>
      <c r="Z22" s="611">
        <v>90</v>
      </c>
      <c r="AA22" s="611">
        <v>114</v>
      </c>
      <c r="AB22" s="611">
        <v>139</v>
      </c>
      <c r="AC22" s="611">
        <v>114</v>
      </c>
      <c r="AD22" s="611">
        <v>198</v>
      </c>
      <c r="AE22" s="62"/>
    </row>
    <row r="23" spans="1:31" s="124" customFormat="1" ht="13.5" customHeight="1">
      <c r="A23" s="60" t="s">
        <v>237</v>
      </c>
      <c r="B23" s="60" t="s">
        <v>584</v>
      </c>
      <c r="C23" s="625"/>
      <c r="D23" s="611">
        <f t="shared" si="3"/>
        <v>44</v>
      </c>
      <c r="E23" s="611">
        <v>14</v>
      </c>
      <c r="F23" s="611">
        <v>30</v>
      </c>
      <c r="G23" s="611">
        <v>2</v>
      </c>
      <c r="H23" s="611">
        <v>29</v>
      </c>
      <c r="I23" s="611">
        <v>4</v>
      </c>
      <c r="J23" s="611">
        <v>5</v>
      </c>
      <c r="K23" s="611">
        <v>5</v>
      </c>
      <c r="L23" s="611">
        <v>5</v>
      </c>
      <c r="M23" s="611">
        <v>5</v>
      </c>
      <c r="N23" s="611">
        <v>5</v>
      </c>
      <c r="O23" s="611">
        <v>814</v>
      </c>
      <c r="P23" s="611">
        <v>473</v>
      </c>
      <c r="Q23" s="611">
        <v>341</v>
      </c>
      <c r="R23" s="611">
        <v>70</v>
      </c>
      <c r="S23" s="611">
        <v>47</v>
      </c>
      <c r="T23" s="611">
        <v>66</v>
      </c>
      <c r="U23" s="611">
        <v>55</v>
      </c>
      <c r="V23" s="611">
        <v>82</v>
      </c>
      <c r="W23" s="611">
        <v>57</v>
      </c>
      <c r="X23" s="611">
        <v>74</v>
      </c>
      <c r="Y23" s="611">
        <v>46</v>
      </c>
      <c r="Z23" s="611">
        <v>94</v>
      </c>
      <c r="AA23" s="611">
        <v>66</v>
      </c>
      <c r="AB23" s="611">
        <v>87</v>
      </c>
      <c r="AC23" s="611">
        <v>70</v>
      </c>
      <c r="AD23" s="611">
        <v>159</v>
      </c>
      <c r="AE23" s="62"/>
    </row>
    <row r="24" spans="1:31" s="68" customFormat="1" ht="13.5" customHeight="1">
      <c r="A24" s="60" t="s">
        <v>238</v>
      </c>
      <c r="B24" s="60" t="s">
        <v>585</v>
      </c>
      <c r="C24" s="625"/>
      <c r="D24" s="611">
        <f t="shared" si="3"/>
        <v>11</v>
      </c>
      <c r="E24" s="611">
        <v>5</v>
      </c>
      <c r="F24" s="611">
        <v>6</v>
      </c>
      <c r="G24" s="611">
        <v>2</v>
      </c>
      <c r="H24" s="611">
        <v>6</v>
      </c>
      <c r="I24" s="611">
        <v>1</v>
      </c>
      <c r="J24" s="611">
        <v>1</v>
      </c>
      <c r="K24" s="611">
        <v>1</v>
      </c>
      <c r="L24" s="611">
        <v>1</v>
      </c>
      <c r="M24" s="611">
        <v>1</v>
      </c>
      <c r="N24" s="611">
        <v>1</v>
      </c>
      <c r="O24" s="611">
        <v>78</v>
      </c>
      <c r="P24" s="611">
        <v>36</v>
      </c>
      <c r="Q24" s="611">
        <v>42</v>
      </c>
      <c r="R24" s="611">
        <v>3</v>
      </c>
      <c r="S24" s="611">
        <v>4</v>
      </c>
      <c r="T24" s="611">
        <v>6</v>
      </c>
      <c r="U24" s="611">
        <v>6</v>
      </c>
      <c r="V24" s="611">
        <v>5</v>
      </c>
      <c r="W24" s="611">
        <v>7</v>
      </c>
      <c r="X24" s="611">
        <v>8</v>
      </c>
      <c r="Y24" s="611">
        <v>11</v>
      </c>
      <c r="Z24" s="611">
        <v>5</v>
      </c>
      <c r="AA24" s="611">
        <v>8</v>
      </c>
      <c r="AB24" s="611">
        <v>9</v>
      </c>
      <c r="AC24" s="611">
        <v>6</v>
      </c>
      <c r="AD24" s="611">
        <v>20</v>
      </c>
      <c r="AE24" s="62"/>
    </row>
    <row r="25" spans="1:31" s="68" customFormat="1" ht="13.5" customHeight="1">
      <c r="A25" s="60" t="s">
        <v>239</v>
      </c>
      <c r="B25" s="60" t="s">
        <v>68</v>
      </c>
      <c r="C25" s="625"/>
      <c r="D25" s="611">
        <f t="shared" si="3"/>
        <v>16</v>
      </c>
      <c r="E25" s="611">
        <v>8</v>
      </c>
      <c r="F25" s="611">
        <v>8</v>
      </c>
      <c r="G25" s="611">
        <v>2</v>
      </c>
      <c r="H25" s="611">
        <v>10</v>
      </c>
      <c r="I25" s="611">
        <v>1</v>
      </c>
      <c r="J25" s="611">
        <v>2</v>
      </c>
      <c r="K25" s="611">
        <v>2</v>
      </c>
      <c r="L25" s="611">
        <v>1</v>
      </c>
      <c r="M25" s="611">
        <v>2</v>
      </c>
      <c r="N25" s="611">
        <v>2</v>
      </c>
      <c r="O25" s="611">
        <v>179</v>
      </c>
      <c r="P25" s="611">
        <v>95</v>
      </c>
      <c r="Q25" s="611">
        <v>84</v>
      </c>
      <c r="R25" s="611">
        <v>11</v>
      </c>
      <c r="S25" s="611">
        <v>13</v>
      </c>
      <c r="T25" s="611">
        <v>19</v>
      </c>
      <c r="U25" s="611">
        <v>11</v>
      </c>
      <c r="V25" s="611">
        <v>14</v>
      </c>
      <c r="W25" s="611">
        <v>18</v>
      </c>
      <c r="X25" s="611">
        <v>13</v>
      </c>
      <c r="Y25" s="611">
        <v>8</v>
      </c>
      <c r="Z25" s="611">
        <v>20</v>
      </c>
      <c r="AA25" s="611">
        <v>14</v>
      </c>
      <c r="AB25" s="611">
        <v>18</v>
      </c>
      <c r="AC25" s="611">
        <v>20</v>
      </c>
      <c r="AD25" s="611">
        <v>33</v>
      </c>
      <c r="AE25" s="62"/>
    </row>
    <row r="26" spans="1:31" s="68" customFormat="1" ht="13.5" customHeight="1">
      <c r="A26" s="60" t="s">
        <v>240</v>
      </c>
      <c r="B26" s="60" t="s">
        <v>586</v>
      </c>
      <c r="C26" s="625"/>
      <c r="D26" s="611">
        <f t="shared" si="3"/>
        <v>21</v>
      </c>
      <c r="E26" s="611">
        <v>6</v>
      </c>
      <c r="F26" s="611">
        <v>15</v>
      </c>
      <c r="G26" s="611">
        <v>2</v>
      </c>
      <c r="H26" s="611">
        <v>12</v>
      </c>
      <c r="I26" s="611">
        <v>2</v>
      </c>
      <c r="J26" s="611">
        <v>2</v>
      </c>
      <c r="K26" s="611">
        <v>2</v>
      </c>
      <c r="L26" s="611">
        <v>2</v>
      </c>
      <c r="M26" s="611">
        <v>2</v>
      </c>
      <c r="N26" s="611">
        <v>2</v>
      </c>
      <c r="O26" s="611">
        <v>247</v>
      </c>
      <c r="P26" s="611">
        <v>130</v>
      </c>
      <c r="Q26" s="611">
        <v>117</v>
      </c>
      <c r="R26" s="611">
        <v>20</v>
      </c>
      <c r="S26" s="611">
        <v>16</v>
      </c>
      <c r="T26" s="611">
        <v>23</v>
      </c>
      <c r="U26" s="611">
        <v>17</v>
      </c>
      <c r="V26" s="611">
        <v>22</v>
      </c>
      <c r="W26" s="611">
        <v>21</v>
      </c>
      <c r="X26" s="611">
        <v>16</v>
      </c>
      <c r="Y26" s="611">
        <v>21</v>
      </c>
      <c r="Z26" s="611">
        <v>23</v>
      </c>
      <c r="AA26" s="611">
        <v>18</v>
      </c>
      <c r="AB26" s="611">
        <v>26</v>
      </c>
      <c r="AC26" s="611">
        <v>24</v>
      </c>
      <c r="AD26" s="611">
        <v>63</v>
      </c>
      <c r="AE26" s="62"/>
    </row>
    <row r="27" spans="1:31" s="37" customFormat="1" ht="13.5" customHeight="1">
      <c r="A27" s="60" t="s">
        <v>241</v>
      </c>
      <c r="B27" s="60" t="s">
        <v>587</v>
      </c>
      <c r="C27" s="625"/>
      <c r="D27" s="611">
        <f t="shared" si="3"/>
        <v>54</v>
      </c>
      <c r="E27" s="611">
        <v>19</v>
      </c>
      <c r="F27" s="611">
        <v>35</v>
      </c>
      <c r="G27" s="611">
        <v>3</v>
      </c>
      <c r="H27" s="611">
        <v>34</v>
      </c>
      <c r="I27" s="611">
        <v>5</v>
      </c>
      <c r="J27" s="611">
        <v>5</v>
      </c>
      <c r="K27" s="611">
        <v>5</v>
      </c>
      <c r="L27" s="611">
        <v>7</v>
      </c>
      <c r="M27" s="611">
        <v>6</v>
      </c>
      <c r="N27" s="611">
        <v>6</v>
      </c>
      <c r="O27" s="611">
        <v>883</v>
      </c>
      <c r="P27" s="611">
        <v>478</v>
      </c>
      <c r="Q27" s="611">
        <v>405</v>
      </c>
      <c r="R27" s="611">
        <v>65</v>
      </c>
      <c r="S27" s="611">
        <v>57</v>
      </c>
      <c r="T27" s="611">
        <v>65</v>
      </c>
      <c r="U27" s="611">
        <v>71</v>
      </c>
      <c r="V27" s="611">
        <v>75</v>
      </c>
      <c r="W27" s="611">
        <v>60</v>
      </c>
      <c r="X27" s="611">
        <v>82</v>
      </c>
      <c r="Y27" s="611">
        <v>67</v>
      </c>
      <c r="Z27" s="611">
        <v>98</v>
      </c>
      <c r="AA27" s="611">
        <v>81</v>
      </c>
      <c r="AB27" s="611">
        <v>93</v>
      </c>
      <c r="AC27" s="611">
        <v>69</v>
      </c>
      <c r="AD27" s="611">
        <v>153</v>
      </c>
      <c r="AE27" s="62"/>
    </row>
    <row r="28" spans="1:31" s="124" customFormat="1" ht="13.5" customHeight="1">
      <c r="A28" s="60" t="s">
        <v>242</v>
      </c>
      <c r="B28" s="60" t="s">
        <v>69</v>
      </c>
      <c r="C28" s="626"/>
      <c r="D28" s="611">
        <f t="shared" si="3"/>
        <v>39</v>
      </c>
      <c r="E28" s="514">
        <v>13</v>
      </c>
      <c r="F28" s="514">
        <v>26</v>
      </c>
      <c r="G28" s="514">
        <v>2</v>
      </c>
      <c r="H28" s="514">
        <v>24</v>
      </c>
      <c r="I28" s="514">
        <v>4</v>
      </c>
      <c r="J28" s="514">
        <v>4</v>
      </c>
      <c r="K28" s="514">
        <v>4</v>
      </c>
      <c r="L28" s="514">
        <v>4</v>
      </c>
      <c r="M28" s="514">
        <v>4</v>
      </c>
      <c r="N28" s="514">
        <v>4</v>
      </c>
      <c r="O28" s="514">
        <v>627</v>
      </c>
      <c r="P28" s="514">
        <v>321</v>
      </c>
      <c r="Q28" s="514">
        <v>306</v>
      </c>
      <c r="R28" s="514">
        <v>42</v>
      </c>
      <c r="S28" s="514">
        <v>49</v>
      </c>
      <c r="T28" s="514">
        <v>53</v>
      </c>
      <c r="U28" s="514">
        <v>40</v>
      </c>
      <c r="V28" s="514">
        <v>52</v>
      </c>
      <c r="W28" s="514">
        <v>52</v>
      </c>
      <c r="X28" s="514">
        <v>56</v>
      </c>
      <c r="Y28" s="514">
        <v>46</v>
      </c>
      <c r="Z28" s="514">
        <v>60</v>
      </c>
      <c r="AA28" s="514">
        <v>57</v>
      </c>
      <c r="AB28" s="514">
        <v>58</v>
      </c>
      <c r="AC28" s="514">
        <v>62</v>
      </c>
      <c r="AD28" s="514">
        <v>123</v>
      </c>
      <c r="AE28" s="272"/>
    </row>
    <row r="29" spans="1:30" s="68" customFormat="1" ht="13.5" customHeight="1">
      <c r="A29" s="60" t="s">
        <v>243</v>
      </c>
      <c r="B29" s="60" t="s">
        <v>588</v>
      </c>
      <c r="C29" s="625"/>
      <c r="D29" s="611">
        <f t="shared" si="3"/>
        <v>24</v>
      </c>
      <c r="E29" s="611">
        <v>10</v>
      </c>
      <c r="F29" s="611">
        <v>14</v>
      </c>
      <c r="G29" s="611">
        <v>2</v>
      </c>
      <c r="H29" s="611">
        <v>14</v>
      </c>
      <c r="I29" s="611">
        <v>2</v>
      </c>
      <c r="J29" s="611">
        <v>2</v>
      </c>
      <c r="K29" s="611">
        <v>2</v>
      </c>
      <c r="L29" s="611">
        <v>2</v>
      </c>
      <c r="M29" s="611">
        <v>3</v>
      </c>
      <c r="N29" s="611">
        <v>3</v>
      </c>
      <c r="O29" s="611">
        <v>333</v>
      </c>
      <c r="P29" s="611">
        <v>181</v>
      </c>
      <c r="Q29" s="611">
        <v>152</v>
      </c>
      <c r="R29" s="611">
        <v>23</v>
      </c>
      <c r="S29" s="611">
        <v>21</v>
      </c>
      <c r="T29" s="611">
        <v>25</v>
      </c>
      <c r="U29" s="611">
        <v>26</v>
      </c>
      <c r="V29" s="611">
        <v>23</v>
      </c>
      <c r="W29" s="611">
        <v>20</v>
      </c>
      <c r="X29" s="611">
        <v>26</v>
      </c>
      <c r="Y29" s="611">
        <v>24</v>
      </c>
      <c r="Z29" s="611">
        <v>43</v>
      </c>
      <c r="AA29" s="611">
        <v>33</v>
      </c>
      <c r="AB29" s="611">
        <v>41</v>
      </c>
      <c r="AC29" s="611">
        <v>28</v>
      </c>
      <c r="AD29" s="611">
        <v>73</v>
      </c>
    </row>
    <row r="30" spans="1:31" s="124" customFormat="1" ht="13.5" customHeight="1">
      <c r="A30" s="60" t="s">
        <v>244</v>
      </c>
      <c r="B30" s="60" t="s">
        <v>70</v>
      </c>
      <c r="C30" s="625"/>
      <c r="D30" s="611">
        <f t="shared" si="3"/>
        <v>29</v>
      </c>
      <c r="E30" s="611">
        <v>5</v>
      </c>
      <c r="F30" s="611">
        <v>24</v>
      </c>
      <c r="G30" s="611">
        <v>2</v>
      </c>
      <c r="H30" s="611">
        <v>19</v>
      </c>
      <c r="I30" s="611">
        <v>3</v>
      </c>
      <c r="J30" s="611">
        <v>3</v>
      </c>
      <c r="K30" s="611">
        <v>3</v>
      </c>
      <c r="L30" s="611">
        <v>3</v>
      </c>
      <c r="M30" s="611">
        <v>3</v>
      </c>
      <c r="N30" s="611">
        <v>4</v>
      </c>
      <c r="O30" s="611">
        <v>501</v>
      </c>
      <c r="P30" s="611">
        <v>257</v>
      </c>
      <c r="Q30" s="611">
        <v>244</v>
      </c>
      <c r="R30" s="611">
        <v>31</v>
      </c>
      <c r="S30" s="611">
        <v>35</v>
      </c>
      <c r="T30" s="611">
        <v>34</v>
      </c>
      <c r="U30" s="611">
        <v>37</v>
      </c>
      <c r="V30" s="611">
        <v>49</v>
      </c>
      <c r="W30" s="611">
        <v>29</v>
      </c>
      <c r="X30" s="611">
        <v>37</v>
      </c>
      <c r="Y30" s="611">
        <v>45</v>
      </c>
      <c r="Z30" s="611">
        <v>51</v>
      </c>
      <c r="AA30" s="611">
        <v>45</v>
      </c>
      <c r="AB30" s="611">
        <v>55</v>
      </c>
      <c r="AC30" s="611">
        <v>53</v>
      </c>
      <c r="AD30" s="611">
        <v>82</v>
      </c>
      <c r="AE30" s="68"/>
    </row>
    <row r="31" spans="1:31" s="124" customFormat="1" ht="13.5" customHeight="1">
      <c r="A31" s="60" t="s">
        <v>245</v>
      </c>
      <c r="B31" s="60" t="s">
        <v>589</v>
      </c>
      <c r="C31" s="625"/>
      <c r="D31" s="611">
        <f t="shared" si="3"/>
        <v>43</v>
      </c>
      <c r="E31" s="611">
        <v>12</v>
      </c>
      <c r="F31" s="611">
        <v>31</v>
      </c>
      <c r="G31" s="611">
        <v>2</v>
      </c>
      <c r="H31" s="611">
        <v>27</v>
      </c>
      <c r="I31" s="611">
        <v>4</v>
      </c>
      <c r="J31" s="611">
        <v>4</v>
      </c>
      <c r="K31" s="611">
        <v>5</v>
      </c>
      <c r="L31" s="611">
        <v>4</v>
      </c>
      <c r="M31" s="611">
        <v>5</v>
      </c>
      <c r="N31" s="611">
        <v>5</v>
      </c>
      <c r="O31" s="611">
        <v>735</v>
      </c>
      <c r="P31" s="611">
        <v>385</v>
      </c>
      <c r="Q31" s="611">
        <v>350</v>
      </c>
      <c r="R31" s="611">
        <v>44</v>
      </c>
      <c r="S31" s="611">
        <v>56</v>
      </c>
      <c r="T31" s="611">
        <v>49</v>
      </c>
      <c r="U31" s="611">
        <v>54</v>
      </c>
      <c r="V31" s="611">
        <v>65</v>
      </c>
      <c r="W31" s="611">
        <v>58</v>
      </c>
      <c r="X31" s="611">
        <v>63</v>
      </c>
      <c r="Y31" s="611">
        <v>45</v>
      </c>
      <c r="Z31" s="611">
        <v>83</v>
      </c>
      <c r="AA31" s="611">
        <v>61</v>
      </c>
      <c r="AB31" s="611">
        <v>81</v>
      </c>
      <c r="AC31" s="611">
        <v>76</v>
      </c>
      <c r="AD31" s="611">
        <v>159</v>
      </c>
      <c r="AE31" s="68"/>
    </row>
    <row r="32" spans="1:31" s="124" customFormat="1" ht="13.5" customHeight="1">
      <c r="A32" s="60" t="s">
        <v>246</v>
      </c>
      <c r="B32" s="60" t="s">
        <v>590</v>
      </c>
      <c r="C32" s="625"/>
      <c r="D32" s="611">
        <f t="shared" si="3"/>
        <v>66</v>
      </c>
      <c r="E32" s="611">
        <v>8</v>
      </c>
      <c r="F32" s="611">
        <v>58</v>
      </c>
      <c r="G32" s="611">
        <v>5</v>
      </c>
      <c r="H32" s="611">
        <v>42</v>
      </c>
      <c r="I32" s="611">
        <v>7</v>
      </c>
      <c r="J32" s="611">
        <v>7</v>
      </c>
      <c r="K32" s="611">
        <v>7</v>
      </c>
      <c r="L32" s="611">
        <v>7</v>
      </c>
      <c r="M32" s="611">
        <v>7</v>
      </c>
      <c r="N32" s="611">
        <v>7</v>
      </c>
      <c r="O32" s="611">
        <v>1372</v>
      </c>
      <c r="P32" s="611">
        <v>740</v>
      </c>
      <c r="Q32" s="611">
        <v>632</v>
      </c>
      <c r="R32" s="611">
        <v>96</v>
      </c>
      <c r="S32" s="611">
        <v>103</v>
      </c>
      <c r="T32" s="611">
        <v>114</v>
      </c>
      <c r="U32" s="611">
        <v>109</v>
      </c>
      <c r="V32" s="611">
        <v>117</v>
      </c>
      <c r="W32" s="611">
        <v>98</v>
      </c>
      <c r="X32" s="611">
        <v>143</v>
      </c>
      <c r="Y32" s="611">
        <v>101</v>
      </c>
      <c r="Z32" s="611">
        <v>139</v>
      </c>
      <c r="AA32" s="611">
        <v>107</v>
      </c>
      <c r="AB32" s="611">
        <v>131</v>
      </c>
      <c r="AC32" s="611">
        <v>114</v>
      </c>
      <c r="AD32" s="611">
        <v>236</v>
      </c>
      <c r="AE32" s="68"/>
    </row>
    <row r="33" spans="1:31" s="124" customFormat="1" ht="13.5" customHeight="1">
      <c r="A33" s="60" t="s">
        <v>73</v>
      </c>
      <c r="B33" s="60" t="s">
        <v>591</v>
      </c>
      <c r="C33" s="625"/>
      <c r="D33" s="611">
        <f t="shared" si="3"/>
        <v>62</v>
      </c>
      <c r="E33" s="611">
        <v>21</v>
      </c>
      <c r="F33" s="611">
        <v>41</v>
      </c>
      <c r="G33" s="611">
        <v>3</v>
      </c>
      <c r="H33" s="611">
        <v>38</v>
      </c>
      <c r="I33" s="611">
        <v>6</v>
      </c>
      <c r="J33" s="611">
        <v>6</v>
      </c>
      <c r="K33" s="611">
        <v>6</v>
      </c>
      <c r="L33" s="611">
        <v>7</v>
      </c>
      <c r="M33" s="611">
        <v>7</v>
      </c>
      <c r="N33" s="611">
        <v>6</v>
      </c>
      <c r="O33" s="611">
        <v>1152</v>
      </c>
      <c r="P33" s="611">
        <v>582</v>
      </c>
      <c r="Q33" s="611">
        <v>570</v>
      </c>
      <c r="R33" s="611">
        <v>85</v>
      </c>
      <c r="S33" s="611">
        <v>82</v>
      </c>
      <c r="T33" s="611">
        <v>88</v>
      </c>
      <c r="U33" s="611">
        <v>88</v>
      </c>
      <c r="V33" s="611">
        <v>91</v>
      </c>
      <c r="W33" s="611">
        <v>88</v>
      </c>
      <c r="X33" s="611">
        <v>95</v>
      </c>
      <c r="Y33" s="611">
        <v>104</v>
      </c>
      <c r="Z33" s="611">
        <v>105</v>
      </c>
      <c r="AA33" s="611">
        <v>110</v>
      </c>
      <c r="AB33" s="611">
        <v>118</v>
      </c>
      <c r="AC33" s="611">
        <v>98</v>
      </c>
      <c r="AD33" s="611">
        <v>208</v>
      </c>
      <c r="AE33" s="68"/>
    </row>
    <row r="34" spans="1:31" s="124" customFormat="1" ht="13.5" customHeight="1">
      <c r="A34" s="60" t="s">
        <v>74</v>
      </c>
      <c r="B34" s="60" t="s">
        <v>71</v>
      </c>
      <c r="C34" s="625"/>
      <c r="D34" s="611">
        <f t="shared" si="3"/>
        <v>56</v>
      </c>
      <c r="E34" s="611">
        <v>19</v>
      </c>
      <c r="F34" s="611">
        <v>37</v>
      </c>
      <c r="G34" s="611">
        <v>6</v>
      </c>
      <c r="H34" s="611">
        <v>36</v>
      </c>
      <c r="I34" s="611">
        <v>6</v>
      </c>
      <c r="J34" s="611">
        <v>6</v>
      </c>
      <c r="K34" s="611">
        <v>6</v>
      </c>
      <c r="L34" s="611">
        <v>6</v>
      </c>
      <c r="M34" s="611">
        <v>6</v>
      </c>
      <c r="N34" s="611">
        <v>6</v>
      </c>
      <c r="O34" s="611">
        <v>1154</v>
      </c>
      <c r="P34" s="611">
        <v>603</v>
      </c>
      <c r="Q34" s="611">
        <v>551</v>
      </c>
      <c r="R34" s="611">
        <v>93</v>
      </c>
      <c r="S34" s="611">
        <v>88</v>
      </c>
      <c r="T34" s="611">
        <v>105</v>
      </c>
      <c r="U34" s="611">
        <v>77</v>
      </c>
      <c r="V34" s="611">
        <v>104</v>
      </c>
      <c r="W34" s="611">
        <v>81</v>
      </c>
      <c r="X34" s="611">
        <v>102</v>
      </c>
      <c r="Y34" s="611">
        <v>96</v>
      </c>
      <c r="Z34" s="611">
        <v>96</v>
      </c>
      <c r="AA34" s="611">
        <v>108</v>
      </c>
      <c r="AB34" s="611">
        <v>103</v>
      </c>
      <c r="AC34" s="611">
        <v>101</v>
      </c>
      <c r="AD34" s="611">
        <v>205</v>
      </c>
      <c r="AE34" s="68"/>
    </row>
    <row r="35" spans="1:31" s="124" customFormat="1" ht="13.5" customHeight="1">
      <c r="A35" s="60" t="s">
        <v>75</v>
      </c>
      <c r="B35" s="60" t="s">
        <v>517</v>
      </c>
      <c r="C35" s="625"/>
      <c r="D35" s="611">
        <f t="shared" si="3"/>
        <v>14</v>
      </c>
      <c r="E35" s="611">
        <v>4</v>
      </c>
      <c r="F35" s="611">
        <v>10</v>
      </c>
      <c r="G35" s="610" t="s">
        <v>494</v>
      </c>
      <c r="H35" s="611">
        <v>9</v>
      </c>
      <c r="I35" s="611">
        <v>2</v>
      </c>
      <c r="J35" s="611">
        <v>2</v>
      </c>
      <c r="K35" s="611">
        <v>2</v>
      </c>
      <c r="L35" s="611">
        <v>1</v>
      </c>
      <c r="M35" s="611">
        <v>1</v>
      </c>
      <c r="N35" s="611">
        <v>1</v>
      </c>
      <c r="O35" s="611">
        <v>188</v>
      </c>
      <c r="P35" s="611">
        <v>87</v>
      </c>
      <c r="Q35" s="611">
        <v>101</v>
      </c>
      <c r="R35" s="611">
        <v>20</v>
      </c>
      <c r="S35" s="611">
        <v>21</v>
      </c>
      <c r="T35" s="611">
        <v>14</v>
      </c>
      <c r="U35" s="611">
        <v>24</v>
      </c>
      <c r="V35" s="611">
        <v>23</v>
      </c>
      <c r="W35" s="611">
        <v>23</v>
      </c>
      <c r="X35" s="611">
        <v>11</v>
      </c>
      <c r="Y35" s="611">
        <v>11</v>
      </c>
      <c r="Z35" s="611">
        <v>10</v>
      </c>
      <c r="AA35" s="611">
        <v>10</v>
      </c>
      <c r="AB35" s="611">
        <v>9</v>
      </c>
      <c r="AC35" s="611">
        <v>12</v>
      </c>
      <c r="AD35" s="611">
        <v>17</v>
      </c>
      <c r="AE35" s="68"/>
    </row>
    <row r="36" spans="1:31" s="124" customFormat="1" ht="13.5" customHeight="1">
      <c r="A36" s="60" t="s">
        <v>247</v>
      </c>
      <c r="B36" s="60" t="s">
        <v>72</v>
      </c>
      <c r="C36" s="625">
        <v>14</v>
      </c>
      <c r="D36" s="611">
        <v>434</v>
      </c>
      <c r="E36" s="611">
        <v>165</v>
      </c>
      <c r="F36" s="611">
        <v>269</v>
      </c>
      <c r="G36" s="611">
        <v>31</v>
      </c>
      <c r="H36" s="611">
        <v>269</v>
      </c>
      <c r="I36" s="611">
        <v>41</v>
      </c>
      <c r="J36" s="611">
        <v>44</v>
      </c>
      <c r="K36" s="611">
        <v>46</v>
      </c>
      <c r="L36" s="611">
        <v>48</v>
      </c>
      <c r="M36" s="611">
        <v>46</v>
      </c>
      <c r="N36" s="611">
        <v>44</v>
      </c>
      <c r="O36" s="611">
        <f>SUM(O37:O43)+SUM('8-4、所轄國民小學概況(續四)'!O9:O15)</f>
        <v>6665</v>
      </c>
      <c r="P36" s="611">
        <f>SUM(P37:P43)+SUM('8-4、所轄國民小學概況(續四)'!P9:P15)</f>
        <v>3479</v>
      </c>
      <c r="Q36" s="611">
        <f>SUM(Q37:Q43)+SUM('8-4、所轄國民小學概況(續四)'!Q9:Q15)</f>
        <v>3186</v>
      </c>
      <c r="R36" s="611">
        <f>SUM(R37:R43)+SUM('8-4、所轄國民小學概況(續四)'!R9:R15)</f>
        <v>474</v>
      </c>
      <c r="S36" s="611">
        <f>SUM(S37:S43)+SUM('8-4、所轄國民小學概況(續四)'!S9:S15)</f>
        <v>432</v>
      </c>
      <c r="T36" s="611">
        <f>SUM(T37:T43)+SUM('8-4、所轄國民小學概況(續四)'!T9:T15)</f>
        <v>527</v>
      </c>
      <c r="U36" s="611">
        <f>SUM(U37:U43)+SUM('8-4、所轄國民小學概況(續四)'!U9:U15)</f>
        <v>473</v>
      </c>
      <c r="V36" s="611">
        <f>SUM(V37:V43)+SUM('8-4、所轄國民小學概況(續四)'!V9:V15)</f>
        <v>571</v>
      </c>
      <c r="W36" s="611">
        <f>SUM(W37:W43)+SUM('8-4、所轄國民小學概況(續四)'!W9:W15)</f>
        <v>528</v>
      </c>
      <c r="X36" s="611">
        <f>SUM(X37:X43)+SUM('8-4、所轄國民小學概況(續四)'!X9:X15)</f>
        <v>585</v>
      </c>
      <c r="Y36" s="611">
        <f>SUM(Y37:Y43)+SUM('8-4、所轄國民小學概況(續四)'!Y9:Y15)</f>
        <v>533</v>
      </c>
      <c r="Z36" s="611">
        <f>SUM(Z37:Z43)+SUM('8-4、所轄國民小學概況(續四)'!Z9:Z15)</f>
        <v>651</v>
      </c>
      <c r="AA36" s="611">
        <f>SUM(AA37:AA43)+SUM('8-4、所轄國民小學概況(續四)'!AA9:AA15)</f>
        <v>612</v>
      </c>
      <c r="AB36" s="611">
        <f>SUM(AB37:AB43)+SUM('8-4、所轄國民小學概況(續四)'!AB9:AB15)</f>
        <v>671</v>
      </c>
      <c r="AC36" s="611">
        <f>SUM(AC37:AC43)+SUM('8-4、所轄國民小學概況(續四)'!AC9:AC15)</f>
        <v>608</v>
      </c>
      <c r="AD36" s="611">
        <f>SUM(AD37:AD43)+SUM('8-4、所轄國民小學概況(續四)'!AD9:AD15)</f>
        <v>1280</v>
      </c>
      <c r="AE36" s="62"/>
    </row>
    <row r="37" spans="1:31" s="124" customFormat="1" ht="13.5" customHeight="1">
      <c r="A37" s="60" t="s">
        <v>248</v>
      </c>
      <c r="B37" s="60" t="s">
        <v>592</v>
      </c>
      <c r="C37" s="625"/>
      <c r="D37" s="611">
        <f aca="true" t="shared" si="4" ref="D37:D43">E37+F37</f>
        <v>46</v>
      </c>
      <c r="E37" s="611">
        <v>23</v>
      </c>
      <c r="F37" s="611">
        <v>23</v>
      </c>
      <c r="G37" s="611">
        <v>2</v>
      </c>
      <c r="H37" s="611">
        <v>29</v>
      </c>
      <c r="I37" s="611">
        <v>4</v>
      </c>
      <c r="J37" s="611">
        <v>4</v>
      </c>
      <c r="K37" s="611">
        <v>5</v>
      </c>
      <c r="L37" s="611">
        <v>6</v>
      </c>
      <c r="M37" s="611">
        <v>5</v>
      </c>
      <c r="N37" s="611">
        <v>5</v>
      </c>
      <c r="O37" s="611">
        <v>832</v>
      </c>
      <c r="P37" s="611">
        <v>420</v>
      </c>
      <c r="Q37" s="611">
        <v>412</v>
      </c>
      <c r="R37" s="611">
        <v>50</v>
      </c>
      <c r="S37" s="611">
        <v>61</v>
      </c>
      <c r="T37" s="611">
        <v>62</v>
      </c>
      <c r="U37" s="611">
        <v>47</v>
      </c>
      <c r="V37" s="611">
        <v>76</v>
      </c>
      <c r="W37" s="611">
        <v>67</v>
      </c>
      <c r="X37" s="611">
        <v>71</v>
      </c>
      <c r="Y37" s="611">
        <v>90</v>
      </c>
      <c r="Z37" s="611">
        <v>71</v>
      </c>
      <c r="AA37" s="611">
        <v>76</v>
      </c>
      <c r="AB37" s="611">
        <v>90</v>
      </c>
      <c r="AC37" s="611">
        <v>71</v>
      </c>
      <c r="AD37" s="611">
        <v>169</v>
      </c>
      <c r="AE37" s="62"/>
    </row>
    <row r="38" spans="1:31" s="124" customFormat="1" ht="13.5" customHeight="1">
      <c r="A38" s="60" t="s">
        <v>249</v>
      </c>
      <c r="B38" s="60" t="s">
        <v>593</v>
      </c>
      <c r="C38" s="625"/>
      <c r="D38" s="611">
        <f t="shared" si="4"/>
        <v>11</v>
      </c>
      <c r="E38" s="611">
        <v>6</v>
      </c>
      <c r="F38" s="611">
        <v>5</v>
      </c>
      <c r="G38" s="611">
        <v>2</v>
      </c>
      <c r="H38" s="611">
        <v>6</v>
      </c>
      <c r="I38" s="611">
        <v>1</v>
      </c>
      <c r="J38" s="611">
        <v>1</v>
      </c>
      <c r="K38" s="611">
        <v>1</v>
      </c>
      <c r="L38" s="611">
        <v>1</v>
      </c>
      <c r="M38" s="611">
        <v>1</v>
      </c>
      <c r="N38" s="611">
        <v>1</v>
      </c>
      <c r="O38" s="611">
        <v>57</v>
      </c>
      <c r="P38" s="611">
        <v>30</v>
      </c>
      <c r="Q38" s="611">
        <v>27</v>
      </c>
      <c r="R38" s="611">
        <v>7</v>
      </c>
      <c r="S38" s="611">
        <v>3</v>
      </c>
      <c r="T38" s="611">
        <v>4</v>
      </c>
      <c r="U38" s="611">
        <v>3</v>
      </c>
      <c r="V38" s="611">
        <v>2</v>
      </c>
      <c r="W38" s="611">
        <v>4</v>
      </c>
      <c r="X38" s="611">
        <v>9</v>
      </c>
      <c r="Y38" s="611">
        <v>4</v>
      </c>
      <c r="Z38" s="611">
        <v>2</v>
      </c>
      <c r="AA38" s="611">
        <v>4</v>
      </c>
      <c r="AB38" s="611">
        <v>6</v>
      </c>
      <c r="AC38" s="611">
        <v>9</v>
      </c>
      <c r="AD38" s="611">
        <v>16</v>
      </c>
      <c r="AE38" s="62"/>
    </row>
    <row r="39" spans="1:31" s="124" customFormat="1" ht="13.5" customHeight="1">
      <c r="A39" s="60" t="s">
        <v>250</v>
      </c>
      <c r="B39" s="60" t="s">
        <v>594</v>
      </c>
      <c r="C39" s="625"/>
      <c r="D39" s="611">
        <f t="shared" si="4"/>
        <v>21</v>
      </c>
      <c r="E39" s="611">
        <v>8</v>
      </c>
      <c r="F39" s="611">
        <v>13</v>
      </c>
      <c r="G39" s="611">
        <v>2</v>
      </c>
      <c r="H39" s="611">
        <v>12</v>
      </c>
      <c r="I39" s="611">
        <v>2</v>
      </c>
      <c r="J39" s="611">
        <v>2</v>
      </c>
      <c r="K39" s="611">
        <v>2</v>
      </c>
      <c r="L39" s="611">
        <v>2</v>
      </c>
      <c r="M39" s="611">
        <v>2</v>
      </c>
      <c r="N39" s="611">
        <v>2</v>
      </c>
      <c r="O39" s="611">
        <v>203</v>
      </c>
      <c r="P39" s="611">
        <v>107</v>
      </c>
      <c r="Q39" s="611">
        <v>96</v>
      </c>
      <c r="R39" s="611">
        <v>12</v>
      </c>
      <c r="S39" s="611">
        <v>16</v>
      </c>
      <c r="T39" s="611">
        <v>20</v>
      </c>
      <c r="U39" s="611">
        <v>15</v>
      </c>
      <c r="V39" s="611">
        <v>19</v>
      </c>
      <c r="W39" s="611">
        <v>16</v>
      </c>
      <c r="X39" s="611">
        <v>24</v>
      </c>
      <c r="Y39" s="611">
        <v>15</v>
      </c>
      <c r="Z39" s="611">
        <v>18</v>
      </c>
      <c r="AA39" s="611">
        <v>15</v>
      </c>
      <c r="AB39" s="611">
        <v>14</v>
      </c>
      <c r="AC39" s="611">
        <v>19</v>
      </c>
      <c r="AD39" s="611">
        <v>44</v>
      </c>
      <c r="AE39" s="62"/>
    </row>
    <row r="40" spans="1:31" s="124" customFormat="1" ht="13.5" customHeight="1">
      <c r="A40" s="60" t="s">
        <v>251</v>
      </c>
      <c r="B40" s="60" t="s">
        <v>595</v>
      </c>
      <c r="C40" s="625"/>
      <c r="D40" s="611">
        <f t="shared" si="4"/>
        <v>19</v>
      </c>
      <c r="E40" s="611">
        <v>12</v>
      </c>
      <c r="F40" s="611">
        <v>7</v>
      </c>
      <c r="G40" s="611">
        <v>2</v>
      </c>
      <c r="H40" s="611">
        <v>12</v>
      </c>
      <c r="I40" s="611">
        <v>2</v>
      </c>
      <c r="J40" s="611">
        <v>2</v>
      </c>
      <c r="K40" s="611">
        <v>2</v>
      </c>
      <c r="L40" s="611">
        <v>2</v>
      </c>
      <c r="M40" s="611">
        <v>2</v>
      </c>
      <c r="N40" s="611">
        <v>2</v>
      </c>
      <c r="O40" s="611">
        <v>271</v>
      </c>
      <c r="P40" s="611">
        <v>136</v>
      </c>
      <c r="Q40" s="611">
        <v>135</v>
      </c>
      <c r="R40" s="611">
        <v>22</v>
      </c>
      <c r="S40" s="611">
        <v>12</v>
      </c>
      <c r="T40" s="611">
        <v>23</v>
      </c>
      <c r="U40" s="611">
        <v>16</v>
      </c>
      <c r="V40" s="611">
        <v>19</v>
      </c>
      <c r="W40" s="611">
        <v>22</v>
      </c>
      <c r="X40" s="611">
        <v>27</v>
      </c>
      <c r="Y40" s="611">
        <v>21</v>
      </c>
      <c r="Z40" s="611">
        <v>26</v>
      </c>
      <c r="AA40" s="611">
        <v>28</v>
      </c>
      <c r="AB40" s="611">
        <v>19</v>
      </c>
      <c r="AC40" s="611">
        <v>36</v>
      </c>
      <c r="AD40" s="611">
        <v>59</v>
      </c>
      <c r="AE40" s="62"/>
    </row>
    <row r="41" spans="1:31" s="124" customFormat="1" ht="13.5" customHeight="1">
      <c r="A41" s="60" t="s">
        <v>252</v>
      </c>
      <c r="B41" s="60" t="s">
        <v>596</v>
      </c>
      <c r="C41" s="625"/>
      <c r="D41" s="611">
        <f t="shared" si="4"/>
        <v>11</v>
      </c>
      <c r="E41" s="611">
        <v>5</v>
      </c>
      <c r="F41" s="611">
        <v>6</v>
      </c>
      <c r="G41" s="611">
        <v>2</v>
      </c>
      <c r="H41" s="611">
        <v>6</v>
      </c>
      <c r="I41" s="611">
        <v>1</v>
      </c>
      <c r="J41" s="611">
        <v>1</v>
      </c>
      <c r="K41" s="611">
        <v>1</v>
      </c>
      <c r="L41" s="611">
        <v>1</v>
      </c>
      <c r="M41" s="611">
        <v>1</v>
      </c>
      <c r="N41" s="611">
        <v>1</v>
      </c>
      <c r="O41" s="611">
        <v>100</v>
      </c>
      <c r="P41" s="611">
        <v>65</v>
      </c>
      <c r="Q41" s="611">
        <v>35</v>
      </c>
      <c r="R41" s="611">
        <v>8</v>
      </c>
      <c r="S41" s="611">
        <v>6</v>
      </c>
      <c r="T41" s="611">
        <v>12</v>
      </c>
      <c r="U41" s="611">
        <v>5</v>
      </c>
      <c r="V41" s="611">
        <v>13</v>
      </c>
      <c r="W41" s="611">
        <v>3</v>
      </c>
      <c r="X41" s="611">
        <v>9</v>
      </c>
      <c r="Y41" s="611">
        <v>10</v>
      </c>
      <c r="Z41" s="611">
        <v>10</v>
      </c>
      <c r="AA41" s="611">
        <v>4</v>
      </c>
      <c r="AB41" s="611">
        <v>13</v>
      </c>
      <c r="AC41" s="611">
        <v>7</v>
      </c>
      <c r="AD41" s="611">
        <v>18</v>
      </c>
      <c r="AE41" s="62"/>
    </row>
    <row r="42" spans="1:31" s="124" customFormat="1" ht="13.5" customHeight="1">
      <c r="A42" s="60" t="s">
        <v>253</v>
      </c>
      <c r="B42" s="60" t="s">
        <v>597</v>
      </c>
      <c r="C42" s="625"/>
      <c r="D42" s="611">
        <f t="shared" si="4"/>
        <v>11</v>
      </c>
      <c r="E42" s="611">
        <v>4</v>
      </c>
      <c r="F42" s="611">
        <v>7</v>
      </c>
      <c r="G42" s="611">
        <v>2</v>
      </c>
      <c r="H42" s="611">
        <v>6</v>
      </c>
      <c r="I42" s="611">
        <v>1</v>
      </c>
      <c r="J42" s="611">
        <v>1</v>
      </c>
      <c r="K42" s="611">
        <v>1</v>
      </c>
      <c r="L42" s="611">
        <v>1</v>
      </c>
      <c r="M42" s="611">
        <v>1</v>
      </c>
      <c r="N42" s="611">
        <v>1</v>
      </c>
      <c r="O42" s="611">
        <v>77</v>
      </c>
      <c r="P42" s="611">
        <v>41</v>
      </c>
      <c r="Q42" s="611">
        <v>36</v>
      </c>
      <c r="R42" s="611">
        <v>1</v>
      </c>
      <c r="S42" s="611">
        <v>9</v>
      </c>
      <c r="T42" s="611">
        <v>5</v>
      </c>
      <c r="U42" s="611">
        <v>6</v>
      </c>
      <c r="V42" s="611">
        <v>10</v>
      </c>
      <c r="W42" s="611">
        <v>5</v>
      </c>
      <c r="X42" s="611">
        <v>7</v>
      </c>
      <c r="Y42" s="611">
        <v>7</v>
      </c>
      <c r="Z42" s="611">
        <v>6</v>
      </c>
      <c r="AA42" s="611">
        <v>4</v>
      </c>
      <c r="AB42" s="611">
        <v>12</v>
      </c>
      <c r="AC42" s="611">
        <v>5</v>
      </c>
      <c r="AD42" s="611">
        <v>23</v>
      </c>
      <c r="AE42" s="62"/>
    </row>
    <row r="43" spans="1:31" s="124" customFormat="1" ht="13.5" customHeight="1" thickBot="1">
      <c r="A43" s="597" t="s">
        <v>254</v>
      </c>
      <c r="B43" s="597" t="s">
        <v>598</v>
      </c>
      <c r="C43" s="627"/>
      <c r="D43" s="612">
        <f t="shared" si="4"/>
        <v>12</v>
      </c>
      <c r="E43" s="612">
        <v>7</v>
      </c>
      <c r="F43" s="612">
        <v>5</v>
      </c>
      <c r="G43" s="612">
        <v>2</v>
      </c>
      <c r="H43" s="612">
        <v>7</v>
      </c>
      <c r="I43" s="612">
        <v>1</v>
      </c>
      <c r="J43" s="612">
        <v>1</v>
      </c>
      <c r="K43" s="612">
        <v>1</v>
      </c>
      <c r="L43" s="612">
        <v>1</v>
      </c>
      <c r="M43" s="612">
        <v>2</v>
      </c>
      <c r="N43" s="612">
        <v>1</v>
      </c>
      <c r="O43" s="612">
        <v>137</v>
      </c>
      <c r="P43" s="612">
        <v>71</v>
      </c>
      <c r="Q43" s="612">
        <v>66</v>
      </c>
      <c r="R43" s="612">
        <v>5</v>
      </c>
      <c r="S43" s="612">
        <v>6</v>
      </c>
      <c r="T43" s="612">
        <v>9</v>
      </c>
      <c r="U43" s="612">
        <v>11</v>
      </c>
      <c r="V43" s="612">
        <v>16</v>
      </c>
      <c r="W43" s="612">
        <v>8</v>
      </c>
      <c r="X43" s="612">
        <v>12</v>
      </c>
      <c r="Y43" s="612">
        <v>13</v>
      </c>
      <c r="Z43" s="612">
        <v>16</v>
      </c>
      <c r="AA43" s="612">
        <v>17</v>
      </c>
      <c r="AB43" s="612">
        <v>13</v>
      </c>
      <c r="AC43" s="612">
        <v>11</v>
      </c>
      <c r="AD43" s="612">
        <v>45</v>
      </c>
      <c r="AE43" s="62"/>
    </row>
    <row r="44" ht="24.75" customHeight="1">
      <c r="AE44" s="43"/>
    </row>
    <row r="45" ht="24.75" customHeight="1">
      <c r="AE45" s="43"/>
    </row>
  </sheetData>
  <sheetProtection/>
  <mergeCells count="18">
    <mergeCell ref="A2:N2"/>
    <mergeCell ref="O2:AD2"/>
    <mergeCell ref="A7:B8"/>
    <mergeCell ref="AB6:AC6"/>
    <mergeCell ref="C7:C8"/>
    <mergeCell ref="G7:G8"/>
    <mergeCell ref="R6:S6"/>
    <mergeCell ref="T6:U6"/>
    <mergeCell ref="V6:W6"/>
    <mergeCell ref="X6:Y6"/>
    <mergeCell ref="G4:G5"/>
    <mergeCell ref="Q4:Y4"/>
    <mergeCell ref="AD4:AD8"/>
    <mergeCell ref="Z6:AA6"/>
    <mergeCell ref="A4:B4"/>
    <mergeCell ref="A5:B5"/>
    <mergeCell ref="A6:B6"/>
    <mergeCell ref="D5:F5"/>
  </mergeCells>
  <printOptions horizontalCentered="1"/>
  <pageMargins left="1.1023622047244095" right="1.1023622047244095" top="1.5748031496062993" bottom="1.5748031496062993" header="0.5118110236220472" footer="0.9055118110236221"/>
  <pageSetup firstPageNumber="262"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3.xml><?xml version="1.0" encoding="utf-8"?>
<worksheet xmlns="http://schemas.openxmlformats.org/spreadsheetml/2006/main" xmlns:r="http://schemas.openxmlformats.org/officeDocument/2006/relationships">
  <dimension ref="A1:AE44"/>
  <sheetViews>
    <sheetView showGridLines="0" zoomScale="120" zoomScaleNormal="120" zoomScalePageLayoutView="0" workbookViewId="0" topLeftCell="A1">
      <selection activeCell="A7" sqref="A7:B8"/>
    </sheetView>
  </sheetViews>
  <sheetFormatPr defaultColWidth="6.625" defaultRowHeight="24.75" customHeight="1"/>
  <cols>
    <col min="1" max="2" width="15.625" style="40" customWidth="1"/>
    <col min="3" max="3" width="4.125" style="40" customWidth="1"/>
    <col min="4" max="5" width="3.625" style="40" customWidth="1"/>
    <col min="6" max="8" width="4.125" style="40" customWidth="1"/>
    <col min="9" max="14" width="3.625" style="40" customWidth="1"/>
    <col min="15" max="15" width="5.125" style="40" customWidth="1"/>
    <col min="16" max="29" width="4.625" style="40" customWidth="1"/>
    <col min="30" max="30" width="7.125" style="40" customWidth="1"/>
    <col min="31" max="16384" width="6.625" style="40" customWidth="1"/>
  </cols>
  <sheetData>
    <row r="1" spans="1:30" s="37" customFormat="1" ht="18" customHeight="1">
      <c r="A1" s="125" t="s">
        <v>710</v>
      </c>
      <c r="AD1" s="55" t="s">
        <v>256</v>
      </c>
    </row>
    <row r="2" spans="1:30" s="38" customFormat="1" ht="24.75" customHeight="1">
      <c r="A2" s="805" t="s">
        <v>358</v>
      </c>
      <c r="B2" s="805"/>
      <c r="C2" s="805"/>
      <c r="D2" s="805"/>
      <c r="E2" s="805"/>
      <c r="F2" s="805"/>
      <c r="G2" s="805"/>
      <c r="H2" s="805"/>
      <c r="I2" s="805"/>
      <c r="J2" s="805"/>
      <c r="K2" s="805"/>
      <c r="L2" s="805"/>
      <c r="M2" s="805"/>
      <c r="N2" s="805"/>
      <c r="O2" s="777" t="s">
        <v>844</v>
      </c>
      <c r="P2" s="777"/>
      <c r="Q2" s="777"/>
      <c r="R2" s="777"/>
      <c r="S2" s="777"/>
      <c r="T2" s="777"/>
      <c r="U2" s="777"/>
      <c r="V2" s="777"/>
      <c r="W2" s="777"/>
      <c r="X2" s="777"/>
      <c r="Y2" s="777"/>
      <c r="Z2" s="777"/>
      <c r="AA2" s="777"/>
      <c r="AB2" s="777"/>
      <c r="AC2" s="777"/>
      <c r="AD2" s="777"/>
    </row>
    <row r="3" spans="1:30" ht="12.75" customHeight="1" thickBo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row>
    <row r="4" spans="1:31" ht="17.25" customHeight="1">
      <c r="A4" s="654" t="s">
        <v>257</v>
      </c>
      <c r="B4" s="803"/>
      <c r="C4" s="315" t="s">
        <v>1092</v>
      </c>
      <c r="D4" s="332" t="s">
        <v>258</v>
      </c>
      <c r="E4" s="333"/>
      <c r="F4" s="333"/>
      <c r="G4" s="813" t="s">
        <v>259</v>
      </c>
      <c r="H4" s="334" t="s">
        <v>1091</v>
      </c>
      <c r="I4" s="335"/>
      <c r="J4" s="335"/>
      <c r="K4" s="335"/>
      <c r="L4" s="335"/>
      <c r="M4" s="335"/>
      <c r="N4" s="511"/>
      <c r="O4" s="317"/>
      <c r="P4" s="316"/>
      <c r="Q4" s="817" t="s">
        <v>260</v>
      </c>
      <c r="R4" s="818"/>
      <c r="S4" s="818"/>
      <c r="T4" s="818"/>
      <c r="U4" s="818"/>
      <c r="V4" s="818"/>
      <c r="W4" s="818"/>
      <c r="X4" s="818"/>
      <c r="Y4" s="818"/>
      <c r="Z4" s="316" t="s">
        <v>19</v>
      </c>
      <c r="AA4" s="317"/>
      <c r="AB4" s="317"/>
      <c r="AC4" s="318"/>
      <c r="AD4" s="815" t="s">
        <v>99</v>
      </c>
      <c r="AE4" s="43"/>
    </row>
    <row r="5" spans="1:31" ht="17.25" customHeight="1">
      <c r="A5" s="804" t="s">
        <v>777</v>
      </c>
      <c r="B5" s="773"/>
      <c r="C5" s="319" t="s">
        <v>1093</v>
      </c>
      <c r="D5" s="819" t="s">
        <v>778</v>
      </c>
      <c r="E5" s="820"/>
      <c r="F5" s="821"/>
      <c r="G5" s="814"/>
      <c r="H5" s="41" t="s">
        <v>294</v>
      </c>
      <c r="I5" s="41"/>
      <c r="J5" s="41"/>
      <c r="K5" s="41"/>
      <c r="L5" s="41"/>
      <c r="M5" s="41"/>
      <c r="N5" s="39"/>
      <c r="O5" s="43"/>
      <c r="P5" s="322" t="s">
        <v>779</v>
      </c>
      <c r="Q5" s="323"/>
      <c r="R5" s="324" t="s">
        <v>1097</v>
      </c>
      <c r="S5" s="39"/>
      <c r="T5" s="324" t="s">
        <v>1098</v>
      </c>
      <c r="U5" s="39"/>
      <c r="V5" s="324" t="s">
        <v>1099</v>
      </c>
      <c r="W5" s="39"/>
      <c r="X5" s="324" t="s">
        <v>1100</v>
      </c>
      <c r="Y5" s="39"/>
      <c r="Z5" s="325" t="s">
        <v>1101</v>
      </c>
      <c r="AA5" s="39"/>
      <c r="AB5" s="325" t="s">
        <v>1102</v>
      </c>
      <c r="AC5" s="39"/>
      <c r="AD5" s="816"/>
      <c r="AE5" s="43"/>
    </row>
    <row r="6" spans="1:30" s="43" customFormat="1" ht="17.25" customHeight="1">
      <c r="A6" s="804" t="s">
        <v>780</v>
      </c>
      <c r="B6" s="773"/>
      <c r="C6" s="307" t="s">
        <v>295</v>
      </c>
      <c r="D6" s="336" t="s">
        <v>781</v>
      </c>
      <c r="E6" s="336"/>
      <c r="F6" s="336"/>
      <c r="G6" s="270" t="s">
        <v>782</v>
      </c>
      <c r="H6" s="42" t="s">
        <v>783</v>
      </c>
      <c r="I6" s="41"/>
      <c r="J6" s="41"/>
      <c r="K6" s="41"/>
      <c r="L6" s="41"/>
      <c r="M6" s="41"/>
      <c r="N6" s="39"/>
      <c r="O6" s="506"/>
      <c r="P6" s="326" t="s">
        <v>784</v>
      </c>
      <c r="Q6" s="327"/>
      <c r="R6" s="799" t="s">
        <v>785</v>
      </c>
      <c r="S6" s="800"/>
      <c r="T6" s="799" t="s">
        <v>786</v>
      </c>
      <c r="U6" s="800"/>
      <c r="V6" s="799" t="s">
        <v>787</v>
      </c>
      <c r="W6" s="800"/>
      <c r="X6" s="799" t="s">
        <v>788</v>
      </c>
      <c r="Y6" s="800"/>
      <c r="Z6" s="799" t="s">
        <v>789</v>
      </c>
      <c r="AA6" s="800"/>
      <c r="AB6" s="799" t="s">
        <v>790</v>
      </c>
      <c r="AC6" s="800"/>
      <c r="AD6" s="816"/>
    </row>
    <row r="7" spans="1:31" s="44" customFormat="1" ht="34.5" customHeight="1">
      <c r="A7" s="723" t="s">
        <v>791</v>
      </c>
      <c r="B7" s="773"/>
      <c r="C7" s="802" t="s">
        <v>792</v>
      </c>
      <c r="D7" s="328" t="s">
        <v>793</v>
      </c>
      <c r="E7" s="328" t="s">
        <v>794</v>
      </c>
      <c r="F7" s="328" t="s">
        <v>795</v>
      </c>
      <c r="G7" s="806" t="s">
        <v>98</v>
      </c>
      <c r="H7" s="319" t="s">
        <v>796</v>
      </c>
      <c r="I7" s="329" t="s">
        <v>797</v>
      </c>
      <c r="J7" s="329" t="s">
        <v>798</v>
      </c>
      <c r="K7" s="329" t="s">
        <v>799</v>
      </c>
      <c r="L7" s="329" t="s">
        <v>800</v>
      </c>
      <c r="M7" s="329" t="s">
        <v>801</v>
      </c>
      <c r="N7" s="329" t="s">
        <v>802</v>
      </c>
      <c r="O7" s="330" t="s">
        <v>793</v>
      </c>
      <c r="P7" s="330" t="s">
        <v>1094</v>
      </c>
      <c r="Q7" s="319" t="s">
        <v>1095</v>
      </c>
      <c r="R7" s="319" t="s">
        <v>1094</v>
      </c>
      <c r="S7" s="319" t="s">
        <v>1095</v>
      </c>
      <c r="T7" s="319" t="s">
        <v>1094</v>
      </c>
      <c r="U7" s="319" t="s">
        <v>1095</v>
      </c>
      <c r="V7" s="319" t="s">
        <v>1094</v>
      </c>
      <c r="W7" s="319" t="s">
        <v>1095</v>
      </c>
      <c r="X7" s="319" t="s">
        <v>1094</v>
      </c>
      <c r="Y7" s="319" t="s">
        <v>1095</v>
      </c>
      <c r="Z7" s="319" t="s">
        <v>1094</v>
      </c>
      <c r="AA7" s="319" t="s">
        <v>1095</v>
      </c>
      <c r="AB7" s="319" t="s">
        <v>794</v>
      </c>
      <c r="AC7" s="319" t="s">
        <v>795</v>
      </c>
      <c r="AD7" s="816"/>
      <c r="AE7" s="57"/>
    </row>
    <row r="8" spans="1:31" s="44" customFormat="1" ht="22.5" customHeight="1" thickBot="1">
      <c r="A8" s="774"/>
      <c r="B8" s="775"/>
      <c r="C8" s="802"/>
      <c r="D8" s="270" t="s">
        <v>784</v>
      </c>
      <c r="E8" s="270" t="s">
        <v>803</v>
      </c>
      <c r="F8" s="270" t="s">
        <v>804</v>
      </c>
      <c r="G8" s="806"/>
      <c r="H8" s="270" t="s">
        <v>784</v>
      </c>
      <c r="I8" s="510" t="s">
        <v>805</v>
      </c>
      <c r="J8" s="510" t="s">
        <v>806</v>
      </c>
      <c r="K8" s="510" t="s">
        <v>807</v>
      </c>
      <c r="L8" s="510" t="s">
        <v>808</v>
      </c>
      <c r="M8" s="510" t="s">
        <v>809</v>
      </c>
      <c r="N8" s="510" t="s">
        <v>810</v>
      </c>
      <c r="O8" s="512" t="s">
        <v>784</v>
      </c>
      <c r="P8" s="271" t="s">
        <v>803</v>
      </c>
      <c r="Q8" s="271" t="s">
        <v>804</v>
      </c>
      <c r="R8" s="270" t="s">
        <v>803</v>
      </c>
      <c r="S8" s="270" t="s">
        <v>804</v>
      </c>
      <c r="T8" s="270" t="s">
        <v>803</v>
      </c>
      <c r="U8" s="270" t="s">
        <v>804</v>
      </c>
      <c r="V8" s="270" t="s">
        <v>803</v>
      </c>
      <c r="W8" s="270" t="s">
        <v>804</v>
      </c>
      <c r="X8" s="270" t="s">
        <v>803</v>
      </c>
      <c r="Y8" s="270" t="s">
        <v>804</v>
      </c>
      <c r="Z8" s="270" t="s">
        <v>803</v>
      </c>
      <c r="AA8" s="270" t="s">
        <v>804</v>
      </c>
      <c r="AB8" s="270" t="s">
        <v>803</v>
      </c>
      <c r="AC8" s="270" t="s">
        <v>804</v>
      </c>
      <c r="AD8" s="816"/>
      <c r="AE8" s="57"/>
    </row>
    <row r="9" spans="1:31" s="124" customFormat="1" ht="13.5" customHeight="1">
      <c r="A9" s="60" t="s">
        <v>811</v>
      </c>
      <c r="B9" s="60" t="s">
        <v>77</v>
      </c>
      <c r="C9" s="616"/>
      <c r="D9" s="503">
        <f aca="true" t="shared" si="0" ref="D9:D15">E9+F9</f>
        <v>56</v>
      </c>
      <c r="E9" s="503">
        <v>16</v>
      </c>
      <c r="F9" s="503">
        <v>40</v>
      </c>
      <c r="G9" s="503">
        <v>3</v>
      </c>
      <c r="H9" s="503">
        <v>34</v>
      </c>
      <c r="I9" s="503">
        <v>5</v>
      </c>
      <c r="J9" s="503">
        <v>5</v>
      </c>
      <c r="K9" s="503">
        <v>5</v>
      </c>
      <c r="L9" s="503">
        <v>6</v>
      </c>
      <c r="M9" s="503">
        <v>7</v>
      </c>
      <c r="N9" s="503">
        <v>6</v>
      </c>
      <c r="O9" s="503">
        <v>945</v>
      </c>
      <c r="P9" s="503">
        <v>491</v>
      </c>
      <c r="Q9" s="503">
        <v>454</v>
      </c>
      <c r="R9" s="503">
        <v>68</v>
      </c>
      <c r="S9" s="503">
        <v>55</v>
      </c>
      <c r="T9" s="503">
        <v>70</v>
      </c>
      <c r="U9" s="503">
        <v>61</v>
      </c>
      <c r="V9" s="503">
        <v>77</v>
      </c>
      <c r="W9" s="503">
        <v>69</v>
      </c>
      <c r="X9" s="503">
        <v>76</v>
      </c>
      <c r="Y9" s="503">
        <v>74</v>
      </c>
      <c r="Z9" s="503">
        <v>103</v>
      </c>
      <c r="AA9" s="503">
        <v>102</v>
      </c>
      <c r="AB9" s="503">
        <v>97</v>
      </c>
      <c r="AC9" s="503">
        <v>93</v>
      </c>
      <c r="AD9" s="503">
        <v>182</v>
      </c>
      <c r="AE9" s="62"/>
    </row>
    <row r="10" spans="1:31" s="124" customFormat="1" ht="13.5" customHeight="1">
      <c r="A10" s="60" t="s">
        <v>812</v>
      </c>
      <c r="B10" s="60" t="s">
        <v>562</v>
      </c>
      <c r="C10" s="625"/>
      <c r="D10" s="611">
        <f t="shared" si="0"/>
        <v>43</v>
      </c>
      <c r="E10" s="611">
        <v>16</v>
      </c>
      <c r="F10" s="611">
        <v>27</v>
      </c>
      <c r="G10" s="611">
        <v>2</v>
      </c>
      <c r="H10" s="611">
        <v>28</v>
      </c>
      <c r="I10" s="611">
        <v>4</v>
      </c>
      <c r="J10" s="611">
        <v>4</v>
      </c>
      <c r="K10" s="611">
        <v>4</v>
      </c>
      <c r="L10" s="611">
        <v>5</v>
      </c>
      <c r="M10" s="611">
        <v>5</v>
      </c>
      <c r="N10" s="611">
        <v>6</v>
      </c>
      <c r="O10" s="611">
        <v>811</v>
      </c>
      <c r="P10" s="611">
        <v>423</v>
      </c>
      <c r="Q10" s="611">
        <v>388</v>
      </c>
      <c r="R10" s="611">
        <v>52</v>
      </c>
      <c r="S10" s="611">
        <v>53</v>
      </c>
      <c r="T10" s="611">
        <v>59</v>
      </c>
      <c r="U10" s="611">
        <v>53</v>
      </c>
      <c r="V10" s="611">
        <v>60</v>
      </c>
      <c r="W10" s="611">
        <v>61</v>
      </c>
      <c r="X10" s="611">
        <v>66</v>
      </c>
      <c r="Y10" s="611">
        <v>60</v>
      </c>
      <c r="Z10" s="611">
        <v>79</v>
      </c>
      <c r="AA10" s="611">
        <v>64</v>
      </c>
      <c r="AB10" s="611">
        <v>107</v>
      </c>
      <c r="AC10" s="611">
        <v>97</v>
      </c>
      <c r="AD10" s="611">
        <v>159</v>
      </c>
      <c r="AE10" s="62"/>
    </row>
    <row r="11" spans="1:31" s="124" customFormat="1" ht="13.5" customHeight="1">
      <c r="A11" s="60" t="s">
        <v>813</v>
      </c>
      <c r="B11" s="60" t="s">
        <v>563</v>
      </c>
      <c r="C11" s="625"/>
      <c r="D11" s="611">
        <f t="shared" si="0"/>
        <v>78</v>
      </c>
      <c r="E11" s="611">
        <v>26</v>
      </c>
      <c r="F11" s="611">
        <v>52</v>
      </c>
      <c r="G11" s="611">
        <v>5</v>
      </c>
      <c r="H11" s="611">
        <v>47</v>
      </c>
      <c r="I11" s="611">
        <v>6</v>
      </c>
      <c r="J11" s="611">
        <v>7</v>
      </c>
      <c r="K11" s="611">
        <v>8</v>
      </c>
      <c r="L11" s="611">
        <v>7</v>
      </c>
      <c r="M11" s="611">
        <v>10</v>
      </c>
      <c r="N11" s="611">
        <v>9</v>
      </c>
      <c r="O11" s="611">
        <v>1275</v>
      </c>
      <c r="P11" s="611">
        <v>691</v>
      </c>
      <c r="Q11" s="611">
        <v>584</v>
      </c>
      <c r="R11" s="611">
        <v>85</v>
      </c>
      <c r="S11" s="611">
        <v>74</v>
      </c>
      <c r="T11" s="611">
        <v>94</v>
      </c>
      <c r="U11" s="611">
        <v>84</v>
      </c>
      <c r="V11" s="611">
        <v>109</v>
      </c>
      <c r="W11" s="611">
        <v>104</v>
      </c>
      <c r="X11" s="611">
        <v>111</v>
      </c>
      <c r="Y11" s="611">
        <v>86</v>
      </c>
      <c r="Z11" s="611">
        <v>132</v>
      </c>
      <c r="AA11" s="611">
        <v>115</v>
      </c>
      <c r="AB11" s="611">
        <v>160</v>
      </c>
      <c r="AC11" s="611">
        <v>121</v>
      </c>
      <c r="AD11" s="611">
        <v>255</v>
      </c>
      <c r="AE11" s="62"/>
    </row>
    <row r="12" spans="1:31" s="124" customFormat="1" ht="13.5" customHeight="1">
      <c r="A12" s="60" t="s">
        <v>78</v>
      </c>
      <c r="B12" s="60" t="s">
        <v>79</v>
      </c>
      <c r="C12" s="625"/>
      <c r="D12" s="611">
        <f t="shared" si="0"/>
        <v>21</v>
      </c>
      <c r="E12" s="611">
        <v>5</v>
      </c>
      <c r="F12" s="611">
        <v>16</v>
      </c>
      <c r="G12" s="611">
        <v>2</v>
      </c>
      <c r="H12" s="611">
        <v>12</v>
      </c>
      <c r="I12" s="611">
        <v>2</v>
      </c>
      <c r="J12" s="611">
        <v>2</v>
      </c>
      <c r="K12" s="611">
        <v>2</v>
      </c>
      <c r="L12" s="611">
        <v>2</v>
      </c>
      <c r="M12" s="611">
        <v>2</v>
      </c>
      <c r="N12" s="611">
        <v>2</v>
      </c>
      <c r="O12" s="611">
        <v>263</v>
      </c>
      <c r="P12" s="611">
        <v>133</v>
      </c>
      <c r="Q12" s="611">
        <v>130</v>
      </c>
      <c r="R12" s="611">
        <v>21</v>
      </c>
      <c r="S12" s="611">
        <v>11</v>
      </c>
      <c r="T12" s="611">
        <v>17</v>
      </c>
      <c r="U12" s="611">
        <v>18</v>
      </c>
      <c r="V12" s="611">
        <v>23</v>
      </c>
      <c r="W12" s="611">
        <v>30</v>
      </c>
      <c r="X12" s="611">
        <v>21</v>
      </c>
      <c r="Y12" s="611">
        <v>20</v>
      </c>
      <c r="Z12" s="611">
        <v>24</v>
      </c>
      <c r="AA12" s="611">
        <v>30</v>
      </c>
      <c r="AB12" s="611">
        <v>27</v>
      </c>
      <c r="AC12" s="611">
        <v>21</v>
      </c>
      <c r="AD12" s="611">
        <v>52</v>
      </c>
      <c r="AE12" s="62"/>
    </row>
    <row r="13" spans="1:31" s="124" customFormat="1" ht="13.5" customHeight="1">
      <c r="A13" s="60" t="s">
        <v>814</v>
      </c>
      <c r="B13" s="60" t="s">
        <v>564</v>
      </c>
      <c r="C13" s="625"/>
      <c r="D13" s="611">
        <f t="shared" si="0"/>
        <v>11</v>
      </c>
      <c r="E13" s="611">
        <v>4</v>
      </c>
      <c r="F13" s="611">
        <v>7</v>
      </c>
      <c r="G13" s="611">
        <v>2</v>
      </c>
      <c r="H13" s="611">
        <v>6</v>
      </c>
      <c r="I13" s="611">
        <v>1</v>
      </c>
      <c r="J13" s="611">
        <v>1</v>
      </c>
      <c r="K13" s="611">
        <v>1</v>
      </c>
      <c r="L13" s="611">
        <v>1</v>
      </c>
      <c r="M13" s="611">
        <v>1</v>
      </c>
      <c r="N13" s="611">
        <v>1</v>
      </c>
      <c r="O13" s="611">
        <v>76</v>
      </c>
      <c r="P13" s="611">
        <v>35</v>
      </c>
      <c r="Q13" s="611">
        <v>41</v>
      </c>
      <c r="R13" s="611">
        <v>5</v>
      </c>
      <c r="S13" s="611">
        <v>5</v>
      </c>
      <c r="T13" s="611">
        <v>2</v>
      </c>
      <c r="U13" s="611">
        <v>9</v>
      </c>
      <c r="V13" s="611">
        <v>7</v>
      </c>
      <c r="W13" s="611">
        <v>9</v>
      </c>
      <c r="X13" s="611">
        <v>5</v>
      </c>
      <c r="Y13" s="611">
        <v>2</v>
      </c>
      <c r="Z13" s="611">
        <v>6</v>
      </c>
      <c r="AA13" s="611">
        <v>6</v>
      </c>
      <c r="AB13" s="611">
        <v>10</v>
      </c>
      <c r="AC13" s="611">
        <v>10</v>
      </c>
      <c r="AD13" s="611">
        <v>13</v>
      </c>
      <c r="AE13" s="62"/>
    </row>
    <row r="14" spans="1:31" s="124" customFormat="1" ht="13.5" customHeight="1">
      <c r="A14" s="60" t="s">
        <v>815</v>
      </c>
      <c r="B14" s="60" t="s">
        <v>80</v>
      </c>
      <c r="C14" s="625"/>
      <c r="D14" s="611">
        <f t="shared" si="0"/>
        <v>56</v>
      </c>
      <c r="E14" s="611">
        <v>14</v>
      </c>
      <c r="F14" s="611">
        <v>42</v>
      </c>
      <c r="G14" s="611">
        <v>2</v>
      </c>
      <c r="H14" s="611">
        <v>36</v>
      </c>
      <c r="I14" s="611">
        <v>4</v>
      </c>
      <c r="J14" s="611">
        <v>6</v>
      </c>
      <c r="K14" s="611">
        <v>6</v>
      </c>
      <c r="L14" s="611">
        <v>6</v>
      </c>
      <c r="M14" s="611">
        <v>7</v>
      </c>
      <c r="N14" s="611">
        <v>7</v>
      </c>
      <c r="O14" s="611">
        <v>980</v>
      </c>
      <c r="P14" s="611">
        <v>494</v>
      </c>
      <c r="Q14" s="611">
        <v>486</v>
      </c>
      <c r="R14" s="611">
        <v>59</v>
      </c>
      <c r="S14" s="611">
        <v>57</v>
      </c>
      <c r="T14" s="611">
        <v>72</v>
      </c>
      <c r="U14" s="611">
        <v>71</v>
      </c>
      <c r="V14" s="611">
        <v>74</v>
      </c>
      <c r="W14" s="611">
        <v>75</v>
      </c>
      <c r="X14" s="611">
        <v>84</v>
      </c>
      <c r="Y14" s="611">
        <v>80</v>
      </c>
      <c r="Z14" s="611">
        <v>102</v>
      </c>
      <c r="AA14" s="611">
        <v>95</v>
      </c>
      <c r="AB14" s="611">
        <v>103</v>
      </c>
      <c r="AC14" s="611">
        <v>108</v>
      </c>
      <c r="AD14" s="611">
        <v>245</v>
      </c>
      <c r="AE14" s="62"/>
    </row>
    <row r="15" spans="1:31" s="124" customFormat="1" ht="13.5" customHeight="1">
      <c r="A15" s="60" t="s">
        <v>816</v>
      </c>
      <c r="B15" s="60" t="s">
        <v>81</v>
      </c>
      <c r="C15" s="625"/>
      <c r="D15" s="611">
        <f t="shared" si="0"/>
        <v>49</v>
      </c>
      <c r="E15" s="611">
        <v>15</v>
      </c>
      <c r="F15" s="611">
        <v>34</v>
      </c>
      <c r="G15" s="611">
        <v>2</v>
      </c>
      <c r="H15" s="611">
        <v>24</v>
      </c>
      <c r="I15" s="611">
        <v>5</v>
      </c>
      <c r="J15" s="611">
        <v>6</v>
      </c>
      <c r="K15" s="611">
        <v>5</v>
      </c>
      <c r="L15" s="611">
        <v>4</v>
      </c>
      <c r="M15" s="611">
        <v>4</v>
      </c>
      <c r="N15" s="610" t="s">
        <v>494</v>
      </c>
      <c r="O15" s="611">
        <v>638</v>
      </c>
      <c r="P15" s="611">
        <v>342</v>
      </c>
      <c r="Q15" s="611">
        <v>296</v>
      </c>
      <c r="R15" s="611">
        <v>79</v>
      </c>
      <c r="S15" s="611">
        <v>64</v>
      </c>
      <c r="T15" s="611">
        <v>78</v>
      </c>
      <c r="U15" s="611">
        <v>74</v>
      </c>
      <c r="V15" s="611">
        <v>66</v>
      </c>
      <c r="W15" s="611">
        <v>55</v>
      </c>
      <c r="X15" s="611">
        <v>63</v>
      </c>
      <c r="Y15" s="611">
        <v>51</v>
      </c>
      <c r="Z15" s="611">
        <v>56</v>
      </c>
      <c r="AA15" s="611">
        <v>52</v>
      </c>
      <c r="AB15" s="610" t="s">
        <v>494</v>
      </c>
      <c r="AC15" s="610" t="s">
        <v>494</v>
      </c>
      <c r="AD15" s="610" t="s">
        <v>494</v>
      </c>
      <c r="AE15" s="62"/>
    </row>
    <row r="16" spans="1:31" s="124" customFormat="1" ht="13.5" customHeight="1">
      <c r="A16" s="60" t="s">
        <v>817</v>
      </c>
      <c r="B16" s="60" t="s">
        <v>82</v>
      </c>
      <c r="C16" s="625">
        <v>14</v>
      </c>
      <c r="D16" s="611">
        <f>SUM(D17:D30)</f>
        <v>686</v>
      </c>
      <c r="E16" s="611">
        <f aca="true" t="shared" si="1" ref="E16:AD16">SUM(E17:E30)</f>
        <v>205</v>
      </c>
      <c r="F16" s="611">
        <f t="shared" si="1"/>
        <v>481</v>
      </c>
      <c r="G16" s="611">
        <f t="shared" si="1"/>
        <v>36</v>
      </c>
      <c r="H16" s="611">
        <f t="shared" si="1"/>
        <v>436</v>
      </c>
      <c r="I16" s="611">
        <f t="shared" si="1"/>
        <v>69</v>
      </c>
      <c r="J16" s="611">
        <f t="shared" si="1"/>
        <v>70</v>
      </c>
      <c r="K16" s="611">
        <f t="shared" si="1"/>
        <v>69</v>
      </c>
      <c r="L16" s="611">
        <f t="shared" si="1"/>
        <v>73</v>
      </c>
      <c r="M16" s="611">
        <f t="shared" si="1"/>
        <v>79</v>
      </c>
      <c r="N16" s="611">
        <f t="shared" si="1"/>
        <v>76</v>
      </c>
      <c r="O16" s="611">
        <f t="shared" si="1"/>
        <v>12787</v>
      </c>
      <c r="P16" s="611">
        <f t="shared" si="1"/>
        <v>6720</v>
      </c>
      <c r="Q16" s="611">
        <f t="shared" si="1"/>
        <v>6067</v>
      </c>
      <c r="R16" s="611">
        <f t="shared" si="1"/>
        <v>1070</v>
      </c>
      <c r="S16" s="611">
        <f t="shared" si="1"/>
        <v>924</v>
      </c>
      <c r="T16" s="611">
        <f t="shared" si="1"/>
        <v>999</v>
      </c>
      <c r="U16" s="611">
        <f t="shared" si="1"/>
        <v>901</v>
      </c>
      <c r="V16" s="611">
        <f t="shared" si="1"/>
        <v>1068</v>
      </c>
      <c r="W16" s="611">
        <f t="shared" si="1"/>
        <v>945</v>
      </c>
      <c r="X16" s="611">
        <f t="shared" si="1"/>
        <v>1111</v>
      </c>
      <c r="Y16" s="611">
        <f t="shared" si="1"/>
        <v>998</v>
      </c>
      <c r="Z16" s="611">
        <f t="shared" si="1"/>
        <v>1227</v>
      </c>
      <c r="AA16" s="611">
        <f t="shared" si="1"/>
        <v>1178</v>
      </c>
      <c r="AB16" s="611">
        <f t="shared" si="1"/>
        <v>1245</v>
      </c>
      <c r="AC16" s="611">
        <f t="shared" si="1"/>
        <v>1121</v>
      </c>
      <c r="AD16" s="611">
        <f t="shared" si="1"/>
        <v>2173</v>
      </c>
      <c r="AE16" s="68"/>
    </row>
    <row r="17" spans="1:31" s="124" customFormat="1" ht="13.5" customHeight="1">
      <c r="A17" s="60" t="s">
        <v>818</v>
      </c>
      <c r="B17" s="60" t="s">
        <v>565</v>
      </c>
      <c r="C17" s="625"/>
      <c r="D17" s="611">
        <f>E17+F17</f>
        <v>111</v>
      </c>
      <c r="E17" s="611">
        <v>39</v>
      </c>
      <c r="F17" s="611">
        <v>72</v>
      </c>
      <c r="G17" s="611">
        <v>4</v>
      </c>
      <c r="H17" s="611">
        <v>71</v>
      </c>
      <c r="I17" s="611">
        <v>11</v>
      </c>
      <c r="J17" s="611">
        <v>12</v>
      </c>
      <c r="K17" s="611">
        <v>11</v>
      </c>
      <c r="L17" s="611">
        <v>12</v>
      </c>
      <c r="M17" s="611">
        <v>12</v>
      </c>
      <c r="N17" s="611">
        <v>13</v>
      </c>
      <c r="O17" s="611">
        <v>2350</v>
      </c>
      <c r="P17" s="611">
        <v>1207</v>
      </c>
      <c r="Q17" s="611">
        <v>1143</v>
      </c>
      <c r="R17" s="611">
        <v>196</v>
      </c>
      <c r="S17" s="611">
        <v>172</v>
      </c>
      <c r="T17" s="611">
        <v>183</v>
      </c>
      <c r="U17" s="611">
        <v>185</v>
      </c>
      <c r="V17" s="611">
        <v>195</v>
      </c>
      <c r="W17" s="611">
        <v>177</v>
      </c>
      <c r="X17" s="611">
        <v>185</v>
      </c>
      <c r="Y17" s="611">
        <v>184</v>
      </c>
      <c r="Z17" s="611">
        <v>224</v>
      </c>
      <c r="AA17" s="611">
        <v>215</v>
      </c>
      <c r="AB17" s="611">
        <v>224</v>
      </c>
      <c r="AC17" s="611">
        <v>210</v>
      </c>
      <c r="AD17" s="611">
        <v>415</v>
      </c>
      <c r="AE17" s="68"/>
    </row>
    <row r="18" spans="1:31" s="124" customFormat="1" ht="13.5" customHeight="1">
      <c r="A18" s="60" t="s">
        <v>819</v>
      </c>
      <c r="B18" s="60" t="s">
        <v>566</v>
      </c>
      <c r="C18" s="625"/>
      <c r="D18" s="611">
        <f aca="true" t="shared" si="2" ref="D18:D30">E18+F18</f>
        <v>20</v>
      </c>
      <c r="E18" s="611">
        <v>9</v>
      </c>
      <c r="F18" s="611">
        <v>11</v>
      </c>
      <c r="G18" s="611">
        <v>2</v>
      </c>
      <c r="H18" s="611">
        <v>13</v>
      </c>
      <c r="I18" s="611">
        <v>2</v>
      </c>
      <c r="J18" s="611">
        <v>2</v>
      </c>
      <c r="K18" s="611">
        <v>2</v>
      </c>
      <c r="L18" s="611">
        <v>2</v>
      </c>
      <c r="M18" s="611">
        <v>3</v>
      </c>
      <c r="N18" s="611">
        <v>2</v>
      </c>
      <c r="O18" s="611">
        <v>317</v>
      </c>
      <c r="P18" s="611">
        <v>163</v>
      </c>
      <c r="Q18" s="611">
        <v>154</v>
      </c>
      <c r="R18" s="611">
        <v>24</v>
      </c>
      <c r="S18" s="611">
        <v>19</v>
      </c>
      <c r="T18" s="611">
        <v>27</v>
      </c>
      <c r="U18" s="611">
        <v>21</v>
      </c>
      <c r="V18" s="611">
        <v>30</v>
      </c>
      <c r="W18" s="611">
        <v>25</v>
      </c>
      <c r="X18" s="611">
        <v>26</v>
      </c>
      <c r="Y18" s="611">
        <v>28</v>
      </c>
      <c r="Z18" s="611">
        <v>25</v>
      </c>
      <c r="AA18" s="611">
        <v>38</v>
      </c>
      <c r="AB18" s="611">
        <v>31</v>
      </c>
      <c r="AC18" s="611">
        <v>23</v>
      </c>
      <c r="AD18" s="611">
        <v>52</v>
      </c>
      <c r="AE18" s="68"/>
    </row>
    <row r="19" spans="1:31" s="124" customFormat="1" ht="13.5" customHeight="1">
      <c r="A19" s="60" t="s">
        <v>820</v>
      </c>
      <c r="B19" s="60" t="s">
        <v>567</v>
      </c>
      <c r="C19" s="625"/>
      <c r="D19" s="611">
        <f t="shared" si="2"/>
        <v>17</v>
      </c>
      <c r="E19" s="611">
        <v>5</v>
      </c>
      <c r="F19" s="611">
        <v>12</v>
      </c>
      <c r="G19" s="611">
        <v>2</v>
      </c>
      <c r="H19" s="611">
        <v>11</v>
      </c>
      <c r="I19" s="611">
        <v>1</v>
      </c>
      <c r="J19" s="611">
        <v>2</v>
      </c>
      <c r="K19" s="611">
        <v>2</v>
      </c>
      <c r="L19" s="611">
        <v>2</v>
      </c>
      <c r="M19" s="611">
        <v>2</v>
      </c>
      <c r="N19" s="611">
        <v>2</v>
      </c>
      <c r="O19" s="611">
        <v>241</v>
      </c>
      <c r="P19" s="611">
        <v>120</v>
      </c>
      <c r="Q19" s="611">
        <v>121</v>
      </c>
      <c r="R19" s="611">
        <v>13</v>
      </c>
      <c r="S19" s="611">
        <v>11</v>
      </c>
      <c r="T19" s="611">
        <v>21</v>
      </c>
      <c r="U19" s="611">
        <v>17</v>
      </c>
      <c r="V19" s="611">
        <v>27</v>
      </c>
      <c r="W19" s="611">
        <v>24</v>
      </c>
      <c r="X19" s="611">
        <v>18</v>
      </c>
      <c r="Y19" s="611">
        <v>20</v>
      </c>
      <c r="Z19" s="611">
        <v>22</v>
      </c>
      <c r="AA19" s="611">
        <v>25</v>
      </c>
      <c r="AB19" s="611">
        <v>19</v>
      </c>
      <c r="AC19" s="611">
        <v>24</v>
      </c>
      <c r="AD19" s="611">
        <v>43</v>
      </c>
      <c r="AE19" s="68"/>
    </row>
    <row r="20" spans="1:31" s="124" customFormat="1" ht="13.5" customHeight="1">
      <c r="A20" s="60" t="s">
        <v>821</v>
      </c>
      <c r="B20" s="60" t="s">
        <v>520</v>
      </c>
      <c r="C20" s="625"/>
      <c r="D20" s="611">
        <f t="shared" si="2"/>
        <v>89</v>
      </c>
      <c r="E20" s="611">
        <v>24</v>
      </c>
      <c r="F20" s="611">
        <v>65</v>
      </c>
      <c r="G20" s="611">
        <v>3</v>
      </c>
      <c r="H20" s="611">
        <v>56</v>
      </c>
      <c r="I20" s="611">
        <v>9</v>
      </c>
      <c r="J20" s="611">
        <v>9</v>
      </c>
      <c r="K20" s="611">
        <v>10</v>
      </c>
      <c r="L20" s="611">
        <v>9</v>
      </c>
      <c r="M20" s="611">
        <v>10</v>
      </c>
      <c r="N20" s="611">
        <v>9</v>
      </c>
      <c r="O20" s="611">
        <v>1679</v>
      </c>
      <c r="P20" s="611">
        <v>912</v>
      </c>
      <c r="Q20" s="611">
        <v>767</v>
      </c>
      <c r="R20" s="611">
        <v>150</v>
      </c>
      <c r="S20" s="611">
        <v>129</v>
      </c>
      <c r="T20" s="611">
        <v>131</v>
      </c>
      <c r="U20" s="611">
        <v>117</v>
      </c>
      <c r="V20" s="611">
        <v>159</v>
      </c>
      <c r="W20" s="611">
        <v>123</v>
      </c>
      <c r="X20" s="611">
        <v>148</v>
      </c>
      <c r="Y20" s="611">
        <v>113</v>
      </c>
      <c r="Z20" s="611">
        <v>157</v>
      </c>
      <c r="AA20" s="611">
        <v>157</v>
      </c>
      <c r="AB20" s="611">
        <v>167</v>
      </c>
      <c r="AC20" s="611">
        <v>128</v>
      </c>
      <c r="AD20" s="611">
        <v>295</v>
      </c>
      <c r="AE20" s="68"/>
    </row>
    <row r="21" spans="1:31" s="124" customFormat="1" ht="13.5" customHeight="1">
      <c r="A21" s="60" t="s">
        <v>822</v>
      </c>
      <c r="B21" s="60" t="s">
        <v>568</v>
      </c>
      <c r="C21" s="625"/>
      <c r="D21" s="611">
        <f t="shared" si="2"/>
        <v>22</v>
      </c>
      <c r="E21" s="611">
        <v>9</v>
      </c>
      <c r="F21" s="611">
        <v>13</v>
      </c>
      <c r="G21" s="611">
        <v>2</v>
      </c>
      <c r="H21" s="611">
        <v>14</v>
      </c>
      <c r="I21" s="611">
        <v>2</v>
      </c>
      <c r="J21" s="611">
        <v>2</v>
      </c>
      <c r="K21" s="611">
        <v>2</v>
      </c>
      <c r="L21" s="611">
        <v>2</v>
      </c>
      <c r="M21" s="611">
        <v>3</v>
      </c>
      <c r="N21" s="611">
        <v>3</v>
      </c>
      <c r="O21" s="611">
        <v>304</v>
      </c>
      <c r="P21" s="611">
        <v>172</v>
      </c>
      <c r="Q21" s="611">
        <v>132</v>
      </c>
      <c r="R21" s="611">
        <v>26</v>
      </c>
      <c r="S21" s="611">
        <v>24</v>
      </c>
      <c r="T21" s="611">
        <v>27</v>
      </c>
      <c r="U21" s="611">
        <v>16</v>
      </c>
      <c r="V21" s="611">
        <v>25</v>
      </c>
      <c r="W21" s="611">
        <v>17</v>
      </c>
      <c r="X21" s="611">
        <v>28</v>
      </c>
      <c r="Y21" s="611">
        <v>21</v>
      </c>
      <c r="Z21" s="611">
        <v>26</v>
      </c>
      <c r="AA21" s="611">
        <v>33</v>
      </c>
      <c r="AB21" s="611">
        <v>40</v>
      </c>
      <c r="AC21" s="611">
        <v>21</v>
      </c>
      <c r="AD21" s="611">
        <v>57</v>
      </c>
      <c r="AE21" s="68"/>
    </row>
    <row r="22" spans="1:31" s="124" customFormat="1" ht="13.5" customHeight="1">
      <c r="A22" s="60" t="s">
        <v>823</v>
      </c>
      <c r="B22" s="60" t="s">
        <v>569</v>
      </c>
      <c r="C22" s="625"/>
      <c r="D22" s="611">
        <f t="shared" si="2"/>
        <v>11</v>
      </c>
      <c r="E22" s="611">
        <v>4</v>
      </c>
      <c r="F22" s="611">
        <v>7</v>
      </c>
      <c r="G22" s="611">
        <v>2</v>
      </c>
      <c r="H22" s="611">
        <v>6</v>
      </c>
      <c r="I22" s="611">
        <v>1</v>
      </c>
      <c r="J22" s="611">
        <v>1</v>
      </c>
      <c r="K22" s="611">
        <v>1</v>
      </c>
      <c r="L22" s="611">
        <v>1</v>
      </c>
      <c r="M22" s="611">
        <v>1</v>
      </c>
      <c r="N22" s="611">
        <v>1</v>
      </c>
      <c r="O22" s="611">
        <v>103</v>
      </c>
      <c r="P22" s="611">
        <v>59</v>
      </c>
      <c r="Q22" s="611">
        <v>44</v>
      </c>
      <c r="R22" s="611">
        <v>9</v>
      </c>
      <c r="S22" s="611">
        <v>9</v>
      </c>
      <c r="T22" s="611">
        <v>9</v>
      </c>
      <c r="U22" s="611">
        <v>3</v>
      </c>
      <c r="V22" s="611">
        <v>10</v>
      </c>
      <c r="W22" s="611">
        <v>7</v>
      </c>
      <c r="X22" s="611">
        <v>10</v>
      </c>
      <c r="Y22" s="611">
        <v>8</v>
      </c>
      <c r="Z22" s="611">
        <v>12</v>
      </c>
      <c r="AA22" s="611">
        <v>6</v>
      </c>
      <c r="AB22" s="611">
        <v>9</v>
      </c>
      <c r="AC22" s="611">
        <v>11</v>
      </c>
      <c r="AD22" s="611">
        <v>30</v>
      </c>
      <c r="AE22" s="68"/>
    </row>
    <row r="23" spans="1:31" s="124" customFormat="1" ht="13.5" customHeight="1">
      <c r="A23" s="60" t="s">
        <v>824</v>
      </c>
      <c r="B23" s="60" t="s">
        <v>570</v>
      </c>
      <c r="C23" s="625"/>
      <c r="D23" s="611">
        <f t="shared" si="2"/>
        <v>12</v>
      </c>
      <c r="E23" s="611">
        <v>6</v>
      </c>
      <c r="F23" s="611">
        <v>6</v>
      </c>
      <c r="G23" s="611">
        <v>2</v>
      </c>
      <c r="H23" s="611">
        <v>7</v>
      </c>
      <c r="I23" s="611">
        <v>1</v>
      </c>
      <c r="J23" s="611">
        <v>1</v>
      </c>
      <c r="K23" s="611">
        <v>1</v>
      </c>
      <c r="L23" s="611">
        <v>1</v>
      </c>
      <c r="M23" s="611">
        <v>2</v>
      </c>
      <c r="N23" s="611">
        <v>1</v>
      </c>
      <c r="O23" s="611">
        <v>148</v>
      </c>
      <c r="P23" s="611">
        <v>71</v>
      </c>
      <c r="Q23" s="611">
        <v>77</v>
      </c>
      <c r="R23" s="611">
        <v>9</v>
      </c>
      <c r="S23" s="611">
        <v>9</v>
      </c>
      <c r="T23" s="611">
        <v>8</v>
      </c>
      <c r="U23" s="611">
        <v>9</v>
      </c>
      <c r="V23" s="611">
        <v>9</v>
      </c>
      <c r="W23" s="611">
        <v>16</v>
      </c>
      <c r="X23" s="611">
        <v>12</v>
      </c>
      <c r="Y23" s="611">
        <v>19</v>
      </c>
      <c r="Z23" s="611">
        <v>25</v>
      </c>
      <c r="AA23" s="611">
        <v>10</v>
      </c>
      <c r="AB23" s="611">
        <v>8</v>
      </c>
      <c r="AC23" s="611">
        <v>14</v>
      </c>
      <c r="AD23" s="611">
        <v>29</v>
      </c>
      <c r="AE23" s="68"/>
    </row>
    <row r="24" spans="1:30" s="68" customFormat="1" ht="13.5" customHeight="1">
      <c r="A24" s="60" t="s">
        <v>825</v>
      </c>
      <c r="B24" s="60" t="s">
        <v>571</v>
      </c>
      <c r="C24" s="625"/>
      <c r="D24" s="611">
        <f t="shared" si="2"/>
        <v>42</v>
      </c>
      <c r="E24" s="611">
        <v>16</v>
      </c>
      <c r="F24" s="611">
        <v>26</v>
      </c>
      <c r="G24" s="611">
        <v>2</v>
      </c>
      <c r="H24" s="611">
        <v>26</v>
      </c>
      <c r="I24" s="611">
        <v>4</v>
      </c>
      <c r="J24" s="611">
        <v>4</v>
      </c>
      <c r="K24" s="611">
        <v>4</v>
      </c>
      <c r="L24" s="611">
        <v>4</v>
      </c>
      <c r="M24" s="611">
        <v>5</v>
      </c>
      <c r="N24" s="611">
        <v>5</v>
      </c>
      <c r="O24" s="611">
        <v>678</v>
      </c>
      <c r="P24" s="611">
        <v>371</v>
      </c>
      <c r="Q24" s="611">
        <v>307</v>
      </c>
      <c r="R24" s="611">
        <v>53</v>
      </c>
      <c r="S24" s="611">
        <v>47</v>
      </c>
      <c r="T24" s="611">
        <v>54</v>
      </c>
      <c r="U24" s="611">
        <v>38</v>
      </c>
      <c r="V24" s="611">
        <v>55</v>
      </c>
      <c r="W24" s="611">
        <v>48</v>
      </c>
      <c r="X24" s="611">
        <v>68</v>
      </c>
      <c r="Y24" s="611">
        <v>48</v>
      </c>
      <c r="Z24" s="611">
        <v>74</v>
      </c>
      <c r="AA24" s="611">
        <v>53</v>
      </c>
      <c r="AB24" s="611">
        <v>67</v>
      </c>
      <c r="AC24" s="611">
        <v>73</v>
      </c>
      <c r="AD24" s="611">
        <v>112</v>
      </c>
    </row>
    <row r="25" spans="1:31" s="124" customFormat="1" ht="13.5" customHeight="1">
      <c r="A25" s="60" t="s">
        <v>826</v>
      </c>
      <c r="B25" s="60" t="s">
        <v>83</v>
      </c>
      <c r="C25" s="625"/>
      <c r="D25" s="611">
        <f t="shared" si="2"/>
        <v>25</v>
      </c>
      <c r="E25" s="611">
        <v>12</v>
      </c>
      <c r="F25" s="611">
        <v>13</v>
      </c>
      <c r="G25" s="611">
        <v>2</v>
      </c>
      <c r="H25" s="611">
        <v>16</v>
      </c>
      <c r="I25" s="611">
        <v>3</v>
      </c>
      <c r="J25" s="611">
        <v>2</v>
      </c>
      <c r="K25" s="611">
        <v>3</v>
      </c>
      <c r="L25" s="611">
        <v>3</v>
      </c>
      <c r="M25" s="611">
        <v>2</v>
      </c>
      <c r="N25" s="611">
        <v>3</v>
      </c>
      <c r="O25" s="611">
        <v>377</v>
      </c>
      <c r="P25" s="611">
        <v>200</v>
      </c>
      <c r="Q25" s="611">
        <v>177</v>
      </c>
      <c r="R25" s="611">
        <v>36</v>
      </c>
      <c r="S25" s="611">
        <v>27</v>
      </c>
      <c r="T25" s="611">
        <v>26</v>
      </c>
      <c r="U25" s="611">
        <v>23</v>
      </c>
      <c r="V25" s="611">
        <v>35</v>
      </c>
      <c r="W25" s="611">
        <v>26</v>
      </c>
      <c r="X25" s="611">
        <v>33</v>
      </c>
      <c r="Y25" s="611">
        <v>37</v>
      </c>
      <c r="Z25" s="611">
        <v>28</v>
      </c>
      <c r="AA25" s="611">
        <v>25</v>
      </c>
      <c r="AB25" s="611">
        <v>42</v>
      </c>
      <c r="AC25" s="611">
        <v>39</v>
      </c>
      <c r="AD25" s="611">
        <v>63</v>
      </c>
      <c r="AE25" s="68"/>
    </row>
    <row r="26" spans="1:31" s="124" customFormat="1" ht="13.5" customHeight="1">
      <c r="A26" s="60" t="s">
        <v>827</v>
      </c>
      <c r="B26" s="60" t="s">
        <v>572</v>
      </c>
      <c r="C26" s="625"/>
      <c r="D26" s="611">
        <f t="shared" si="2"/>
        <v>21</v>
      </c>
      <c r="E26" s="611">
        <v>8</v>
      </c>
      <c r="F26" s="611">
        <v>13</v>
      </c>
      <c r="G26" s="611">
        <v>2</v>
      </c>
      <c r="H26" s="611">
        <v>12</v>
      </c>
      <c r="I26" s="611">
        <v>2</v>
      </c>
      <c r="J26" s="611">
        <v>2</v>
      </c>
      <c r="K26" s="611">
        <v>2</v>
      </c>
      <c r="L26" s="611">
        <v>2</v>
      </c>
      <c r="M26" s="611">
        <v>2</v>
      </c>
      <c r="N26" s="611">
        <v>2</v>
      </c>
      <c r="O26" s="611">
        <v>218</v>
      </c>
      <c r="P26" s="611">
        <v>114</v>
      </c>
      <c r="Q26" s="611">
        <v>104</v>
      </c>
      <c r="R26" s="611">
        <v>16</v>
      </c>
      <c r="S26" s="611">
        <v>14</v>
      </c>
      <c r="T26" s="611">
        <v>16</v>
      </c>
      <c r="U26" s="611">
        <v>10</v>
      </c>
      <c r="V26" s="611">
        <v>25</v>
      </c>
      <c r="W26" s="611">
        <v>15</v>
      </c>
      <c r="X26" s="611">
        <v>20</v>
      </c>
      <c r="Y26" s="611">
        <v>16</v>
      </c>
      <c r="Z26" s="611">
        <v>16</v>
      </c>
      <c r="AA26" s="611">
        <v>30</v>
      </c>
      <c r="AB26" s="611">
        <v>21</v>
      </c>
      <c r="AC26" s="611">
        <v>19</v>
      </c>
      <c r="AD26" s="611">
        <v>36</v>
      </c>
      <c r="AE26" s="68"/>
    </row>
    <row r="27" spans="1:31" s="124" customFormat="1" ht="13.5" customHeight="1">
      <c r="A27" s="60" t="s">
        <v>828</v>
      </c>
      <c r="B27" s="60" t="s">
        <v>84</v>
      </c>
      <c r="C27" s="625"/>
      <c r="D27" s="611">
        <f t="shared" si="2"/>
        <v>21</v>
      </c>
      <c r="E27" s="611">
        <v>4</v>
      </c>
      <c r="F27" s="611">
        <v>17</v>
      </c>
      <c r="G27" s="611">
        <v>2</v>
      </c>
      <c r="H27" s="611">
        <v>12</v>
      </c>
      <c r="I27" s="611">
        <v>2</v>
      </c>
      <c r="J27" s="611">
        <v>2</v>
      </c>
      <c r="K27" s="611">
        <v>2</v>
      </c>
      <c r="L27" s="611">
        <v>2</v>
      </c>
      <c r="M27" s="611">
        <v>2</v>
      </c>
      <c r="N27" s="611">
        <v>2</v>
      </c>
      <c r="O27" s="611">
        <v>317</v>
      </c>
      <c r="P27" s="611">
        <v>171</v>
      </c>
      <c r="Q27" s="611">
        <v>146</v>
      </c>
      <c r="R27" s="611">
        <v>26</v>
      </c>
      <c r="S27" s="611">
        <v>26</v>
      </c>
      <c r="T27" s="611">
        <v>22</v>
      </c>
      <c r="U27" s="611">
        <v>28</v>
      </c>
      <c r="V27" s="611">
        <v>31</v>
      </c>
      <c r="W27" s="611">
        <v>21</v>
      </c>
      <c r="X27" s="611">
        <v>29</v>
      </c>
      <c r="Y27" s="611">
        <v>24</v>
      </c>
      <c r="Z27" s="611">
        <v>23</v>
      </c>
      <c r="AA27" s="611">
        <v>22</v>
      </c>
      <c r="AB27" s="611">
        <v>40</v>
      </c>
      <c r="AC27" s="611">
        <v>25</v>
      </c>
      <c r="AD27" s="611">
        <v>50</v>
      </c>
      <c r="AE27" s="68"/>
    </row>
    <row r="28" spans="1:31" s="124" customFormat="1" ht="13.5" customHeight="1">
      <c r="A28" s="60" t="s">
        <v>829</v>
      </c>
      <c r="B28" s="60" t="s">
        <v>573</v>
      </c>
      <c r="C28" s="625"/>
      <c r="D28" s="611">
        <f t="shared" si="2"/>
        <v>101</v>
      </c>
      <c r="E28" s="611">
        <v>24</v>
      </c>
      <c r="F28" s="611">
        <v>77</v>
      </c>
      <c r="G28" s="611">
        <v>3</v>
      </c>
      <c r="H28" s="611">
        <v>65</v>
      </c>
      <c r="I28" s="611">
        <v>10</v>
      </c>
      <c r="J28" s="611">
        <v>11</v>
      </c>
      <c r="K28" s="611">
        <v>9</v>
      </c>
      <c r="L28" s="611">
        <v>12</v>
      </c>
      <c r="M28" s="611">
        <v>12</v>
      </c>
      <c r="N28" s="611">
        <v>11</v>
      </c>
      <c r="O28" s="611">
        <v>1907</v>
      </c>
      <c r="P28" s="611">
        <v>1021</v>
      </c>
      <c r="Q28" s="611">
        <v>886</v>
      </c>
      <c r="R28" s="611">
        <v>175</v>
      </c>
      <c r="S28" s="611">
        <v>112</v>
      </c>
      <c r="T28" s="611">
        <v>167</v>
      </c>
      <c r="U28" s="611">
        <v>150</v>
      </c>
      <c r="V28" s="611">
        <v>143</v>
      </c>
      <c r="W28" s="611">
        <v>117</v>
      </c>
      <c r="X28" s="611">
        <v>167</v>
      </c>
      <c r="Y28" s="611">
        <v>151</v>
      </c>
      <c r="Z28" s="611">
        <v>188</v>
      </c>
      <c r="AA28" s="611">
        <v>177</v>
      </c>
      <c r="AB28" s="611">
        <v>181</v>
      </c>
      <c r="AC28" s="611">
        <v>179</v>
      </c>
      <c r="AD28" s="611">
        <v>343</v>
      </c>
      <c r="AE28" s="68"/>
    </row>
    <row r="29" spans="1:31" s="124" customFormat="1" ht="13.5" customHeight="1">
      <c r="A29" s="60" t="s">
        <v>830</v>
      </c>
      <c r="B29" s="60" t="s">
        <v>85</v>
      </c>
      <c r="C29" s="625"/>
      <c r="D29" s="611">
        <f t="shared" si="2"/>
        <v>115</v>
      </c>
      <c r="E29" s="611">
        <v>26</v>
      </c>
      <c r="F29" s="611">
        <v>89</v>
      </c>
      <c r="G29" s="611">
        <v>4</v>
      </c>
      <c r="H29" s="611">
        <v>75</v>
      </c>
      <c r="I29" s="611">
        <v>13</v>
      </c>
      <c r="J29" s="611">
        <v>12</v>
      </c>
      <c r="K29" s="611">
        <v>12</v>
      </c>
      <c r="L29" s="611">
        <v>12</v>
      </c>
      <c r="M29" s="611">
        <v>13</v>
      </c>
      <c r="N29" s="611">
        <v>13</v>
      </c>
      <c r="O29" s="611">
        <v>2447</v>
      </c>
      <c r="P29" s="611">
        <v>1253</v>
      </c>
      <c r="Q29" s="611">
        <v>1194</v>
      </c>
      <c r="R29" s="611">
        <v>211</v>
      </c>
      <c r="S29" s="611">
        <v>214</v>
      </c>
      <c r="T29" s="611">
        <v>182</v>
      </c>
      <c r="U29" s="611">
        <v>164</v>
      </c>
      <c r="V29" s="611">
        <v>195</v>
      </c>
      <c r="W29" s="611">
        <v>198</v>
      </c>
      <c r="X29" s="611">
        <v>205</v>
      </c>
      <c r="Y29" s="611">
        <v>198</v>
      </c>
      <c r="Z29" s="611">
        <v>224</v>
      </c>
      <c r="AA29" s="611">
        <v>221</v>
      </c>
      <c r="AB29" s="611">
        <v>236</v>
      </c>
      <c r="AC29" s="611">
        <v>199</v>
      </c>
      <c r="AD29" s="611">
        <v>387</v>
      </c>
      <c r="AE29" s="68"/>
    </row>
    <row r="30" spans="1:31" s="124" customFormat="1" ht="13.5" customHeight="1">
      <c r="A30" s="60" t="s">
        <v>831</v>
      </c>
      <c r="B30" s="60" t="s">
        <v>86</v>
      </c>
      <c r="C30" s="625"/>
      <c r="D30" s="611">
        <f t="shared" si="2"/>
        <v>79</v>
      </c>
      <c r="E30" s="611">
        <v>19</v>
      </c>
      <c r="F30" s="611">
        <v>60</v>
      </c>
      <c r="G30" s="611">
        <v>4</v>
      </c>
      <c r="H30" s="611">
        <v>52</v>
      </c>
      <c r="I30" s="611">
        <v>8</v>
      </c>
      <c r="J30" s="611">
        <v>8</v>
      </c>
      <c r="K30" s="611">
        <v>8</v>
      </c>
      <c r="L30" s="611">
        <v>9</v>
      </c>
      <c r="M30" s="611">
        <v>10</v>
      </c>
      <c r="N30" s="611">
        <v>9</v>
      </c>
      <c r="O30" s="611">
        <v>1701</v>
      </c>
      <c r="P30" s="611">
        <v>886</v>
      </c>
      <c r="Q30" s="611">
        <v>815</v>
      </c>
      <c r="R30" s="611">
        <v>126</v>
      </c>
      <c r="S30" s="611">
        <v>111</v>
      </c>
      <c r="T30" s="611">
        <v>126</v>
      </c>
      <c r="U30" s="611">
        <v>120</v>
      </c>
      <c r="V30" s="611">
        <v>129</v>
      </c>
      <c r="W30" s="611">
        <v>131</v>
      </c>
      <c r="X30" s="611">
        <v>162</v>
      </c>
      <c r="Y30" s="611">
        <v>131</v>
      </c>
      <c r="Z30" s="611">
        <v>183</v>
      </c>
      <c r="AA30" s="611">
        <v>166</v>
      </c>
      <c r="AB30" s="611">
        <v>160</v>
      </c>
      <c r="AC30" s="611">
        <v>156</v>
      </c>
      <c r="AD30" s="611">
        <v>261</v>
      </c>
      <c r="AE30" s="68"/>
    </row>
    <row r="31" spans="1:31" s="124" customFormat="1" ht="13.5" customHeight="1">
      <c r="A31" s="60" t="s">
        <v>832</v>
      </c>
      <c r="B31" s="60" t="s">
        <v>87</v>
      </c>
      <c r="C31" s="625">
        <v>12</v>
      </c>
      <c r="D31" s="611">
        <f>SUM(D32:D43)</f>
        <v>368</v>
      </c>
      <c r="E31" s="611">
        <f aca="true" t="shared" si="3" ref="E31:AD31">SUM(E32:E43)</f>
        <v>145</v>
      </c>
      <c r="F31" s="611">
        <f t="shared" si="3"/>
        <v>223</v>
      </c>
      <c r="G31" s="611">
        <f t="shared" si="3"/>
        <v>28</v>
      </c>
      <c r="H31" s="611">
        <f t="shared" si="3"/>
        <v>233</v>
      </c>
      <c r="I31" s="611">
        <f t="shared" si="3"/>
        <v>34</v>
      </c>
      <c r="J31" s="611">
        <f t="shared" si="3"/>
        <v>39</v>
      </c>
      <c r="K31" s="611">
        <f t="shared" si="3"/>
        <v>39</v>
      </c>
      <c r="L31" s="611">
        <f t="shared" si="3"/>
        <v>39</v>
      </c>
      <c r="M31" s="611">
        <f t="shared" si="3"/>
        <v>41</v>
      </c>
      <c r="N31" s="611">
        <f t="shared" si="3"/>
        <v>41</v>
      </c>
      <c r="O31" s="611">
        <f t="shared" si="3"/>
        <v>5894</v>
      </c>
      <c r="P31" s="611">
        <f t="shared" si="3"/>
        <v>3071</v>
      </c>
      <c r="Q31" s="611">
        <f t="shared" si="3"/>
        <v>2823</v>
      </c>
      <c r="R31" s="611">
        <f t="shared" si="3"/>
        <v>413</v>
      </c>
      <c r="S31" s="611">
        <f t="shared" si="3"/>
        <v>428</v>
      </c>
      <c r="T31" s="611">
        <f t="shared" si="3"/>
        <v>503</v>
      </c>
      <c r="U31" s="611">
        <f t="shared" si="3"/>
        <v>410</v>
      </c>
      <c r="V31" s="611">
        <f t="shared" si="3"/>
        <v>469</v>
      </c>
      <c r="W31" s="611">
        <f t="shared" si="3"/>
        <v>456</v>
      </c>
      <c r="X31" s="611">
        <f t="shared" si="3"/>
        <v>529</v>
      </c>
      <c r="Y31" s="611">
        <f t="shared" si="3"/>
        <v>473</v>
      </c>
      <c r="Z31" s="611">
        <f t="shared" si="3"/>
        <v>579</v>
      </c>
      <c r="AA31" s="611">
        <f t="shared" si="3"/>
        <v>501</v>
      </c>
      <c r="AB31" s="611">
        <f t="shared" si="3"/>
        <v>578</v>
      </c>
      <c r="AC31" s="611">
        <f t="shared" si="3"/>
        <v>555</v>
      </c>
      <c r="AD31" s="611">
        <f t="shared" si="3"/>
        <v>1051</v>
      </c>
      <c r="AE31" s="68"/>
    </row>
    <row r="32" spans="1:31" s="124" customFormat="1" ht="13.5" customHeight="1">
      <c r="A32" s="60" t="s">
        <v>833</v>
      </c>
      <c r="B32" s="60" t="s">
        <v>88</v>
      </c>
      <c r="C32" s="625"/>
      <c r="D32" s="611">
        <f>E32+F32</f>
        <v>114</v>
      </c>
      <c r="E32" s="611">
        <v>39</v>
      </c>
      <c r="F32" s="611">
        <v>75</v>
      </c>
      <c r="G32" s="611">
        <v>6</v>
      </c>
      <c r="H32" s="611">
        <v>74</v>
      </c>
      <c r="I32" s="611">
        <v>10</v>
      </c>
      <c r="J32" s="611">
        <v>14</v>
      </c>
      <c r="K32" s="611">
        <v>12</v>
      </c>
      <c r="L32" s="611">
        <v>13</v>
      </c>
      <c r="M32" s="611">
        <v>13</v>
      </c>
      <c r="N32" s="611">
        <v>12</v>
      </c>
      <c r="O32" s="611">
        <v>2125</v>
      </c>
      <c r="P32" s="611">
        <v>1086</v>
      </c>
      <c r="Q32" s="611">
        <v>1039</v>
      </c>
      <c r="R32" s="611">
        <v>133</v>
      </c>
      <c r="S32" s="611">
        <v>154</v>
      </c>
      <c r="T32" s="611">
        <v>191</v>
      </c>
      <c r="U32" s="611">
        <v>167</v>
      </c>
      <c r="V32" s="611">
        <v>161</v>
      </c>
      <c r="W32" s="611">
        <v>173</v>
      </c>
      <c r="X32" s="611">
        <v>175</v>
      </c>
      <c r="Y32" s="611">
        <v>176</v>
      </c>
      <c r="Z32" s="611">
        <v>225</v>
      </c>
      <c r="AA32" s="611">
        <v>178</v>
      </c>
      <c r="AB32" s="611">
        <v>201</v>
      </c>
      <c r="AC32" s="611">
        <v>191</v>
      </c>
      <c r="AD32" s="611">
        <v>369</v>
      </c>
      <c r="AE32" s="68"/>
    </row>
    <row r="33" spans="1:31" s="124" customFormat="1" ht="13.5" customHeight="1">
      <c r="A33" s="60" t="s">
        <v>834</v>
      </c>
      <c r="B33" s="60" t="s">
        <v>89</v>
      </c>
      <c r="C33" s="625"/>
      <c r="D33" s="611">
        <f aca="true" t="shared" si="4" ref="D33:D42">E33+F33</f>
        <v>19</v>
      </c>
      <c r="E33" s="611">
        <v>12</v>
      </c>
      <c r="F33" s="611">
        <v>7</v>
      </c>
      <c r="G33" s="611">
        <v>2</v>
      </c>
      <c r="H33" s="611">
        <v>12</v>
      </c>
      <c r="I33" s="611">
        <v>2</v>
      </c>
      <c r="J33" s="611">
        <v>2</v>
      </c>
      <c r="K33" s="611">
        <v>2</v>
      </c>
      <c r="L33" s="611">
        <v>2</v>
      </c>
      <c r="M33" s="611">
        <v>2</v>
      </c>
      <c r="N33" s="611">
        <v>2</v>
      </c>
      <c r="O33" s="611">
        <v>248</v>
      </c>
      <c r="P33" s="611">
        <v>136</v>
      </c>
      <c r="Q33" s="611">
        <v>112</v>
      </c>
      <c r="R33" s="611">
        <v>16</v>
      </c>
      <c r="S33" s="611">
        <v>25</v>
      </c>
      <c r="T33" s="611">
        <v>17</v>
      </c>
      <c r="U33" s="611">
        <v>19</v>
      </c>
      <c r="V33" s="611">
        <v>22</v>
      </c>
      <c r="W33" s="611">
        <v>20</v>
      </c>
      <c r="X33" s="611">
        <v>24</v>
      </c>
      <c r="Y33" s="611">
        <v>19</v>
      </c>
      <c r="Z33" s="611">
        <v>30</v>
      </c>
      <c r="AA33" s="611">
        <v>14</v>
      </c>
      <c r="AB33" s="611">
        <v>27</v>
      </c>
      <c r="AC33" s="611">
        <v>15</v>
      </c>
      <c r="AD33" s="611">
        <v>51</v>
      </c>
      <c r="AE33" s="68"/>
    </row>
    <row r="34" spans="1:31" s="124" customFormat="1" ht="13.5" customHeight="1">
      <c r="A34" s="60" t="s">
        <v>835</v>
      </c>
      <c r="B34" s="60" t="s">
        <v>574</v>
      </c>
      <c r="C34" s="625"/>
      <c r="D34" s="611">
        <f t="shared" si="4"/>
        <v>11</v>
      </c>
      <c r="E34" s="611">
        <v>3</v>
      </c>
      <c r="F34" s="611">
        <v>8</v>
      </c>
      <c r="G34" s="611">
        <v>2</v>
      </c>
      <c r="H34" s="611">
        <v>7</v>
      </c>
      <c r="I34" s="611">
        <v>1</v>
      </c>
      <c r="J34" s="611">
        <v>1</v>
      </c>
      <c r="K34" s="611">
        <v>1</v>
      </c>
      <c r="L34" s="611">
        <v>1</v>
      </c>
      <c r="M34" s="611">
        <v>1</v>
      </c>
      <c r="N34" s="611">
        <v>2</v>
      </c>
      <c r="O34" s="611">
        <v>154</v>
      </c>
      <c r="P34" s="611">
        <v>77</v>
      </c>
      <c r="Q34" s="611">
        <v>77</v>
      </c>
      <c r="R34" s="611">
        <v>9</v>
      </c>
      <c r="S34" s="611">
        <v>9</v>
      </c>
      <c r="T34" s="611">
        <v>13</v>
      </c>
      <c r="U34" s="611">
        <v>9</v>
      </c>
      <c r="V34" s="611">
        <v>11</v>
      </c>
      <c r="W34" s="611">
        <v>11</v>
      </c>
      <c r="X34" s="611">
        <v>16</v>
      </c>
      <c r="Y34" s="611">
        <v>12</v>
      </c>
      <c r="Z34" s="611">
        <v>8</v>
      </c>
      <c r="AA34" s="611">
        <v>15</v>
      </c>
      <c r="AB34" s="611">
        <v>20</v>
      </c>
      <c r="AC34" s="611">
        <v>21</v>
      </c>
      <c r="AD34" s="611">
        <v>24</v>
      </c>
      <c r="AE34" s="68"/>
    </row>
    <row r="35" spans="1:31" s="124" customFormat="1" ht="13.5" customHeight="1">
      <c r="A35" s="60" t="s">
        <v>836</v>
      </c>
      <c r="B35" s="60" t="s">
        <v>575</v>
      </c>
      <c r="C35" s="625"/>
      <c r="D35" s="611">
        <f t="shared" si="4"/>
        <v>28</v>
      </c>
      <c r="E35" s="611">
        <v>9</v>
      </c>
      <c r="F35" s="611">
        <v>19</v>
      </c>
      <c r="G35" s="611">
        <v>2</v>
      </c>
      <c r="H35" s="611">
        <v>18</v>
      </c>
      <c r="I35" s="611">
        <v>3</v>
      </c>
      <c r="J35" s="611">
        <v>3</v>
      </c>
      <c r="K35" s="611">
        <v>3</v>
      </c>
      <c r="L35" s="611">
        <v>3</v>
      </c>
      <c r="M35" s="611">
        <v>3</v>
      </c>
      <c r="N35" s="611">
        <v>3</v>
      </c>
      <c r="O35" s="611">
        <v>421</v>
      </c>
      <c r="P35" s="611">
        <v>227</v>
      </c>
      <c r="Q35" s="611">
        <v>194</v>
      </c>
      <c r="R35" s="611">
        <v>44</v>
      </c>
      <c r="S35" s="611">
        <v>20</v>
      </c>
      <c r="T35" s="611">
        <v>31</v>
      </c>
      <c r="U35" s="611">
        <v>35</v>
      </c>
      <c r="V35" s="611">
        <v>37</v>
      </c>
      <c r="W35" s="611">
        <v>31</v>
      </c>
      <c r="X35" s="611">
        <v>38</v>
      </c>
      <c r="Y35" s="611">
        <v>34</v>
      </c>
      <c r="Z35" s="611">
        <v>35</v>
      </c>
      <c r="AA35" s="611">
        <v>35</v>
      </c>
      <c r="AB35" s="611">
        <v>42</v>
      </c>
      <c r="AC35" s="611">
        <v>39</v>
      </c>
      <c r="AD35" s="611">
        <v>60</v>
      </c>
      <c r="AE35" s="68"/>
    </row>
    <row r="36" spans="1:31" s="124" customFormat="1" ht="13.5" customHeight="1">
      <c r="A36" s="60" t="s">
        <v>837</v>
      </c>
      <c r="B36" s="60" t="s">
        <v>576</v>
      </c>
      <c r="C36" s="625"/>
      <c r="D36" s="611">
        <f t="shared" si="4"/>
        <v>26</v>
      </c>
      <c r="E36" s="611">
        <v>13</v>
      </c>
      <c r="F36" s="611">
        <v>13</v>
      </c>
      <c r="G36" s="611">
        <v>2</v>
      </c>
      <c r="H36" s="611">
        <v>17</v>
      </c>
      <c r="I36" s="611">
        <v>2</v>
      </c>
      <c r="J36" s="611">
        <v>3</v>
      </c>
      <c r="K36" s="611">
        <v>3</v>
      </c>
      <c r="L36" s="611">
        <v>3</v>
      </c>
      <c r="M36" s="611">
        <v>3</v>
      </c>
      <c r="N36" s="611">
        <v>3</v>
      </c>
      <c r="O36" s="611">
        <v>436</v>
      </c>
      <c r="P36" s="611">
        <v>241</v>
      </c>
      <c r="Q36" s="611">
        <v>195</v>
      </c>
      <c r="R36" s="611">
        <v>26</v>
      </c>
      <c r="S36" s="611">
        <v>29</v>
      </c>
      <c r="T36" s="611">
        <v>49</v>
      </c>
      <c r="U36" s="611">
        <v>19</v>
      </c>
      <c r="V36" s="611">
        <v>33</v>
      </c>
      <c r="W36" s="611">
        <v>33</v>
      </c>
      <c r="X36" s="611">
        <v>42</v>
      </c>
      <c r="Y36" s="611">
        <v>27</v>
      </c>
      <c r="Z36" s="611">
        <v>41</v>
      </c>
      <c r="AA36" s="611">
        <v>41</v>
      </c>
      <c r="AB36" s="611">
        <v>50</v>
      </c>
      <c r="AC36" s="611">
        <v>46</v>
      </c>
      <c r="AD36" s="611">
        <v>84</v>
      </c>
      <c r="AE36" s="68"/>
    </row>
    <row r="37" spans="1:30" s="68" customFormat="1" ht="13.5" customHeight="1">
      <c r="A37" s="60" t="s">
        <v>838</v>
      </c>
      <c r="B37" s="60" t="s">
        <v>90</v>
      </c>
      <c r="C37" s="625"/>
      <c r="D37" s="611">
        <f t="shared" si="4"/>
        <v>35</v>
      </c>
      <c r="E37" s="611">
        <v>15</v>
      </c>
      <c r="F37" s="611">
        <v>20</v>
      </c>
      <c r="G37" s="611">
        <v>2</v>
      </c>
      <c r="H37" s="611">
        <v>22</v>
      </c>
      <c r="I37" s="611">
        <v>3</v>
      </c>
      <c r="J37" s="611">
        <v>4</v>
      </c>
      <c r="K37" s="611">
        <v>4</v>
      </c>
      <c r="L37" s="611">
        <v>3</v>
      </c>
      <c r="M37" s="611">
        <v>4</v>
      </c>
      <c r="N37" s="611">
        <v>4</v>
      </c>
      <c r="O37" s="611">
        <v>541</v>
      </c>
      <c r="P37" s="611">
        <v>284</v>
      </c>
      <c r="Q37" s="611">
        <v>257</v>
      </c>
      <c r="R37" s="611">
        <v>36</v>
      </c>
      <c r="S37" s="611">
        <v>36</v>
      </c>
      <c r="T37" s="611">
        <v>46</v>
      </c>
      <c r="U37" s="611">
        <v>45</v>
      </c>
      <c r="V37" s="611">
        <v>47</v>
      </c>
      <c r="W37" s="611">
        <v>47</v>
      </c>
      <c r="X37" s="611">
        <v>46</v>
      </c>
      <c r="Y37" s="611">
        <v>32</v>
      </c>
      <c r="Z37" s="611">
        <v>47</v>
      </c>
      <c r="AA37" s="611">
        <v>49</v>
      </c>
      <c r="AB37" s="611">
        <v>62</v>
      </c>
      <c r="AC37" s="611">
        <v>48</v>
      </c>
      <c r="AD37" s="611">
        <v>100</v>
      </c>
    </row>
    <row r="38" spans="1:30" s="68" customFormat="1" ht="13.5" customHeight="1">
      <c r="A38" s="60" t="s">
        <v>839</v>
      </c>
      <c r="B38" s="60" t="s">
        <v>91</v>
      </c>
      <c r="C38" s="625"/>
      <c r="D38" s="611">
        <f t="shared" si="4"/>
        <v>49</v>
      </c>
      <c r="E38" s="611">
        <v>19</v>
      </c>
      <c r="F38" s="611">
        <v>30</v>
      </c>
      <c r="G38" s="611">
        <v>2</v>
      </c>
      <c r="H38" s="611">
        <v>32</v>
      </c>
      <c r="I38" s="611">
        <v>5</v>
      </c>
      <c r="J38" s="611">
        <v>5</v>
      </c>
      <c r="K38" s="611">
        <v>6</v>
      </c>
      <c r="L38" s="611">
        <v>6</v>
      </c>
      <c r="M38" s="611">
        <v>5</v>
      </c>
      <c r="N38" s="611">
        <v>5</v>
      </c>
      <c r="O38" s="611">
        <v>836</v>
      </c>
      <c r="P38" s="611">
        <v>437</v>
      </c>
      <c r="Q38" s="611">
        <v>399</v>
      </c>
      <c r="R38" s="611">
        <v>67</v>
      </c>
      <c r="S38" s="611">
        <v>62</v>
      </c>
      <c r="T38" s="611">
        <v>70</v>
      </c>
      <c r="U38" s="611">
        <v>55</v>
      </c>
      <c r="V38" s="611">
        <v>68</v>
      </c>
      <c r="W38" s="611">
        <v>57</v>
      </c>
      <c r="X38" s="611">
        <v>83</v>
      </c>
      <c r="Y38" s="611">
        <v>92</v>
      </c>
      <c r="Z38" s="611">
        <v>79</v>
      </c>
      <c r="AA38" s="611">
        <v>58</v>
      </c>
      <c r="AB38" s="611">
        <v>70</v>
      </c>
      <c r="AC38" s="611">
        <v>75</v>
      </c>
      <c r="AD38" s="611">
        <v>134</v>
      </c>
    </row>
    <row r="39" spans="1:30" s="68" customFormat="1" ht="13.5" customHeight="1">
      <c r="A39" s="60" t="s">
        <v>840</v>
      </c>
      <c r="B39" s="60" t="s">
        <v>92</v>
      </c>
      <c r="C39" s="625"/>
      <c r="D39" s="611">
        <f t="shared" si="4"/>
        <v>12</v>
      </c>
      <c r="E39" s="611">
        <v>2</v>
      </c>
      <c r="F39" s="611">
        <v>10</v>
      </c>
      <c r="G39" s="611">
        <v>2</v>
      </c>
      <c r="H39" s="611">
        <v>7</v>
      </c>
      <c r="I39" s="611">
        <v>1</v>
      </c>
      <c r="J39" s="611">
        <v>1</v>
      </c>
      <c r="K39" s="611">
        <v>1</v>
      </c>
      <c r="L39" s="611">
        <v>1</v>
      </c>
      <c r="M39" s="611">
        <v>2</v>
      </c>
      <c r="N39" s="611">
        <v>1</v>
      </c>
      <c r="O39" s="611">
        <v>169</v>
      </c>
      <c r="P39" s="611">
        <v>82</v>
      </c>
      <c r="Q39" s="611">
        <v>87</v>
      </c>
      <c r="R39" s="611">
        <v>12</v>
      </c>
      <c r="S39" s="611">
        <v>18</v>
      </c>
      <c r="T39" s="611">
        <v>11</v>
      </c>
      <c r="U39" s="611">
        <v>10</v>
      </c>
      <c r="V39" s="611">
        <v>11</v>
      </c>
      <c r="W39" s="611">
        <v>15</v>
      </c>
      <c r="X39" s="611">
        <v>18</v>
      </c>
      <c r="Y39" s="611">
        <v>9</v>
      </c>
      <c r="Z39" s="611">
        <v>18</v>
      </c>
      <c r="AA39" s="611">
        <v>18</v>
      </c>
      <c r="AB39" s="611">
        <v>12</v>
      </c>
      <c r="AC39" s="611">
        <v>17</v>
      </c>
      <c r="AD39" s="611">
        <v>25</v>
      </c>
    </row>
    <row r="40" spans="1:30" s="68" customFormat="1" ht="13.5" customHeight="1">
      <c r="A40" s="60" t="s">
        <v>841</v>
      </c>
      <c r="B40" s="60" t="s">
        <v>93</v>
      </c>
      <c r="C40" s="625"/>
      <c r="D40" s="611">
        <f t="shared" si="4"/>
        <v>11</v>
      </c>
      <c r="E40" s="611">
        <v>7</v>
      </c>
      <c r="F40" s="611">
        <v>4</v>
      </c>
      <c r="G40" s="611">
        <v>2</v>
      </c>
      <c r="H40" s="611">
        <v>6</v>
      </c>
      <c r="I40" s="611">
        <v>1</v>
      </c>
      <c r="J40" s="611">
        <v>1</v>
      </c>
      <c r="K40" s="611">
        <v>1</v>
      </c>
      <c r="L40" s="611">
        <v>1</v>
      </c>
      <c r="M40" s="611">
        <v>1</v>
      </c>
      <c r="N40" s="611">
        <v>1</v>
      </c>
      <c r="O40" s="611">
        <v>129</v>
      </c>
      <c r="P40" s="611">
        <v>70</v>
      </c>
      <c r="Q40" s="611">
        <v>59</v>
      </c>
      <c r="R40" s="611">
        <v>6</v>
      </c>
      <c r="S40" s="611">
        <v>11</v>
      </c>
      <c r="T40" s="611">
        <v>15</v>
      </c>
      <c r="U40" s="611">
        <v>3</v>
      </c>
      <c r="V40" s="611">
        <v>10</v>
      </c>
      <c r="W40" s="611">
        <v>11</v>
      </c>
      <c r="X40" s="611">
        <v>9</v>
      </c>
      <c r="Y40" s="611">
        <v>12</v>
      </c>
      <c r="Z40" s="611">
        <v>13</v>
      </c>
      <c r="AA40" s="611">
        <v>11</v>
      </c>
      <c r="AB40" s="611">
        <v>17</v>
      </c>
      <c r="AC40" s="611">
        <v>11</v>
      </c>
      <c r="AD40" s="611">
        <v>30</v>
      </c>
    </row>
    <row r="41" spans="1:30" s="68" customFormat="1" ht="13.5" customHeight="1">
      <c r="A41" s="60" t="s">
        <v>97</v>
      </c>
      <c r="B41" s="60" t="s">
        <v>94</v>
      </c>
      <c r="C41" s="625"/>
      <c r="D41" s="611">
        <f t="shared" si="4"/>
        <v>30</v>
      </c>
      <c r="E41" s="611">
        <v>14</v>
      </c>
      <c r="F41" s="611">
        <v>16</v>
      </c>
      <c r="G41" s="611">
        <v>2</v>
      </c>
      <c r="H41" s="611">
        <v>18</v>
      </c>
      <c r="I41" s="611">
        <v>3</v>
      </c>
      <c r="J41" s="611">
        <v>2</v>
      </c>
      <c r="K41" s="611">
        <v>3</v>
      </c>
      <c r="L41" s="611">
        <v>3</v>
      </c>
      <c r="M41" s="611">
        <v>3</v>
      </c>
      <c r="N41" s="611">
        <v>4</v>
      </c>
      <c r="O41" s="611">
        <v>450</v>
      </c>
      <c r="P41" s="611">
        <v>241</v>
      </c>
      <c r="Q41" s="611">
        <v>209</v>
      </c>
      <c r="R41" s="611">
        <v>35</v>
      </c>
      <c r="S41" s="611">
        <v>38</v>
      </c>
      <c r="T41" s="611">
        <v>29</v>
      </c>
      <c r="U41" s="611">
        <v>26</v>
      </c>
      <c r="V41" s="611">
        <v>39</v>
      </c>
      <c r="W41" s="611">
        <v>32</v>
      </c>
      <c r="X41" s="611">
        <v>48</v>
      </c>
      <c r="Y41" s="611">
        <v>30</v>
      </c>
      <c r="Z41" s="611">
        <v>44</v>
      </c>
      <c r="AA41" s="611">
        <v>40</v>
      </c>
      <c r="AB41" s="611">
        <v>46</v>
      </c>
      <c r="AC41" s="611">
        <v>43</v>
      </c>
      <c r="AD41" s="611">
        <v>89</v>
      </c>
    </row>
    <row r="42" spans="1:31" s="124" customFormat="1" ht="13.5" customHeight="1">
      <c r="A42" s="60" t="s">
        <v>842</v>
      </c>
      <c r="B42" s="60" t="s">
        <v>95</v>
      </c>
      <c r="C42" s="626"/>
      <c r="D42" s="611">
        <f t="shared" si="4"/>
        <v>22</v>
      </c>
      <c r="E42" s="514">
        <v>8</v>
      </c>
      <c r="F42" s="514">
        <v>14</v>
      </c>
      <c r="G42" s="514">
        <v>2</v>
      </c>
      <c r="H42" s="514">
        <v>14</v>
      </c>
      <c r="I42" s="514">
        <v>2</v>
      </c>
      <c r="J42" s="514">
        <v>2</v>
      </c>
      <c r="K42" s="514">
        <v>2</v>
      </c>
      <c r="L42" s="514">
        <v>2</v>
      </c>
      <c r="M42" s="514">
        <v>3</v>
      </c>
      <c r="N42" s="514">
        <v>3</v>
      </c>
      <c r="O42" s="514">
        <v>327</v>
      </c>
      <c r="P42" s="514">
        <v>160</v>
      </c>
      <c r="Q42" s="514">
        <v>167</v>
      </c>
      <c r="R42" s="514">
        <v>24</v>
      </c>
      <c r="S42" s="514">
        <v>19</v>
      </c>
      <c r="T42" s="514">
        <v>24</v>
      </c>
      <c r="U42" s="514">
        <v>20</v>
      </c>
      <c r="V42" s="514">
        <v>26</v>
      </c>
      <c r="W42" s="514">
        <v>22</v>
      </c>
      <c r="X42" s="514">
        <v>27</v>
      </c>
      <c r="Y42" s="514">
        <v>29</v>
      </c>
      <c r="Z42" s="514">
        <v>30</v>
      </c>
      <c r="AA42" s="514">
        <v>33</v>
      </c>
      <c r="AB42" s="514">
        <v>29</v>
      </c>
      <c r="AC42" s="514">
        <v>44</v>
      </c>
      <c r="AD42" s="514">
        <v>73</v>
      </c>
      <c r="AE42" s="69"/>
    </row>
    <row r="43" spans="1:31" s="124" customFormat="1" ht="13.5" customHeight="1" thickBot="1">
      <c r="A43" s="597" t="s">
        <v>843</v>
      </c>
      <c r="B43" s="597" t="s">
        <v>96</v>
      </c>
      <c r="C43" s="630"/>
      <c r="D43" s="612">
        <f>E43+F43</f>
        <v>11</v>
      </c>
      <c r="E43" s="515">
        <v>4</v>
      </c>
      <c r="F43" s="515">
        <v>7</v>
      </c>
      <c r="G43" s="515">
        <v>2</v>
      </c>
      <c r="H43" s="515">
        <v>6</v>
      </c>
      <c r="I43" s="515">
        <v>1</v>
      </c>
      <c r="J43" s="515">
        <v>1</v>
      </c>
      <c r="K43" s="515">
        <v>1</v>
      </c>
      <c r="L43" s="515">
        <v>1</v>
      </c>
      <c r="M43" s="515">
        <v>1</v>
      </c>
      <c r="N43" s="515">
        <v>1</v>
      </c>
      <c r="O43" s="515">
        <v>58</v>
      </c>
      <c r="P43" s="515">
        <v>30</v>
      </c>
      <c r="Q43" s="515">
        <v>28</v>
      </c>
      <c r="R43" s="515">
        <v>5</v>
      </c>
      <c r="S43" s="515">
        <v>7</v>
      </c>
      <c r="T43" s="515">
        <v>7</v>
      </c>
      <c r="U43" s="515">
        <v>2</v>
      </c>
      <c r="V43" s="515">
        <v>4</v>
      </c>
      <c r="W43" s="515">
        <v>4</v>
      </c>
      <c r="X43" s="515">
        <v>3</v>
      </c>
      <c r="Y43" s="515">
        <v>1</v>
      </c>
      <c r="Z43" s="515">
        <v>9</v>
      </c>
      <c r="AA43" s="515">
        <v>9</v>
      </c>
      <c r="AB43" s="515">
        <v>2</v>
      </c>
      <c r="AC43" s="515">
        <v>5</v>
      </c>
      <c r="AD43" s="515">
        <v>12</v>
      </c>
      <c r="AE43" s="69"/>
    </row>
    <row r="44" ht="24.75" customHeight="1">
      <c r="AE44" s="43"/>
    </row>
  </sheetData>
  <sheetProtection/>
  <mergeCells count="18">
    <mergeCell ref="A2:N2"/>
    <mergeCell ref="O2:AD2"/>
    <mergeCell ref="AD4:AD8"/>
    <mergeCell ref="G4:G5"/>
    <mergeCell ref="Q4:Y4"/>
    <mergeCell ref="R6:S6"/>
    <mergeCell ref="T6:U6"/>
    <mergeCell ref="V6:W6"/>
    <mergeCell ref="X6:Y6"/>
    <mergeCell ref="Z6:AA6"/>
    <mergeCell ref="AB6:AC6"/>
    <mergeCell ref="C7:C8"/>
    <mergeCell ref="G7:G8"/>
    <mergeCell ref="A4:B4"/>
    <mergeCell ref="A5:B5"/>
    <mergeCell ref="A6:B6"/>
    <mergeCell ref="A7:B8"/>
    <mergeCell ref="D5:F5"/>
  </mergeCells>
  <printOptions horizontalCentered="1"/>
  <pageMargins left="1.1023622047244095" right="1.1023622047244095" top="1.5748031496062993" bottom="1.535433070866142" header="0.5118110236220472" footer="0.9055118110236221"/>
  <pageSetup firstPageNumber="264"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4.xml><?xml version="1.0" encoding="utf-8"?>
<worksheet xmlns="http://schemas.openxmlformats.org/spreadsheetml/2006/main" xmlns:r="http://schemas.openxmlformats.org/officeDocument/2006/relationships">
  <dimension ref="A1:AG45"/>
  <sheetViews>
    <sheetView showGridLines="0" zoomScale="120" zoomScaleNormal="120" zoomScalePageLayoutView="0" workbookViewId="0" topLeftCell="A1">
      <selection activeCell="A1" sqref="A1"/>
    </sheetView>
  </sheetViews>
  <sheetFormatPr defaultColWidth="6.625" defaultRowHeight="24.75" customHeight="1"/>
  <cols>
    <col min="1" max="1" width="12.625" style="40" customWidth="1"/>
    <col min="2" max="2" width="18.625" style="40" customWidth="1"/>
    <col min="3" max="3" width="4.125" style="40" customWidth="1"/>
    <col min="4" max="5" width="3.625" style="40" customWidth="1"/>
    <col min="6" max="8" width="4.125" style="40" customWidth="1"/>
    <col min="9" max="14" width="3.625" style="40" customWidth="1"/>
    <col min="15" max="15" width="5.125" style="40" customWidth="1"/>
    <col min="16" max="29" width="4.625" style="40" customWidth="1"/>
    <col min="30" max="30" width="7.125" style="40" customWidth="1"/>
    <col min="31" max="16384" width="6.625" style="40" customWidth="1"/>
  </cols>
  <sheetData>
    <row r="1" spans="1:30" s="37" customFormat="1" ht="18" customHeight="1">
      <c r="A1" s="125" t="s">
        <v>710</v>
      </c>
      <c r="AD1" s="55" t="s">
        <v>688</v>
      </c>
    </row>
    <row r="2" spans="1:30" s="38" customFormat="1" ht="24.75" customHeight="1">
      <c r="A2" s="805" t="s">
        <v>359</v>
      </c>
      <c r="B2" s="805"/>
      <c r="C2" s="805"/>
      <c r="D2" s="805"/>
      <c r="E2" s="805"/>
      <c r="F2" s="805"/>
      <c r="G2" s="805"/>
      <c r="H2" s="805"/>
      <c r="I2" s="805"/>
      <c r="J2" s="805"/>
      <c r="K2" s="805"/>
      <c r="L2" s="805"/>
      <c r="M2" s="805"/>
      <c r="N2" s="805"/>
      <c r="O2" s="777" t="s">
        <v>880</v>
      </c>
      <c r="P2" s="777"/>
      <c r="Q2" s="777"/>
      <c r="R2" s="777"/>
      <c r="S2" s="777"/>
      <c r="T2" s="777"/>
      <c r="U2" s="777"/>
      <c r="V2" s="777"/>
      <c r="W2" s="777"/>
      <c r="X2" s="777"/>
      <c r="Y2" s="777"/>
      <c r="Z2" s="777"/>
      <c r="AA2" s="777"/>
      <c r="AB2" s="777"/>
      <c r="AC2" s="777"/>
      <c r="AD2" s="777"/>
    </row>
    <row r="3" spans="1:30" ht="12.75" customHeight="1" thickBo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row>
    <row r="4" spans="1:31" ht="17.25" customHeight="1">
      <c r="A4" s="654" t="s">
        <v>1432</v>
      </c>
      <c r="B4" s="803"/>
      <c r="C4" s="315" t="s">
        <v>1092</v>
      </c>
      <c r="D4" s="332" t="s">
        <v>284</v>
      </c>
      <c r="E4" s="333"/>
      <c r="F4" s="333"/>
      <c r="G4" s="813" t="s">
        <v>709</v>
      </c>
      <c r="H4" s="334" t="s">
        <v>1091</v>
      </c>
      <c r="I4" s="335"/>
      <c r="J4" s="335"/>
      <c r="K4" s="335"/>
      <c r="L4" s="335"/>
      <c r="M4" s="335"/>
      <c r="N4" s="511"/>
      <c r="O4" s="317"/>
      <c r="P4" s="316"/>
      <c r="Q4" s="817" t="s">
        <v>296</v>
      </c>
      <c r="R4" s="818"/>
      <c r="S4" s="818"/>
      <c r="T4" s="818"/>
      <c r="U4" s="818"/>
      <c r="V4" s="818"/>
      <c r="W4" s="818"/>
      <c r="X4" s="818"/>
      <c r="Y4" s="818"/>
      <c r="Z4" s="316" t="s">
        <v>19</v>
      </c>
      <c r="AA4" s="317"/>
      <c r="AB4" s="317"/>
      <c r="AC4" s="318"/>
      <c r="AD4" s="815" t="s">
        <v>58</v>
      </c>
      <c r="AE4" s="43"/>
    </row>
    <row r="5" spans="1:31" ht="17.25" customHeight="1">
      <c r="A5" s="804" t="s">
        <v>1431</v>
      </c>
      <c r="B5" s="773"/>
      <c r="C5" s="319" t="s">
        <v>1093</v>
      </c>
      <c r="D5" s="819" t="s">
        <v>298</v>
      </c>
      <c r="E5" s="820"/>
      <c r="F5" s="821"/>
      <c r="G5" s="814"/>
      <c r="H5" s="41" t="s">
        <v>294</v>
      </c>
      <c r="I5" s="41"/>
      <c r="J5" s="41"/>
      <c r="K5" s="41"/>
      <c r="L5" s="41"/>
      <c r="M5" s="41"/>
      <c r="N5" s="39"/>
      <c r="O5" s="43"/>
      <c r="P5" s="322" t="s">
        <v>1109</v>
      </c>
      <c r="Q5" s="323"/>
      <c r="R5" s="324" t="s">
        <v>1097</v>
      </c>
      <c r="S5" s="39"/>
      <c r="T5" s="324" t="s">
        <v>1098</v>
      </c>
      <c r="U5" s="39"/>
      <c r="V5" s="324" t="s">
        <v>1099</v>
      </c>
      <c r="W5" s="39"/>
      <c r="X5" s="324" t="s">
        <v>1100</v>
      </c>
      <c r="Y5" s="39"/>
      <c r="Z5" s="325" t="s">
        <v>1101</v>
      </c>
      <c r="AA5" s="39"/>
      <c r="AB5" s="325" t="s">
        <v>1102</v>
      </c>
      <c r="AC5" s="39"/>
      <c r="AD5" s="816"/>
      <c r="AE5" s="43"/>
    </row>
    <row r="6" spans="1:30" s="43" customFormat="1" ht="17.25" customHeight="1">
      <c r="A6" s="804" t="s">
        <v>1399</v>
      </c>
      <c r="B6" s="773"/>
      <c r="C6" s="307" t="s">
        <v>295</v>
      </c>
      <c r="D6" s="336" t="s">
        <v>268</v>
      </c>
      <c r="E6" s="336"/>
      <c r="F6" s="336"/>
      <c r="G6" s="270" t="s">
        <v>297</v>
      </c>
      <c r="H6" s="42" t="s">
        <v>282</v>
      </c>
      <c r="I6" s="41"/>
      <c r="J6" s="41"/>
      <c r="K6" s="41"/>
      <c r="L6" s="41"/>
      <c r="M6" s="41"/>
      <c r="N6" s="39"/>
      <c r="O6" s="506"/>
      <c r="P6" s="326" t="s">
        <v>677</v>
      </c>
      <c r="Q6" s="327"/>
      <c r="R6" s="799" t="s">
        <v>704</v>
      </c>
      <c r="S6" s="800"/>
      <c r="T6" s="799" t="s">
        <v>705</v>
      </c>
      <c r="U6" s="800"/>
      <c r="V6" s="799" t="s">
        <v>706</v>
      </c>
      <c r="W6" s="800"/>
      <c r="X6" s="799" t="s">
        <v>708</v>
      </c>
      <c r="Y6" s="800"/>
      <c r="Z6" s="799" t="s">
        <v>1086</v>
      </c>
      <c r="AA6" s="800"/>
      <c r="AB6" s="799" t="s">
        <v>1087</v>
      </c>
      <c r="AC6" s="800"/>
      <c r="AD6" s="816"/>
    </row>
    <row r="7" spans="1:31" s="44" customFormat="1" ht="34.5" customHeight="1">
      <c r="A7" s="723" t="s">
        <v>628</v>
      </c>
      <c r="B7" s="773"/>
      <c r="C7" s="822" t="s">
        <v>718</v>
      </c>
      <c r="D7" s="328" t="s">
        <v>720</v>
      </c>
      <c r="E7" s="328" t="s">
        <v>721</v>
      </c>
      <c r="F7" s="328" t="s">
        <v>722</v>
      </c>
      <c r="G7" s="806" t="s">
        <v>22</v>
      </c>
      <c r="H7" s="319" t="s">
        <v>1129</v>
      </c>
      <c r="I7" s="329" t="s">
        <v>1103</v>
      </c>
      <c r="J7" s="329" t="s">
        <v>1104</v>
      </c>
      <c r="K7" s="329" t="s">
        <v>1105</v>
      </c>
      <c r="L7" s="329" t="s">
        <v>1106</v>
      </c>
      <c r="M7" s="329" t="s">
        <v>1107</v>
      </c>
      <c r="N7" s="329" t="s">
        <v>1108</v>
      </c>
      <c r="O7" s="330" t="s">
        <v>720</v>
      </c>
      <c r="P7" s="330" t="s">
        <v>1094</v>
      </c>
      <c r="Q7" s="319" t="s">
        <v>1095</v>
      </c>
      <c r="R7" s="319" t="s">
        <v>1094</v>
      </c>
      <c r="S7" s="319" t="s">
        <v>1095</v>
      </c>
      <c r="T7" s="319" t="s">
        <v>1094</v>
      </c>
      <c r="U7" s="319" t="s">
        <v>1095</v>
      </c>
      <c r="V7" s="319" t="s">
        <v>1094</v>
      </c>
      <c r="W7" s="319" t="s">
        <v>1095</v>
      </c>
      <c r="X7" s="319" t="s">
        <v>1094</v>
      </c>
      <c r="Y7" s="319" t="s">
        <v>1095</v>
      </c>
      <c r="Z7" s="319" t="s">
        <v>1094</v>
      </c>
      <c r="AA7" s="319" t="s">
        <v>1095</v>
      </c>
      <c r="AB7" s="319" t="s">
        <v>721</v>
      </c>
      <c r="AC7" s="319" t="s">
        <v>722</v>
      </c>
      <c r="AD7" s="816"/>
      <c r="AE7" s="57"/>
    </row>
    <row r="8" spans="1:31" s="44" customFormat="1" ht="22.5" customHeight="1" thickBot="1">
      <c r="A8" s="774"/>
      <c r="B8" s="775"/>
      <c r="C8" s="802"/>
      <c r="D8" s="270" t="s">
        <v>677</v>
      </c>
      <c r="E8" s="270" t="s">
        <v>689</v>
      </c>
      <c r="F8" s="270" t="s">
        <v>724</v>
      </c>
      <c r="G8" s="806"/>
      <c r="H8" s="270" t="s">
        <v>677</v>
      </c>
      <c r="I8" s="510" t="s">
        <v>158</v>
      </c>
      <c r="J8" s="510" t="s">
        <v>159</v>
      </c>
      <c r="K8" s="510" t="s">
        <v>160</v>
      </c>
      <c r="L8" s="510" t="s">
        <v>161</v>
      </c>
      <c r="M8" s="510" t="s">
        <v>162</v>
      </c>
      <c r="N8" s="510" t="s">
        <v>163</v>
      </c>
      <c r="O8" s="512" t="s">
        <v>677</v>
      </c>
      <c r="P8" s="271" t="s">
        <v>689</v>
      </c>
      <c r="Q8" s="271" t="s">
        <v>724</v>
      </c>
      <c r="R8" s="270" t="s">
        <v>689</v>
      </c>
      <c r="S8" s="270" t="s">
        <v>724</v>
      </c>
      <c r="T8" s="270" t="s">
        <v>689</v>
      </c>
      <c r="U8" s="270" t="s">
        <v>724</v>
      </c>
      <c r="V8" s="270" t="s">
        <v>689</v>
      </c>
      <c r="W8" s="270" t="s">
        <v>724</v>
      </c>
      <c r="X8" s="270" t="s">
        <v>689</v>
      </c>
      <c r="Y8" s="270" t="s">
        <v>724</v>
      </c>
      <c r="Z8" s="270" t="s">
        <v>689</v>
      </c>
      <c r="AA8" s="270" t="s">
        <v>724</v>
      </c>
      <c r="AB8" s="270" t="s">
        <v>689</v>
      </c>
      <c r="AC8" s="270" t="s">
        <v>724</v>
      </c>
      <c r="AD8" s="816"/>
      <c r="AE8" s="57"/>
    </row>
    <row r="9" spans="1:31" s="124" customFormat="1" ht="13.5" customHeight="1">
      <c r="A9" s="60" t="s">
        <v>845</v>
      </c>
      <c r="B9" s="60" t="s">
        <v>100</v>
      </c>
      <c r="C9" s="623">
        <v>19</v>
      </c>
      <c r="D9" s="624">
        <f>SUM(D10:D28)</f>
        <v>681</v>
      </c>
      <c r="E9" s="624">
        <f aca="true" t="shared" si="0" ref="E9:AD9">SUM(E10:E28)</f>
        <v>210</v>
      </c>
      <c r="F9" s="624">
        <f t="shared" si="0"/>
        <v>471</v>
      </c>
      <c r="G9" s="624">
        <f t="shared" si="0"/>
        <v>47</v>
      </c>
      <c r="H9" s="624">
        <f t="shared" si="0"/>
        <v>423</v>
      </c>
      <c r="I9" s="624">
        <f t="shared" si="0"/>
        <v>65</v>
      </c>
      <c r="J9" s="624">
        <f t="shared" si="0"/>
        <v>68</v>
      </c>
      <c r="K9" s="624">
        <f t="shared" si="0"/>
        <v>69</v>
      </c>
      <c r="L9" s="624">
        <f t="shared" si="0"/>
        <v>71</v>
      </c>
      <c r="M9" s="624">
        <f t="shared" si="0"/>
        <v>78</v>
      </c>
      <c r="N9" s="624">
        <f t="shared" si="0"/>
        <v>72</v>
      </c>
      <c r="O9" s="624">
        <f t="shared" si="0"/>
        <v>11088</v>
      </c>
      <c r="P9" s="624">
        <f t="shared" si="0"/>
        <v>5786</v>
      </c>
      <c r="Q9" s="624">
        <f t="shared" si="0"/>
        <v>5302</v>
      </c>
      <c r="R9" s="624">
        <f t="shared" si="0"/>
        <v>903</v>
      </c>
      <c r="S9" s="624">
        <f t="shared" si="0"/>
        <v>777</v>
      </c>
      <c r="T9" s="624">
        <f t="shared" si="0"/>
        <v>888</v>
      </c>
      <c r="U9" s="624">
        <f t="shared" si="0"/>
        <v>811</v>
      </c>
      <c r="V9" s="624">
        <f t="shared" si="0"/>
        <v>899</v>
      </c>
      <c r="W9" s="624">
        <f t="shared" si="0"/>
        <v>854</v>
      </c>
      <c r="X9" s="624">
        <f t="shared" si="0"/>
        <v>990</v>
      </c>
      <c r="Y9" s="624">
        <f t="shared" si="0"/>
        <v>864</v>
      </c>
      <c r="Z9" s="624">
        <f t="shared" si="0"/>
        <v>1074</v>
      </c>
      <c r="AA9" s="624">
        <f t="shared" si="0"/>
        <v>972</v>
      </c>
      <c r="AB9" s="624">
        <f t="shared" si="0"/>
        <v>1032</v>
      </c>
      <c r="AC9" s="624">
        <f t="shared" si="0"/>
        <v>1024</v>
      </c>
      <c r="AD9" s="624">
        <f t="shared" si="0"/>
        <v>1885</v>
      </c>
      <c r="AE9" s="68"/>
    </row>
    <row r="10" spans="1:31" s="124" customFormat="1" ht="13.5" customHeight="1">
      <c r="A10" s="60" t="s">
        <v>846</v>
      </c>
      <c r="B10" s="60" t="s">
        <v>548</v>
      </c>
      <c r="C10" s="617"/>
      <c r="D10" s="620">
        <f>E10+F10</f>
        <v>74</v>
      </c>
      <c r="E10" s="620">
        <v>23</v>
      </c>
      <c r="F10" s="620">
        <v>51</v>
      </c>
      <c r="G10" s="620">
        <v>5</v>
      </c>
      <c r="H10" s="620">
        <v>49</v>
      </c>
      <c r="I10" s="620">
        <v>7</v>
      </c>
      <c r="J10" s="620">
        <v>7</v>
      </c>
      <c r="K10" s="620">
        <v>7</v>
      </c>
      <c r="L10" s="620">
        <v>9</v>
      </c>
      <c r="M10" s="620">
        <v>10</v>
      </c>
      <c r="N10" s="620">
        <v>9</v>
      </c>
      <c r="O10" s="620">
        <v>1365</v>
      </c>
      <c r="P10" s="620">
        <v>722</v>
      </c>
      <c r="Q10" s="620">
        <v>643</v>
      </c>
      <c r="R10" s="620">
        <v>110</v>
      </c>
      <c r="S10" s="620">
        <v>90</v>
      </c>
      <c r="T10" s="620">
        <v>108</v>
      </c>
      <c r="U10" s="620">
        <v>96</v>
      </c>
      <c r="V10" s="620">
        <v>95</v>
      </c>
      <c r="W10" s="620">
        <v>100</v>
      </c>
      <c r="X10" s="620">
        <v>131</v>
      </c>
      <c r="Y10" s="620">
        <v>116</v>
      </c>
      <c r="Z10" s="620">
        <v>146</v>
      </c>
      <c r="AA10" s="620">
        <v>110</v>
      </c>
      <c r="AB10" s="620">
        <v>132</v>
      </c>
      <c r="AC10" s="620">
        <v>131</v>
      </c>
      <c r="AD10" s="620">
        <v>240</v>
      </c>
      <c r="AE10" s="68"/>
    </row>
    <row r="11" spans="1:31" s="124" customFormat="1" ht="13.5" customHeight="1">
      <c r="A11" s="60" t="s">
        <v>847</v>
      </c>
      <c r="B11" s="60" t="s">
        <v>549</v>
      </c>
      <c r="C11" s="617"/>
      <c r="D11" s="620">
        <f aca="true" t="shared" si="1" ref="D11:D28">E11+F11</f>
        <v>22</v>
      </c>
      <c r="E11" s="620">
        <v>9</v>
      </c>
      <c r="F11" s="620">
        <v>13</v>
      </c>
      <c r="G11" s="620">
        <v>2</v>
      </c>
      <c r="H11" s="620">
        <v>14</v>
      </c>
      <c r="I11" s="620">
        <v>2</v>
      </c>
      <c r="J11" s="620">
        <v>2</v>
      </c>
      <c r="K11" s="620">
        <v>2</v>
      </c>
      <c r="L11" s="620">
        <v>2</v>
      </c>
      <c r="M11" s="620">
        <v>3</v>
      </c>
      <c r="N11" s="620">
        <v>3</v>
      </c>
      <c r="O11" s="620">
        <v>377</v>
      </c>
      <c r="P11" s="620">
        <v>194</v>
      </c>
      <c r="Q11" s="620">
        <v>183</v>
      </c>
      <c r="R11" s="620">
        <v>23</v>
      </c>
      <c r="S11" s="620">
        <v>27</v>
      </c>
      <c r="T11" s="620">
        <v>22</v>
      </c>
      <c r="U11" s="620">
        <v>23</v>
      </c>
      <c r="V11" s="620">
        <v>32</v>
      </c>
      <c r="W11" s="620">
        <v>30</v>
      </c>
      <c r="X11" s="620">
        <v>28</v>
      </c>
      <c r="Y11" s="620">
        <v>24</v>
      </c>
      <c r="Z11" s="620">
        <v>44</v>
      </c>
      <c r="AA11" s="620">
        <v>41</v>
      </c>
      <c r="AB11" s="620">
        <v>45</v>
      </c>
      <c r="AC11" s="620">
        <v>38</v>
      </c>
      <c r="AD11" s="620">
        <v>68</v>
      </c>
      <c r="AE11" s="68"/>
    </row>
    <row r="12" spans="1:31" s="124" customFormat="1" ht="13.5" customHeight="1">
      <c r="A12" s="60" t="s">
        <v>848</v>
      </c>
      <c r="B12" s="60" t="s">
        <v>550</v>
      </c>
      <c r="C12" s="617"/>
      <c r="D12" s="620">
        <f t="shared" si="1"/>
        <v>21</v>
      </c>
      <c r="E12" s="620">
        <v>7</v>
      </c>
      <c r="F12" s="620">
        <v>14</v>
      </c>
      <c r="G12" s="620">
        <v>2</v>
      </c>
      <c r="H12" s="620">
        <v>12</v>
      </c>
      <c r="I12" s="620">
        <v>2</v>
      </c>
      <c r="J12" s="620">
        <v>2</v>
      </c>
      <c r="K12" s="620">
        <v>2</v>
      </c>
      <c r="L12" s="620">
        <v>2</v>
      </c>
      <c r="M12" s="620">
        <v>2</v>
      </c>
      <c r="N12" s="620">
        <v>2</v>
      </c>
      <c r="O12" s="620">
        <v>223</v>
      </c>
      <c r="P12" s="620">
        <v>115</v>
      </c>
      <c r="Q12" s="620">
        <v>108</v>
      </c>
      <c r="R12" s="620">
        <v>14</v>
      </c>
      <c r="S12" s="620">
        <v>13</v>
      </c>
      <c r="T12" s="620">
        <v>14</v>
      </c>
      <c r="U12" s="620">
        <v>15</v>
      </c>
      <c r="V12" s="620">
        <v>20</v>
      </c>
      <c r="W12" s="620">
        <v>15</v>
      </c>
      <c r="X12" s="620">
        <v>25</v>
      </c>
      <c r="Y12" s="620">
        <v>13</v>
      </c>
      <c r="Z12" s="620">
        <v>19</v>
      </c>
      <c r="AA12" s="620">
        <v>29</v>
      </c>
      <c r="AB12" s="620">
        <v>23</v>
      </c>
      <c r="AC12" s="620">
        <v>23</v>
      </c>
      <c r="AD12" s="620">
        <v>46</v>
      </c>
      <c r="AE12" s="68"/>
    </row>
    <row r="13" spans="1:31" s="124" customFormat="1" ht="13.5" customHeight="1">
      <c r="A13" s="60" t="s">
        <v>849</v>
      </c>
      <c r="B13" s="60" t="s">
        <v>551</v>
      </c>
      <c r="C13" s="617"/>
      <c r="D13" s="620">
        <f t="shared" si="1"/>
        <v>26</v>
      </c>
      <c r="E13" s="620">
        <v>8</v>
      </c>
      <c r="F13" s="620">
        <v>18</v>
      </c>
      <c r="G13" s="620">
        <v>2</v>
      </c>
      <c r="H13" s="620">
        <v>14</v>
      </c>
      <c r="I13" s="620">
        <v>2</v>
      </c>
      <c r="J13" s="620">
        <v>2</v>
      </c>
      <c r="K13" s="620">
        <v>2</v>
      </c>
      <c r="L13" s="620">
        <v>2</v>
      </c>
      <c r="M13" s="620">
        <v>3</v>
      </c>
      <c r="N13" s="620">
        <v>3</v>
      </c>
      <c r="O13" s="620">
        <v>320</v>
      </c>
      <c r="P13" s="620">
        <v>162</v>
      </c>
      <c r="Q13" s="620">
        <v>158</v>
      </c>
      <c r="R13" s="620">
        <v>24</v>
      </c>
      <c r="S13" s="620">
        <v>22</v>
      </c>
      <c r="T13" s="620">
        <v>17</v>
      </c>
      <c r="U13" s="620">
        <v>18</v>
      </c>
      <c r="V13" s="620">
        <v>23</v>
      </c>
      <c r="W13" s="620">
        <v>27</v>
      </c>
      <c r="X13" s="620">
        <v>30</v>
      </c>
      <c r="Y13" s="620">
        <v>26</v>
      </c>
      <c r="Z13" s="620">
        <v>35</v>
      </c>
      <c r="AA13" s="620">
        <v>24</v>
      </c>
      <c r="AB13" s="620">
        <v>33</v>
      </c>
      <c r="AC13" s="620">
        <v>41</v>
      </c>
      <c r="AD13" s="620">
        <v>62</v>
      </c>
      <c r="AE13" s="68"/>
    </row>
    <row r="14" spans="1:31" s="124" customFormat="1" ht="13.5" customHeight="1">
      <c r="A14" s="60" t="s">
        <v>850</v>
      </c>
      <c r="B14" s="60" t="s">
        <v>552</v>
      </c>
      <c r="C14" s="617"/>
      <c r="D14" s="620">
        <f t="shared" si="1"/>
        <v>11</v>
      </c>
      <c r="E14" s="620">
        <v>5</v>
      </c>
      <c r="F14" s="620">
        <v>6</v>
      </c>
      <c r="G14" s="620">
        <v>2</v>
      </c>
      <c r="H14" s="620">
        <v>6</v>
      </c>
      <c r="I14" s="620">
        <v>1</v>
      </c>
      <c r="J14" s="620">
        <v>1</v>
      </c>
      <c r="K14" s="620">
        <v>1</v>
      </c>
      <c r="L14" s="620">
        <v>1</v>
      </c>
      <c r="M14" s="620">
        <v>1</v>
      </c>
      <c r="N14" s="620">
        <v>1</v>
      </c>
      <c r="O14" s="620">
        <v>73</v>
      </c>
      <c r="P14" s="620">
        <v>32</v>
      </c>
      <c r="Q14" s="620">
        <v>41</v>
      </c>
      <c r="R14" s="620">
        <v>4</v>
      </c>
      <c r="S14" s="620">
        <v>7</v>
      </c>
      <c r="T14" s="620">
        <v>6</v>
      </c>
      <c r="U14" s="620">
        <v>4</v>
      </c>
      <c r="V14" s="620">
        <v>5</v>
      </c>
      <c r="W14" s="620">
        <v>6</v>
      </c>
      <c r="X14" s="620">
        <v>6</v>
      </c>
      <c r="Y14" s="620">
        <v>6</v>
      </c>
      <c r="Z14" s="620">
        <v>4</v>
      </c>
      <c r="AA14" s="620">
        <v>10</v>
      </c>
      <c r="AB14" s="620">
        <v>7</v>
      </c>
      <c r="AC14" s="620">
        <v>8</v>
      </c>
      <c r="AD14" s="620">
        <v>28</v>
      </c>
      <c r="AE14" s="68"/>
    </row>
    <row r="15" spans="1:31" s="124" customFormat="1" ht="13.5" customHeight="1">
      <c r="A15" s="60" t="s">
        <v>851</v>
      </c>
      <c r="B15" s="60" t="s">
        <v>101</v>
      </c>
      <c r="C15" s="617"/>
      <c r="D15" s="620">
        <f t="shared" si="1"/>
        <v>16</v>
      </c>
      <c r="E15" s="620">
        <v>3</v>
      </c>
      <c r="F15" s="620">
        <v>13</v>
      </c>
      <c r="G15" s="620">
        <v>2</v>
      </c>
      <c r="H15" s="620">
        <v>10</v>
      </c>
      <c r="I15" s="620">
        <v>2</v>
      </c>
      <c r="J15" s="620">
        <v>2</v>
      </c>
      <c r="K15" s="620">
        <v>2</v>
      </c>
      <c r="L15" s="620">
        <v>2</v>
      </c>
      <c r="M15" s="620">
        <v>1</v>
      </c>
      <c r="N15" s="620">
        <v>1</v>
      </c>
      <c r="O15" s="620">
        <v>193</v>
      </c>
      <c r="P15" s="620">
        <v>103</v>
      </c>
      <c r="Q15" s="620">
        <v>90</v>
      </c>
      <c r="R15" s="620">
        <v>25</v>
      </c>
      <c r="S15" s="620">
        <v>12</v>
      </c>
      <c r="T15" s="620">
        <v>18</v>
      </c>
      <c r="U15" s="620">
        <v>15</v>
      </c>
      <c r="V15" s="620">
        <v>15</v>
      </c>
      <c r="W15" s="620">
        <v>20</v>
      </c>
      <c r="X15" s="620">
        <v>14</v>
      </c>
      <c r="Y15" s="620">
        <v>20</v>
      </c>
      <c r="Z15" s="620">
        <v>15</v>
      </c>
      <c r="AA15" s="620">
        <v>11</v>
      </c>
      <c r="AB15" s="620">
        <v>16</v>
      </c>
      <c r="AC15" s="620">
        <v>12</v>
      </c>
      <c r="AD15" s="620">
        <v>35</v>
      </c>
      <c r="AE15" s="68"/>
    </row>
    <row r="16" spans="1:31" s="124" customFormat="1" ht="13.5" customHeight="1">
      <c r="A16" s="60" t="s">
        <v>852</v>
      </c>
      <c r="B16" s="60" t="s">
        <v>102</v>
      </c>
      <c r="C16" s="617"/>
      <c r="D16" s="620">
        <f t="shared" si="1"/>
        <v>38</v>
      </c>
      <c r="E16" s="620">
        <v>9</v>
      </c>
      <c r="F16" s="620">
        <v>29</v>
      </c>
      <c r="G16" s="620">
        <v>2</v>
      </c>
      <c r="H16" s="620">
        <v>23</v>
      </c>
      <c r="I16" s="620">
        <v>4</v>
      </c>
      <c r="J16" s="620">
        <v>4</v>
      </c>
      <c r="K16" s="620">
        <v>3</v>
      </c>
      <c r="L16" s="620">
        <v>5</v>
      </c>
      <c r="M16" s="620">
        <v>3</v>
      </c>
      <c r="N16" s="620">
        <v>4</v>
      </c>
      <c r="O16" s="620">
        <v>536</v>
      </c>
      <c r="P16" s="620">
        <v>267</v>
      </c>
      <c r="Q16" s="620">
        <v>269</v>
      </c>
      <c r="R16" s="620">
        <v>37</v>
      </c>
      <c r="S16" s="620">
        <v>51</v>
      </c>
      <c r="T16" s="620">
        <v>46</v>
      </c>
      <c r="U16" s="620">
        <v>48</v>
      </c>
      <c r="V16" s="620">
        <v>35</v>
      </c>
      <c r="W16" s="620">
        <v>40</v>
      </c>
      <c r="X16" s="620">
        <v>49</v>
      </c>
      <c r="Y16" s="620">
        <v>45</v>
      </c>
      <c r="Z16" s="620">
        <v>46</v>
      </c>
      <c r="AA16" s="620">
        <v>34</v>
      </c>
      <c r="AB16" s="620">
        <v>54</v>
      </c>
      <c r="AC16" s="620">
        <v>51</v>
      </c>
      <c r="AD16" s="620">
        <v>78</v>
      </c>
      <c r="AE16" s="68"/>
    </row>
    <row r="17" spans="1:31" s="124" customFormat="1" ht="13.5" customHeight="1">
      <c r="A17" s="60" t="s">
        <v>853</v>
      </c>
      <c r="B17" s="60" t="s">
        <v>103</v>
      </c>
      <c r="C17" s="617"/>
      <c r="D17" s="620">
        <f t="shared" si="1"/>
        <v>11</v>
      </c>
      <c r="E17" s="620">
        <v>4</v>
      </c>
      <c r="F17" s="620">
        <v>7</v>
      </c>
      <c r="G17" s="620">
        <v>2</v>
      </c>
      <c r="H17" s="620">
        <v>6</v>
      </c>
      <c r="I17" s="620">
        <v>1</v>
      </c>
      <c r="J17" s="620">
        <v>1</v>
      </c>
      <c r="K17" s="620">
        <v>1</v>
      </c>
      <c r="L17" s="620">
        <v>1</v>
      </c>
      <c r="M17" s="620">
        <v>1</v>
      </c>
      <c r="N17" s="620">
        <v>1</v>
      </c>
      <c r="O17" s="620">
        <v>66</v>
      </c>
      <c r="P17" s="620">
        <v>30</v>
      </c>
      <c r="Q17" s="620">
        <v>36</v>
      </c>
      <c r="R17" s="620">
        <v>6</v>
      </c>
      <c r="S17" s="620">
        <v>5</v>
      </c>
      <c r="T17" s="620">
        <v>7</v>
      </c>
      <c r="U17" s="620">
        <v>7</v>
      </c>
      <c r="V17" s="620">
        <v>1</v>
      </c>
      <c r="W17" s="620">
        <v>7</v>
      </c>
      <c r="X17" s="620">
        <v>6</v>
      </c>
      <c r="Y17" s="620">
        <v>4</v>
      </c>
      <c r="Z17" s="620">
        <v>5</v>
      </c>
      <c r="AA17" s="620">
        <v>8</v>
      </c>
      <c r="AB17" s="620">
        <v>5</v>
      </c>
      <c r="AC17" s="620">
        <v>5</v>
      </c>
      <c r="AD17" s="620">
        <v>10</v>
      </c>
      <c r="AE17" s="68"/>
    </row>
    <row r="18" spans="1:31" s="124" customFormat="1" ht="13.5" customHeight="1">
      <c r="A18" s="60" t="s">
        <v>854</v>
      </c>
      <c r="B18" s="60" t="s">
        <v>104</v>
      </c>
      <c r="C18" s="617"/>
      <c r="D18" s="620">
        <f t="shared" si="1"/>
        <v>35</v>
      </c>
      <c r="E18" s="620">
        <v>7</v>
      </c>
      <c r="F18" s="620">
        <v>28</v>
      </c>
      <c r="G18" s="620">
        <v>2</v>
      </c>
      <c r="H18" s="620">
        <v>19</v>
      </c>
      <c r="I18" s="620">
        <v>3</v>
      </c>
      <c r="J18" s="620">
        <v>3</v>
      </c>
      <c r="K18" s="620">
        <v>3</v>
      </c>
      <c r="L18" s="620">
        <v>3</v>
      </c>
      <c r="M18" s="620">
        <v>4</v>
      </c>
      <c r="N18" s="620">
        <v>3</v>
      </c>
      <c r="O18" s="620">
        <v>486</v>
      </c>
      <c r="P18" s="620">
        <v>247</v>
      </c>
      <c r="Q18" s="620">
        <v>239</v>
      </c>
      <c r="R18" s="620">
        <v>46</v>
      </c>
      <c r="S18" s="620">
        <v>31</v>
      </c>
      <c r="T18" s="620">
        <v>40</v>
      </c>
      <c r="U18" s="620">
        <v>38</v>
      </c>
      <c r="V18" s="620">
        <v>27</v>
      </c>
      <c r="W18" s="620">
        <v>43</v>
      </c>
      <c r="X18" s="620">
        <v>39</v>
      </c>
      <c r="Y18" s="620">
        <v>40</v>
      </c>
      <c r="Z18" s="620">
        <v>44</v>
      </c>
      <c r="AA18" s="620">
        <v>44</v>
      </c>
      <c r="AB18" s="620">
        <v>51</v>
      </c>
      <c r="AC18" s="620">
        <v>43</v>
      </c>
      <c r="AD18" s="620">
        <v>82</v>
      </c>
      <c r="AE18" s="68"/>
    </row>
    <row r="19" spans="1:31" s="124" customFormat="1" ht="13.5" customHeight="1">
      <c r="A19" s="60" t="s">
        <v>855</v>
      </c>
      <c r="B19" s="60" t="s">
        <v>105</v>
      </c>
      <c r="C19" s="617"/>
      <c r="D19" s="620">
        <f t="shared" si="1"/>
        <v>17</v>
      </c>
      <c r="E19" s="620">
        <v>7</v>
      </c>
      <c r="F19" s="620">
        <v>10</v>
      </c>
      <c r="G19" s="620">
        <v>2</v>
      </c>
      <c r="H19" s="620">
        <v>11</v>
      </c>
      <c r="I19" s="620">
        <v>1</v>
      </c>
      <c r="J19" s="620">
        <v>2</v>
      </c>
      <c r="K19" s="620">
        <v>2</v>
      </c>
      <c r="L19" s="620">
        <v>2</v>
      </c>
      <c r="M19" s="620">
        <v>2</v>
      </c>
      <c r="N19" s="620">
        <v>2</v>
      </c>
      <c r="O19" s="620">
        <v>218</v>
      </c>
      <c r="P19" s="620">
        <v>110</v>
      </c>
      <c r="Q19" s="620">
        <v>108</v>
      </c>
      <c r="R19" s="620">
        <v>11</v>
      </c>
      <c r="S19" s="620">
        <v>8</v>
      </c>
      <c r="T19" s="620">
        <v>15</v>
      </c>
      <c r="U19" s="620">
        <v>19</v>
      </c>
      <c r="V19" s="620">
        <v>18</v>
      </c>
      <c r="W19" s="620">
        <v>16</v>
      </c>
      <c r="X19" s="620">
        <v>21</v>
      </c>
      <c r="Y19" s="620">
        <v>22</v>
      </c>
      <c r="Z19" s="620">
        <v>21</v>
      </c>
      <c r="AA19" s="620">
        <v>24</v>
      </c>
      <c r="AB19" s="620">
        <v>24</v>
      </c>
      <c r="AC19" s="620">
        <v>19</v>
      </c>
      <c r="AD19" s="620">
        <v>46</v>
      </c>
      <c r="AE19" s="68"/>
    </row>
    <row r="20" spans="1:31" s="124" customFormat="1" ht="13.5" customHeight="1">
      <c r="A20" s="60" t="s">
        <v>856</v>
      </c>
      <c r="B20" s="60" t="s">
        <v>106</v>
      </c>
      <c r="C20" s="617"/>
      <c r="D20" s="620">
        <f t="shared" si="1"/>
        <v>30</v>
      </c>
      <c r="E20" s="620">
        <v>14</v>
      </c>
      <c r="F20" s="620">
        <v>16</v>
      </c>
      <c r="G20" s="620">
        <v>4</v>
      </c>
      <c r="H20" s="620">
        <v>19</v>
      </c>
      <c r="I20" s="620">
        <v>2</v>
      </c>
      <c r="J20" s="620">
        <v>3</v>
      </c>
      <c r="K20" s="620">
        <v>3</v>
      </c>
      <c r="L20" s="620">
        <v>3</v>
      </c>
      <c r="M20" s="620">
        <v>4</v>
      </c>
      <c r="N20" s="620">
        <v>4</v>
      </c>
      <c r="O20" s="620">
        <v>479</v>
      </c>
      <c r="P20" s="620">
        <v>244</v>
      </c>
      <c r="Q20" s="620">
        <v>235</v>
      </c>
      <c r="R20" s="620">
        <v>26</v>
      </c>
      <c r="S20" s="620">
        <v>28</v>
      </c>
      <c r="T20" s="620">
        <v>29</v>
      </c>
      <c r="U20" s="620">
        <v>36</v>
      </c>
      <c r="V20" s="620">
        <v>29</v>
      </c>
      <c r="W20" s="620">
        <v>42</v>
      </c>
      <c r="X20" s="620">
        <v>52</v>
      </c>
      <c r="Y20" s="620">
        <v>36</v>
      </c>
      <c r="Z20" s="620">
        <v>48</v>
      </c>
      <c r="AA20" s="620">
        <v>47</v>
      </c>
      <c r="AB20" s="620">
        <v>60</v>
      </c>
      <c r="AC20" s="620">
        <v>46</v>
      </c>
      <c r="AD20" s="620">
        <v>98</v>
      </c>
      <c r="AE20" s="68"/>
    </row>
    <row r="21" spans="1:31" s="124" customFormat="1" ht="13.5" customHeight="1">
      <c r="A21" s="60" t="s">
        <v>857</v>
      </c>
      <c r="B21" s="60" t="s">
        <v>107</v>
      </c>
      <c r="C21" s="617"/>
      <c r="D21" s="620">
        <f t="shared" si="1"/>
        <v>57</v>
      </c>
      <c r="E21" s="620">
        <v>17</v>
      </c>
      <c r="F21" s="620">
        <v>40</v>
      </c>
      <c r="G21" s="620">
        <v>4</v>
      </c>
      <c r="H21" s="620">
        <v>36</v>
      </c>
      <c r="I21" s="620">
        <v>5</v>
      </c>
      <c r="J21" s="620">
        <v>5</v>
      </c>
      <c r="K21" s="620">
        <v>7</v>
      </c>
      <c r="L21" s="620">
        <v>6</v>
      </c>
      <c r="M21" s="620">
        <v>7</v>
      </c>
      <c r="N21" s="620">
        <v>6</v>
      </c>
      <c r="O21" s="620">
        <v>1037</v>
      </c>
      <c r="P21" s="620">
        <v>568</v>
      </c>
      <c r="Q21" s="620">
        <v>469</v>
      </c>
      <c r="R21" s="620">
        <v>85</v>
      </c>
      <c r="S21" s="620">
        <v>59</v>
      </c>
      <c r="T21" s="620">
        <v>81</v>
      </c>
      <c r="U21" s="620">
        <v>59</v>
      </c>
      <c r="V21" s="620">
        <v>107</v>
      </c>
      <c r="W21" s="620">
        <v>77</v>
      </c>
      <c r="X21" s="620">
        <v>93</v>
      </c>
      <c r="Y21" s="620">
        <v>72</v>
      </c>
      <c r="Z21" s="620">
        <v>99</v>
      </c>
      <c r="AA21" s="620">
        <v>99</v>
      </c>
      <c r="AB21" s="620">
        <v>103</v>
      </c>
      <c r="AC21" s="620">
        <v>103</v>
      </c>
      <c r="AD21" s="620">
        <v>174</v>
      </c>
      <c r="AE21" s="68"/>
    </row>
    <row r="22" spans="1:31" s="124" customFormat="1" ht="13.5" customHeight="1">
      <c r="A22" s="60" t="s">
        <v>858</v>
      </c>
      <c r="B22" s="60" t="s">
        <v>108</v>
      </c>
      <c r="C22" s="617"/>
      <c r="D22" s="620">
        <f t="shared" si="1"/>
        <v>53</v>
      </c>
      <c r="E22" s="620">
        <v>22</v>
      </c>
      <c r="F22" s="620">
        <v>31</v>
      </c>
      <c r="G22" s="620">
        <v>2</v>
      </c>
      <c r="H22" s="620">
        <v>32</v>
      </c>
      <c r="I22" s="620">
        <v>5</v>
      </c>
      <c r="J22" s="620">
        <v>5</v>
      </c>
      <c r="K22" s="620">
        <v>6</v>
      </c>
      <c r="L22" s="620">
        <v>5</v>
      </c>
      <c r="M22" s="620">
        <v>6</v>
      </c>
      <c r="N22" s="620">
        <v>5</v>
      </c>
      <c r="O22" s="620">
        <v>989</v>
      </c>
      <c r="P22" s="620">
        <v>529</v>
      </c>
      <c r="Q22" s="620">
        <v>460</v>
      </c>
      <c r="R22" s="620">
        <v>96</v>
      </c>
      <c r="S22" s="620">
        <v>64</v>
      </c>
      <c r="T22" s="620">
        <v>79</v>
      </c>
      <c r="U22" s="620">
        <v>79</v>
      </c>
      <c r="V22" s="620">
        <v>102</v>
      </c>
      <c r="W22" s="620">
        <v>88</v>
      </c>
      <c r="X22" s="620">
        <v>87</v>
      </c>
      <c r="Y22" s="620">
        <v>68</v>
      </c>
      <c r="Z22" s="620">
        <v>91</v>
      </c>
      <c r="AA22" s="620">
        <v>77</v>
      </c>
      <c r="AB22" s="620">
        <v>74</v>
      </c>
      <c r="AC22" s="620">
        <v>84</v>
      </c>
      <c r="AD22" s="620">
        <v>166</v>
      </c>
      <c r="AE22" s="68"/>
    </row>
    <row r="23" spans="1:31" s="124" customFormat="1" ht="13.5" customHeight="1">
      <c r="A23" s="60" t="s">
        <v>859</v>
      </c>
      <c r="B23" s="60" t="s">
        <v>553</v>
      </c>
      <c r="C23" s="617"/>
      <c r="D23" s="620">
        <f t="shared" si="1"/>
        <v>42</v>
      </c>
      <c r="E23" s="620">
        <v>10</v>
      </c>
      <c r="F23" s="620">
        <v>32</v>
      </c>
      <c r="G23" s="620">
        <v>2</v>
      </c>
      <c r="H23" s="620">
        <v>26</v>
      </c>
      <c r="I23" s="620">
        <v>5</v>
      </c>
      <c r="J23" s="620">
        <v>4</v>
      </c>
      <c r="K23" s="620">
        <v>4</v>
      </c>
      <c r="L23" s="620">
        <v>4</v>
      </c>
      <c r="M23" s="620">
        <v>5</v>
      </c>
      <c r="N23" s="620">
        <v>4</v>
      </c>
      <c r="O23" s="620">
        <v>685</v>
      </c>
      <c r="P23" s="620">
        <v>368</v>
      </c>
      <c r="Q23" s="620">
        <v>317</v>
      </c>
      <c r="R23" s="620">
        <v>70</v>
      </c>
      <c r="S23" s="620">
        <v>49</v>
      </c>
      <c r="T23" s="620">
        <v>50</v>
      </c>
      <c r="U23" s="620">
        <v>47</v>
      </c>
      <c r="V23" s="620">
        <v>58</v>
      </c>
      <c r="W23" s="620">
        <v>39</v>
      </c>
      <c r="X23" s="620">
        <v>64</v>
      </c>
      <c r="Y23" s="620">
        <v>60</v>
      </c>
      <c r="Z23" s="620">
        <v>69</v>
      </c>
      <c r="AA23" s="620">
        <v>61</v>
      </c>
      <c r="AB23" s="620">
        <v>57</v>
      </c>
      <c r="AC23" s="620">
        <v>61</v>
      </c>
      <c r="AD23" s="620">
        <v>107</v>
      </c>
      <c r="AE23" s="68"/>
    </row>
    <row r="24" spans="1:31" s="124" customFormat="1" ht="13.5" customHeight="1">
      <c r="A24" s="60" t="s">
        <v>860</v>
      </c>
      <c r="B24" s="60" t="s">
        <v>554</v>
      </c>
      <c r="C24" s="617"/>
      <c r="D24" s="620">
        <f t="shared" si="1"/>
        <v>99</v>
      </c>
      <c r="E24" s="620">
        <v>29</v>
      </c>
      <c r="F24" s="620">
        <v>70</v>
      </c>
      <c r="G24" s="620">
        <v>4</v>
      </c>
      <c r="H24" s="620">
        <v>64</v>
      </c>
      <c r="I24" s="620">
        <v>10</v>
      </c>
      <c r="J24" s="620">
        <v>11</v>
      </c>
      <c r="K24" s="620">
        <v>10</v>
      </c>
      <c r="L24" s="620">
        <v>10</v>
      </c>
      <c r="M24" s="620">
        <v>12</v>
      </c>
      <c r="N24" s="620">
        <v>11</v>
      </c>
      <c r="O24" s="620">
        <v>1909</v>
      </c>
      <c r="P24" s="620">
        <v>988</v>
      </c>
      <c r="Q24" s="620">
        <v>921</v>
      </c>
      <c r="R24" s="620">
        <v>146</v>
      </c>
      <c r="S24" s="620">
        <v>142</v>
      </c>
      <c r="T24" s="620">
        <v>168</v>
      </c>
      <c r="U24" s="620">
        <v>135</v>
      </c>
      <c r="V24" s="620">
        <v>156</v>
      </c>
      <c r="W24" s="620">
        <v>134</v>
      </c>
      <c r="X24" s="620">
        <v>157</v>
      </c>
      <c r="Y24" s="620">
        <v>147</v>
      </c>
      <c r="Z24" s="620">
        <v>193</v>
      </c>
      <c r="AA24" s="620">
        <v>178</v>
      </c>
      <c r="AB24" s="620">
        <v>168</v>
      </c>
      <c r="AC24" s="620">
        <v>185</v>
      </c>
      <c r="AD24" s="620">
        <v>303</v>
      </c>
      <c r="AE24" s="68"/>
    </row>
    <row r="25" spans="1:31" s="124" customFormat="1" ht="13.5" customHeight="1">
      <c r="A25" s="60" t="s">
        <v>861</v>
      </c>
      <c r="B25" s="60" t="s">
        <v>555</v>
      </c>
      <c r="C25" s="617"/>
      <c r="D25" s="620">
        <f t="shared" si="1"/>
        <v>33</v>
      </c>
      <c r="E25" s="620">
        <v>9</v>
      </c>
      <c r="F25" s="620">
        <v>24</v>
      </c>
      <c r="G25" s="620">
        <v>2</v>
      </c>
      <c r="H25" s="620">
        <v>20</v>
      </c>
      <c r="I25" s="620">
        <v>3</v>
      </c>
      <c r="J25" s="620">
        <v>3</v>
      </c>
      <c r="K25" s="620">
        <v>4</v>
      </c>
      <c r="L25" s="620">
        <v>3</v>
      </c>
      <c r="M25" s="620">
        <v>4</v>
      </c>
      <c r="N25" s="620">
        <v>3</v>
      </c>
      <c r="O25" s="620">
        <v>517</v>
      </c>
      <c r="P25" s="620">
        <v>254</v>
      </c>
      <c r="Q25" s="620">
        <v>263</v>
      </c>
      <c r="R25" s="620">
        <v>34</v>
      </c>
      <c r="S25" s="620">
        <v>48</v>
      </c>
      <c r="T25" s="620">
        <v>34</v>
      </c>
      <c r="U25" s="620">
        <v>46</v>
      </c>
      <c r="V25" s="620">
        <v>49</v>
      </c>
      <c r="W25" s="620">
        <v>41</v>
      </c>
      <c r="X25" s="620">
        <v>37</v>
      </c>
      <c r="Y25" s="620">
        <v>42</v>
      </c>
      <c r="Z25" s="620">
        <v>54</v>
      </c>
      <c r="AA25" s="620">
        <v>44</v>
      </c>
      <c r="AB25" s="620">
        <v>46</v>
      </c>
      <c r="AC25" s="620">
        <v>42</v>
      </c>
      <c r="AD25" s="620">
        <v>107</v>
      </c>
      <c r="AE25" s="68"/>
    </row>
    <row r="26" spans="1:31" s="124" customFormat="1" ht="13.5" customHeight="1">
      <c r="A26" s="60" t="s">
        <v>862</v>
      </c>
      <c r="B26" s="60" t="s">
        <v>556</v>
      </c>
      <c r="C26" s="617"/>
      <c r="D26" s="620">
        <f t="shared" si="1"/>
        <v>37</v>
      </c>
      <c r="E26" s="620">
        <v>10</v>
      </c>
      <c r="F26" s="620">
        <v>27</v>
      </c>
      <c r="G26" s="620">
        <v>2</v>
      </c>
      <c r="H26" s="620">
        <v>23</v>
      </c>
      <c r="I26" s="620">
        <v>3</v>
      </c>
      <c r="J26" s="620">
        <v>4</v>
      </c>
      <c r="K26" s="620">
        <v>4</v>
      </c>
      <c r="L26" s="620">
        <v>4</v>
      </c>
      <c r="M26" s="620">
        <v>4</v>
      </c>
      <c r="N26" s="620">
        <v>4</v>
      </c>
      <c r="O26" s="620">
        <v>611</v>
      </c>
      <c r="P26" s="620">
        <v>331</v>
      </c>
      <c r="Q26" s="620">
        <v>280</v>
      </c>
      <c r="R26" s="620">
        <v>54</v>
      </c>
      <c r="S26" s="620">
        <v>34</v>
      </c>
      <c r="T26" s="620">
        <v>46</v>
      </c>
      <c r="U26" s="620">
        <v>47</v>
      </c>
      <c r="V26" s="620">
        <v>50</v>
      </c>
      <c r="W26" s="620">
        <v>42</v>
      </c>
      <c r="X26" s="620">
        <v>61</v>
      </c>
      <c r="Y26" s="620">
        <v>43</v>
      </c>
      <c r="Z26" s="620">
        <v>57</v>
      </c>
      <c r="AA26" s="620">
        <v>56</v>
      </c>
      <c r="AB26" s="620">
        <v>63</v>
      </c>
      <c r="AC26" s="620">
        <v>58</v>
      </c>
      <c r="AD26" s="620">
        <v>106</v>
      </c>
      <c r="AE26" s="68"/>
    </row>
    <row r="27" spans="1:31" s="124" customFormat="1" ht="13.5" customHeight="1">
      <c r="A27" s="60" t="s">
        <v>863</v>
      </c>
      <c r="B27" s="60" t="s">
        <v>109</v>
      </c>
      <c r="C27" s="617"/>
      <c r="D27" s="620">
        <f t="shared" si="1"/>
        <v>33</v>
      </c>
      <c r="E27" s="620">
        <v>9</v>
      </c>
      <c r="F27" s="620">
        <v>24</v>
      </c>
      <c r="G27" s="620">
        <v>2</v>
      </c>
      <c r="H27" s="620">
        <v>22</v>
      </c>
      <c r="I27" s="620">
        <v>4</v>
      </c>
      <c r="J27" s="620">
        <v>4</v>
      </c>
      <c r="K27" s="620">
        <v>3</v>
      </c>
      <c r="L27" s="620">
        <v>4</v>
      </c>
      <c r="M27" s="620">
        <v>4</v>
      </c>
      <c r="N27" s="620">
        <v>3</v>
      </c>
      <c r="O27" s="620">
        <v>588</v>
      </c>
      <c r="P27" s="620">
        <v>294</v>
      </c>
      <c r="Q27" s="620">
        <v>294</v>
      </c>
      <c r="R27" s="620">
        <v>56</v>
      </c>
      <c r="S27" s="620">
        <v>56</v>
      </c>
      <c r="T27" s="620">
        <v>63</v>
      </c>
      <c r="U27" s="620">
        <v>47</v>
      </c>
      <c r="V27" s="620">
        <v>40</v>
      </c>
      <c r="W27" s="620">
        <v>48</v>
      </c>
      <c r="X27" s="620">
        <v>51</v>
      </c>
      <c r="Y27" s="620">
        <v>52</v>
      </c>
      <c r="Z27" s="620">
        <v>49</v>
      </c>
      <c r="AA27" s="620">
        <v>52</v>
      </c>
      <c r="AB27" s="620">
        <v>35</v>
      </c>
      <c r="AC27" s="620">
        <v>39</v>
      </c>
      <c r="AD27" s="620">
        <v>77</v>
      </c>
      <c r="AE27" s="68"/>
    </row>
    <row r="28" spans="1:31" s="124" customFormat="1" ht="13.5" customHeight="1">
      <c r="A28" s="60" t="s">
        <v>864</v>
      </c>
      <c r="B28" s="60" t="s">
        <v>110</v>
      </c>
      <c r="C28" s="617"/>
      <c r="D28" s="620">
        <f t="shared" si="1"/>
        <v>26</v>
      </c>
      <c r="E28" s="620">
        <v>8</v>
      </c>
      <c r="F28" s="620">
        <v>18</v>
      </c>
      <c r="G28" s="620">
        <v>2</v>
      </c>
      <c r="H28" s="620">
        <v>17</v>
      </c>
      <c r="I28" s="620">
        <v>3</v>
      </c>
      <c r="J28" s="620">
        <v>3</v>
      </c>
      <c r="K28" s="620">
        <v>3</v>
      </c>
      <c r="L28" s="620">
        <v>3</v>
      </c>
      <c r="M28" s="620">
        <v>2</v>
      </c>
      <c r="N28" s="620">
        <v>3</v>
      </c>
      <c r="O28" s="620">
        <v>416</v>
      </c>
      <c r="P28" s="620">
        <v>228</v>
      </c>
      <c r="Q28" s="620">
        <v>188</v>
      </c>
      <c r="R28" s="620">
        <v>36</v>
      </c>
      <c r="S28" s="620">
        <v>31</v>
      </c>
      <c r="T28" s="620">
        <v>45</v>
      </c>
      <c r="U28" s="620">
        <v>32</v>
      </c>
      <c r="V28" s="620">
        <v>37</v>
      </c>
      <c r="W28" s="620">
        <v>39</v>
      </c>
      <c r="X28" s="620">
        <v>39</v>
      </c>
      <c r="Y28" s="620">
        <v>28</v>
      </c>
      <c r="Z28" s="620">
        <v>35</v>
      </c>
      <c r="AA28" s="620">
        <v>23</v>
      </c>
      <c r="AB28" s="620">
        <v>36</v>
      </c>
      <c r="AC28" s="620">
        <v>35</v>
      </c>
      <c r="AD28" s="620">
        <v>52</v>
      </c>
      <c r="AE28" s="68"/>
    </row>
    <row r="29" spans="1:31" s="124" customFormat="1" ht="13.5" customHeight="1">
      <c r="A29" s="60" t="s">
        <v>865</v>
      </c>
      <c r="B29" s="60" t="s">
        <v>111</v>
      </c>
      <c r="C29" s="617">
        <v>11</v>
      </c>
      <c r="D29" s="620">
        <f>SUM(D30:D40)</f>
        <v>465</v>
      </c>
      <c r="E29" s="620">
        <f>SUM(E30:E40)</f>
        <v>119</v>
      </c>
      <c r="F29" s="620">
        <f aca="true" t="shared" si="2" ref="F29:AD29">SUM(F30:F40)</f>
        <v>346</v>
      </c>
      <c r="G29" s="620">
        <f t="shared" si="2"/>
        <v>29</v>
      </c>
      <c r="H29" s="620">
        <f t="shared" si="2"/>
        <v>292</v>
      </c>
      <c r="I29" s="620">
        <f t="shared" si="2"/>
        <v>43</v>
      </c>
      <c r="J29" s="620">
        <f t="shared" si="2"/>
        <v>47</v>
      </c>
      <c r="K29" s="620">
        <f t="shared" si="2"/>
        <v>48</v>
      </c>
      <c r="L29" s="620">
        <f t="shared" si="2"/>
        <v>50</v>
      </c>
      <c r="M29" s="620">
        <f t="shared" si="2"/>
        <v>52</v>
      </c>
      <c r="N29" s="620">
        <f t="shared" si="2"/>
        <v>52</v>
      </c>
      <c r="O29" s="620">
        <f t="shared" si="2"/>
        <v>7964</v>
      </c>
      <c r="P29" s="620">
        <f t="shared" si="2"/>
        <v>4117</v>
      </c>
      <c r="Q29" s="620">
        <f t="shared" si="2"/>
        <v>3847</v>
      </c>
      <c r="R29" s="620">
        <f t="shared" si="2"/>
        <v>540</v>
      </c>
      <c r="S29" s="620">
        <f t="shared" si="2"/>
        <v>538</v>
      </c>
      <c r="T29" s="620">
        <f t="shared" si="2"/>
        <v>629</v>
      </c>
      <c r="U29" s="620">
        <f t="shared" si="2"/>
        <v>544</v>
      </c>
      <c r="V29" s="620">
        <f t="shared" si="2"/>
        <v>633</v>
      </c>
      <c r="W29" s="620">
        <f t="shared" si="2"/>
        <v>628</v>
      </c>
      <c r="X29" s="620">
        <f t="shared" si="2"/>
        <v>689</v>
      </c>
      <c r="Y29" s="620">
        <f t="shared" si="2"/>
        <v>664</v>
      </c>
      <c r="Z29" s="620">
        <f t="shared" si="2"/>
        <v>808</v>
      </c>
      <c r="AA29" s="620">
        <f t="shared" si="2"/>
        <v>701</v>
      </c>
      <c r="AB29" s="620">
        <f t="shared" si="2"/>
        <v>818</v>
      </c>
      <c r="AC29" s="620">
        <f t="shared" si="2"/>
        <v>772</v>
      </c>
      <c r="AD29" s="620">
        <f t="shared" si="2"/>
        <v>1558</v>
      </c>
      <c r="AE29" s="68"/>
    </row>
    <row r="30" spans="1:31" s="124" customFormat="1" ht="13.5" customHeight="1">
      <c r="A30" s="60" t="s">
        <v>866</v>
      </c>
      <c r="B30" s="60" t="s">
        <v>112</v>
      </c>
      <c r="C30" s="617"/>
      <c r="D30" s="620">
        <f aca="true" t="shared" si="3" ref="D30:D40">E30+F30</f>
        <v>58</v>
      </c>
      <c r="E30" s="620">
        <v>13</v>
      </c>
      <c r="F30" s="620">
        <v>45</v>
      </c>
      <c r="G30" s="620">
        <v>2</v>
      </c>
      <c r="H30" s="620">
        <v>36</v>
      </c>
      <c r="I30" s="620">
        <v>6</v>
      </c>
      <c r="J30" s="620">
        <v>6</v>
      </c>
      <c r="K30" s="620">
        <v>6</v>
      </c>
      <c r="L30" s="620">
        <v>6</v>
      </c>
      <c r="M30" s="620">
        <v>6</v>
      </c>
      <c r="N30" s="620">
        <v>6</v>
      </c>
      <c r="O30" s="620">
        <v>969</v>
      </c>
      <c r="P30" s="620">
        <v>519</v>
      </c>
      <c r="Q30" s="620">
        <v>450</v>
      </c>
      <c r="R30" s="620">
        <v>61</v>
      </c>
      <c r="S30" s="620">
        <v>74</v>
      </c>
      <c r="T30" s="620">
        <v>80</v>
      </c>
      <c r="U30" s="620">
        <v>60</v>
      </c>
      <c r="V30" s="620">
        <v>87</v>
      </c>
      <c r="W30" s="620">
        <v>56</v>
      </c>
      <c r="X30" s="620">
        <v>102</v>
      </c>
      <c r="Y30" s="620">
        <v>73</v>
      </c>
      <c r="Z30" s="620">
        <v>105</v>
      </c>
      <c r="AA30" s="620">
        <v>82</v>
      </c>
      <c r="AB30" s="620">
        <v>84</v>
      </c>
      <c r="AC30" s="620">
        <v>105</v>
      </c>
      <c r="AD30" s="620">
        <v>198</v>
      </c>
      <c r="AE30" s="68"/>
    </row>
    <row r="31" spans="1:31" s="124" customFormat="1" ht="13.5" customHeight="1">
      <c r="A31" s="60" t="s">
        <v>867</v>
      </c>
      <c r="B31" s="60" t="s">
        <v>557</v>
      </c>
      <c r="C31" s="617"/>
      <c r="D31" s="620">
        <f t="shared" si="3"/>
        <v>22</v>
      </c>
      <c r="E31" s="620">
        <v>7</v>
      </c>
      <c r="F31" s="620">
        <v>15</v>
      </c>
      <c r="G31" s="620">
        <v>2</v>
      </c>
      <c r="H31" s="620">
        <v>13</v>
      </c>
      <c r="I31" s="620">
        <v>2</v>
      </c>
      <c r="J31" s="620">
        <v>2</v>
      </c>
      <c r="K31" s="620">
        <v>2</v>
      </c>
      <c r="L31" s="620">
        <v>2</v>
      </c>
      <c r="M31" s="620">
        <v>2</v>
      </c>
      <c r="N31" s="620">
        <v>3</v>
      </c>
      <c r="O31" s="620">
        <v>296</v>
      </c>
      <c r="P31" s="620">
        <v>147</v>
      </c>
      <c r="Q31" s="620">
        <v>149</v>
      </c>
      <c r="R31" s="620">
        <v>21</v>
      </c>
      <c r="S31" s="620">
        <v>21</v>
      </c>
      <c r="T31" s="620">
        <v>25</v>
      </c>
      <c r="U31" s="620">
        <v>16</v>
      </c>
      <c r="V31" s="620">
        <v>23</v>
      </c>
      <c r="W31" s="620">
        <v>22</v>
      </c>
      <c r="X31" s="620">
        <v>25</v>
      </c>
      <c r="Y31" s="620">
        <v>22</v>
      </c>
      <c r="Z31" s="620">
        <v>24</v>
      </c>
      <c r="AA31" s="620">
        <v>31</v>
      </c>
      <c r="AB31" s="620">
        <v>29</v>
      </c>
      <c r="AC31" s="620">
        <v>37</v>
      </c>
      <c r="AD31" s="620">
        <v>72</v>
      </c>
      <c r="AE31" s="68"/>
    </row>
    <row r="32" spans="1:31" s="124" customFormat="1" ht="13.5" customHeight="1">
      <c r="A32" s="60" t="s">
        <v>868</v>
      </c>
      <c r="B32" s="60" t="s">
        <v>558</v>
      </c>
      <c r="C32" s="617"/>
      <c r="D32" s="620">
        <f t="shared" si="3"/>
        <v>61</v>
      </c>
      <c r="E32" s="620">
        <v>18</v>
      </c>
      <c r="F32" s="620">
        <v>43</v>
      </c>
      <c r="G32" s="620">
        <v>3</v>
      </c>
      <c r="H32" s="620">
        <v>39</v>
      </c>
      <c r="I32" s="620">
        <v>6</v>
      </c>
      <c r="J32" s="620">
        <v>6</v>
      </c>
      <c r="K32" s="620">
        <v>7</v>
      </c>
      <c r="L32" s="620">
        <v>6</v>
      </c>
      <c r="M32" s="620">
        <v>7</v>
      </c>
      <c r="N32" s="620">
        <v>7</v>
      </c>
      <c r="O32" s="620">
        <v>1111</v>
      </c>
      <c r="P32" s="620">
        <v>592</v>
      </c>
      <c r="Q32" s="620">
        <v>519</v>
      </c>
      <c r="R32" s="620">
        <v>79</v>
      </c>
      <c r="S32" s="620">
        <v>80</v>
      </c>
      <c r="T32" s="620">
        <v>92</v>
      </c>
      <c r="U32" s="620">
        <v>69</v>
      </c>
      <c r="V32" s="620">
        <v>93</v>
      </c>
      <c r="W32" s="620">
        <v>88</v>
      </c>
      <c r="X32" s="620">
        <v>84</v>
      </c>
      <c r="Y32" s="620">
        <v>91</v>
      </c>
      <c r="Z32" s="620">
        <v>114</v>
      </c>
      <c r="AA32" s="620">
        <v>97</v>
      </c>
      <c r="AB32" s="620">
        <v>130</v>
      </c>
      <c r="AC32" s="620">
        <v>94</v>
      </c>
      <c r="AD32" s="620">
        <v>191</v>
      </c>
      <c r="AE32" s="68"/>
    </row>
    <row r="33" spans="1:31" s="124" customFormat="1" ht="13.5" customHeight="1">
      <c r="A33" s="60" t="s">
        <v>869</v>
      </c>
      <c r="B33" s="60" t="s">
        <v>113</v>
      </c>
      <c r="C33" s="617"/>
      <c r="D33" s="620">
        <f t="shared" si="3"/>
        <v>59</v>
      </c>
      <c r="E33" s="620">
        <v>16</v>
      </c>
      <c r="F33" s="620">
        <v>43</v>
      </c>
      <c r="G33" s="620">
        <v>4</v>
      </c>
      <c r="H33" s="620">
        <v>39</v>
      </c>
      <c r="I33" s="620">
        <v>5</v>
      </c>
      <c r="J33" s="620">
        <v>6</v>
      </c>
      <c r="K33" s="620">
        <v>6</v>
      </c>
      <c r="L33" s="620">
        <v>7</v>
      </c>
      <c r="M33" s="620">
        <v>7</v>
      </c>
      <c r="N33" s="620">
        <v>8</v>
      </c>
      <c r="O33" s="620">
        <v>1100</v>
      </c>
      <c r="P33" s="620">
        <v>566</v>
      </c>
      <c r="Q33" s="620">
        <v>534</v>
      </c>
      <c r="R33" s="620">
        <v>70</v>
      </c>
      <c r="S33" s="620">
        <v>64</v>
      </c>
      <c r="T33" s="620">
        <v>84</v>
      </c>
      <c r="U33" s="620">
        <v>74</v>
      </c>
      <c r="V33" s="620">
        <v>77</v>
      </c>
      <c r="W33" s="620">
        <v>77</v>
      </c>
      <c r="X33" s="620">
        <v>110</v>
      </c>
      <c r="Y33" s="620">
        <v>95</v>
      </c>
      <c r="Z33" s="620">
        <v>106</v>
      </c>
      <c r="AA33" s="620">
        <v>93</v>
      </c>
      <c r="AB33" s="620">
        <v>119</v>
      </c>
      <c r="AC33" s="620">
        <v>131</v>
      </c>
      <c r="AD33" s="620">
        <v>212</v>
      </c>
      <c r="AE33" s="68"/>
    </row>
    <row r="34" spans="1:30" s="68" customFormat="1" ht="13.5" customHeight="1">
      <c r="A34" s="60" t="s">
        <v>870</v>
      </c>
      <c r="B34" s="60" t="s">
        <v>114</v>
      </c>
      <c r="C34" s="617"/>
      <c r="D34" s="620">
        <f t="shared" si="3"/>
        <v>31</v>
      </c>
      <c r="E34" s="620">
        <v>10</v>
      </c>
      <c r="F34" s="620">
        <v>21</v>
      </c>
      <c r="G34" s="620">
        <v>2</v>
      </c>
      <c r="H34" s="620">
        <v>19</v>
      </c>
      <c r="I34" s="620">
        <v>2</v>
      </c>
      <c r="J34" s="620">
        <v>4</v>
      </c>
      <c r="K34" s="620">
        <v>3</v>
      </c>
      <c r="L34" s="620">
        <v>3</v>
      </c>
      <c r="M34" s="620">
        <v>4</v>
      </c>
      <c r="N34" s="620">
        <v>3</v>
      </c>
      <c r="O34" s="620">
        <v>500</v>
      </c>
      <c r="P34" s="620">
        <v>242</v>
      </c>
      <c r="Q34" s="620">
        <v>258</v>
      </c>
      <c r="R34" s="620">
        <v>30</v>
      </c>
      <c r="S34" s="620">
        <v>29</v>
      </c>
      <c r="T34" s="620">
        <v>46</v>
      </c>
      <c r="U34" s="620">
        <v>41</v>
      </c>
      <c r="V34" s="620">
        <v>37</v>
      </c>
      <c r="W34" s="620">
        <v>45</v>
      </c>
      <c r="X34" s="620">
        <v>37</v>
      </c>
      <c r="Y34" s="620">
        <v>42</v>
      </c>
      <c r="Z34" s="620">
        <v>42</v>
      </c>
      <c r="AA34" s="620">
        <v>57</v>
      </c>
      <c r="AB34" s="620">
        <v>50</v>
      </c>
      <c r="AC34" s="620">
        <v>44</v>
      </c>
      <c r="AD34" s="620">
        <v>99</v>
      </c>
    </row>
    <row r="35" spans="1:30" s="68" customFormat="1" ht="13.5" customHeight="1">
      <c r="A35" s="60" t="s">
        <v>871</v>
      </c>
      <c r="B35" s="60" t="s">
        <v>559</v>
      </c>
      <c r="C35" s="617"/>
      <c r="D35" s="620">
        <f t="shared" si="3"/>
        <v>21</v>
      </c>
      <c r="E35" s="620">
        <v>7</v>
      </c>
      <c r="F35" s="620">
        <v>14</v>
      </c>
      <c r="G35" s="620">
        <v>2</v>
      </c>
      <c r="H35" s="620">
        <v>12</v>
      </c>
      <c r="I35" s="620">
        <v>2</v>
      </c>
      <c r="J35" s="620">
        <v>2</v>
      </c>
      <c r="K35" s="620">
        <v>2</v>
      </c>
      <c r="L35" s="620">
        <v>2</v>
      </c>
      <c r="M35" s="620">
        <v>2</v>
      </c>
      <c r="N35" s="620">
        <v>2</v>
      </c>
      <c r="O35" s="620">
        <v>203</v>
      </c>
      <c r="P35" s="620">
        <v>108</v>
      </c>
      <c r="Q35" s="620">
        <v>95</v>
      </c>
      <c r="R35" s="620">
        <v>14</v>
      </c>
      <c r="S35" s="620">
        <v>17</v>
      </c>
      <c r="T35" s="620">
        <v>17</v>
      </c>
      <c r="U35" s="620">
        <v>14</v>
      </c>
      <c r="V35" s="620">
        <v>14</v>
      </c>
      <c r="W35" s="620">
        <v>16</v>
      </c>
      <c r="X35" s="620">
        <v>21</v>
      </c>
      <c r="Y35" s="620">
        <v>19</v>
      </c>
      <c r="Z35" s="620">
        <v>23</v>
      </c>
      <c r="AA35" s="620">
        <v>19</v>
      </c>
      <c r="AB35" s="620">
        <v>19</v>
      </c>
      <c r="AC35" s="620">
        <v>10</v>
      </c>
      <c r="AD35" s="620">
        <v>47</v>
      </c>
    </row>
    <row r="36" spans="1:30" s="68" customFormat="1" ht="13.5" customHeight="1">
      <c r="A36" s="60" t="s">
        <v>872</v>
      </c>
      <c r="B36" s="60" t="s">
        <v>560</v>
      </c>
      <c r="C36" s="617"/>
      <c r="D36" s="620">
        <f t="shared" si="3"/>
        <v>10</v>
      </c>
      <c r="E36" s="620">
        <v>5</v>
      </c>
      <c r="F36" s="620">
        <v>5</v>
      </c>
      <c r="G36" s="620">
        <v>2</v>
      </c>
      <c r="H36" s="620">
        <v>6</v>
      </c>
      <c r="I36" s="620">
        <v>1</v>
      </c>
      <c r="J36" s="620">
        <v>1</v>
      </c>
      <c r="K36" s="620">
        <v>1</v>
      </c>
      <c r="L36" s="620">
        <v>1</v>
      </c>
      <c r="M36" s="620">
        <v>1</v>
      </c>
      <c r="N36" s="620">
        <v>1</v>
      </c>
      <c r="O36" s="620">
        <v>77</v>
      </c>
      <c r="P36" s="620">
        <v>42</v>
      </c>
      <c r="Q36" s="620">
        <v>35</v>
      </c>
      <c r="R36" s="620">
        <v>6</v>
      </c>
      <c r="S36" s="620">
        <v>4</v>
      </c>
      <c r="T36" s="620">
        <v>8</v>
      </c>
      <c r="U36" s="620">
        <v>4</v>
      </c>
      <c r="V36" s="620">
        <v>5</v>
      </c>
      <c r="W36" s="620">
        <v>7</v>
      </c>
      <c r="X36" s="620">
        <v>5</v>
      </c>
      <c r="Y36" s="620">
        <v>9</v>
      </c>
      <c r="Z36" s="620">
        <v>5</v>
      </c>
      <c r="AA36" s="620">
        <v>5</v>
      </c>
      <c r="AB36" s="620">
        <v>13</v>
      </c>
      <c r="AC36" s="620">
        <v>6</v>
      </c>
      <c r="AD36" s="620">
        <v>16</v>
      </c>
    </row>
    <row r="37" spans="1:30" s="68" customFormat="1" ht="13.5" customHeight="1">
      <c r="A37" s="60" t="s">
        <v>873</v>
      </c>
      <c r="B37" s="60" t="s">
        <v>115</v>
      </c>
      <c r="C37" s="617"/>
      <c r="D37" s="620">
        <f t="shared" si="3"/>
        <v>71</v>
      </c>
      <c r="E37" s="620">
        <v>10</v>
      </c>
      <c r="F37" s="620">
        <v>61</v>
      </c>
      <c r="G37" s="620">
        <v>4</v>
      </c>
      <c r="H37" s="620">
        <v>45</v>
      </c>
      <c r="I37" s="620">
        <v>6</v>
      </c>
      <c r="J37" s="620">
        <v>7</v>
      </c>
      <c r="K37" s="620">
        <v>7</v>
      </c>
      <c r="L37" s="620">
        <v>9</v>
      </c>
      <c r="M37" s="620">
        <v>8</v>
      </c>
      <c r="N37" s="620">
        <v>8</v>
      </c>
      <c r="O37" s="620">
        <v>1300</v>
      </c>
      <c r="P37" s="620">
        <v>678</v>
      </c>
      <c r="Q37" s="620">
        <v>622</v>
      </c>
      <c r="R37" s="620">
        <v>87</v>
      </c>
      <c r="S37" s="620">
        <v>83</v>
      </c>
      <c r="T37" s="620">
        <v>96</v>
      </c>
      <c r="U37" s="620">
        <v>96</v>
      </c>
      <c r="V37" s="620">
        <v>103</v>
      </c>
      <c r="W37" s="620">
        <v>101</v>
      </c>
      <c r="X37" s="620">
        <v>102</v>
      </c>
      <c r="Y37" s="620">
        <v>127</v>
      </c>
      <c r="Z37" s="620">
        <v>138</v>
      </c>
      <c r="AA37" s="620">
        <v>105</v>
      </c>
      <c r="AB37" s="620">
        <v>152</v>
      </c>
      <c r="AC37" s="620">
        <v>110</v>
      </c>
      <c r="AD37" s="620">
        <v>256</v>
      </c>
    </row>
    <row r="38" spans="1:30" s="68" customFormat="1" ht="13.5" customHeight="1">
      <c r="A38" s="60" t="s">
        <v>874</v>
      </c>
      <c r="B38" s="60" t="s">
        <v>513</v>
      </c>
      <c r="C38" s="617"/>
      <c r="D38" s="620">
        <f t="shared" si="3"/>
        <v>65</v>
      </c>
      <c r="E38" s="620">
        <v>14</v>
      </c>
      <c r="F38" s="620">
        <v>51</v>
      </c>
      <c r="G38" s="620">
        <v>3</v>
      </c>
      <c r="H38" s="620">
        <v>41</v>
      </c>
      <c r="I38" s="620">
        <v>6</v>
      </c>
      <c r="J38" s="620">
        <v>6</v>
      </c>
      <c r="K38" s="620">
        <v>7</v>
      </c>
      <c r="L38" s="620">
        <v>7</v>
      </c>
      <c r="M38" s="620">
        <v>8</v>
      </c>
      <c r="N38" s="620">
        <v>7</v>
      </c>
      <c r="O38" s="620">
        <v>1175</v>
      </c>
      <c r="P38" s="620">
        <v>624</v>
      </c>
      <c r="Q38" s="620">
        <v>551</v>
      </c>
      <c r="R38" s="620">
        <v>79</v>
      </c>
      <c r="S38" s="620">
        <v>76</v>
      </c>
      <c r="T38" s="620">
        <v>89</v>
      </c>
      <c r="U38" s="620">
        <v>71</v>
      </c>
      <c r="V38" s="620">
        <v>93</v>
      </c>
      <c r="W38" s="620">
        <v>115</v>
      </c>
      <c r="X38" s="620">
        <v>95</v>
      </c>
      <c r="Y38" s="620">
        <v>84</v>
      </c>
      <c r="Z38" s="620">
        <v>155</v>
      </c>
      <c r="AA38" s="620">
        <v>93</v>
      </c>
      <c r="AB38" s="620">
        <v>113</v>
      </c>
      <c r="AC38" s="620">
        <v>112</v>
      </c>
      <c r="AD38" s="620">
        <v>237</v>
      </c>
    </row>
    <row r="39" spans="1:31" s="124" customFormat="1" ht="13.5" customHeight="1">
      <c r="A39" s="60" t="s">
        <v>875</v>
      </c>
      <c r="B39" s="60" t="s">
        <v>116</v>
      </c>
      <c r="C39" s="617"/>
      <c r="D39" s="620">
        <f t="shared" si="3"/>
        <v>10</v>
      </c>
      <c r="E39" s="620">
        <v>4</v>
      </c>
      <c r="F39" s="620">
        <v>6</v>
      </c>
      <c r="G39" s="620">
        <v>2</v>
      </c>
      <c r="H39" s="620">
        <v>6</v>
      </c>
      <c r="I39" s="620">
        <v>1</v>
      </c>
      <c r="J39" s="620">
        <v>1</v>
      </c>
      <c r="K39" s="620">
        <v>1</v>
      </c>
      <c r="L39" s="620">
        <v>1</v>
      </c>
      <c r="M39" s="620">
        <v>1</v>
      </c>
      <c r="N39" s="620">
        <v>1</v>
      </c>
      <c r="O39" s="620">
        <v>91</v>
      </c>
      <c r="P39" s="620">
        <v>49</v>
      </c>
      <c r="Q39" s="620">
        <v>42</v>
      </c>
      <c r="R39" s="620">
        <v>2</v>
      </c>
      <c r="S39" s="620">
        <v>3</v>
      </c>
      <c r="T39" s="620">
        <v>7</v>
      </c>
      <c r="U39" s="620">
        <v>9</v>
      </c>
      <c r="V39" s="620">
        <v>9</v>
      </c>
      <c r="W39" s="620">
        <v>4</v>
      </c>
      <c r="X39" s="620">
        <v>10</v>
      </c>
      <c r="Y39" s="620">
        <v>8</v>
      </c>
      <c r="Z39" s="620">
        <v>10</v>
      </c>
      <c r="AA39" s="620">
        <v>10</v>
      </c>
      <c r="AB39" s="620">
        <v>11</v>
      </c>
      <c r="AC39" s="620">
        <v>8</v>
      </c>
      <c r="AD39" s="620">
        <v>26</v>
      </c>
      <c r="AE39" s="68"/>
    </row>
    <row r="40" spans="1:33" s="124" customFormat="1" ht="13.5" customHeight="1">
      <c r="A40" s="60" t="s">
        <v>876</v>
      </c>
      <c r="B40" s="60" t="s">
        <v>117</v>
      </c>
      <c r="C40" s="617"/>
      <c r="D40" s="620">
        <f t="shared" si="3"/>
        <v>57</v>
      </c>
      <c r="E40" s="620">
        <v>15</v>
      </c>
      <c r="F40" s="620">
        <v>42</v>
      </c>
      <c r="G40" s="620">
        <v>3</v>
      </c>
      <c r="H40" s="620">
        <v>36</v>
      </c>
      <c r="I40" s="620">
        <v>6</v>
      </c>
      <c r="J40" s="620">
        <v>6</v>
      </c>
      <c r="K40" s="620">
        <v>6</v>
      </c>
      <c r="L40" s="620">
        <v>6</v>
      </c>
      <c r="M40" s="620">
        <v>6</v>
      </c>
      <c r="N40" s="620">
        <v>6</v>
      </c>
      <c r="O40" s="620">
        <v>1142</v>
      </c>
      <c r="P40" s="620">
        <v>550</v>
      </c>
      <c r="Q40" s="620">
        <v>592</v>
      </c>
      <c r="R40" s="620">
        <v>91</v>
      </c>
      <c r="S40" s="620">
        <v>87</v>
      </c>
      <c r="T40" s="620">
        <v>85</v>
      </c>
      <c r="U40" s="620">
        <v>90</v>
      </c>
      <c r="V40" s="620">
        <v>92</v>
      </c>
      <c r="W40" s="620">
        <v>97</v>
      </c>
      <c r="X40" s="620">
        <v>98</v>
      </c>
      <c r="Y40" s="620">
        <v>94</v>
      </c>
      <c r="Z40" s="620">
        <v>86</v>
      </c>
      <c r="AA40" s="620">
        <v>109</v>
      </c>
      <c r="AB40" s="620">
        <v>98</v>
      </c>
      <c r="AC40" s="620">
        <v>115</v>
      </c>
      <c r="AD40" s="620">
        <v>204</v>
      </c>
      <c r="AE40" s="68"/>
      <c r="AF40" s="68"/>
      <c r="AG40" s="68"/>
    </row>
    <row r="41" spans="1:33" s="124" customFormat="1" ht="13.5" customHeight="1">
      <c r="A41" s="60" t="s">
        <v>877</v>
      </c>
      <c r="B41" s="60" t="s">
        <v>118</v>
      </c>
      <c r="C41" s="617">
        <v>11</v>
      </c>
      <c r="D41" s="514">
        <f>SUM(D42:D43)+SUM('8-4、所轄國民小學概況(續完)'!D9:D17)</f>
        <v>240</v>
      </c>
      <c r="E41" s="514">
        <f>SUM(E42:E43)+SUM('8-4、所轄國民小學概況(續完)'!E9:E17)</f>
        <v>92</v>
      </c>
      <c r="F41" s="514">
        <f>SUM(F42:F43)+SUM('8-4、所轄國民小學概況(續完)'!F9:F17)</f>
        <v>148</v>
      </c>
      <c r="G41" s="514">
        <f>SUM(G42:G43)+SUM('8-4、所轄國民小學概況(續完)'!G9:G17)</f>
        <v>25</v>
      </c>
      <c r="H41" s="514">
        <f>SUM(H42:H43)+SUM('8-4、所轄國民小學概況(續完)'!H9:H17)</f>
        <v>142</v>
      </c>
      <c r="I41" s="514">
        <f>SUM(I42:I43)+SUM('8-4、所轄國民小學概況(續完)'!I9:I17)</f>
        <v>22</v>
      </c>
      <c r="J41" s="514">
        <f>SUM(J42:J43)+SUM('8-4、所轄國民小學概況(續完)'!J9:J17)</f>
        <v>23</v>
      </c>
      <c r="K41" s="514">
        <f>SUM(K42:K43)+SUM('8-4、所轄國民小學概況(續完)'!K9:K17)</f>
        <v>24</v>
      </c>
      <c r="L41" s="514">
        <f>SUM(L42:L43)+SUM('8-4、所轄國民小學概況(續完)'!L9:L17)</f>
        <v>24</v>
      </c>
      <c r="M41" s="514">
        <f>SUM(M42:M43)+SUM('8-4、所轄國民小學概況(續完)'!M9:M17)</f>
        <v>26</v>
      </c>
      <c r="N41" s="514">
        <f>SUM(N42:N43)+SUM('8-4、所轄國民小學概況(續完)'!N9:N17)</f>
        <v>23</v>
      </c>
      <c r="O41" s="514">
        <f>SUM(O42:O43)+SUM('8-4、所轄國民小學概況(續完)'!O9:O17)</f>
        <v>3234</v>
      </c>
      <c r="P41" s="514">
        <f>SUM(P42:P43)+SUM('8-4、所轄國民小學概況(續完)'!P9:P17)</f>
        <v>1693</v>
      </c>
      <c r="Q41" s="514">
        <f>SUM(Q42:Q43)+SUM('8-4、所轄國民小學概況(續完)'!Q9:Q17)</f>
        <v>1541</v>
      </c>
      <c r="R41" s="514">
        <f>SUM(R42:R43)+SUM('8-4、所轄國民小學概況(續完)'!R9:R17)</f>
        <v>241</v>
      </c>
      <c r="S41" s="514">
        <f>SUM(S42:S43)+SUM('8-4、所轄國民小學概況(續完)'!S9:S17)</f>
        <v>216</v>
      </c>
      <c r="T41" s="514">
        <f>SUM(T42:T43)+SUM('8-4、所轄國民小學概況(續完)'!T9:T17)</f>
        <v>272</v>
      </c>
      <c r="U41" s="514">
        <f>SUM(U42:U43)+SUM('8-4、所轄國民小學概況(續完)'!U9:U17)</f>
        <v>199</v>
      </c>
      <c r="V41" s="514">
        <f>SUM(V42:V43)+SUM('8-4、所轄國民小學概況(續完)'!V9:V17)</f>
        <v>272</v>
      </c>
      <c r="W41" s="514">
        <f>SUM(W42:W43)+SUM('8-4、所轄國民小學概況(續完)'!W9:W17)</f>
        <v>225</v>
      </c>
      <c r="X41" s="514">
        <f>SUM(X42:X43)+SUM('8-4、所轄國民小學概況(續完)'!X9:X17)</f>
        <v>297</v>
      </c>
      <c r="Y41" s="514">
        <f>SUM(Y42:Y43)+SUM('8-4、所轄國民小學概況(續完)'!Y9:Y17)</f>
        <v>279</v>
      </c>
      <c r="Z41" s="514">
        <f>SUM(Z42:Z43)+SUM('8-4、所轄國民小學概況(續完)'!Z9:Z17)</f>
        <v>336</v>
      </c>
      <c r="AA41" s="514">
        <f>SUM(AA42:AA43)+SUM('8-4、所轄國民小學概況(續完)'!AA9:AA17)</f>
        <v>294</v>
      </c>
      <c r="AB41" s="514">
        <f>SUM(AB42:AB43)+SUM('8-4、所轄國民小學概況(續完)'!AB9:AB17)</f>
        <v>275</v>
      </c>
      <c r="AC41" s="514">
        <f>SUM(AC42:AC43)+SUM('8-4、所轄國民小學概況(續完)'!AC9:AC17)</f>
        <v>328</v>
      </c>
      <c r="AD41" s="514">
        <f>SUM(AD42:AD43)+SUM('8-4、所轄國民小學概況(續完)'!AD9:AD17)</f>
        <v>605</v>
      </c>
      <c r="AE41" s="68"/>
      <c r="AF41" s="68"/>
      <c r="AG41" s="68"/>
    </row>
    <row r="42" spans="1:33" s="124" customFormat="1" ht="13.5" customHeight="1">
      <c r="A42" s="60" t="s">
        <v>878</v>
      </c>
      <c r="B42" s="60" t="s">
        <v>561</v>
      </c>
      <c r="C42" s="628"/>
      <c r="D42" s="620">
        <f>E42+F42</f>
        <v>91</v>
      </c>
      <c r="E42" s="514">
        <v>34</v>
      </c>
      <c r="F42" s="514">
        <v>57</v>
      </c>
      <c r="G42" s="514">
        <v>5</v>
      </c>
      <c r="H42" s="514">
        <v>57</v>
      </c>
      <c r="I42" s="514">
        <v>9</v>
      </c>
      <c r="J42" s="514">
        <v>9</v>
      </c>
      <c r="K42" s="514">
        <v>9</v>
      </c>
      <c r="L42" s="514">
        <v>10</v>
      </c>
      <c r="M42" s="514">
        <v>11</v>
      </c>
      <c r="N42" s="514">
        <v>9</v>
      </c>
      <c r="O42" s="514">
        <v>1577</v>
      </c>
      <c r="P42" s="514">
        <v>849</v>
      </c>
      <c r="Q42" s="514">
        <v>728</v>
      </c>
      <c r="R42" s="514">
        <v>136</v>
      </c>
      <c r="S42" s="514">
        <v>103</v>
      </c>
      <c r="T42" s="514">
        <v>140</v>
      </c>
      <c r="U42" s="514">
        <v>101</v>
      </c>
      <c r="V42" s="514">
        <v>135</v>
      </c>
      <c r="W42" s="514">
        <v>103</v>
      </c>
      <c r="X42" s="514">
        <v>143</v>
      </c>
      <c r="Y42" s="514">
        <v>140</v>
      </c>
      <c r="Z42" s="514">
        <v>163</v>
      </c>
      <c r="AA42" s="514">
        <v>135</v>
      </c>
      <c r="AB42" s="514">
        <v>132</v>
      </c>
      <c r="AC42" s="514">
        <v>146</v>
      </c>
      <c r="AD42" s="514">
        <v>295</v>
      </c>
      <c r="AE42" s="68"/>
      <c r="AF42" s="68"/>
      <c r="AG42" s="68"/>
    </row>
    <row r="43" spans="1:33" s="124" customFormat="1" ht="13.5" customHeight="1" thickBot="1">
      <c r="A43" s="597" t="s">
        <v>879</v>
      </c>
      <c r="B43" s="597" t="s">
        <v>119</v>
      </c>
      <c r="C43" s="629"/>
      <c r="D43" s="622">
        <f>E43+F43</f>
        <v>11</v>
      </c>
      <c r="E43" s="515">
        <v>5</v>
      </c>
      <c r="F43" s="515">
        <v>6</v>
      </c>
      <c r="G43" s="515">
        <v>2</v>
      </c>
      <c r="H43" s="515">
        <v>6</v>
      </c>
      <c r="I43" s="515">
        <v>1</v>
      </c>
      <c r="J43" s="515">
        <v>1</v>
      </c>
      <c r="K43" s="515">
        <v>1</v>
      </c>
      <c r="L43" s="515">
        <v>1</v>
      </c>
      <c r="M43" s="515">
        <v>1</v>
      </c>
      <c r="N43" s="515">
        <v>1</v>
      </c>
      <c r="O43" s="515">
        <v>100</v>
      </c>
      <c r="P43" s="515">
        <v>55</v>
      </c>
      <c r="Q43" s="515">
        <v>45</v>
      </c>
      <c r="R43" s="515">
        <v>11</v>
      </c>
      <c r="S43" s="515">
        <v>8</v>
      </c>
      <c r="T43" s="515">
        <v>13</v>
      </c>
      <c r="U43" s="515">
        <v>3</v>
      </c>
      <c r="V43" s="515">
        <v>4</v>
      </c>
      <c r="W43" s="515">
        <v>6</v>
      </c>
      <c r="X43" s="515">
        <v>9</v>
      </c>
      <c r="Y43" s="515">
        <v>8</v>
      </c>
      <c r="Z43" s="515">
        <v>12</v>
      </c>
      <c r="AA43" s="515">
        <v>7</v>
      </c>
      <c r="AB43" s="515">
        <v>6</v>
      </c>
      <c r="AC43" s="515">
        <v>13</v>
      </c>
      <c r="AD43" s="515">
        <v>15</v>
      </c>
      <c r="AE43" s="68"/>
      <c r="AF43" s="68"/>
      <c r="AG43" s="68"/>
    </row>
    <row r="44" spans="31:33" ht="24.75" customHeight="1">
      <c r="AE44" s="43"/>
      <c r="AF44" s="43"/>
      <c r="AG44" s="43"/>
    </row>
    <row r="45" spans="31:33" ht="24.75" customHeight="1">
      <c r="AE45" s="43"/>
      <c r="AF45" s="43"/>
      <c r="AG45" s="43"/>
    </row>
  </sheetData>
  <sheetProtection/>
  <mergeCells count="18">
    <mergeCell ref="A2:N2"/>
    <mergeCell ref="O2:AD2"/>
    <mergeCell ref="A7:B8"/>
    <mergeCell ref="AB6:AC6"/>
    <mergeCell ref="C7:C8"/>
    <mergeCell ref="G7:G8"/>
    <mergeCell ref="R6:S6"/>
    <mergeCell ref="T6:U6"/>
    <mergeCell ref="V6:W6"/>
    <mergeCell ref="X6:Y6"/>
    <mergeCell ref="G4:G5"/>
    <mergeCell ref="Q4:Y4"/>
    <mergeCell ref="AD4:AD8"/>
    <mergeCell ref="Z6:AA6"/>
    <mergeCell ref="A4:B4"/>
    <mergeCell ref="A5:B5"/>
    <mergeCell ref="A6:B6"/>
    <mergeCell ref="D5:F5"/>
  </mergeCells>
  <printOptions horizontalCentered="1"/>
  <pageMargins left="1.1023622047244095" right="1.1023622047244095" top="1.5748031496062993" bottom="1.535433070866142" header="0.5118110236220472" footer="0.9055118110236221"/>
  <pageSetup firstPageNumber="266"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5.xml><?xml version="1.0" encoding="utf-8"?>
<worksheet xmlns="http://schemas.openxmlformats.org/spreadsheetml/2006/main" xmlns:r="http://schemas.openxmlformats.org/officeDocument/2006/relationships">
  <dimension ref="A1:AE47"/>
  <sheetViews>
    <sheetView showGridLines="0" zoomScale="120" zoomScaleNormal="120" zoomScalePageLayoutView="0" workbookViewId="0" topLeftCell="A1">
      <selection activeCell="A1" sqref="A1"/>
    </sheetView>
  </sheetViews>
  <sheetFormatPr defaultColWidth="6.625" defaultRowHeight="24.75" customHeight="1"/>
  <cols>
    <col min="1" max="2" width="15.625" style="40" customWidth="1"/>
    <col min="3" max="3" width="4.125" style="40" customWidth="1"/>
    <col min="4" max="5" width="3.625" style="40" customWidth="1"/>
    <col min="6" max="8" width="4.125" style="40" customWidth="1"/>
    <col min="9" max="14" width="3.625" style="40" customWidth="1"/>
    <col min="15" max="15" width="5.125" style="40" customWidth="1"/>
    <col min="16" max="29" width="4.625" style="40" customWidth="1"/>
    <col min="30" max="30" width="7.125" style="43" customWidth="1"/>
    <col min="31" max="16384" width="6.625" style="40" customWidth="1"/>
  </cols>
  <sheetData>
    <row r="1" spans="1:30" s="37" customFormat="1" ht="18" customHeight="1">
      <c r="A1" s="125" t="s">
        <v>710</v>
      </c>
      <c r="AD1" s="55" t="s">
        <v>688</v>
      </c>
    </row>
    <row r="2" spans="1:30" s="38" customFormat="1" ht="24.75" customHeight="1">
      <c r="A2" s="805" t="s">
        <v>360</v>
      </c>
      <c r="B2" s="805"/>
      <c r="C2" s="805"/>
      <c r="D2" s="805"/>
      <c r="E2" s="805"/>
      <c r="F2" s="805"/>
      <c r="G2" s="805"/>
      <c r="H2" s="805"/>
      <c r="I2" s="805"/>
      <c r="J2" s="805"/>
      <c r="K2" s="805"/>
      <c r="L2" s="805"/>
      <c r="M2" s="805"/>
      <c r="N2" s="805"/>
      <c r="O2" s="777" t="s">
        <v>1177</v>
      </c>
      <c r="P2" s="777"/>
      <c r="Q2" s="777"/>
      <c r="R2" s="777"/>
      <c r="S2" s="777"/>
      <c r="T2" s="777"/>
      <c r="U2" s="777"/>
      <c r="V2" s="777"/>
      <c r="W2" s="777"/>
      <c r="X2" s="777"/>
      <c r="Y2" s="777"/>
      <c r="Z2" s="777"/>
      <c r="AA2" s="777"/>
      <c r="AB2" s="777"/>
      <c r="AC2" s="777"/>
      <c r="AD2" s="777"/>
    </row>
    <row r="3" spans="1:30" ht="12.75" customHeight="1" thickBo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row>
    <row r="4" spans="1:31" ht="17.25" customHeight="1">
      <c r="A4" s="654" t="s">
        <v>1432</v>
      </c>
      <c r="B4" s="803"/>
      <c r="C4" s="315" t="s">
        <v>1092</v>
      </c>
      <c r="D4" s="332" t="s">
        <v>284</v>
      </c>
      <c r="E4" s="333"/>
      <c r="F4" s="333"/>
      <c r="G4" s="813" t="s">
        <v>709</v>
      </c>
      <c r="H4" s="334" t="s">
        <v>1091</v>
      </c>
      <c r="I4" s="335"/>
      <c r="J4" s="335"/>
      <c r="K4" s="335"/>
      <c r="L4" s="335"/>
      <c r="M4" s="335"/>
      <c r="N4" s="511"/>
      <c r="O4" s="317"/>
      <c r="P4" s="316"/>
      <c r="Q4" s="817" t="s">
        <v>296</v>
      </c>
      <c r="R4" s="818"/>
      <c r="S4" s="818"/>
      <c r="T4" s="818"/>
      <c r="U4" s="818"/>
      <c r="V4" s="818"/>
      <c r="W4" s="818"/>
      <c r="X4" s="818"/>
      <c r="Y4" s="818"/>
      <c r="Z4" s="316" t="s">
        <v>19</v>
      </c>
      <c r="AA4" s="317"/>
      <c r="AB4" s="317"/>
      <c r="AC4" s="318"/>
      <c r="AD4" s="815" t="s">
        <v>58</v>
      </c>
      <c r="AE4" s="43"/>
    </row>
    <row r="5" spans="1:31" ht="17.25" customHeight="1">
      <c r="A5" s="804" t="s">
        <v>1431</v>
      </c>
      <c r="B5" s="773"/>
      <c r="C5" s="319" t="s">
        <v>1093</v>
      </c>
      <c r="D5" s="819" t="s">
        <v>298</v>
      </c>
      <c r="E5" s="820"/>
      <c r="F5" s="821"/>
      <c r="G5" s="814"/>
      <c r="H5" s="41" t="s">
        <v>294</v>
      </c>
      <c r="I5" s="41"/>
      <c r="J5" s="41"/>
      <c r="K5" s="41"/>
      <c r="L5" s="41"/>
      <c r="M5" s="41"/>
      <c r="N5" s="39"/>
      <c r="O5" s="43"/>
      <c r="P5" s="322" t="s">
        <v>1109</v>
      </c>
      <c r="Q5" s="323"/>
      <c r="R5" s="324" t="s">
        <v>1097</v>
      </c>
      <c r="S5" s="39"/>
      <c r="T5" s="324" t="s">
        <v>1098</v>
      </c>
      <c r="U5" s="39"/>
      <c r="V5" s="324" t="s">
        <v>1099</v>
      </c>
      <c r="W5" s="39"/>
      <c r="X5" s="324" t="s">
        <v>1100</v>
      </c>
      <c r="Y5" s="39"/>
      <c r="Z5" s="325" t="s">
        <v>1101</v>
      </c>
      <c r="AA5" s="39"/>
      <c r="AB5" s="325" t="s">
        <v>1102</v>
      </c>
      <c r="AC5" s="39"/>
      <c r="AD5" s="816"/>
      <c r="AE5" s="43"/>
    </row>
    <row r="6" spans="1:30" s="43" customFormat="1" ht="17.25" customHeight="1">
      <c r="A6" s="804" t="s">
        <v>1399</v>
      </c>
      <c r="B6" s="773"/>
      <c r="C6" s="307" t="s">
        <v>295</v>
      </c>
      <c r="D6" s="336" t="s">
        <v>268</v>
      </c>
      <c r="E6" s="336"/>
      <c r="F6" s="336"/>
      <c r="G6" s="270" t="s">
        <v>297</v>
      </c>
      <c r="H6" s="42" t="s">
        <v>282</v>
      </c>
      <c r="I6" s="41"/>
      <c r="J6" s="41"/>
      <c r="K6" s="41"/>
      <c r="L6" s="41"/>
      <c r="M6" s="41"/>
      <c r="N6" s="39"/>
      <c r="O6" s="506"/>
      <c r="P6" s="326" t="s">
        <v>677</v>
      </c>
      <c r="Q6" s="327"/>
      <c r="R6" s="799" t="s">
        <v>704</v>
      </c>
      <c r="S6" s="800"/>
      <c r="T6" s="799" t="s">
        <v>705</v>
      </c>
      <c r="U6" s="800"/>
      <c r="V6" s="799" t="s">
        <v>706</v>
      </c>
      <c r="W6" s="800"/>
      <c r="X6" s="799" t="s">
        <v>708</v>
      </c>
      <c r="Y6" s="800"/>
      <c r="Z6" s="799" t="s">
        <v>1086</v>
      </c>
      <c r="AA6" s="800"/>
      <c r="AB6" s="799" t="s">
        <v>1087</v>
      </c>
      <c r="AC6" s="800"/>
      <c r="AD6" s="816"/>
    </row>
    <row r="7" spans="1:31" s="44" customFormat="1" ht="33.75" customHeight="1">
      <c r="A7" s="723" t="s">
        <v>628</v>
      </c>
      <c r="B7" s="773"/>
      <c r="C7" s="802" t="s">
        <v>718</v>
      </c>
      <c r="D7" s="328" t="s">
        <v>720</v>
      </c>
      <c r="E7" s="328" t="s">
        <v>721</v>
      </c>
      <c r="F7" s="328" t="s">
        <v>722</v>
      </c>
      <c r="G7" s="806" t="s">
        <v>22</v>
      </c>
      <c r="H7" s="319" t="s">
        <v>1129</v>
      </c>
      <c r="I7" s="329" t="s">
        <v>1103</v>
      </c>
      <c r="J7" s="329" t="s">
        <v>1104</v>
      </c>
      <c r="K7" s="329" t="s">
        <v>1105</v>
      </c>
      <c r="L7" s="329" t="s">
        <v>1106</v>
      </c>
      <c r="M7" s="329" t="s">
        <v>1107</v>
      </c>
      <c r="N7" s="329" t="s">
        <v>1108</v>
      </c>
      <c r="O7" s="330" t="s">
        <v>720</v>
      </c>
      <c r="P7" s="330" t="s">
        <v>1094</v>
      </c>
      <c r="Q7" s="319" t="s">
        <v>1095</v>
      </c>
      <c r="R7" s="319" t="s">
        <v>1094</v>
      </c>
      <c r="S7" s="319" t="s">
        <v>1095</v>
      </c>
      <c r="T7" s="319" t="s">
        <v>1094</v>
      </c>
      <c r="U7" s="319" t="s">
        <v>1095</v>
      </c>
      <c r="V7" s="319" t="s">
        <v>1094</v>
      </c>
      <c r="W7" s="319" t="s">
        <v>1095</v>
      </c>
      <c r="X7" s="319" t="s">
        <v>1094</v>
      </c>
      <c r="Y7" s="319" t="s">
        <v>1095</v>
      </c>
      <c r="Z7" s="319" t="s">
        <v>1094</v>
      </c>
      <c r="AA7" s="319" t="s">
        <v>1095</v>
      </c>
      <c r="AB7" s="319" t="s">
        <v>721</v>
      </c>
      <c r="AC7" s="319" t="s">
        <v>722</v>
      </c>
      <c r="AD7" s="816"/>
      <c r="AE7" s="57"/>
    </row>
    <row r="8" spans="1:31" s="44" customFormat="1" ht="22.5" customHeight="1" thickBot="1">
      <c r="A8" s="774"/>
      <c r="B8" s="775"/>
      <c r="C8" s="802"/>
      <c r="D8" s="270" t="s">
        <v>677</v>
      </c>
      <c r="E8" s="270" t="s">
        <v>689</v>
      </c>
      <c r="F8" s="270" t="s">
        <v>724</v>
      </c>
      <c r="G8" s="806"/>
      <c r="H8" s="270" t="s">
        <v>677</v>
      </c>
      <c r="I8" s="510" t="s">
        <v>158</v>
      </c>
      <c r="J8" s="510" t="s">
        <v>159</v>
      </c>
      <c r="K8" s="510" t="s">
        <v>160</v>
      </c>
      <c r="L8" s="510" t="s">
        <v>161</v>
      </c>
      <c r="M8" s="510" t="s">
        <v>162</v>
      </c>
      <c r="N8" s="510" t="s">
        <v>163</v>
      </c>
      <c r="O8" s="512" t="s">
        <v>677</v>
      </c>
      <c r="P8" s="271" t="s">
        <v>689</v>
      </c>
      <c r="Q8" s="271" t="s">
        <v>724</v>
      </c>
      <c r="R8" s="270" t="s">
        <v>689</v>
      </c>
      <c r="S8" s="270" t="s">
        <v>724</v>
      </c>
      <c r="T8" s="270" t="s">
        <v>689</v>
      </c>
      <c r="U8" s="270" t="s">
        <v>724</v>
      </c>
      <c r="V8" s="270" t="s">
        <v>689</v>
      </c>
      <c r="W8" s="270" t="s">
        <v>724</v>
      </c>
      <c r="X8" s="270" t="s">
        <v>689</v>
      </c>
      <c r="Y8" s="270" t="s">
        <v>724</v>
      </c>
      <c r="Z8" s="270" t="s">
        <v>689</v>
      </c>
      <c r="AA8" s="270" t="s">
        <v>724</v>
      </c>
      <c r="AB8" s="270" t="s">
        <v>689</v>
      </c>
      <c r="AC8" s="270" t="s">
        <v>724</v>
      </c>
      <c r="AD8" s="816"/>
      <c r="AE8" s="57"/>
    </row>
    <row r="9" spans="1:31" s="124" customFormat="1" ht="12.75" customHeight="1">
      <c r="A9" s="60" t="s">
        <v>881</v>
      </c>
      <c r="B9" s="60" t="s">
        <v>527</v>
      </c>
      <c r="C9" s="616"/>
      <c r="D9" s="503">
        <f>E9+F9</f>
        <v>11</v>
      </c>
      <c r="E9" s="503">
        <v>4</v>
      </c>
      <c r="F9" s="503">
        <v>7</v>
      </c>
      <c r="G9" s="503">
        <v>2</v>
      </c>
      <c r="H9" s="503">
        <v>6</v>
      </c>
      <c r="I9" s="503">
        <v>1</v>
      </c>
      <c r="J9" s="503">
        <v>1</v>
      </c>
      <c r="K9" s="503">
        <v>1</v>
      </c>
      <c r="L9" s="503">
        <v>1</v>
      </c>
      <c r="M9" s="503">
        <v>1</v>
      </c>
      <c r="N9" s="503">
        <v>1</v>
      </c>
      <c r="O9" s="503">
        <v>126</v>
      </c>
      <c r="P9" s="503">
        <v>61</v>
      </c>
      <c r="Q9" s="503">
        <v>65</v>
      </c>
      <c r="R9" s="503">
        <v>6</v>
      </c>
      <c r="S9" s="503">
        <v>10</v>
      </c>
      <c r="T9" s="503">
        <v>8</v>
      </c>
      <c r="U9" s="503">
        <v>8</v>
      </c>
      <c r="V9" s="503">
        <v>11</v>
      </c>
      <c r="W9" s="503">
        <v>10</v>
      </c>
      <c r="X9" s="503">
        <v>13</v>
      </c>
      <c r="Y9" s="503">
        <v>7</v>
      </c>
      <c r="Z9" s="503">
        <v>12</v>
      </c>
      <c r="AA9" s="503">
        <v>14</v>
      </c>
      <c r="AB9" s="503">
        <v>11</v>
      </c>
      <c r="AC9" s="503">
        <v>16</v>
      </c>
      <c r="AD9" s="503">
        <v>27</v>
      </c>
      <c r="AE9" s="68"/>
    </row>
    <row r="10" spans="1:31" s="124" customFormat="1" ht="12.75" customHeight="1">
      <c r="A10" s="60" t="s">
        <v>882</v>
      </c>
      <c r="B10" s="60" t="s">
        <v>528</v>
      </c>
      <c r="C10" s="625"/>
      <c r="D10" s="611">
        <f>E10+F10</f>
        <v>21</v>
      </c>
      <c r="E10" s="611">
        <v>10</v>
      </c>
      <c r="F10" s="611">
        <v>11</v>
      </c>
      <c r="G10" s="611">
        <v>2</v>
      </c>
      <c r="H10" s="611">
        <v>12</v>
      </c>
      <c r="I10" s="611">
        <v>2</v>
      </c>
      <c r="J10" s="611">
        <v>2</v>
      </c>
      <c r="K10" s="611">
        <v>2</v>
      </c>
      <c r="L10" s="611">
        <v>2</v>
      </c>
      <c r="M10" s="611">
        <v>2</v>
      </c>
      <c r="N10" s="611">
        <v>2</v>
      </c>
      <c r="O10" s="611">
        <v>257</v>
      </c>
      <c r="P10" s="611">
        <v>131</v>
      </c>
      <c r="Q10" s="611">
        <v>126</v>
      </c>
      <c r="R10" s="611">
        <v>20</v>
      </c>
      <c r="S10" s="611">
        <v>14</v>
      </c>
      <c r="T10" s="611">
        <v>25</v>
      </c>
      <c r="U10" s="611">
        <v>17</v>
      </c>
      <c r="V10" s="611">
        <v>26</v>
      </c>
      <c r="W10" s="611">
        <v>21</v>
      </c>
      <c r="X10" s="611">
        <v>26</v>
      </c>
      <c r="Y10" s="611">
        <v>21</v>
      </c>
      <c r="Z10" s="611">
        <v>26</v>
      </c>
      <c r="AA10" s="611">
        <v>28</v>
      </c>
      <c r="AB10" s="611">
        <v>8</v>
      </c>
      <c r="AC10" s="611">
        <v>25</v>
      </c>
      <c r="AD10" s="611">
        <v>38</v>
      </c>
      <c r="AE10" s="68"/>
    </row>
    <row r="11" spans="1:31" s="124" customFormat="1" ht="12.75" customHeight="1">
      <c r="A11" s="60" t="s">
        <v>883</v>
      </c>
      <c r="B11" s="60" t="s">
        <v>524</v>
      </c>
      <c r="C11" s="625"/>
      <c r="D11" s="611">
        <f aca="true" t="shared" si="0" ref="D11:D17">E11+F11</f>
        <v>25</v>
      </c>
      <c r="E11" s="611">
        <v>10</v>
      </c>
      <c r="F11" s="611">
        <v>15</v>
      </c>
      <c r="G11" s="611">
        <v>2</v>
      </c>
      <c r="H11" s="611">
        <v>16</v>
      </c>
      <c r="I11" s="611">
        <v>2</v>
      </c>
      <c r="J11" s="611">
        <v>2</v>
      </c>
      <c r="K11" s="611">
        <v>3</v>
      </c>
      <c r="L11" s="611">
        <v>3</v>
      </c>
      <c r="M11" s="611">
        <v>3</v>
      </c>
      <c r="N11" s="611">
        <v>3</v>
      </c>
      <c r="O11" s="611">
        <v>393</v>
      </c>
      <c r="P11" s="611">
        <v>198</v>
      </c>
      <c r="Q11" s="611">
        <v>195</v>
      </c>
      <c r="R11" s="611">
        <v>20</v>
      </c>
      <c r="S11" s="611">
        <v>26</v>
      </c>
      <c r="T11" s="611">
        <v>25</v>
      </c>
      <c r="U11" s="611">
        <v>27</v>
      </c>
      <c r="V11" s="611">
        <v>35</v>
      </c>
      <c r="W11" s="611">
        <v>26</v>
      </c>
      <c r="X11" s="611">
        <v>29</v>
      </c>
      <c r="Y11" s="611">
        <v>35</v>
      </c>
      <c r="Z11" s="611">
        <v>49</v>
      </c>
      <c r="AA11" s="611">
        <v>38</v>
      </c>
      <c r="AB11" s="611">
        <v>40</v>
      </c>
      <c r="AC11" s="611">
        <v>43</v>
      </c>
      <c r="AD11" s="611">
        <v>80</v>
      </c>
      <c r="AE11" s="68"/>
    </row>
    <row r="12" spans="1:31" s="124" customFormat="1" ht="12.75" customHeight="1">
      <c r="A12" s="60" t="s">
        <v>884</v>
      </c>
      <c r="B12" s="60" t="s">
        <v>529</v>
      </c>
      <c r="C12" s="625"/>
      <c r="D12" s="611">
        <f>F12</f>
        <v>13</v>
      </c>
      <c r="E12" s="610" t="s">
        <v>494</v>
      </c>
      <c r="F12" s="611">
        <v>13</v>
      </c>
      <c r="G12" s="611">
        <v>2</v>
      </c>
      <c r="H12" s="611">
        <v>6</v>
      </c>
      <c r="I12" s="611">
        <v>1</v>
      </c>
      <c r="J12" s="611">
        <v>1</v>
      </c>
      <c r="K12" s="611">
        <v>1</v>
      </c>
      <c r="L12" s="611">
        <v>1</v>
      </c>
      <c r="M12" s="611">
        <v>1</v>
      </c>
      <c r="N12" s="611">
        <v>1</v>
      </c>
      <c r="O12" s="611">
        <v>109</v>
      </c>
      <c r="P12" s="611">
        <v>56</v>
      </c>
      <c r="Q12" s="611">
        <v>53</v>
      </c>
      <c r="R12" s="611">
        <v>6</v>
      </c>
      <c r="S12" s="611">
        <v>9</v>
      </c>
      <c r="T12" s="611">
        <v>14</v>
      </c>
      <c r="U12" s="611">
        <v>3</v>
      </c>
      <c r="V12" s="611">
        <v>4</v>
      </c>
      <c r="W12" s="611">
        <v>12</v>
      </c>
      <c r="X12" s="611">
        <v>14</v>
      </c>
      <c r="Y12" s="611">
        <v>10</v>
      </c>
      <c r="Z12" s="611">
        <v>7</v>
      </c>
      <c r="AA12" s="611">
        <v>6</v>
      </c>
      <c r="AB12" s="611">
        <v>11</v>
      </c>
      <c r="AC12" s="611">
        <v>13</v>
      </c>
      <c r="AD12" s="611">
        <v>17</v>
      </c>
      <c r="AE12" s="68"/>
    </row>
    <row r="13" spans="1:31" s="124" customFormat="1" ht="12.75" customHeight="1">
      <c r="A13" s="60" t="s">
        <v>885</v>
      </c>
      <c r="B13" s="60" t="s">
        <v>530</v>
      </c>
      <c r="C13" s="625"/>
      <c r="D13" s="611">
        <f t="shared" si="0"/>
        <v>12</v>
      </c>
      <c r="E13" s="611">
        <v>6</v>
      </c>
      <c r="F13" s="611">
        <v>6</v>
      </c>
      <c r="G13" s="611">
        <v>2</v>
      </c>
      <c r="H13" s="611">
        <v>6</v>
      </c>
      <c r="I13" s="611">
        <v>1</v>
      </c>
      <c r="J13" s="611">
        <v>1</v>
      </c>
      <c r="K13" s="611">
        <v>1</v>
      </c>
      <c r="L13" s="611">
        <v>1</v>
      </c>
      <c r="M13" s="611">
        <v>1</v>
      </c>
      <c r="N13" s="611">
        <v>1</v>
      </c>
      <c r="O13" s="611">
        <v>86</v>
      </c>
      <c r="P13" s="611">
        <v>46</v>
      </c>
      <c r="Q13" s="611">
        <v>40</v>
      </c>
      <c r="R13" s="611">
        <v>7</v>
      </c>
      <c r="S13" s="611">
        <v>3</v>
      </c>
      <c r="T13" s="611">
        <v>5</v>
      </c>
      <c r="U13" s="611">
        <v>3</v>
      </c>
      <c r="V13" s="611">
        <v>6</v>
      </c>
      <c r="W13" s="611">
        <v>7</v>
      </c>
      <c r="X13" s="611">
        <v>11</v>
      </c>
      <c r="Y13" s="611">
        <v>7</v>
      </c>
      <c r="Z13" s="611">
        <v>8</v>
      </c>
      <c r="AA13" s="611">
        <v>7</v>
      </c>
      <c r="AB13" s="611">
        <v>9</v>
      </c>
      <c r="AC13" s="611">
        <v>13</v>
      </c>
      <c r="AD13" s="611">
        <v>25</v>
      </c>
      <c r="AE13" s="68"/>
    </row>
    <row r="14" spans="1:31" s="124" customFormat="1" ht="12.75" customHeight="1">
      <c r="A14" s="60" t="s">
        <v>886</v>
      </c>
      <c r="B14" s="60" t="s">
        <v>523</v>
      </c>
      <c r="C14" s="625"/>
      <c r="D14" s="611">
        <f t="shared" si="0"/>
        <v>21</v>
      </c>
      <c r="E14" s="611">
        <v>8</v>
      </c>
      <c r="F14" s="611">
        <v>13</v>
      </c>
      <c r="G14" s="611">
        <v>2</v>
      </c>
      <c r="H14" s="611">
        <v>12</v>
      </c>
      <c r="I14" s="611">
        <v>2</v>
      </c>
      <c r="J14" s="611">
        <v>2</v>
      </c>
      <c r="K14" s="611">
        <v>2</v>
      </c>
      <c r="L14" s="611">
        <v>2</v>
      </c>
      <c r="M14" s="611">
        <v>2</v>
      </c>
      <c r="N14" s="611">
        <v>2</v>
      </c>
      <c r="O14" s="611">
        <v>217</v>
      </c>
      <c r="P14" s="611">
        <v>115</v>
      </c>
      <c r="Q14" s="611">
        <v>102</v>
      </c>
      <c r="R14" s="611">
        <v>18</v>
      </c>
      <c r="S14" s="611">
        <v>20</v>
      </c>
      <c r="T14" s="611">
        <v>17</v>
      </c>
      <c r="U14" s="611">
        <v>17</v>
      </c>
      <c r="V14" s="611">
        <v>19</v>
      </c>
      <c r="W14" s="611">
        <v>11</v>
      </c>
      <c r="X14" s="611">
        <v>12</v>
      </c>
      <c r="Y14" s="611">
        <v>19</v>
      </c>
      <c r="Z14" s="611">
        <v>24</v>
      </c>
      <c r="AA14" s="611">
        <v>18</v>
      </c>
      <c r="AB14" s="611">
        <v>25</v>
      </c>
      <c r="AC14" s="611">
        <v>17</v>
      </c>
      <c r="AD14" s="611">
        <v>37</v>
      </c>
      <c r="AE14" s="68"/>
    </row>
    <row r="15" spans="1:31" s="124" customFormat="1" ht="12.75" customHeight="1">
      <c r="A15" s="60" t="s">
        <v>887</v>
      </c>
      <c r="B15" s="60" t="s">
        <v>531</v>
      </c>
      <c r="C15" s="625"/>
      <c r="D15" s="611">
        <f t="shared" si="0"/>
        <v>10</v>
      </c>
      <c r="E15" s="611">
        <v>5</v>
      </c>
      <c r="F15" s="611">
        <v>5</v>
      </c>
      <c r="G15" s="611">
        <v>2</v>
      </c>
      <c r="H15" s="611">
        <v>6</v>
      </c>
      <c r="I15" s="611">
        <v>1</v>
      </c>
      <c r="J15" s="611">
        <v>1</v>
      </c>
      <c r="K15" s="611">
        <v>1</v>
      </c>
      <c r="L15" s="611">
        <v>1</v>
      </c>
      <c r="M15" s="611">
        <v>1</v>
      </c>
      <c r="N15" s="611">
        <v>1</v>
      </c>
      <c r="O15" s="611">
        <v>107</v>
      </c>
      <c r="P15" s="611">
        <v>47</v>
      </c>
      <c r="Q15" s="611">
        <v>60</v>
      </c>
      <c r="R15" s="611">
        <v>6</v>
      </c>
      <c r="S15" s="611">
        <v>11</v>
      </c>
      <c r="T15" s="611">
        <v>6</v>
      </c>
      <c r="U15" s="611">
        <v>6</v>
      </c>
      <c r="V15" s="611">
        <v>7</v>
      </c>
      <c r="W15" s="611">
        <v>8</v>
      </c>
      <c r="X15" s="611">
        <v>10</v>
      </c>
      <c r="Y15" s="611">
        <v>10</v>
      </c>
      <c r="Z15" s="611">
        <v>8</v>
      </c>
      <c r="AA15" s="611">
        <v>15</v>
      </c>
      <c r="AB15" s="611">
        <v>10</v>
      </c>
      <c r="AC15" s="611">
        <v>10</v>
      </c>
      <c r="AD15" s="611">
        <v>21</v>
      </c>
      <c r="AE15" s="68"/>
    </row>
    <row r="16" spans="1:31" s="124" customFormat="1" ht="12.75" customHeight="1">
      <c r="A16" s="60" t="s">
        <v>888</v>
      </c>
      <c r="B16" s="60" t="s">
        <v>532</v>
      </c>
      <c r="C16" s="625"/>
      <c r="D16" s="611">
        <f t="shared" si="0"/>
        <v>10</v>
      </c>
      <c r="E16" s="611">
        <v>5</v>
      </c>
      <c r="F16" s="611">
        <v>5</v>
      </c>
      <c r="G16" s="611">
        <v>2</v>
      </c>
      <c r="H16" s="611">
        <v>6</v>
      </c>
      <c r="I16" s="611">
        <v>1</v>
      </c>
      <c r="J16" s="611">
        <v>1</v>
      </c>
      <c r="K16" s="611">
        <v>1</v>
      </c>
      <c r="L16" s="611">
        <v>1</v>
      </c>
      <c r="M16" s="611">
        <v>1</v>
      </c>
      <c r="N16" s="611">
        <v>1</v>
      </c>
      <c r="O16" s="611">
        <v>93</v>
      </c>
      <c r="P16" s="611">
        <v>54</v>
      </c>
      <c r="Q16" s="611">
        <v>39</v>
      </c>
      <c r="R16" s="611">
        <v>2</v>
      </c>
      <c r="S16" s="611">
        <v>7</v>
      </c>
      <c r="T16" s="611">
        <v>8</v>
      </c>
      <c r="U16" s="611">
        <v>4</v>
      </c>
      <c r="V16" s="611">
        <v>10</v>
      </c>
      <c r="W16" s="611">
        <v>4</v>
      </c>
      <c r="X16" s="611">
        <v>14</v>
      </c>
      <c r="Y16" s="611">
        <v>5</v>
      </c>
      <c r="Z16" s="611">
        <v>11</v>
      </c>
      <c r="AA16" s="611">
        <v>6</v>
      </c>
      <c r="AB16" s="611">
        <v>9</v>
      </c>
      <c r="AC16" s="611">
        <v>13</v>
      </c>
      <c r="AD16" s="611">
        <v>21</v>
      </c>
      <c r="AE16" s="68"/>
    </row>
    <row r="17" spans="1:31" s="124" customFormat="1" ht="12.75" customHeight="1">
      <c r="A17" s="60" t="s">
        <v>889</v>
      </c>
      <c r="B17" s="60" t="s">
        <v>120</v>
      </c>
      <c r="C17" s="625"/>
      <c r="D17" s="611">
        <f t="shared" si="0"/>
        <v>15</v>
      </c>
      <c r="E17" s="611">
        <v>5</v>
      </c>
      <c r="F17" s="611">
        <v>10</v>
      </c>
      <c r="G17" s="611">
        <v>2</v>
      </c>
      <c r="H17" s="611">
        <v>9</v>
      </c>
      <c r="I17" s="611">
        <v>1</v>
      </c>
      <c r="J17" s="611">
        <v>2</v>
      </c>
      <c r="K17" s="611">
        <v>2</v>
      </c>
      <c r="L17" s="611">
        <v>1</v>
      </c>
      <c r="M17" s="611">
        <v>2</v>
      </c>
      <c r="N17" s="611">
        <v>1</v>
      </c>
      <c r="O17" s="611">
        <v>169</v>
      </c>
      <c r="P17" s="611">
        <v>81</v>
      </c>
      <c r="Q17" s="611">
        <v>88</v>
      </c>
      <c r="R17" s="611">
        <v>9</v>
      </c>
      <c r="S17" s="611">
        <v>5</v>
      </c>
      <c r="T17" s="611">
        <v>11</v>
      </c>
      <c r="U17" s="611">
        <v>10</v>
      </c>
      <c r="V17" s="611">
        <v>15</v>
      </c>
      <c r="W17" s="611">
        <v>17</v>
      </c>
      <c r="X17" s="611">
        <v>16</v>
      </c>
      <c r="Y17" s="611">
        <v>17</v>
      </c>
      <c r="Z17" s="611">
        <v>16</v>
      </c>
      <c r="AA17" s="611">
        <v>20</v>
      </c>
      <c r="AB17" s="611">
        <v>14</v>
      </c>
      <c r="AC17" s="611">
        <v>19</v>
      </c>
      <c r="AD17" s="611">
        <v>29</v>
      </c>
      <c r="AE17" s="68"/>
    </row>
    <row r="18" spans="1:31" s="124" customFormat="1" ht="12.75" customHeight="1">
      <c r="A18" s="60" t="s">
        <v>890</v>
      </c>
      <c r="B18" s="60" t="s">
        <v>121</v>
      </c>
      <c r="C18" s="625">
        <v>10</v>
      </c>
      <c r="D18" s="611">
        <f>SUM(D19:D28)</f>
        <v>272</v>
      </c>
      <c r="E18" s="611">
        <f>SUM(E19:E28)</f>
        <v>119</v>
      </c>
      <c r="F18" s="611">
        <f aca="true" t="shared" si="1" ref="F18:AD18">SUM(F19:F28)</f>
        <v>153</v>
      </c>
      <c r="G18" s="611">
        <f t="shared" si="1"/>
        <v>23</v>
      </c>
      <c r="H18" s="611">
        <f t="shared" si="1"/>
        <v>170</v>
      </c>
      <c r="I18" s="611">
        <f t="shared" si="1"/>
        <v>27</v>
      </c>
      <c r="J18" s="611">
        <f t="shared" si="1"/>
        <v>28</v>
      </c>
      <c r="K18" s="611">
        <f t="shared" si="1"/>
        <v>28</v>
      </c>
      <c r="L18" s="611">
        <f t="shared" si="1"/>
        <v>29</v>
      </c>
      <c r="M18" s="611">
        <f t="shared" si="1"/>
        <v>29</v>
      </c>
      <c r="N18" s="611">
        <f t="shared" si="1"/>
        <v>29</v>
      </c>
      <c r="O18" s="611">
        <f t="shared" si="1"/>
        <v>4403</v>
      </c>
      <c r="P18" s="611">
        <f t="shared" si="1"/>
        <v>2280</v>
      </c>
      <c r="Q18" s="611">
        <f t="shared" si="1"/>
        <v>2123</v>
      </c>
      <c r="R18" s="611">
        <f t="shared" si="1"/>
        <v>331</v>
      </c>
      <c r="S18" s="611">
        <f t="shared" si="1"/>
        <v>312</v>
      </c>
      <c r="T18" s="611">
        <f t="shared" si="1"/>
        <v>354</v>
      </c>
      <c r="U18" s="611">
        <f t="shared" si="1"/>
        <v>304</v>
      </c>
      <c r="V18" s="611">
        <f t="shared" si="1"/>
        <v>382</v>
      </c>
      <c r="W18" s="611">
        <f t="shared" si="1"/>
        <v>345</v>
      </c>
      <c r="X18" s="611">
        <f t="shared" si="1"/>
        <v>369</v>
      </c>
      <c r="Y18" s="611">
        <f t="shared" si="1"/>
        <v>389</v>
      </c>
      <c r="Z18" s="611">
        <f t="shared" si="1"/>
        <v>416</v>
      </c>
      <c r="AA18" s="611">
        <f t="shared" si="1"/>
        <v>375</v>
      </c>
      <c r="AB18" s="611">
        <f t="shared" si="1"/>
        <v>428</v>
      </c>
      <c r="AC18" s="611">
        <f t="shared" si="1"/>
        <v>398</v>
      </c>
      <c r="AD18" s="611">
        <f t="shared" si="1"/>
        <v>799</v>
      </c>
      <c r="AE18" s="68"/>
    </row>
    <row r="19" spans="1:31" s="124" customFormat="1" ht="12.75" customHeight="1">
      <c r="A19" s="60" t="s">
        <v>891</v>
      </c>
      <c r="B19" s="60" t="s">
        <v>525</v>
      </c>
      <c r="C19" s="625"/>
      <c r="D19" s="611">
        <f aca="true" t="shared" si="2" ref="D19:D28">E19+F19</f>
        <v>46</v>
      </c>
      <c r="E19" s="611">
        <v>19</v>
      </c>
      <c r="F19" s="611">
        <v>27</v>
      </c>
      <c r="G19" s="611">
        <v>2</v>
      </c>
      <c r="H19" s="611">
        <v>28</v>
      </c>
      <c r="I19" s="611">
        <v>4</v>
      </c>
      <c r="J19" s="611">
        <v>5</v>
      </c>
      <c r="K19" s="611">
        <v>5</v>
      </c>
      <c r="L19" s="611">
        <v>5</v>
      </c>
      <c r="M19" s="611">
        <v>5</v>
      </c>
      <c r="N19" s="611">
        <v>4</v>
      </c>
      <c r="O19" s="611">
        <v>775</v>
      </c>
      <c r="P19" s="611">
        <v>406</v>
      </c>
      <c r="Q19" s="611">
        <v>369</v>
      </c>
      <c r="R19" s="611">
        <v>59</v>
      </c>
      <c r="S19" s="611">
        <v>60</v>
      </c>
      <c r="T19" s="611">
        <v>70</v>
      </c>
      <c r="U19" s="611">
        <v>63</v>
      </c>
      <c r="V19" s="611">
        <v>66</v>
      </c>
      <c r="W19" s="611">
        <v>64</v>
      </c>
      <c r="X19" s="611">
        <v>64</v>
      </c>
      <c r="Y19" s="611">
        <v>70</v>
      </c>
      <c r="Z19" s="611">
        <v>84</v>
      </c>
      <c r="AA19" s="611">
        <v>54</v>
      </c>
      <c r="AB19" s="611">
        <v>63</v>
      </c>
      <c r="AC19" s="611">
        <v>58</v>
      </c>
      <c r="AD19" s="611">
        <v>146</v>
      </c>
      <c r="AE19" s="68"/>
    </row>
    <row r="20" spans="1:31" s="124" customFormat="1" ht="12.75" customHeight="1">
      <c r="A20" s="60" t="s">
        <v>892</v>
      </c>
      <c r="B20" s="60" t="s">
        <v>533</v>
      </c>
      <c r="C20" s="625"/>
      <c r="D20" s="611">
        <f t="shared" si="2"/>
        <v>10</v>
      </c>
      <c r="E20" s="611">
        <v>5</v>
      </c>
      <c r="F20" s="611">
        <v>5</v>
      </c>
      <c r="G20" s="611">
        <v>2</v>
      </c>
      <c r="H20" s="611">
        <v>6</v>
      </c>
      <c r="I20" s="611">
        <v>1</v>
      </c>
      <c r="J20" s="611">
        <v>1</v>
      </c>
      <c r="K20" s="611">
        <v>1</v>
      </c>
      <c r="L20" s="611">
        <v>1</v>
      </c>
      <c r="M20" s="611">
        <v>1</v>
      </c>
      <c r="N20" s="611">
        <v>1</v>
      </c>
      <c r="O20" s="611">
        <v>88</v>
      </c>
      <c r="P20" s="611">
        <v>49</v>
      </c>
      <c r="Q20" s="611">
        <v>39</v>
      </c>
      <c r="R20" s="611">
        <v>6</v>
      </c>
      <c r="S20" s="611">
        <v>4</v>
      </c>
      <c r="T20" s="611">
        <v>6</v>
      </c>
      <c r="U20" s="611">
        <v>7</v>
      </c>
      <c r="V20" s="611">
        <v>8</v>
      </c>
      <c r="W20" s="611">
        <v>8</v>
      </c>
      <c r="X20" s="611">
        <v>10</v>
      </c>
      <c r="Y20" s="611">
        <v>7</v>
      </c>
      <c r="Z20" s="611">
        <v>8</v>
      </c>
      <c r="AA20" s="611">
        <v>6</v>
      </c>
      <c r="AB20" s="611">
        <v>11</v>
      </c>
      <c r="AC20" s="611">
        <v>7</v>
      </c>
      <c r="AD20" s="611">
        <v>13</v>
      </c>
      <c r="AE20" s="68"/>
    </row>
    <row r="21" spans="1:31" s="124" customFormat="1" ht="12.75" customHeight="1">
      <c r="A21" s="60" t="s">
        <v>893</v>
      </c>
      <c r="B21" s="60" t="s">
        <v>534</v>
      </c>
      <c r="C21" s="625"/>
      <c r="D21" s="611">
        <f t="shared" si="2"/>
        <v>11</v>
      </c>
      <c r="E21" s="611">
        <v>6</v>
      </c>
      <c r="F21" s="611">
        <v>5</v>
      </c>
      <c r="G21" s="611">
        <v>2</v>
      </c>
      <c r="H21" s="611">
        <v>6</v>
      </c>
      <c r="I21" s="611">
        <v>1</v>
      </c>
      <c r="J21" s="611">
        <v>1</v>
      </c>
      <c r="K21" s="611">
        <v>1</v>
      </c>
      <c r="L21" s="611">
        <v>1</v>
      </c>
      <c r="M21" s="611">
        <v>1</v>
      </c>
      <c r="N21" s="611">
        <v>1</v>
      </c>
      <c r="O21" s="611">
        <v>93</v>
      </c>
      <c r="P21" s="611">
        <v>39</v>
      </c>
      <c r="Q21" s="611">
        <v>54</v>
      </c>
      <c r="R21" s="611">
        <v>1</v>
      </c>
      <c r="S21" s="611">
        <v>6</v>
      </c>
      <c r="T21" s="611">
        <v>8</v>
      </c>
      <c r="U21" s="611">
        <v>7</v>
      </c>
      <c r="V21" s="611">
        <v>5</v>
      </c>
      <c r="W21" s="611">
        <v>6</v>
      </c>
      <c r="X21" s="611">
        <v>5</v>
      </c>
      <c r="Y21" s="611">
        <v>10</v>
      </c>
      <c r="Z21" s="611">
        <v>10</v>
      </c>
      <c r="AA21" s="611">
        <v>14</v>
      </c>
      <c r="AB21" s="611">
        <v>10</v>
      </c>
      <c r="AC21" s="611">
        <v>11</v>
      </c>
      <c r="AD21" s="611">
        <v>20</v>
      </c>
      <c r="AE21" s="68"/>
    </row>
    <row r="22" spans="1:31" s="124" customFormat="1" ht="12.75" customHeight="1">
      <c r="A22" s="60" t="s">
        <v>894</v>
      </c>
      <c r="B22" s="60" t="s">
        <v>535</v>
      </c>
      <c r="C22" s="625"/>
      <c r="D22" s="611">
        <f t="shared" si="2"/>
        <v>65</v>
      </c>
      <c r="E22" s="611">
        <v>27</v>
      </c>
      <c r="F22" s="611">
        <v>38</v>
      </c>
      <c r="G22" s="611">
        <v>3</v>
      </c>
      <c r="H22" s="611">
        <v>41</v>
      </c>
      <c r="I22" s="611">
        <v>6</v>
      </c>
      <c r="J22" s="611">
        <v>7</v>
      </c>
      <c r="K22" s="611">
        <v>7</v>
      </c>
      <c r="L22" s="611">
        <v>6</v>
      </c>
      <c r="M22" s="611">
        <v>8</v>
      </c>
      <c r="N22" s="611">
        <v>7</v>
      </c>
      <c r="O22" s="611">
        <v>1153</v>
      </c>
      <c r="P22" s="611">
        <v>593</v>
      </c>
      <c r="Q22" s="611">
        <v>560</v>
      </c>
      <c r="R22" s="611">
        <v>88</v>
      </c>
      <c r="S22" s="611">
        <v>74</v>
      </c>
      <c r="T22" s="611">
        <v>85</v>
      </c>
      <c r="U22" s="611">
        <v>78</v>
      </c>
      <c r="V22" s="611">
        <v>114</v>
      </c>
      <c r="W22" s="611">
        <v>89</v>
      </c>
      <c r="X22" s="611">
        <v>85</v>
      </c>
      <c r="Y22" s="611">
        <v>100</v>
      </c>
      <c r="Z22" s="611">
        <v>109</v>
      </c>
      <c r="AA22" s="611">
        <v>110</v>
      </c>
      <c r="AB22" s="611">
        <v>112</v>
      </c>
      <c r="AC22" s="611">
        <v>109</v>
      </c>
      <c r="AD22" s="611">
        <v>203</v>
      </c>
      <c r="AE22" s="68"/>
    </row>
    <row r="23" spans="1:31" s="124" customFormat="1" ht="12.75" customHeight="1">
      <c r="A23" s="60" t="s">
        <v>895</v>
      </c>
      <c r="B23" s="60" t="s">
        <v>122</v>
      </c>
      <c r="C23" s="625"/>
      <c r="D23" s="611">
        <f t="shared" si="2"/>
        <v>17</v>
      </c>
      <c r="E23" s="611">
        <v>9</v>
      </c>
      <c r="F23" s="611">
        <v>8</v>
      </c>
      <c r="G23" s="611">
        <v>2</v>
      </c>
      <c r="H23" s="611">
        <v>11</v>
      </c>
      <c r="I23" s="611">
        <v>2</v>
      </c>
      <c r="J23" s="611">
        <v>1</v>
      </c>
      <c r="K23" s="611">
        <v>2</v>
      </c>
      <c r="L23" s="611">
        <v>2</v>
      </c>
      <c r="M23" s="611">
        <v>2</v>
      </c>
      <c r="N23" s="611">
        <v>2</v>
      </c>
      <c r="O23" s="611">
        <v>254</v>
      </c>
      <c r="P23" s="611">
        <v>133</v>
      </c>
      <c r="Q23" s="611">
        <v>121</v>
      </c>
      <c r="R23" s="611">
        <v>19</v>
      </c>
      <c r="S23" s="611">
        <v>20</v>
      </c>
      <c r="T23" s="611">
        <v>15</v>
      </c>
      <c r="U23" s="611">
        <v>9</v>
      </c>
      <c r="V23" s="611">
        <v>33</v>
      </c>
      <c r="W23" s="611">
        <v>19</v>
      </c>
      <c r="X23" s="611">
        <v>16</v>
      </c>
      <c r="Y23" s="611">
        <v>25</v>
      </c>
      <c r="Z23" s="611">
        <v>21</v>
      </c>
      <c r="AA23" s="611">
        <v>26</v>
      </c>
      <c r="AB23" s="611">
        <v>29</v>
      </c>
      <c r="AC23" s="611">
        <v>22</v>
      </c>
      <c r="AD23" s="611">
        <v>36</v>
      </c>
      <c r="AE23" s="68"/>
    </row>
    <row r="24" spans="1:31" s="124" customFormat="1" ht="12.75" customHeight="1">
      <c r="A24" s="60" t="s">
        <v>896</v>
      </c>
      <c r="B24" s="60" t="s">
        <v>123</v>
      </c>
      <c r="C24" s="625"/>
      <c r="D24" s="611">
        <f t="shared" si="2"/>
        <v>20</v>
      </c>
      <c r="E24" s="611">
        <v>8</v>
      </c>
      <c r="F24" s="611">
        <v>12</v>
      </c>
      <c r="G24" s="611">
        <v>2</v>
      </c>
      <c r="H24" s="611">
        <v>13</v>
      </c>
      <c r="I24" s="611">
        <v>2</v>
      </c>
      <c r="J24" s="611">
        <v>2</v>
      </c>
      <c r="K24" s="611">
        <v>2</v>
      </c>
      <c r="L24" s="611">
        <v>2</v>
      </c>
      <c r="M24" s="611">
        <v>2</v>
      </c>
      <c r="N24" s="611">
        <v>3</v>
      </c>
      <c r="O24" s="611">
        <v>300</v>
      </c>
      <c r="P24" s="611">
        <v>157</v>
      </c>
      <c r="Q24" s="611">
        <v>143</v>
      </c>
      <c r="R24" s="611">
        <v>18</v>
      </c>
      <c r="S24" s="611">
        <v>17</v>
      </c>
      <c r="T24" s="611">
        <v>21</v>
      </c>
      <c r="U24" s="611">
        <v>18</v>
      </c>
      <c r="V24" s="611">
        <v>16</v>
      </c>
      <c r="W24" s="611">
        <v>26</v>
      </c>
      <c r="X24" s="611">
        <v>27</v>
      </c>
      <c r="Y24" s="611">
        <v>30</v>
      </c>
      <c r="Z24" s="611">
        <v>34</v>
      </c>
      <c r="AA24" s="611">
        <v>16</v>
      </c>
      <c r="AB24" s="611">
        <v>41</v>
      </c>
      <c r="AC24" s="611">
        <v>36</v>
      </c>
      <c r="AD24" s="611">
        <v>67</v>
      </c>
      <c r="AE24" s="68"/>
    </row>
    <row r="25" spans="1:31" s="124" customFormat="1" ht="12.75" customHeight="1">
      <c r="A25" s="60" t="s">
        <v>897</v>
      </c>
      <c r="B25" s="60" t="s">
        <v>536</v>
      </c>
      <c r="C25" s="625"/>
      <c r="D25" s="611">
        <f t="shared" si="2"/>
        <v>12</v>
      </c>
      <c r="E25" s="611">
        <v>5</v>
      </c>
      <c r="F25" s="611">
        <v>7</v>
      </c>
      <c r="G25" s="611">
        <v>2</v>
      </c>
      <c r="H25" s="611">
        <v>7</v>
      </c>
      <c r="I25" s="611">
        <v>1</v>
      </c>
      <c r="J25" s="611">
        <v>1</v>
      </c>
      <c r="K25" s="611">
        <v>1</v>
      </c>
      <c r="L25" s="611">
        <v>1</v>
      </c>
      <c r="M25" s="611">
        <v>1</v>
      </c>
      <c r="N25" s="611">
        <v>2</v>
      </c>
      <c r="O25" s="611">
        <v>126</v>
      </c>
      <c r="P25" s="611">
        <v>66</v>
      </c>
      <c r="Q25" s="611">
        <v>60</v>
      </c>
      <c r="R25" s="611">
        <v>7</v>
      </c>
      <c r="S25" s="611">
        <v>12</v>
      </c>
      <c r="T25" s="611">
        <v>10</v>
      </c>
      <c r="U25" s="611">
        <v>9</v>
      </c>
      <c r="V25" s="611">
        <v>8</v>
      </c>
      <c r="W25" s="611">
        <v>11</v>
      </c>
      <c r="X25" s="611">
        <v>10</v>
      </c>
      <c r="Y25" s="611">
        <v>6</v>
      </c>
      <c r="Z25" s="611">
        <v>12</v>
      </c>
      <c r="AA25" s="611">
        <v>12</v>
      </c>
      <c r="AB25" s="611">
        <v>19</v>
      </c>
      <c r="AC25" s="611">
        <v>10</v>
      </c>
      <c r="AD25" s="611">
        <v>34</v>
      </c>
      <c r="AE25" s="68"/>
    </row>
    <row r="26" spans="1:31" s="124" customFormat="1" ht="12.75" customHeight="1">
      <c r="A26" s="60" t="s">
        <v>898</v>
      </c>
      <c r="B26" s="60" t="s">
        <v>124</v>
      </c>
      <c r="C26" s="625"/>
      <c r="D26" s="611">
        <f t="shared" si="2"/>
        <v>70</v>
      </c>
      <c r="E26" s="611">
        <v>28</v>
      </c>
      <c r="F26" s="611">
        <v>42</v>
      </c>
      <c r="G26" s="611">
        <v>4</v>
      </c>
      <c r="H26" s="611">
        <v>46</v>
      </c>
      <c r="I26" s="611">
        <v>8</v>
      </c>
      <c r="J26" s="611">
        <v>8</v>
      </c>
      <c r="K26" s="611">
        <v>7</v>
      </c>
      <c r="L26" s="611">
        <v>9</v>
      </c>
      <c r="M26" s="611">
        <v>7</v>
      </c>
      <c r="N26" s="611">
        <v>7</v>
      </c>
      <c r="O26" s="611">
        <v>1384</v>
      </c>
      <c r="P26" s="611">
        <v>716</v>
      </c>
      <c r="Q26" s="611">
        <v>668</v>
      </c>
      <c r="R26" s="611">
        <v>114</v>
      </c>
      <c r="S26" s="611">
        <v>103</v>
      </c>
      <c r="T26" s="611">
        <v>127</v>
      </c>
      <c r="U26" s="611">
        <v>101</v>
      </c>
      <c r="V26" s="611">
        <v>113</v>
      </c>
      <c r="W26" s="611">
        <v>103</v>
      </c>
      <c r="X26" s="611">
        <v>125</v>
      </c>
      <c r="Y26" s="611">
        <v>127</v>
      </c>
      <c r="Z26" s="611">
        <v>120</v>
      </c>
      <c r="AA26" s="611">
        <v>110</v>
      </c>
      <c r="AB26" s="611">
        <v>117</v>
      </c>
      <c r="AC26" s="611">
        <v>124</v>
      </c>
      <c r="AD26" s="611">
        <v>232</v>
      </c>
      <c r="AE26" s="68"/>
    </row>
    <row r="27" spans="1:31" s="124" customFormat="1" ht="12.75" customHeight="1">
      <c r="A27" s="60" t="s">
        <v>899</v>
      </c>
      <c r="B27" s="60" t="s">
        <v>125</v>
      </c>
      <c r="C27" s="625"/>
      <c r="D27" s="611">
        <f t="shared" si="2"/>
        <v>11</v>
      </c>
      <c r="E27" s="611">
        <v>7</v>
      </c>
      <c r="F27" s="611">
        <v>4</v>
      </c>
      <c r="G27" s="611">
        <v>2</v>
      </c>
      <c r="H27" s="611">
        <v>6</v>
      </c>
      <c r="I27" s="611">
        <v>1</v>
      </c>
      <c r="J27" s="611">
        <v>1</v>
      </c>
      <c r="K27" s="611">
        <v>1</v>
      </c>
      <c r="L27" s="611">
        <v>1</v>
      </c>
      <c r="M27" s="611">
        <v>1</v>
      </c>
      <c r="N27" s="611">
        <v>1</v>
      </c>
      <c r="O27" s="611">
        <v>127</v>
      </c>
      <c r="P27" s="611">
        <v>64</v>
      </c>
      <c r="Q27" s="611">
        <v>63</v>
      </c>
      <c r="R27" s="611">
        <v>11</v>
      </c>
      <c r="S27" s="611">
        <v>10</v>
      </c>
      <c r="T27" s="611">
        <v>5</v>
      </c>
      <c r="U27" s="611">
        <v>6</v>
      </c>
      <c r="V27" s="611">
        <v>9</v>
      </c>
      <c r="W27" s="611">
        <v>9</v>
      </c>
      <c r="X27" s="611">
        <v>10</v>
      </c>
      <c r="Y27" s="611">
        <v>12</v>
      </c>
      <c r="Z27" s="611">
        <v>8</v>
      </c>
      <c r="AA27" s="611">
        <v>16</v>
      </c>
      <c r="AB27" s="611">
        <v>21</v>
      </c>
      <c r="AC27" s="611">
        <v>10</v>
      </c>
      <c r="AD27" s="611">
        <v>29</v>
      </c>
      <c r="AE27" s="68"/>
    </row>
    <row r="28" spans="1:31" s="124" customFormat="1" ht="12.75" customHeight="1">
      <c r="A28" s="60" t="s">
        <v>900</v>
      </c>
      <c r="B28" s="60" t="s">
        <v>537</v>
      </c>
      <c r="C28" s="625"/>
      <c r="D28" s="611">
        <f t="shared" si="2"/>
        <v>10</v>
      </c>
      <c r="E28" s="611">
        <v>5</v>
      </c>
      <c r="F28" s="611">
        <v>5</v>
      </c>
      <c r="G28" s="611">
        <v>2</v>
      </c>
      <c r="H28" s="611">
        <v>6</v>
      </c>
      <c r="I28" s="611">
        <v>1</v>
      </c>
      <c r="J28" s="611">
        <v>1</v>
      </c>
      <c r="K28" s="611">
        <v>1</v>
      </c>
      <c r="L28" s="611">
        <v>1</v>
      </c>
      <c r="M28" s="611">
        <v>1</v>
      </c>
      <c r="N28" s="611">
        <v>1</v>
      </c>
      <c r="O28" s="611">
        <v>103</v>
      </c>
      <c r="P28" s="611">
        <v>57</v>
      </c>
      <c r="Q28" s="611">
        <v>46</v>
      </c>
      <c r="R28" s="611">
        <v>8</v>
      </c>
      <c r="S28" s="611">
        <v>6</v>
      </c>
      <c r="T28" s="611">
        <v>7</v>
      </c>
      <c r="U28" s="611">
        <v>6</v>
      </c>
      <c r="V28" s="611">
        <v>10</v>
      </c>
      <c r="W28" s="611">
        <v>10</v>
      </c>
      <c r="X28" s="611">
        <v>17</v>
      </c>
      <c r="Y28" s="611">
        <v>2</v>
      </c>
      <c r="Z28" s="611">
        <v>10</v>
      </c>
      <c r="AA28" s="611">
        <v>11</v>
      </c>
      <c r="AB28" s="611">
        <v>5</v>
      </c>
      <c r="AC28" s="611">
        <v>11</v>
      </c>
      <c r="AD28" s="611">
        <v>19</v>
      </c>
      <c r="AE28" s="68"/>
    </row>
    <row r="29" spans="1:31" s="124" customFormat="1" ht="12.75" customHeight="1">
      <c r="A29" s="60" t="s">
        <v>901</v>
      </c>
      <c r="B29" s="60" t="s">
        <v>126</v>
      </c>
      <c r="C29" s="625">
        <v>12</v>
      </c>
      <c r="D29" s="611">
        <f>SUM(D30:D41)</f>
        <v>136</v>
      </c>
      <c r="E29" s="611">
        <f>SUM(E30:E41)</f>
        <v>53</v>
      </c>
      <c r="F29" s="611">
        <f aca="true" t="shared" si="3" ref="F29:L29">SUM(F30:F41)</f>
        <v>83</v>
      </c>
      <c r="G29" s="611">
        <f t="shared" si="3"/>
        <v>25</v>
      </c>
      <c r="H29" s="611">
        <f t="shared" si="3"/>
        <v>72</v>
      </c>
      <c r="I29" s="611">
        <f t="shared" si="3"/>
        <v>12</v>
      </c>
      <c r="J29" s="611">
        <f t="shared" si="3"/>
        <v>12</v>
      </c>
      <c r="K29" s="611">
        <f t="shared" si="3"/>
        <v>12</v>
      </c>
      <c r="L29" s="611">
        <f t="shared" si="3"/>
        <v>12</v>
      </c>
      <c r="M29" s="611">
        <f aca="true" t="shared" si="4" ref="M29:AD29">SUM(M30:M41)</f>
        <v>12</v>
      </c>
      <c r="N29" s="611">
        <f t="shared" si="4"/>
        <v>12</v>
      </c>
      <c r="O29" s="611">
        <f t="shared" si="4"/>
        <v>614</v>
      </c>
      <c r="P29" s="611">
        <f t="shared" si="4"/>
        <v>333</v>
      </c>
      <c r="Q29" s="611">
        <f t="shared" si="4"/>
        <v>281</v>
      </c>
      <c r="R29" s="611">
        <f t="shared" si="4"/>
        <v>55</v>
      </c>
      <c r="S29" s="611">
        <f t="shared" si="4"/>
        <v>32</v>
      </c>
      <c r="T29" s="611">
        <f t="shared" si="4"/>
        <v>59</v>
      </c>
      <c r="U29" s="611">
        <f t="shared" si="4"/>
        <v>52</v>
      </c>
      <c r="V29" s="611">
        <f t="shared" si="4"/>
        <v>41</v>
      </c>
      <c r="W29" s="611">
        <f t="shared" si="4"/>
        <v>54</v>
      </c>
      <c r="X29" s="611">
        <f t="shared" si="4"/>
        <v>59</v>
      </c>
      <c r="Y29" s="611">
        <f t="shared" si="4"/>
        <v>47</v>
      </c>
      <c r="Z29" s="611">
        <f t="shared" si="4"/>
        <v>63</v>
      </c>
      <c r="AA29" s="611">
        <f t="shared" si="4"/>
        <v>50</v>
      </c>
      <c r="AB29" s="611">
        <f t="shared" si="4"/>
        <v>56</v>
      </c>
      <c r="AC29" s="611">
        <f t="shared" si="4"/>
        <v>46</v>
      </c>
      <c r="AD29" s="611">
        <f t="shared" si="4"/>
        <v>117</v>
      </c>
      <c r="AE29" s="68"/>
    </row>
    <row r="30" spans="1:31" s="124" customFormat="1" ht="12.75" customHeight="1">
      <c r="A30" s="60" t="s">
        <v>902</v>
      </c>
      <c r="B30" s="60" t="s">
        <v>127</v>
      </c>
      <c r="C30" s="625"/>
      <c r="D30" s="611">
        <f aca="true" t="shared" si="5" ref="D30:D41">E30+F30</f>
        <v>13</v>
      </c>
      <c r="E30" s="611">
        <v>4</v>
      </c>
      <c r="F30" s="611">
        <v>9</v>
      </c>
      <c r="G30" s="611">
        <v>2</v>
      </c>
      <c r="H30" s="611">
        <v>6</v>
      </c>
      <c r="I30" s="611">
        <v>1</v>
      </c>
      <c r="J30" s="611">
        <v>1</v>
      </c>
      <c r="K30" s="611">
        <v>1</v>
      </c>
      <c r="L30" s="611">
        <v>1</v>
      </c>
      <c r="M30" s="611">
        <v>1</v>
      </c>
      <c r="N30" s="611">
        <v>1</v>
      </c>
      <c r="O30" s="611">
        <v>64</v>
      </c>
      <c r="P30" s="611">
        <v>37</v>
      </c>
      <c r="Q30" s="611">
        <v>27</v>
      </c>
      <c r="R30" s="611">
        <v>4</v>
      </c>
      <c r="S30" s="611">
        <v>2</v>
      </c>
      <c r="T30" s="611">
        <v>10</v>
      </c>
      <c r="U30" s="611">
        <v>5</v>
      </c>
      <c r="V30" s="611">
        <v>4</v>
      </c>
      <c r="W30" s="611">
        <v>8</v>
      </c>
      <c r="X30" s="611">
        <v>7</v>
      </c>
      <c r="Y30" s="611">
        <v>2</v>
      </c>
      <c r="Z30" s="611">
        <v>8</v>
      </c>
      <c r="AA30" s="611">
        <v>7</v>
      </c>
      <c r="AB30" s="611">
        <v>4</v>
      </c>
      <c r="AC30" s="611">
        <v>3</v>
      </c>
      <c r="AD30" s="611">
        <v>11</v>
      </c>
      <c r="AE30" s="68"/>
    </row>
    <row r="31" spans="1:31" s="124" customFormat="1" ht="12.75" customHeight="1">
      <c r="A31" s="60" t="s">
        <v>903</v>
      </c>
      <c r="B31" s="60" t="s">
        <v>538</v>
      </c>
      <c r="C31" s="625"/>
      <c r="D31" s="611">
        <f t="shared" si="5"/>
        <v>14</v>
      </c>
      <c r="E31" s="611">
        <v>4</v>
      </c>
      <c r="F31" s="611">
        <v>10</v>
      </c>
      <c r="G31" s="611">
        <v>2</v>
      </c>
      <c r="H31" s="611">
        <v>6</v>
      </c>
      <c r="I31" s="611">
        <v>1</v>
      </c>
      <c r="J31" s="611">
        <v>1</v>
      </c>
      <c r="K31" s="611">
        <v>1</v>
      </c>
      <c r="L31" s="611">
        <v>1</v>
      </c>
      <c r="M31" s="611">
        <v>1</v>
      </c>
      <c r="N31" s="611">
        <v>1</v>
      </c>
      <c r="O31" s="611">
        <v>113</v>
      </c>
      <c r="P31" s="611">
        <v>58</v>
      </c>
      <c r="Q31" s="611">
        <v>55</v>
      </c>
      <c r="R31" s="611">
        <v>10</v>
      </c>
      <c r="S31" s="611">
        <v>4</v>
      </c>
      <c r="T31" s="611">
        <v>11</v>
      </c>
      <c r="U31" s="611">
        <v>6</v>
      </c>
      <c r="V31" s="611">
        <v>8</v>
      </c>
      <c r="W31" s="611">
        <v>11</v>
      </c>
      <c r="X31" s="611">
        <v>12</v>
      </c>
      <c r="Y31" s="611">
        <v>8</v>
      </c>
      <c r="Z31" s="611">
        <v>11</v>
      </c>
      <c r="AA31" s="611">
        <v>13</v>
      </c>
      <c r="AB31" s="611">
        <v>6</v>
      </c>
      <c r="AC31" s="611">
        <v>13</v>
      </c>
      <c r="AD31" s="611">
        <v>20</v>
      </c>
      <c r="AE31" s="68"/>
    </row>
    <row r="32" spans="1:31" s="124" customFormat="1" ht="12.75" customHeight="1">
      <c r="A32" s="60" t="s">
        <v>904</v>
      </c>
      <c r="B32" s="60" t="s">
        <v>128</v>
      </c>
      <c r="C32" s="625"/>
      <c r="D32" s="611">
        <f t="shared" si="5"/>
        <v>13</v>
      </c>
      <c r="E32" s="611">
        <v>7</v>
      </c>
      <c r="F32" s="611">
        <v>6</v>
      </c>
      <c r="G32" s="611">
        <v>2</v>
      </c>
      <c r="H32" s="611">
        <v>6</v>
      </c>
      <c r="I32" s="611">
        <v>1</v>
      </c>
      <c r="J32" s="611">
        <v>1</v>
      </c>
      <c r="K32" s="611">
        <v>1</v>
      </c>
      <c r="L32" s="611">
        <v>1</v>
      </c>
      <c r="M32" s="611">
        <v>1</v>
      </c>
      <c r="N32" s="611">
        <v>1</v>
      </c>
      <c r="O32" s="611">
        <v>44</v>
      </c>
      <c r="P32" s="611">
        <v>22</v>
      </c>
      <c r="Q32" s="611">
        <v>22</v>
      </c>
      <c r="R32" s="611">
        <v>2</v>
      </c>
      <c r="S32" s="611">
        <v>2</v>
      </c>
      <c r="T32" s="611">
        <v>6</v>
      </c>
      <c r="U32" s="611">
        <v>6</v>
      </c>
      <c r="V32" s="611">
        <v>1</v>
      </c>
      <c r="W32" s="611">
        <v>5</v>
      </c>
      <c r="X32" s="611">
        <v>2</v>
      </c>
      <c r="Y32" s="611">
        <v>5</v>
      </c>
      <c r="Z32" s="611">
        <v>3</v>
      </c>
      <c r="AA32" s="611">
        <v>3</v>
      </c>
      <c r="AB32" s="611">
        <v>8</v>
      </c>
      <c r="AC32" s="611">
        <v>1</v>
      </c>
      <c r="AD32" s="611">
        <v>8</v>
      </c>
      <c r="AE32" s="68"/>
    </row>
    <row r="33" spans="1:31" s="37" customFormat="1" ht="12.75" customHeight="1">
      <c r="A33" s="60" t="s">
        <v>905</v>
      </c>
      <c r="B33" s="60" t="s">
        <v>539</v>
      </c>
      <c r="C33" s="625"/>
      <c r="D33" s="611">
        <f t="shared" si="5"/>
        <v>11</v>
      </c>
      <c r="E33" s="611">
        <v>4</v>
      </c>
      <c r="F33" s="611">
        <v>7</v>
      </c>
      <c r="G33" s="611">
        <v>2</v>
      </c>
      <c r="H33" s="611">
        <v>6</v>
      </c>
      <c r="I33" s="611">
        <v>1</v>
      </c>
      <c r="J33" s="611">
        <v>1</v>
      </c>
      <c r="K33" s="611">
        <v>1</v>
      </c>
      <c r="L33" s="611">
        <v>1</v>
      </c>
      <c r="M33" s="611">
        <v>1</v>
      </c>
      <c r="N33" s="611">
        <v>1</v>
      </c>
      <c r="O33" s="611">
        <v>43</v>
      </c>
      <c r="P33" s="611">
        <v>21</v>
      </c>
      <c r="Q33" s="611">
        <v>22</v>
      </c>
      <c r="R33" s="611">
        <v>4</v>
      </c>
      <c r="S33" s="611">
        <v>2</v>
      </c>
      <c r="T33" s="610" t="s">
        <v>494</v>
      </c>
      <c r="U33" s="611">
        <v>4</v>
      </c>
      <c r="V33" s="611">
        <v>1</v>
      </c>
      <c r="W33" s="611">
        <v>5</v>
      </c>
      <c r="X33" s="611">
        <v>4</v>
      </c>
      <c r="Y33" s="611">
        <v>5</v>
      </c>
      <c r="Z33" s="611">
        <v>7</v>
      </c>
      <c r="AA33" s="611">
        <v>4</v>
      </c>
      <c r="AB33" s="611">
        <v>5</v>
      </c>
      <c r="AC33" s="611">
        <v>2</v>
      </c>
      <c r="AD33" s="611">
        <v>10</v>
      </c>
      <c r="AE33" s="62"/>
    </row>
    <row r="34" spans="1:31" s="37" customFormat="1" ht="12.75" customHeight="1">
      <c r="A34" s="60" t="s">
        <v>906</v>
      </c>
      <c r="B34" s="60" t="s">
        <v>540</v>
      </c>
      <c r="C34" s="625"/>
      <c r="D34" s="611">
        <f t="shared" si="5"/>
        <v>10</v>
      </c>
      <c r="E34" s="611">
        <v>6</v>
      </c>
      <c r="F34" s="611">
        <v>4</v>
      </c>
      <c r="G34" s="611">
        <v>2</v>
      </c>
      <c r="H34" s="611">
        <v>6</v>
      </c>
      <c r="I34" s="611">
        <v>1</v>
      </c>
      <c r="J34" s="611">
        <v>1</v>
      </c>
      <c r="K34" s="611">
        <v>1</v>
      </c>
      <c r="L34" s="611">
        <v>1</v>
      </c>
      <c r="M34" s="611">
        <v>1</v>
      </c>
      <c r="N34" s="611">
        <v>1</v>
      </c>
      <c r="O34" s="611">
        <v>43</v>
      </c>
      <c r="P34" s="611">
        <v>28</v>
      </c>
      <c r="Q34" s="611">
        <v>15</v>
      </c>
      <c r="R34" s="611">
        <v>4</v>
      </c>
      <c r="S34" s="611">
        <v>2</v>
      </c>
      <c r="T34" s="611">
        <v>5</v>
      </c>
      <c r="U34" s="611">
        <v>5</v>
      </c>
      <c r="V34" s="611">
        <v>5</v>
      </c>
      <c r="W34" s="611">
        <v>1</v>
      </c>
      <c r="X34" s="611">
        <v>5</v>
      </c>
      <c r="Y34" s="611">
        <v>2</v>
      </c>
      <c r="Z34" s="611">
        <v>5</v>
      </c>
      <c r="AA34" s="611">
        <v>3</v>
      </c>
      <c r="AB34" s="611">
        <v>4</v>
      </c>
      <c r="AC34" s="611">
        <v>2</v>
      </c>
      <c r="AD34" s="611">
        <v>17</v>
      </c>
      <c r="AE34" s="62"/>
    </row>
    <row r="35" spans="1:31" s="37" customFormat="1" ht="12.75" customHeight="1">
      <c r="A35" s="60" t="s">
        <v>907</v>
      </c>
      <c r="B35" s="60" t="s">
        <v>129</v>
      </c>
      <c r="C35" s="625"/>
      <c r="D35" s="611">
        <f t="shared" si="5"/>
        <v>10</v>
      </c>
      <c r="E35" s="611">
        <v>3</v>
      </c>
      <c r="F35" s="611">
        <v>7</v>
      </c>
      <c r="G35" s="611">
        <v>2</v>
      </c>
      <c r="H35" s="611">
        <v>6</v>
      </c>
      <c r="I35" s="611">
        <v>1</v>
      </c>
      <c r="J35" s="611">
        <v>1</v>
      </c>
      <c r="K35" s="611">
        <v>1</v>
      </c>
      <c r="L35" s="611">
        <v>1</v>
      </c>
      <c r="M35" s="611">
        <v>1</v>
      </c>
      <c r="N35" s="611">
        <v>1</v>
      </c>
      <c r="O35" s="611">
        <v>36</v>
      </c>
      <c r="P35" s="611">
        <v>18</v>
      </c>
      <c r="Q35" s="611">
        <v>18</v>
      </c>
      <c r="R35" s="611">
        <v>2</v>
      </c>
      <c r="S35" s="611">
        <v>2</v>
      </c>
      <c r="T35" s="611">
        <v>5</v>
      </c>
      <c r="U35" s="611">
        <v>3</v>
      </c>
      <c r="V35" s="611">
        <v>3</v>
      </c>
      <c r="W35" s="611">
        <v>5</v>
      </c>
      <c r="X35" s="611">
        <v>4</v>
      </c>
      <c r="Y35" s="611">
        <v>2</v>
      </c>
      <c r="Z35" s="611">
        <v>2</v>
      </c>
      <c r="AA35" s="611">
        <v>1</v>
      </c>
      <c r="AB35" s="611">
        <v>2</v>
      </c>
      <c r="AC35" s="611">
        <v>5</v>
      </c>
      <c r="AD35" s="611">
        <v>4</v>
      </c>
      <c r="AE35" s="62"/>
    </row>
    <row r="36" spans="1:31" s="37" customFormat="1" ht="12.75" customHeight="1">
      <c r="A36" s="60" t="s">
        <v>908</v>
      </c>
      <c r="B36" s="60" t="s">
        <v>541</v>
      </c>
      <c r="C36" s="625"/>
      <c r="D36" s="611">
        <f t="shared" si="5"/>
        <v>11</v>
      </c>
      <c r="E36" s="611">
        <v>2</v>
      </c>
      <c r="F36" s="611">
        <v>9</v>
      </c>
      <c r="G36" s="611">
        <v>2</v>
      </c>
      <c r="H36" s="611">
        <v>6</v>
      </c>
      <c r="I36" s="611">
        <v>1</v>
      </c>
      <c r="J36" s="611">
        <v>1</v>
      </c>
      <c r="K36" s="611">
        <v>1</v>
      </c>
      <c r="L36" s="611">
        <v>1</v>
      </c>
      <c r="M36" s="611">
        <v>1</v>
      </c>
      <c r="N36" s="611">
        <v>1</v>
      </c>
      <c r="O36" s="611">
        <v>53</v>
      </c>
      <c r="P36" s="611">
        <v>31</v>
      </c>
      <c r="Q36" s="611">
        <v>22</v>
      </c>
      <c r="R36" s="611">
        <v>8</v>
      </c>
      <c r="S36" s="610" t="s">
        <v>494</v>
      </c>
      <c r="T36" s="611">
        <v>4</v>
      </c>
      <c r="U36" s="611">
        <v>4</v>
      </c>
      <c r="V36" s="611">
        <v>2</v>
      </c>
      <c r="W36" s="611">
        <v>3</v>
      </c>
      <c r="X36" s="611">
        <v>5</v>
      </c>
      <c r="Y36" s="611">
        <v>5</v>
      </c>
      <c r="Z36" s="611">
        <v>5</v>
      </c>
      <c r="AA36" s="611">
        <v>6</v>
      </c>
      <c r="AB36" s="611">
        <v>7</v>
      </c>
      <c r="AC36" s="611">
        <v>4</v>
      </c>
      <c r="AD36" s="611">
        <v>10</v>
      </c>
      <c r="AE36" s="62"/>
    </row>
    <row r="37" spans="1:31" s="37" customFormat="1" ht="12.75" customHeight="1">
      <c r="A37" s="60" t="s">
        <v>909</v>
      </c>
      <c r="B37" s="60" t="s">
        <v>542</v>
      </c>
      <c r="C37" s="625"/>
      <c r="D37" s="611">
        <f t="shared" si="5"/>
        <v>10</v>
      </c>
      <c r="E37" s="611">
        <v>5</v>
      </c>
      <c r="F37" s="611">
        <v>5</v>
      </c>
      <c r="G37" s="611">
        <v>2</v>
      </c>
      <c r="H37" s="611">
        <v>6</v>
      </c>
      <c r="I37" s="611">
        <v>1</v>
      </c>
      <c r="J37" s="611">
        <v>1</v>
      </c>
      <c r="K37" s="611">
        <v>1</v>
      </c>
      <c r="L37" s="611">
        <v>1</v>
      </c>
      <c r="M37" s="611">
        <v>1</v>
      </c>
      <c r="N37" s="611">
        <v>1</v>
      </c>
      <c r="O37" s="611">
        <v>27</v>
      </c>
      <c r="P37" s="611">
        <v>15</v>
      </c>
      <c r="Q37" s="611">
        <v>12</v>
      </c>
      <c r="R37" s="611">
        <v>4</v>
      </c>
      <c r="S37" s="611">
        <v>1</v>
      </c>
      <c r="T37" s="611">
        <v>2</v>
      </c>
      <c r="U37" s="611">
        <v>2</v>
      </c>
      <c r="V37" s="611">
        <v>2</v>
      </c>
      <c r="W37" s="611">
        <v>3</v>
      </c>
      <c r="X37" s="611">
        <v>2</v>
      </c>
      <c r="Y37" s="611">
        <v>1</v>
      </c>
      <c r="Z37" s="611">
        <v>3</v>
      </c>
      <c r="AA37" s="611">
        <v>2</v>
      </c>
      <c r="AB37" s="611">
        <v>2</v>
      </c>
      <c r="AC37" s="611">
        <v>3</v>
      </c>
      <c r="AD37" s="611">
        <v>5</v>
      </c>
      <c r="AE37" s="62"/>
    </row>
    <row r="38" spans="1:31" s="37" customFormat="1" ht="12.75" customHeight="1">
      <c r="A38" s="60" t="s">
        <v>910</v>
      </c>
      <c r="B38" s="60" t="s">
        <v>543</v>
      </c>
      <c r="C38" s="625"/>
      <c r="D38" s="611">
        <f t="shared" si="5"/>
        <v>11</v>
      </c>
      <c r="E38" s="611">
        <v>5</v>
      </c>
      <c r="F38" s="611">
        <v>6</v>
      </c>
      <c r="G38" s="611">
        <v>2</v>
      </c>
      <c r="H38" s="611">
        <v>6</v>
      </c>
      <c r="I38" s="611">
        <v>1</v>
      </c>
      <c r="J38" s="611">
        <v>1</v>
      </c>
      <c r="K38" s="611">
        <v>1</v>
      </c>
      <c r="L38" s="611">
        <v>1</v>
      </c>
      <c r="M38" s="611">
        <v>1</v>
      </c>
      <c r="N38" s="611">
        <v>1</v>
      </c>
      <c r="O38" s="611">
        <v>59</v>
      </c>
      <c r="P38" s="611">
        <v>33</v>
      </c>
      <c r="Q38" s="611">
        <v>26</v>
      </c>
      <c r="R38" s="611">
        <v>7</v>
      </c>
      <c r="S38" s="611">
        <v>8</v>
      </c>
      <c r="T38" s="611">
        <v>3</v>
      </c>
      <c r="U38" s="611">
        <v>6</v>
      </c>
      <c r="V38" s="611">
        <v>5</v>
      </c>
      <c r="W38" s="611">
        <v>3</v>
      </c>
      <c r="X38" s="611">
        <v>4</v>
      </c>
      <c r="Y38" s="611">
        <v>3</v>
      </c>
      <c r="Z38" s="611">
        <v>7</v>
      </c>
      <c r="AA38" s="611">
        <v>3</v>
      </c>
      <c r="AB38" s="611">
        <v>7</v>
      </c>
      <c r="AC38" s="611">
        <v>3</v>
      </c>
      <c r="AD38" s="611">
        <v>9</v>
      </c>
      <c r="AE38" s="62"/>
    </row>
    <row r="39" spans="1:31" s="37" customFormat="1" ht="12.75" customHeight="1">
      <c r="A39" s="60" t="s">
        <v>911</v>
      </c>
      <c r="B39" s="60" t="s">
        <v>544</v>
      </c>
      <c r="C39" s="625"/>
      <c r="D39" s="611">
        <f t="shared" si="5"/>
        <v>10</v>
      </c>
      <c r="E39" s="611">
        <v>4</v>
      </c>
      <c r="F39" s="611">
        <v>6</v>
      </c>
      <c r="G39" s="611">
        <v>2</v>
      </c>
      <c r="H39" s="611">
        <v>6</v>
      </c>
      <c r="I39" s="611">
        <v>1</v>
      </c>
      <c r="J39" s="611">
        <v>1</v>
      </c>
      <c r="K39" s="611">
        <v>1</v>
      </c>
      <c r="L39" s="611">
        <v>1</v>
      </c>
      <c r="M39" s="611">
        <v>1</v>
      </c>
      <c r="N39" s="611">
        <v>1</v>
      </c>
      <c r="O39" s="611">
        <v>30</v>
      </c>
      <c r="P39" s="611">
        <v>16</v>
      </c>
      <c r="Q39" s="611">
        <v>14</v>
      </c>
      <c r="R39" s="610" t="s">
        <v>494</v>
      </c>
      <c r="S39" s="611">
        <v>1</v>
      </c>
      <c r="T39" s="611">
        <v>3</v>
      </c>
      <c r="U39" s="611">
        <v>1</v>
      </c>
      <c r="V39" s="611">
        <v>2</v>
      </c>
      <c r="W39" s="611">
        <v>3</v>
      </c>
      <c r="X39" s="611">
        <v>6</v>
      </c>
      <c r="Y39" s="611">
        <v>2</v>
      </c>
      <c r="Z39" s="611">
        <v>2</v>
      </c>
      <c r="AA39" s="611">
        <v>4</v>
      </c>
      <c r="AB39" s="611">
        <v>3</v>
      </c>
      <c r="AC39" s="611">
        <v>3</v>
      </c>
      <c r="AD39" s="611">
        <v>7</v>
      </c>
      <c r="AE39" s="62"/>
    </row>
    <row r="40" spans="1:31" s="37" customFormat="1" ht="12.75" customHeight="1">
      <c r="A40" s="60" t="s">
        <v>912</v>
      </c>
      <c r="B40" s="60" t="s">
        <v>545</v>
      </c>
      <c r="C40" s="625"/>
      <c r="D40" s="611">
        <f t="shared" si="5"/>
        <v>12</v>
      </c>
      <c r="E40" s="611">
        <v>5</v>
      </c>
      <c r="F40" s="611">
        <v>7</v>
      </c>
      <c r="G40" s="611">
        <v>3</v>
      </c>
      <c r="H40" s="611">
        <v>6</v>
      </c>
      <c r="I40" s="611">
        <v>1</v>
      </c>
      <c r="J40" s="611">
        <v>1</v>
      </c>
      <c r="K40" s="611">
        <v>1</v>
      </c>
      <c r="L40" s="611">
        <v>1</v>
      </c>
      <c r="M40" s="611">
        <v>1</v>
      </c>
      <c r="N40" s="611">
        <v>1</v>
      </c>
      <c r="O40" s="611">
        <v>54</v>
      </c>
      <c r="P40" s="611">
        <v>27</v>
      </c>
      <c r="Q40" s="611">
        <v>27</v>
      </c>
      <c r="R40" s="611">
        <v>6</v>
      </c>
      <c r="S40" s="611">
        <v>4</v>
      </c>
      <c r="T40" s="611">
        <v>4</v>
      </c>
      <c r="U40" s="611">
        <v>5</v>
      </c>
      <c r="V40" s="611">
        <v>4</v>
      </c>
      <c r="W40" s="611">
        <v>4</v>
      </c>
      <c r="X40" s="611">
        <v>2</v>
      </c>
      <c r="Y40" s="611">
        <v>6</v>
      </c>
      <c r="Z40" s="611">
        <v>6</v>
      </c>
      <c r="AA40" s="611">
        <v>3</v>
      </c>
      <c r="AB40" s="611">
        <v>5</v>
      </c>
      <c r="AC40" s="611">
        <v>5</v>
      </c>
      <c r="AD40" s="611">
        <v>9</v>
      </c>
      <c r="AE40" s="62"/>
    </row>
    <row r="41" spans="1:31" s="37" customFormat="1" ht="12.75" customHeight="1">
      <c r="A41" s="60" t="s">
        <v>913</v>
      </c>
      <c r="B41" s="60" t="s">
        <v>546</v>
      </c>
      <c r="C41" s="625"/>
      <c r="D41" s="611">
        <f t="shared" si="5"/>
        <v>11</v>
      </c>
      <c r="E41" s="611">
        <v>4</v>
      </c>
      <c r="F41" s="611">
        <v>7</v>
      </c>
      <c r="G41" s="611">
        <v>2</v>
      </c>
      <c r="H41" s="611">
        <v>6</v>
      </c>
      <c r="I41" s="611">
        <v>1</v>
      </c>
      <c r="J41" s="611">
        <v>1</v>
      </c>
      <c r="K41" s="611">
        <v>1</v>
      </c>
      <c r="L41" s="611">
        <v>1</v>
      </c>
      <c r="M41" s="611">
        <v>1</v>
      </c>
      <c r="N41" s="611">
        <v>1</v>
      </c>
      <c r="O41" s="611">
        <v>48</v>
      </c>
      <c r="P41" s="611">
        <v>27</v>
      </c>
      <c r="Q41" s="611">
        <v>21</v>
      </c>
      <c r="R41" s="611">
        <v>4</v>
      </c>
      <c r="S41" s="611">
        <v>4</v>
      </c>
      <c r="T41" s="611">
        <v>6</v>
      </c>
      <c r="U41" s="611">
        <v>5</v>
      </c>
      <c r="V41" s="611">
        <v>4</v>
      </c>
      <c r="W41" s="611">
        <v>3</v>
      </c>
      <c r="X41" s="611">
        <v>6</v>
      </c>
      <c r="Y41" s="611">
        <v>6</v>
      </c>
      <c r="Z41" s="611">
        <v>4</v>
      </c>
      <c r="AA41" s="611">
        <v>1</v>
      </c>
      <c r="AB41" s="611">
        <v>3</v>
      </c>
      <c r="AC41" s="611">
        <v>2</v>
      </c>
      <c r="AD41" s="611">
        <v>7</v>
      </c>
      <c r="AE41" s="62"/>
    </row>
    <row r="42" spans="1:31" s="37" customFormat="1" ht="12.75" customHeight="1">
      <c r="A42" s="60" t="s">
        <v>914</v>
      </c>
      <c r="B42" s="60" t="s">
        <v>130</v>
      </c>
      <c r="C42" s="625">
        <v>3</v>
      </c>
      <c r="D42" s="611">
        <f>SUM(D43:D46)</f>
        <v>48</v>
      </c>
      <c r="E42" s="611">
        <f aca="true" t="shared" si="6" ref="E42:AD42">SUM(E43:E46)</f>
        <v>10</v>
      </c>
      <c r="F42" s="611">
        <f>SUM(F43:F46)</f>
        <v>38</v>
      </c>
      <c r="G42" s="611">
        <f t="shared" si="6"/>
        <v>19</v>
      </c>
      <c r="H42" s="611">
        <f t="shared" si="6"/>
        <v>30</v>
      </c>
      <c r="I42" s="611">
        <f t="shared" si="6"/>
        <v>6</v>
      </c>
      <c r="J42" s="611">
        <f t="shared" si="6"/>
        <v>5</v>
      </c>
      <c r="K42" s="611">
        <f t="shared" si="6"/>
        <v>5</v>
      </c>
      <c r="L42" s="611">
        <f t="shared" si="6"/>
        <v>5</v>
      </c>
      <c r="M42" s="611">
        <f t="shared" si="6"/>
        <v>6</v>
      </c>
      <c r="N42" s="611">
        <f t="shared" si="6"/>
        <v>3</v>
      </c>
      <c r="O42" s="611">
        <f t="shared" si="6"/>
        <v>800</v>
      </c>
      <c r="P42" s="611">
        <f t="shared" si="6"/>
        <v>464</v>
      </c>
      <c r="Q42" s="611">
        <f t="shared" si="6"/>
        <v>336</v>
      </c>
      <c r="R42" s="611">
        <f t="shared" si="6"/>
        <v>110</v>
      </c>
      <c r="S42" s="611">
        <f t="shared" si="6"/>
        <v>81</v>
      </c>
      <c r="T42" s="611">
        <f t="shared" si="6"/>
        <v>86</v>
      </c>
      <c r="U42" s="611">
        <f t="shared" si="6"/>
        <v>65</v>
      </c>
      <c r="V42" s="611">
        <f t="shared" si="6"/>
        <v>78</v>
      </c>
      <c r="W42" s="611">
        <f t="shared" si="6"/>
        <v>49</v>
      </c>
      <c r="X42" s="611">
        <f t="shared" si="6"/>
        <v>72</v>
      </c>
      <c r="Y42" s="611">
        <f t="shared" si="6"/>
        <v>57</v>
      </c>
      <c r="Z42" s="611">
        <f t="shared" si="6"/>
        <v>82</v>
      </c>
      <c r="AA42" s="611">
        <f t="shared" si="6"/>
        <v>62</v>
      </c>
      <c r="AB42" s="611">
        <f t="shared" si="6"/>
        <v>36</v>
      </c>
      <c r="AC42" s="611">
        <f t="shared" si="6"/>
        <v>22</v>
      </c>
      <c r="AD42" s="611">
        <f t="shared" si="6"/>
        <v>36</v>
      </c>
      <c r="AE42" s="62"/>
    </row>
    <row r="43" spans="1:31" s="37" customFormat="1" ht="12.75" customHeight="1">
      <c r="A43" s="516" t="s">
        <v>131</v>
      </c>
      <c r="B43" s="516" t="s">
        <v>547</v>
      </c>
      <c r="C43" s="625"/>
      <c r="D43" s="611">
        <f>E43+F43</f>
        <v>17</v>
      </c>
      <c r="E43" s="611">
        <v>3</v>
      </c>
      <c r="F43" s="611">
        <v>14</v>
      </c>
      <c r="G43" s="610" t="s">
        <v>494</v>
      </c>
      <c r="H43" s="611">
        <v>10</v>
      </c>
      <c r="I43" s="611">
        <v>2</v>
      </c>
      <c r="J43" s="611">
        <v>2</v>
      </c>
      <c r="K43" s="611">
        <v>2</v>
      </c>
      <c r="L43" s="611">
        <v>2</v>
      </c>
      <c r="M43" s="611">
        <v>2</v>
      </c>
      <c r="N43" s="610" t="s">
        <v>494</v>
      </c>
      <c r="O43" s="611">
        <v>377</v>
      </c>
      <c r="P43" s="611">
        <v>204</v>
      </c>
      <c r="Q43" s="611">
        <v>173</v>
      </c>
      <c r="R43" s="611">
        <v>45</v>
      </c>
      <c r="S43" s="611">
        <v>35</v>
      </c>
      <c r="T43" s="611">
        <v>41</v>
      </c>
      <c r="U43" s="611">
        <v>39</v>
      </c>
      <c r="V43" s="611">
        <v>39</v>
      </c>
      <c r="W43" s="611">
        <v>32</v>
      </c>
      <c r="X43" s="611">
        <v>35</v>
      </c>
      <c r="Y43" s="611">
        <v>31</v>
      </c>
      <c r="Z43" s="611">
        <v>44</v>
      </c>
      <c r="AA43" s="611">
        <v>36</v>
      </c>
      <c r="AB43" s="610" t="s">
        <v>494</v>
      </c>
      <c r="AC43" s="610" t="s">
        <v>494</v>
      </c>
      <c r="AD43" s="610" t="s">
        <v>494</v>
      </c>
      <c r="AE43" s="62"/>
    </row>
    <row r="44" spans="1:31" s="37" customFormat="1" ht="12.75" customHeight="1">
      <c r="A44" s="516" t="s">
        <v>915</v>
      </c>
      <c r="B44" s="516" t="s">
        <v>132</v>
      </c>
      <c r="C44" s="625"/>
      <c r="D44" s="611">
        <f>E44+F44</f>
        <v>8</v>
      </c>
      <c r="E44" s="611">
        <v>2</v>
      </c>
      <c r="F44" s="611">
        <v>6</v>
      </c>
      <c r="G44" s="611">
        <v>7</v>
      </c>
      <c r="H44" s="611">
        <v>7</v>
      </c>
      <c r="I44" s="611">
        <v>1</v>
      </c>
      <c r="J44" s="611">
        <v>1</v>
      </c>
      <c r="K44" s="611">
        <v>1</v>
      </c>
      <c r="L44" s="611">
        <v>1</v>
      </c>
      <c r="M44" s="611">
        <v>2</v>
      </c>
      <c r="N44" s="611">
        <v>1</v>
      </c>
      <c r="O44" s="611">
        <v>141</v>
      </c>
      <c r="P44" s="611">
        <v>76</v>
      </c>
      <c r="Q44" s="611">
        <v>65</v>
      </c>
      <c r="R44" s="611">
        <v>11</v>
      </c>
      <c r="S44" s="611">
        <v>17</v>
      </c>
      <c r="T44" s="611">
        <v>13</v>
      </c>
      <c r="U44" s="611">
        <v>5</v>
      </c>
      <c r="V44" s="611">
        <v>9</v>
      </c>
      <c r="W44" s="611">
        <v>8</v>
      </c>
      <c r="X44" s="611">
        <v>9</v>
      </c>
      <c r="Y44" s="611">
        <v>12</v>
      </c>
      <c r="Z44" s="611">
        <v>17</v>
      </c>
      <c r="AA44" s="611">
        <v>13</v>
      </c>
      <c r="AB44" s="611">
        <v>17</v>
      </c>
      <c r="AC44" s="611">
        <v>10</v>
      </c>
      <c r="AD44" s="611">
        <v>20</v>
      </c>
      <c r="AE44" s="62"/>
    </row>
    <row r="45" spans="1:31" s="37" customFormat="1" ht="12.75" customHeight="1">
      <c r="A45" s="516" t="s">
        <v>916</v>
      </c>
      <c r="B45" s="516" t="s">
        <v>133</v>
      </c>
      <c r="C45" s="625"/>
      <c r="D45" s="611">
        <f>E45+F45</f>
        <v>11</v>
      </c>
      <c r="E45" s="611">
        <v>2</v>
      </c>
      <c r="F45" s="611">
        <v>9</v>
      </c>
      <c r="G45" s="611">
        <v>8</v>
      </c>
      <c r="H45" s="611">
        <v>6</v>
      </c>
      <c r="I45" s="611">
        <v>1</v>
      </c>
      <c r="J45" s="611">
        <v>1</v>
      </c>
      <c r="K45" s="611">
        <v>1</v>
      </c>
      <c r="L45" s="611">
        <v>1</v>
      </c>
      <c r="M45" s="611">
        <v>1</v>
      </c>
      <c r="N45" s="611">
        <v>1</v>
      </c>
      <c r="O45" s="611">
        <v>164</v>
      </c>
      <c r="P45" s="611">
        <v>107</v>
      </c>
      <c r="Q45" s="611">
        <v>57</v>
      </c>
      <c r="R45" s="611">
        <v>23</v>
      </c>
      <c r="S45" s="611">
        <v>9</v>
      </c>
      <c r="T45" s="611">
        <v>19</v>
      </c>
      <c r="U45" s="611">
        <v>11</v>
      </c>
      <c r="V45" s="611">
        <v>21</v>
      </c>
      <c r="W45" s="611">
        <v>7</v>
      </c>
      <c r="X45" s="611">
        <v>19</v>
      </c>
      <c r="Y45" s="611">
        <v>11</v>
      </c>
      <c r="Z45" s="611">
        <v>15</v>
      </c>
      <c r="AA45" s="611">
        <v>11</v>
      </c>
      <c r="AB45" s="611">
        <v>10</v>
      </c>
      <c r="AC45" s="611">
        <v>8</v>
      </c>
      <c r="AD45" s="611">
        <v>16</v>
      </c>
      <c r="AE45" s="62"/>
    </row>
    <row r="46" spans="1:31" s="37" customFormat="1" ht="12.75" customHeight="1" thickBot="1">
      <c r="A46" s="594" t="s">
        <v>917</v>
      </c>
      <c r="B46" s="594" t="s">
        <v>134</v>
      </c>
      <c r="C46" s="627"/>
      <c r="D46" s="612">
        <f>E46+F46</f>
        <v>12</v>
      </c>
      <c r="E46" s="612">
        <v>3</v>
      </c>
      <c r="F46" s="612">
        <v>9</v>
      </c>
      <c r="G46" s="612">
        <v>4</v>
      </c>
      <c r="H46" s="612">
        <v>7</v>
      </c>
      <c r="I46" s="612">
        <v>2</v>
      </c>
      <c r="J46" s="612">
        <v>1</v>
      </c>
      <c r="K46" s="612">
        <v>1</v>
      </c>
      <c r="L46" s="612">
        <v>1</v>
      </c>
      <c r="M46" s="612">
        <v>1</v>
      </c>
      <c r="N46" s="612">
        <v>1</v>
      </c>
      <c r="O46" s="612">
        <v>118</v>
      </c>
      <c r="P46" s="612">
        <v>77</v>
      </c>
      <c r="Q46" s="612">
        <v>41</v>
      </c>
      <c r="R46" s="612">
        <v>31</v>
      </c>
      <c r="S46" s="612">
        <v>20</v>
      </c>
      <c r="T46" s="612">
        <v>13</v>
      </c>
      <c r="U46" s="612">
        <v>10</v>
      </c>
      <c r="V46" s="612">
        <v>9</v>
      </c>
      <c r="W46" s="612">
        <v>2</v>
      </c>
      <c r="X46" s="612">
        <v>9</v>
      </c>
      <c r="Y46" s="612">
        <v>3</v>
      </c>
      <c r="Z46" s="612">
        <v>6</v>
      </c>
      <c r="AA46" s="612">
        <v>2</v>
      </c>
      <c r="AB46" s="612">
        <v>9</v>
      </c>
      <c r="AC46" s="612">
        <v>4</v>
      </c>
      <c r="AD46" s="613" t="s">
        <v>494</v>
      </c>
      <c r="AE46" s="62"/>
    </row>
    <row r="47" ht="24.75" customHeight="1">
      <c r="AE47" s="43"/>
    </row>
  </sheetData>
  <sheetProtection/>
  <mergeCells count="18">
    <mergeCell ref="A2:N2"/>
    <mergeCell ref="O2:AD2"/>
    <mergeCell ref="AD4:AD8"/>
    <mergeCell ref="G4:G5"/>
    <mergeCell ref="Q4:Y4"/>
    <mergeCell ref="R6:S6"/>
    <mergeCell ref="T6:U6"/>
    <mergeCell ref="V6:W6"/>
    <mergeCell ref="X6:Y6"/>
    <mergeCell ref="Z6:AA6"/>
    <mergeCell ref="AB6:AC6"/>
    <mergeCell ref="C7:C8"/>
    <mergeCell ref="G7:G8"/>
    <mergeCell ref="A4:B4"/>
    <mergeCell ref="A5:B5"/>
    <mergeCell ref="A6:B6"/>
    <mergeCell ref="A7:B8"/>
    <mergeCell ref="D5:F5"/>
  </mergeCells>
  <printOptions horizontalCentered="1"/>
  <pageMargins left="1.1023622047244095" right="1.1023622047244095" top="1.5748031496062993" bottom="1.535433070866142" header="0.5118110236220472" footer="0.9055118110236221"/>
  <pageSetup firstPageNumber="268"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6.xml><?xml version="1.0" encoding="utf-8"?>
<worksheet xmlns="http://schemas.openxmlformats.org/spreadsheetml/2006/main" xmlns:r="http://schemas.openxmlformats.org/officeDocument/2006/relationships">
  <dimension ref="A1:W28"/>
  <sheetViews>
    <sheetView showGridLines="0" zoomScale="120" zoomScaleNormal="120" zoomScaleSheetLayoutView="75" workbookViewId="0" topLeftCell="A1">
      <selection activeCell="A3" sqref="A3"/>
    </sheetView>
  </sheetViews>
  <sheetFormatPr defaultColWidth="9.00390625" defaultRowHeight="16.5"/>
  <cols>
    <col min="1" max="1" width="15.625" style="76" customWidth="1"/>
    <col min="2" max="2" width="9.625" style="76" customWidth="1"/>
    <col min="3" max="3" width="8.625" style="76" customWidth="1"/>
    <col min="4" max="4" width="6.625" style="76" customWidth="1"/>
    <col min="5" max="5" width="7.625" style="76" customWidth="1"/>
    <col min="6" max="8" width="6.125" style="76" customWidth="1"/>
    <col min="9" max="9" width="7.625" style="76" customWidth="1"/>
    <col min="10" max="20" width="5.625" style="76" customWidth="1"/>
    <col min="21" max="22" width="6.125" style="76" customWidth="1"/>
    <col min="23" max="16384" width="9.00390625" style="76" customWidth="1"/>
  </cols>
  <sheetData>
    <row r="1" spans="1:22" s="2" customFormat="1" ht="18" customHeight="1">
      <c r="A1" s="74" t="s">
        <v>1321</v>
      </c>
      <c r="B1" s="31"/>
      <c r="V1" s="12" t="s">
        <v>1110</v>
      </c>
    </row>
    <row r="2" spans="1:22" s="18" customFormat="1" ht="24.75" customHeight="1">
      <c r="A2" s="709" t="s">
        <v>983</v>
      </c>
      <c r="B2" s="709"/>
      <c r="C2" s="709"/>
      <c r="D2" s="709"/>
      <c r="E2" s="709"/>
      <c r="F2" s="709"/>
      <c r="G2" s="709"/>
      <c r="H2" s="709"/>
      <c r="I2" s="709"/>
      <c r="J2" s="709" t="s">
        <v>984</v>
      </c>
      <c r="K2" s="709"/>
      <c r="L2" s="709"/>
      <c r="M2" s="709"/>
      <c r="N2" s="709"/>
      <c r="O2" s="709"/>
      <c r="P2" s="709"/>
      <c r="Q2" s="709"/>
      <c r="R2" s="709"/>
      <c r="S2" s="709"/>
      <c r="T2" s="709"/>
      <c r="U2" s="709"/>
      <c r="V2" s="709"/>
    </row>
    <row r="3" s="117" customFormat="1" ht="15" customHeight="1" thickBot="1"/>
    <row r="4" spans="1:22" s="2" customFormat="1" ht="21.75" customHeight="1">
      <c r="A4" s="1"/>
      <c r="B4" s="46"/>
      <c r="C4" s="861" t="s">
        <v>931</v>
      </c>
      <c r="D4" s="862"/>
      <c r="E4" s="686" t="s">
        <v>932</v>
      </c>
      <c r="F4" s="863"/>
      <c r="G4" s="863"/>
      <c r="H4" s="862"/>
      <c r="I4" s="738" t="s">
        <v>933</v>
      </c>
      <c r="J4" s="223"/>
      <c r="K4" s="223"/>
      <c r="L4" s="753" t="s">
        <v>943</v>
      </c>
      <c r="M4" s="690"/>
      <c r="N4" s="690"/>
      <c r="O4" s="690"/>
      <c r="P4" s="690"/>
      <c r="Q4" s="690"/>
      <c r="R4" s="690"/>
      <c r="S4" s="690"/>
      <c r="T4" s="690"/>
      <c r="U4" s="29"/>
      <c r="V4" s="29"/>
    </row>
    <row r="5" spans="1:22" s="2" customFormat="1" ht="21.75" customHeight="1">
      <c r="A5" s="857" t="s">
        <v>944</v>
      </c>
      <c r="B5" s="854"/>
      <c r="C5" s="852" t="s">
        <v>945</v>
      </c>
      <c r="D5" s="853"/>
      <c r="E5" s="740" t="s">
        <v>946</v>
      </c>
      <c r="F5" s="741"/>
      <c r="G5" s="741"/>
      <c r="H5" s="742"/>
      <c r="I5" s="739"/>
      <c r="J5" s="703" t="s">
        <v>918</v>
      </c>
      <c r="K5" s="754"/>
      <c r="L5" s="704"/>
      <c r="M5" s="705" t="s">
        <v>947</v>
      </c>
      <c r="N5" s="704"/>
      <c r="O5" s="860" t="s">
        <v>948</v>
      </c>
      <c r="P5" s="704"/>
      <c r="Q5" s="860" t="s">
        <v>949</v>
      </c>
      <c r="R5" s="704"/>
      <c r="S5" s="860" t="s">
        <v>950</v>
      </c>
      <c r="T5" s="704"/>
      <c r="U5" s="860" t="s">
        <v>951</v>
      </c>
      <c r="V5" s="754"/>
    </row>
    <row r="6" spans="1:22" s="2" customFormat="1" ht="21.75" customHeight="1">
      <c r="A6" s="857" t="s">
        <v>952</v>
      </c>
      <c r="B6" s="854"/>
      <c r="C6" s="680" t="s">
        <v>953</v>
      </c>
      <c r="D6" s="702"/>
      <c r="E6" s="701" t="s">
        <v>954</v>
      </c>
      <c r="F6" s="696"/>
      <c r="G6" s="696"/>
      <c r="H6" s="702"/>
      <c r="I6" s="3" t="s">
        <v>955</v>
      </c>
      <c r="J6" s="696" t="s">
        <v>956</v>
      </c>
      <c r="K6" s="696"/>
      <c r="L6" s="702"/>
      <c r="M6" s="701" t="s">
        <v>957</v>
      </c>
      <c r="N6" s="702"/>
      <c r="O6" s="701" t="s">
        <v>491</v>
      </c>
      <c r="P6" s="702"/>
      <c r="Q6" s="701" t="s">
        <v>492</v>
      </c>
      <c r="R6" s="702"/>
      <c r="S6" s="701" t="s">
        <v>493</v>
      </c>
      <c r="T6" s="702"/>
      <c r="U6" s="701" t="s">
        <v>958</v>
      </c>
      <c r="V6" s="696"/>
    </row>
    <row r="7" spans="1:22" s="2" customFormat="1" ht="21.75" customHeight="1">
      <c r="A7" s="741" t="s">
        <v>959</v>
      </c>
      <c r="B7" s="854"/>
      <c r="C7" s="91" t="s">
        <v>960</v>
      </c>
      <c r="D7" s="224" t="s">
        <v>961</v>
      </c>
      <c r="E7" s="224" t="s">
        <v>962</v>
      </c>
      <c r="F7" s="224" t="s">
        <v>963</v>
      </c>
      <c r="G7" s="224" t="s">
        <v>964</v>
      </c>
      <c r="H7" s="224" t="s">
        <v>934</v>
      </c>
      <c r="I7" s="748" t="s">
        <v>985</v>
      </c>
      <c r="J7" s="80" t="s">
        <v>1302</v>
      </c>
      <c r="K7" s="80" t="s">
        <v>1303</v>
      </c>
      <c r="L7" s="79" t="s">
        <v>1304</v>
      </c>
      <c r="M7" s="79" t="s">
        <v>1303</v>
      </c>
      <c r="N7" s="79" t="s">
        <v>1304</v>
      </c>
      <c r="O7" s="79" t="s">
        <v>1303</v>
      </c>
      <c r="P7" s="79" t="s">
        <v>1304</v>
      </c>
      <c r="Q7" s="79" t="s">
        <v>1303</v>
      </c>
      <c r="R7" s="79" t="s">
        <v>1304</v>
      </c>
      <c r="S7" s="79" t="s">
        <v>1303</v>
      </c>
      <c r="T7" s="79" t="s">
        <v>1304</v>
      </c>
      <c r="U7" s="79" t="s">
        <v>1303</v>
      </c>
      <c r="V7" s="78" t="s">
        <v>1304</v>
      </c>
    </row>
    <row r="8" spans="1:23" s="222" customFormat="1" ht="21.75" customHeight="1" thickBot="1">
      <c r="A8" s="855"/>
      <c r="B8" s="856"/>
      <c r="C8" s="348" t="s">
        <v>935</v>
      </c>
      <c r="D8" s="349" t="s">
        <v>936</v>
      </c>
      <c r="E8" s="349" t="s">
        <v>937</v>
      </c>
      <c r="F8" s="349" t="s">
        <v>938</v>
      </c>
      <c r="G8" s="349" t="s">
        <v>939</v>
      </c>
      <c r="H8" s="349" t="s">
        <v>940</v>
      </c>
      <c r="I8" s="864"/>
      <c r="J8" s="351" t="s">
        <v>1300</v>
      </c>
      <c r="K8" s="351" t="s">
        <v>1305</v>
      </c>
      <c r="L8" s="350" t="s">
        <v>1306</v>
      </c>
      <c r="M8" s="350" t="s">
        <v>1305</v>
      </c>
      <c r="N8" s="350" t="s">
        <v>1306</v>
      </c>
      <c r="O8" s="350" t="s">
        <v>1305</v>
      </c>
      <c r="P8" s="350" t="s">
        <v>1306</v>
      </c>
      <c r="Q8" s="350" t="s">
        <v>1305</v>
      </c>
      <c r="R8" s="350" t="s">
        <v>1306</v>
      </c>
      <c r="S8" s="350" t="s">
        <v>1305</v>
      </c>
      <c r="T8" s="350" t="s">
        <v>1306</v>
      </c>
      <c r="U8" s="350" t="s">
        <v>1305</v>
      </c>
      <c r="V8" s="352" t="s">
        <v>1306</v>
      </c>
      <c r="W8" s="81"/>
    </row>
    <row r="9" spans="1:22" s="6" customFormat="1" ht="25.5" customHeight="1">
      <c r="A9" s="859" t="s">
        <v>965</v>
      </c>
      <c r="B9" s="273" t="s">
        <v>966</v>
      </c>
      <c r="C9" s="247" t="s">
        <v>494</v>
      </c>
      <c r="D9" s="53">
        <v>43</v>
      </c>
      <c r="E9" s="53">
        <v>186</v>
      </c>
      <c r="F9" s="92" t="s">
        <v>494</v>
      </c>
      <c r="G9" s="53">
        <v>14</v>
      </c>
      <c r="H9" s="92" t="s">
        <v>494</v>
      </c>
      <c r="I9" s="53">
        <v>100</v>
      </c>
      <c r="J9" s="53">
        <v>2475</v>
      </c>
      <c r="K9" s="53">
        <v>1253</v>
      </c>
      <c r="L9" s="53">
        <v>1222</v>
      </c>
      <c r="M9" s="53">
        <v>17</v>
      </c>
      <c r="N9" s="53">
        <v>11</v>
      </c>
      <c r="O9" s="53">
        <v>6</v>
      </c>
      <c r="P9" s="53">
        <v>13</v>
      </c>
      <c r="Q9" s="53">
        <v>432</v>
      </c>
      <c r="R9" s="53">
        <v>448</v>
      </c>
      <c r="S9" s="53">
        <v>732</v>
      </c>
      <c r="T9" s="53">
        <v>689</v>
      </c>
      <c r="U9" s="53">
        <v>66</v>
      </c>
      <c r="V9" s="53">
        <v>61</v>
      </c>
    </row>
    <row r="10" spans="1:22" s="6" customFormat="1" ht="25.5" customHeight="1">
      <c r="A10" s="741"/>
      <c r="B10" s="273" t="s">
        <v>967</v>
      </c>
      <c r="C10" s="240">
        <v>259</v>
      </c>
      <c r="D10" s="92" t="s">
        <v>494</v>
      </c>
      <c r="E10" s="53">
        <v>2019</v>
      </c>
      <c r="F10" s="53">
        <v>314</v>
      </c>
      <c r="G10" s="53">
        <v>141</v>
      </c>
      <c r="H10" s="53">
        <v>232</v>
      </c>
      <c r="I10" s="53">
        <v>817</v>
      </c>
      <c r="J10" s="53">
        <v>21319</v>
      </c>
      <c r="K10" s="53">
        <v>10736</v>
      </c>
      <c r="L10" s="53">
        <v>10583</v>
      </c>
      <c r="M10" s="53">
        <v>55</v>
      </c>
      <c r="N10" s="53">
        <v>43</v>
      </c>
      <c r="O10" s="53">
        <v>755</v>
      </c>
      <c r="P10" s="53">
        <v>844</v>
      </c>
      <c r="Q10" s="53">
        <v>2805</v>
      </c>
      <c r="R10" s="53">
        <v>2778</v>
      </c>
      <c r="S10" s="53">
        <v>5819</v>
      </c>
      <c r="T10" s="53">
        <v>5577</v>
      </c>
      <c r="U10" s="53">
        <v>1302</v>
      </c>
      <c r="V10" s="53">
        <v>1341</v>
      </c>
    </row>
    <row r="11" spans="1:22" s="6" customFormat="1" ht="25.5" customHeight="1">
      <c r="A11" s="859" t="s">
        <v>968</v>
      </c>
      <c r="B11" s="273" t="s">
        <v>966</v>
      </c>
      <c r="C11" s="247" t="s">
        <v>494</v>
      </c>
      <c r="D11" s="53">
        <v>45</v>
      </c>
      <c r="E11" s="53">
        <v>182</v>
      </c>
      <c r="F11" s="92" t="s">
        <v>494</v>
      </c>
      <c r="G11" s="53">
        <v>12</v>
      </c>
      <c r="H11" s="92" t="s">
        <v>494</v>
      </c>
      <c r="I11" s="53">
        <v>80</v>
      </c>
      <c r="J11" s="53">
        <v>2412</v>
      </c>
      <c r="K11" s="53">
        <v>1222</v>
      </c>
      <c r="L11" s="53">
        <v>1190</v>
      </c>
      <c r="M11" s="92" t="s">
        <v>494</v>
      </c>
      <c r="N11" s="92" t="s">
        <v>494</v>
      </c>
      <c r="O11" s="53">
        <v>4</v>
      </c>
      <c r="P11" s="53">
        <v>3</v>
      </c>
      <c r="Q11" s="53">
        <v>477</v>
      </c>
      <c r="R11" s="53">
        <v>448</v>
      </c>
      <c r="S11" s="53">
        <v>688</v>
      </c>
      <c r="T11" s="53">
        <v>687</v>
      </c>
      <c r="U11" s="53">
        <v>53</v>
      </c>
      <c r="V11" s="53">
        <v>52</v>
      </c>
    </row>
    <row r="12" spans="1:22" s="6" customFormat="1" ht="25.5" customHeight="1">
      <c r="A12" s="741"/>
      <c r="B12" s="273" t="s">
        <v>967</v>
      </c>
      <c r="C12" s="240">
        <v>265</v>
      </c>
      <c r="D12" s="92" t="s">
        <v>494</v>
      </c>
      <c r="E12" s="53">
        <v>2192</v>
      </c>
      <c r="F12" s="53">
        <v>695</v>
      </c>
      <c r="G12" s="53">
        <v>278</v>
      </c>
      <c r="H12" s="53">
        <v>484</v>
      </c>
      <c r="I12" s="53">
        <v>803</v>
      </c>
      <c r="J12" s="53">
        <v>23145</v>
      </c>
      <c r="K12" s="53">
        <v>12210</v>
      </c>
      <c r="L12" s="53">
        <v>10935</v>
      </c>
      <c r="M12" s="53">
        <v>182</v>
      </c>
      <c r="N12" s="53">
        <v>146</v>
      </c>
      <c r="O12" s="53">
        <v>1405</v>
      </c>
      <c r="P12" s="53">
        <v>1269</v>
      </c>
      <c r="Q12" s="53">
        <v>3278</v>
      </c>
      <c r="R12" s="53">
        <v>2911</v>
      </c>
      <c r="S12" s="53">
        <v>4789</v>
      </c>
      <c r="T12" s="53">
        <v>4336</v>
      </c>
      <c r="U12" s="53">
        <v>2556</v>
      </c>
      <c r="V12" s="53">
        <v>2273</v>
      </c>
    </row>
    <row r="13" spans="1:22" s="6" customFormat="1" ht="25.5" customHeight="1">
      <c r="A13" s="859" t="s">
        <v>969</v>
      </c>
      <c r="B13" s="273" t="s">
        <v>966</v>
      </c>
      <c r="C13" s="247" t="s">
        <v>494</v>
      </c>
      <c r="D13" s="53">
        <v>43</v>
      </c>
      <c r="E13" s="53">
        <v>159</v>
      </c>
      <c r="F13" s="92" t="s">
        <v>494</v>
      </c>
      <c r="G13" s="53">
        <v>11</v>
      </c>
      <c r="H13" s="92" t="s">
        <v>494</v>
      </c>
      <c r="I13" s="53">
        <v>64</v>
      </c>
      <c r="J13" s="53">
        <v>2084</v>
      </c>
      <c r="K13" s="53">
        <v>1070</v>
      </c>
      <c r="L13" s="53">
        <v>1014</v>
      </c>
      <c r="M13" s="92" t="s">
        <v>494</v>
      </c>
      <c r="N13" s="92" t="s">
        <v>494</v>
      </c>
      <c r="O13" s="53">
        <v>14</v>
      </c>
      <c r="P13" s="53">
        <v>12</v>
      </c>
      <c r="Q13" s="53">
        <v>378</v>
      </c>
      <c r="R13" s="53">
        <v>363</v>
      </c>
      <c r="S13" s="53">
        <v>638</v>
      </c>
      <c r="T13" s="53">
        <v>605</v>
      </c>
      <c r="U13" s="53">
        <v>40</v>
      </c>
      <c r="V13" s="53">
        <v>34</v>
      </c>
    </row>
    <row r="14" spans="1:22" s="6" customFormat="1" ht="25.5" customHeight="1" thickBot="1">
      <c r="A14" s="855"/>
      <c r="B14" s="84" t="s">
        <v>967</v>
      </c>
      <c r="C14" s="248">
        <v>252</v>
      </c>
      <c r="D14" s="249" t="s">
        <v>494</v>
      </c>
      <c r="E14" s="58">
        <v>2176</v>
      </c>
      <c r="F14" s="58">
        <v>628</v>
      </c>
      <c r="G14" s="58">
        <v>246</v>
      </c>
      <c r="H14" s="58">
        <v>463</v>
      </c>
      <c r="I14" s="58">
        <v>849</v>
      </c>
      <c r="J14" s="58">
        <v>24038</v>
      </c>
      <c r="K14" s="58">
        <v>12691</v>
      </c>
      <c r="L14" s="58">
        <v>11347</v>
      </c>
      <c r="M14" s="58">
        <v>136</v>
      </c>
      <c r="N14" s="58">
        <v>114</v>
      </c>
      <c r="O14" s="58">
        <v>1400</v>
      </c>
      <c r="P14" s="58">
        <v>1184</v>
      </c>
      <c r="Q14" s="58">
        <v>3642</v>
      </c>
      <c r="R14" s="58">
        <v>3178</v>
      </c>
      <c r="S14" s="58">
        <v>5213</v>
      </c>
      <c r="T14" s="58">
        <v>4781</v>
      </c>
      <c r="U14" s="58">
        <v>2300</v>
      </c>
      <c r="V14" s="58">
        <v>2090</v>
      </c>
    </row>
    <row r="15" spans="1:22" s="2" customFormat="1" ht="24.75" customHeight="1" thickBot="1">
      <c r="A15" s="45"/>
      <c r="B15" s="45"/>
      <c r="C15" s="45"/>
      <c r="D15" s="45"/>
      <c r="E15" s="45"/>
      <c r="F15" s="45"/>
      <c r="G15" s="45"/>
      <c r="H15" s="45"/>
      <c r="I15" s="45"/>
      <c r="J15" s="45"/>
      <c r="K15" s="45"/>
      <c r="L15" s="6"/>
      <c r="M15" s="6"/>
      <c r="N15" s="6"/>
      <c r="O15" s="6"/>
      <c r="P15" s="6"/>
      <c r="Q15" s="6"/>
      <c r="R15" s="6"/>
      <c r="S15" s="6"/>
      <c r="T15" s="6"/>
      <c r="U15" s="823"/>
      <c r="V15" s="823"/>
    </row>
    <row r="16" spans="1:22" s="6" customFormat="1" ht="21.75" customHeight="1">
      <c r="A16" s="128"/>
      <c r="B16" s="129"/>
      <c r="C16" s="840" t="s">
        <v>970</v>
      </c>
      <c r="D16" s="836"/>
      <c r="E16" s="836"/>
      <c r="F16" s="837"/>
      <c r="G16" s="835" t="s">
        <v>971</v>
      </c>
      <c r="H16" s="836"/>
      <c r="I16" s="836"/>
      <c r="J16" s="837"/>
      <c r="K16" s="847" t="s">
        <v>972</v>
      </c>
      <c r="L16" s="836"/>
      <c r="M16" s="836"/>
      <c r="N16" s="837"/>
      <c r="O16" s="835" t="s">
        <v>919</v>
      </c>
      <c r="P16" s="836"/>
      <c r="Q16" s="836"/>
      <c r="R16" s="837"/>
      <c r="S16" s="835" t="s">
        <v>973</v>
      </c>
      <c r="T16" s="836"/>
      <c r="U16" s="836"/>
      <c r="V16" s="836"/>
    </row>
    <row r="17" spans="1:22" s="6" customFormat="1" ht="21.75" customHeight="1">
      <c r="A17" s="826" t="s">
        <v>974</v>
      </c>
      <c r="B17" s="827"/>
      <c r="C17" s="828" t="s">
        <v>920</v>
      </c>
      <c r="D17" s="829"/>
      <c r="E17" s="829"/>
      <c r="F17" s="830"/>
      <c r="G17" s="848" t="s">
        <v>921</v>
      </c>
      <c r="H17" s="833"/>
      <c r="I17" s="833"/>
      <c r="J17" s="849"/>
      <c r="K17" s="839" t="s">
        <v>922</v>
      </c>
      <c r="L17" s="839"/>
      <c r="M17" s="839"/>
      <c r="N17" s="845"/>
      <c r="O17" s="838" t="s">
        <v>923</v>
      </c>
      <c r="P17" s="839"/>
      <c r="Q17" s="839"/>
      <c r="R17" s="845"/>
      <c r="S17" s="838" t="s">
        <v>975</v>
      </c>
      <c r="T17" s="839"/>
      <c r="U17" s="839"/>
      <c r="V17" s="839"/>
    </row>
    <row r="18" spans="1:22" s="6" customFormat="1" ht="21.75" customHeight="1">
      <c r="A18" s="833" t="s">
        <v>924</v>
      </c>
      <c r="B18" s="827"/>
      <c r="C18" s="834" t="s">
        <v>925</v>
      </c>
      <c r="D18" s="825"/>
      <c r="E18" s="130" t="s">
        <v>926</v>
      </c>
      <c r="F18" s="130" t="s">
        <v>927</v>
      </c>
      <c r="G18" s="831" t="s">
        <v>925</v>
      </c>
      <c r="H18" s="832"/>
      <c r="I18" s="131" t="s">
        <v>926</v>
      </c>
      <c r="J18" s="132" t="s">
        <v>927</v>
      </c>
      <c r="K18" s="843" t="s">
        <v>925</v>
      </c>
      <c r="L18" s="844"/>
      <c r="M18" s="130" t="s">
        <v>926</v>
      </c>
      <c r="N18" s="130" t="s">
        <v>927</v>
      </c>
      <c r="O18" s="831" t="s">
        <v>925</v>
      </c>
      <c r="P18" s="844"/>
      <c r="Q18" s="130" t="s">
        <v>926</v>
      </c>
      <c r="R18" s="130" t="s">
        <v>927</v>
      </c>
      <c r="S18" s="824" t="s">
        <v>925</v>
      </c>
      <c r="T18" s="825"/>
      <c r="U18" s="133" t="s">
        <v>926</v>
      </c>
      <c r="V18" s="133" t="s">
        <v>927</v>
      </c>
    </row>
    <row r="19" spans="1:22" s="6" customFormat="1" ht="21.75" customHeight="1" thickBot="1">
      <c r="A19" s="850"/>
      <c r="B19" s="851"/>
      <c r="C19" s="858" t="s">
        <v>928</v>
      </c>
      <c r="D19" s="842"/>
      <c r="E19" s="276" t="s">
        <v>929</v>
      </c>
      <c r="F19" s="277" t="s">
        <v>930</v>
      </c>
      <c r="G19" s="841" t="s">
        <v>928</v>
      </c>
      <c r="H19" s="846"/>
      <c r="I19" s="518" t="s">
        <v>929</v>
      </c>
      <c r="J19" s="517" t="s">
        <v>930</v>
      </c>
      <c r="K19" s="846" t="s">
        <v>928</v>
      </c>
      <c r="L19" s="842"/>
      <c r="M19" s="276" t="s">
        <v>929</v>
      </c>
      <c r="N19" s="277" t="s">
        <v>930</v>
      </c>
      <c r="O19" s="841" t="s">
        <v>928</v>
      </c>
      <c r="P19" s="842"/>
      <c r="Q19" s="276" t="s">
        <v>929</v>
      </c>
      <c r="R19" s="277" t="s">
        <v>930</v>
      </c>
      <c r="S19" s="841" t="s">
        <v>928</v>
      </c>
      <c r="T19" s="842"/>
      <c r="U19" s="278" t="s">
        <v>929</v>
      </c>
      <c r="V19" s="278" t="s">
        <v>930</v>
      </c>
    </row>
    <row r="20" spans="1:22" s="6" customFormat="1" ht="25.5" customHeight="1">
      <c r="A20" s="134" t="s">
        <v>976</v>
      </c>
      <c r="B20" s="274">
        <v>2005</v>
      </c>
      <c r="C20" s="279"/>
      <c r="D20" s="280">
        <v>295</v>
      </c>
      <c r="E20" s="280">
        <v>52</v>
      </c>
      <c r="F20" s="280">
        <f aca="true" t="shared" si="0" ref="F20:F26">D20-E20</f>
        <v>243</v>
      </c>
      <c r="G20" s="144"/>
      <c r="H20" s="280">
        <v>1711</v>
      </c>
      <c r="I20" s="280">
        <v>227</v>
      </c>
      <c r="J20" s="280">
        <f aca="true" t="shared" si="1" ref="J20:J26">H20-I20</f>
        <v>1484</v>
      </c>
      <c r="K20" s="144"/>
      <c r="L20" s="280">
        <v>251</v>
      </c>
      <c r="M20" s="280">
        <v>2</v>
      </c>
      <c r="N20" s="280">
        <f aca="true" t="shared" si="2" ref="N20:N26">L20-M20</f>
        <v>249</v>
      </c>
      <c r="O20" s="280"/>
      <c r="P20" s="280">
        <v>961</v>
      </c>
      <c r="Q20" s="280">
        <v>111</v>
      </c>
      <c r="R20" s="280">
        <f aca="true" t="shared" si="3" ref="R20:R26">P20-Q20</f>
        <v>850</v>
      </c>
      <c r="S20" s="280"/>
      <c r="T20" s="280">
        <v>21420</v>
      </c>
      <c r="U20" s="244">
        <v>2421</v>
      </c>
      <c r="V20" s="244">
        <f aca="true" t="shared" si="4" ref="V20:V26">T20-U20</f>
        <v>18999</v>
      </c>
    </row>
    <row r="21" spans="1:22" s="6" customFormat="1" ht="25.5" customHeight="1">
      <c r="A21" s="134" t="s">
        <v>977</v>
      </c>
      <c r="B21" s="274">
        <v>2006</v>
      </c>
      <c r="C21" s="135"/>
      <c r="D21" s="263">
        <v>312</v>
      </c>
      <c r="E21" s="263">
        <v>52</v>
      </c>
      <c r="F21" s="263">
        <f t="shared" si="0"/>
        <v>260</v>
      </c>
      <c r="G21" s="631"/>
      <c r="H21" s="263">
        <v>1831</v>
      </c>
      <c r="I21" s="263">
        <v>263</v>
      </c>
      <c r="J21" s="263">
        <f t="shared" si="1"/>
        <v>1568</v>
      </c>
      <c r="K21" s="631"/>
      <c r="L21" s="263">
        <v>187</v>
      </c>
      <c r="M21" s="263">
        <v>4</v>
      </c>
      <c r="N21" s="263">
        <f t="shared" si="2"/>
        <v>183</v>
      </c>
      <c r="O21" s="263"/>
      <c r="P21" s="263">
        <v>937</v>
      </c>
      <c r="Q21" s="263">
        <v>106</v>
      </c>
      <c r="R21" s="263">
        <f t="shared" si="3"/>
        <v>831</v>
      </c>
      <c r="S21" s="263"/>
      <c r="T21" s="263">
        <v>19180</v>
      </c>
      <c r="U21" s="82">
        <v>2654</v>
      </c>
      <c r="V21" s="82">
        <f t="shared" si="4"/>
        <v>16526</v>
      </c>
    </row>
    <row r="22" spans="1:22" s="6" customFormat="1" ht="25.5" customHeight="1">
      <c r="A22" s="134" t="s">
        <v>978</v>
      </c>
      <c r="B22" s="274">
        <v>2007</v>
      </c>
      <c r="C22" s="135"/>
      <c r="D22" s="263">
        <v>312</v>
      </c>
      <c r="E22" s="263">
        <v>52</v>
      </c>
      <c r="F22" s="263">
        <f t="shared" si="0"/>
        <v>260</v>
      </c>
      <c r="G22" s="631"/>
      <c r="H22" s="263">
        <v>1775</v>
      </c>
      <c r="I22" s="263">
        <v>202</v>
      </c>
      <c r="J22" s="263">
        <f t="shared" si="1"/>
        <v>1573</v>
      </c>
      <c r="K22" s="631"/>
      <c r="L22" s="263">
        <v>177</v>
      </c>
      <c r="M22" s="263">
        <v>6</v>
      </c>
      <c r="N22" s="263">
        <f t="shared" si="2"/>
        <v>171</v>
      </c>
      <c r="O22" s="263"/>
      <c r="P22" s="263">
        <v>953</v>
      </c>
      <c r="Q22" s="263">
        <v>107</v>
      </c>
      <c r="R22" s="263">
        <f t="shared" si="3"/>
        <v>846</v>
      </c>
      <c r="S22" s="82"/>
      <c r="T22" s="82">
        <v>18222</v>
      </c>
      <c r="U22" s="82">
        <v>2656</v>
      </c>
      <c r="V22" s="82">
        <f t="shared" si="4"/>
        <v>15566</v>
      </c>
    </row>
    <row r="23" spans="1:22" s="6" customFormat="1" ht="25.5" customHeight="1">
      <c r="A23" s="134" t="s">
        <v>979</v>
      </c>
      <c r="B23" s="274">
        <v>2008</v>
      </c>
      <c r="C23" s="135"/>
      <c r="D23" s="263">
        <v>287</v>
      </c>
      <c r="E23" s="263">
        <v>53</v>
      </c>
      <c r="F23" s="263">
        <f t="shared" si="0"/>
        <v>234</v>
      </c>
      <c r="G23" s="631"/>
      <c r="H23" s="263">
        <v>1738</v>
      </c>
      <c r="I23" s="263">
        <v>213</v>
      </c>
      <c r="J23" s="263">
        <f t="shared" si="1"/>
        <v>1525</v>
      </c>
      <c r="K23" s="631"/>
      <c r="L23" s="263">
        <v>124</v>
      </c>
      <c r="M23" s="263">
        <v>2</v>
      </c>
      <c r="N23" s="263">
        <f t="shared" si="2"/>
        <v>122</v>
      </c>
      <c r="O23" s="82"/>
      <c r="P23" s="82">
        <v>912</v>
      </c>
      <c r="Q23" s="263">
        <v>108</v>
      </c>
      <c r="R23" s="263">
        <f t="shared" si="3"/>
        <v>804</v>
      </c>
      <c r="S23" s="53"/>
      <c r="T23" s="82">
        <v>18932</v>
      </c>
      <c r="U23" s="82">
        <v>2657</v>
      </c>
      <c r="V23" s="82">
        <f t="shared" si="4"/>
        <v>16275</v>
      </c>
    </row>
    <row r="24" spans="1:22" s="6" customFormat="1" ht="25.5" customHeight="1">
      <c r="A24" s="134" t="s">
        <v>980</v>
      </c>
      <c r="B24" s="274">
        <v>2009</v>
      </c>
      <c r="C24" s="135"/>
      <c r="D24" s="263">
        <v>287</v>
      </c>
      <c r="E24" s="263">
        <v>53</v>
      </c>
      <c r="F24" s="263">
        <f t="shared" si="0"/>
        <v>234</v>
      </c>
      <c r="G24" s="631"/>
      <c r="H24" s="263">
        <v>1824</v>
      </c>
      <c r="I24" s="263">
        <v>219</v>
      </c>
      <c r="J24" s="263">
        <f t="shared" si="1"/>
        <v>1605</v>
      </c>
      <c r="K24" s="631"/>
      <c r="L24" s="263">
        <v>126</v>
      </c>
      <c r="M24" s="263">
        <v>2</v>
      </c>
      <c r="N24" s="263">
        <f t="shared" si="2"/>
        <v>124</v>
      </c>
      <c r="O24" s="263"/>
      <c r="P24" s="263">
        <v>919</v>
      </c>
      <c r="Q24" s="263">
        <v>111</v>
      </c>
      <c r="R24" s="263">
        <f t="shared" si="3"/>
        <v>808</v>
      </c>
      <c r="S24" s="53"/>
      <c r="T24" s="82">
        <v>20034</v>
      </c>
      <c r="U24" s="82">
        <v>2660</v>
      </c>
      <c r="V24" s="82">
        <f t="shared" si="4"/>
        <v>17374</v>
      </c>
    </row>
    <row r="25" spans="1:22" s="6" customFormat="1" ht="25.5" customHeight="1">
      <c r="A25" s="134" t="s">
        <v>981</v>
      </c>
      <c r="B25" s="274">
        <v>2010</v>
      </c>
      <c r="C25" s="135"/>
      <c r="D25" s="263">
        <v>303</v>
      </c>
      <c r="E25" s="263">
        <v>54</v>
      </c>
      <c r="F25" s="263">
        <f t="shared" si="0"/>
        <v>249</v>
      </c>
      <c r="G25" s="631"/>
      <c r="H25" s="263">
        <v>1609</v>
      </c>
      <c r="I25" s="263">
        <v>228</v>
      </c>
      <c r="J25" s="263">
        <f t="shared" si="1"/>
        <v>1381</v>
      </c>
      <c r="K25" s="631"/>
      <c r="L25" s="263">
        <v>153</v>
      </c>
      <c r="M25" s="263">
        <v>2</v>
      </c>
      <c r="N25" s="263">
        <f t="shared" si="2"/>
        <v>151</v>
      </c>
      <c r="O25" s="263"/>
      <c r="P25" s="263">
        <v>920</v>
      </c>
      <c r="Q25" s="263">
        <v>113</v>
      </c>
      <c r="R25" s="263">
        <f t="shared" si="3"/>
        <v>807</v>
      </c>
      <c r="S25" s="53"/>
      <c r="T25" s="82">
        <v>21896</v>
      </c>
      <c r="U25" s="82">
        <v>2671</v>
      </c>
      <c r="V25" s="82">
        <f t="shared" si="4"/>
        <v>19225</v>
      </c>
    </row>
    <row r="26" spans="1:22" s="6" customFormat="1" ht="25.5" customHeight="1" thickBot="1">
      <c r="A26" s="136" t="s">
        <v>982</v>
      </c>
      <c r="B26" s="275">
        <v>2011</v>
      </c>
      <c r="C26" s="137"/>
      <c r="D26" s="281">
        <v>309</v>
      </c>
      <c r="E26" s="281">
        <v>66</v>
      </c>
      <c r="F26" s="281">
        <f t="shared" si="0"/>
        <v>243</v>
      </c>
      <c r="G26" s="632"/>
      <c r="H26" s="281">
        <v>1563</v>
      </c>
      <c r="I26" s="281">
        <v>251</v>
      </c>
      <c r="J26" s="281">
        <f t="shared" si="1"/>
        <v>1312</v>
      </c>
      <c r="K26" s="632"/>
      <c r="L26" s="281">
        <v>387</v>
      </c>
      <c r="M26" s="281">
        <v>6</v>
      </c>
      <c r="N26" s="281">
        <f t="shared" si="2"/>
        <v>381</v>
      </c>
      <c r="O26" s="281"/>
      <c r="P26" s="281">
        <v>939</v>
      </c>
      <c r="Q26" s="281">
        <v>125</v>
      </c>
      <c r="R26" s="281">
        <f t="shared" si="3"/>
        <v>814</v>
      </c>
      <c r="S26" s="58"/>
      <c r="T26" s="138">
        <v>23355</v>
      </c>
      <c r="U26" s="138">
        <v>2872</v>
      </c>
      <c r="V26" s="138">
        <f t="shared" si="4"/>
        <v>20483</v>
      </c>
    </row>
    <row r="27" spans="1:10" s="175" customFormat="1" ht="15" customHeight="1">
      <c r="A27" s="209" t="s">
        <v>135</v>
      </c>
      <c r="J27" s="175" t="s">
        <v>1178</v>
      </c>
    </row>
    <row r="28" spans="1:16" s="210" customFormat="1" ht="15" customHeight="1">
      <c r="A28" s="140" t="s">
        <v>136</v>
      </c>
      <c r="B28" s="175"/>
      <c r="C28" s="175"/>
      <c r="D28" s="175"/>
      <c r="E28" s="175"/>
      <c r="F28" s="175"/>
      <c r="J28" s="208" t="s">
        <v>1179</v>
      </c>
      <c r="L28" s="208"/>
      <c r="M28" s="208"/>
      <c r="N28" s="208"/>
      <c r="O28" s="208"/>
      <c r="P28" s="208"/>
    </row>
  </sheetData>
  <sheetProtection/>
  <mergeCells count="53">
    <mergeCell ref="I7:I8"/>
    <mergeCell ref="A9:A10"/>
    <mergeCell ref="Q6:R6"/>
    <mergeCell ref="S6:T6"/>
    <mergeCell ref="E6:H6"/>
    <mergeCell ref="A2:I2"/>
    <mergeCell ref="J2:V2"/>
    <mergeCell ref="S5:T5"/>
    <mergeCell ref="C4:D4"/>
    <mergeCell ref="E4:H4"/>
    <mergeCell ref="U5:V5"/>
    <mergeCell ref="E5:H5"/>
    <mergeCell ref="I4:I5"/>
    <mergeCell ref="U6:V6"/>
    <mergeCell ref="J6:L6"/>
    <mergeCell ref="M6:N6"/>
    <mergeCell ref="J5:L5"/>
    <mergeCell ref="O6:P6"/>
    <mergeCell ref="Q5:R5"/>
    <mergeCell ref="M5:N5"/>
    <mergeCell ref="O5:P5"/>
    <mergeCell ref="L4:T4"/>
    <mergeCell ref="A19:B19"/>
    <mergeCell ref="C5:D5"/>
    <mergeCell ref="A7:B8"/>
    <mergeCell ref="A6:B6"/>
    <mergeCell ref="C6:D6"/>
    <mergeCell ref="C19:D19"/>
    <mergeCell ref="A5:B5"/>
    <mergeCell ref="A11:A12"/>
    <mergeCell ref="A13:A14"/>
    <mergeCell ref="G19:H19"/>
    <mergeCell ref="K19:L19"/>
    <mergeCell ref="G16:J16"/>
    <mergeCell ref="K16:N16"/>
    <mergeCell ref="G17:J17"/>
    <mergeCell ref="K17:N17"/>
    <mergeCell ref="S19:T19"/>
    <mergeCell ref="O19:P19"/>
    <mergeCell ref="S16:V16"/>
    <mergeCell ref="K18:L18"/>
    <mergeCell ref="O18:P18"/>
    <mergeCell ref="O17:R17"/>
    <mergeCell ref="U15:V15"/>
    <mergeCell ref="S18:T18"/>
    <mergeCell ref="A17:B17"/>
    <mergeCell ref="C17:F17"/>
    <mergeCell ref="G18:H18"/>
    <mergeCell ref="A18:B18"/>
    <mergeCell ref="C18:D18"/>
    <mergeCell ref="O16:R16"/>
    <mergeCell ref="S17:V17"/>
    <mergeCell ref="C16:F16"/>
  </mergeCells>
  <printOptions horizontalCentered="1"/>
  <pageMargins left="1.1811023622047245" right="1.1811023622047245" top="1.5748031496062993" bottom="1.5748031496062993" header="0.5118110236220472" footer="0.9055118110236221"/>
  <pageSetup firstPageNumber="270" useFirstPageNumber="1" horizontalDpi="1200" verticalDpi="1200" orientation="portrait" paperSize="9" r:id="rId2"/>
  <headerFooter alignWithMargins="0">
    <oddFooter>&amp;C&amp;"華康中圓體,標準"&amp;11‧&amp;"Times New Roman,標準"&amp;P&amp;"華康中圓體,標準"‧</oddFooter>
  </headerFooter>
  <drawing r:id="rId1"/>
</worksheet>
</file>

<file path=xl/worksheets/sheet17.xml><?xml version="1.0" encoding="utf-8"?>
<worksheet xmlns="http://schemas.openxmlformats.org/spreadsheetml/2006/main" xmlns:r="http://schemas.openxmlformats.org/officeDocument/2006/relationships">
  <sheetPr>
    <tabColor rgb="FFFFFF00"/>
  </sheetPr>
  <dimension ref="A1:AS24"/>
  <sheetViews>
    <sheetView showGridLines="0" zoomScale="120" zoomScaleNormal="120" zoomScalePageLayoutView="0" workbookViewId="0" topLeftCell="A1">
      <selection activeCell="F8" sqref="F8"/>
    </sheetView>
  </sheetViews>
  <sheetFormatPr defaultColWidth="9.00390625" defaultRowHeight="16.5"/>
  <cols>
    <col min="1" max="1" width="15.625" style="76" customWidth="1"/>
    <col min="2" max="2" width="6.625" style="76" customWidth="1"/>
    <col min="3" max="3" width="4.375" style="76" customWidth="1"/>
    <col min="4" max="4" width="5.375" style="76" customWidth="1"/>
    <col min="5" max="14" width="4.25390625" style="76" customWidth="1"/>
    <col min="15" max="16" width="4.125" style="76" customWidth="1"/>
    <col min="17" max="17" width="6.125" style="76" customWidth="1"/>
    <col min="18" max="20" width="4.125" style="76" customWidth="1"/>
    <col min="21" max="21" width="3.625" style="76" customWidth="1"/>
    <col min="22" max="22" width="4.625" style="76" customWidth="1"/>
    <col min="23" max="23" width="4.125" style="76" customWidth="1"/>
    <col min="24" max="24" width="3.625" style="76" customWidth="1"/>
    <col min="25" max="26" width="4.625" style="76" customWidth="1"/>
    <col min="27" max="27" width="3.625" style="76" customWidth="1"/>
    <col min="28" max="28" width="4.625" style="76" customWidth="1"/>
    <col min="29" max="29" width="6.125" style="76" customWidth="1"/>
    <col min="30" max="31" width="4.125" style="76" customWidth="1"/>
    <col min="32" max="16384" width="9.00390625" style="76" customWidth="1"/>
  </cols>
  <sheetData>
    <row r="1" spans="1:31" s="2" customFormat="1" ht="18" customHeight="1">
      <c r="A1" s="74" t="s">
        <v>1321</v>
      </c>
      <c r="AE1" s="12" t="s">
        <v>1110</v>
      </c>
    </row>
    <row r="2" spans="1:32" s="18" customFormat="1" ht="24.75" customHeight="1">
      <c r="A2" s="708" t="s">
        <v>1022</v>
      </c>
      <c r="B2" s="709"/>
      <c r="C2" s="709"/>
      <c r="D2" s="709"/>
      <c r="E2" s="709"/>
      <c r="F2" s="709"/>
      <c r="G2" s="709"/>
      <c r="H2" s="709"/>
      <c r="I2" s="709"/>
      <c r="J2" s="709"/>
      <c r="K2" s="709"/>
      <c r="L2" s="709"/>
      <c r="M2" s="709"/>
      <c r="N2" s="709"/>
      <c r="O2" s="709" t="s">
        <v>1023</v>
      </c>
      <c r="P2" s="709"/>
      <c r="Q2" s="709"/>
      <c r="R2" s="709"/>
      <c r="S2" s="709"/>
      <c r="T2" s="709"/>
      <c r="U2" s="709"/>
      <c r="V2" s="709"/>
      <c r="W2" s="709"/>
      <c r="X2" s="709"/>
      <c r="Y2" s="709"/>
      <c r="Z2" s="709"/>
      <c r="AA2" s="709"/>
      <c r="AB2" s="709"/>
      <c r="AC2" s="709"/>
      <c r="AD2" s="709"/>
      <c r="AE2" s="709"/>
      <c r="AF2" s="49"/>
    </row>
    <row r="3" spans="1:31" s="2" customFormat="1" ht="15" customHeight="1" thickBot="1">
      <c r="A3" s="45"/>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1:31" s="51" customFormat="1" ht="18" customHeight="1">
      <c r="A4" s="50"/>
      <c r="B4" s="884" t="s">
        <v>987</v>
      </c>
      <c r="C4" s="878"/>
      <c r="D4" s="879"/>
      <c r="E4" s="877" t="s">
        <v>988</v>
      </c>
      <c r="F4" s="878"/>
      <c r="G4" s="878"/>
      <c r="H4" s="878"/>
      <c r="I4" s="878"/>
      <c r="J4" s="879"/>
      <c r="K4" s="143"/>
      <c r="L4" s="144"/>
      <c r="M4" s="144"/>
      <c r="N4" s="145" t="s">
        <v>986</v>
      </c>
      <c r="O4" s="141" t="s">
        <v>989</v>
      </c>
      <c r="P4" s="142"/>
      <c r="Q4" s="877" t="s">
        <v>990</v>
      </c>
      <c r="R4" s="878"/>
      <c r="S4" s="879"/>
      <c r="T4" s="877" t="s">
        <v>991</v>
      </c>
      <c r="U4" s="878"/>
      <c r="V4" s="878"/>
      <c r="W4" s="878"/>
      <c r="X4" s="878"/>
      <c r="Y4" s="878"/>
      <c r="Z4" s="878"/>
      <c r="AA4" s="878"/>
      <c r="AB4" s="879"/>
      <c r="AC4" s="151" t="s">
        <v>992</v>
      </c>
      <c r="AD4" s="146"/>
      <c r="AE4" s="146"/>
    </row>
    <row r="5" spans="2:31" s="50" customFormat="1" ht="27.75" customHeight="1">
      <c r="B5" s="885" t="s">
        <v>397</v>
      </c>
      <c r="C5" s="866"/>
      <c r="D5" s="867"/>
      <c r="E5" s="872" t="s">
        <v>137</v>
      </c>
      <c r="F5" s="866"/>
      <c r="G5" s="866"/>
      <c r="H5" s="866"/>
      <c r="I5" s="866"/>
      <c r="J5" s="867"/>
      <c r="K5" s="149"/>
      <c r="L5" s="147"/>
      <c r="M5" s="147"/>
      <c r="N5" s="150" t="s">
        <v>138</v>
      </c>
      <c r="O5" s="147"/>
      <c r="P5" s="148"/>
      <c r="Q5" s="872" t="s">
        <v>985</v>
      </c>
      <c r="R5" s="866"/>
      <c r="S5" s="867"/>
      <c r="T5" s="866" t="s">
        <v>993</v>
      </c>
      <c r="U5" s="866"/>
      <c r="V5" s="866"/>
      <c r="W5" s="866"/>
      <c r="X5" s="866"/>
      <c r="Y5" s="866"/>
      <c r="Z5" s="866"/>
      <c r="AA5" s="866"/>
      <c r="AB5" s="867"/>
      <c r="AC5" s="868" t="s">
        <v>139</v>
      </c>
      <c r="AD5" s="869"/>
      <c r="AE5" s="869"/>
    </row>
    <row r="6" spans="1:31" s="51" customFormat="1" ht="27.75" customHeight="1">
      <c r="A6" s="127" t="s">
        <v>994</v>
      </c>
      <c r="B6" s="882" t="s">
        <v>995</v>
      </c>
      <c r="C6" s="873" t="s">
        <v>996</v>
      </c>
      <c r="D6" s="873" t="s">
        <v>997</v>
      </c>
      <c r="E6" s="870" t="s">
        <v>998</v>
      </c>
      <c r="F6" s="876"/>
      <c r="G6" s="870" t="s">
        <v>999</v>
      </c>
      <c r="H6" s="876"/>
      <c r="I6" s="870" t="s">
        <v>1000</v>
      </c>
      <c r="J6" s="876"/>
      <c r="K6" s="870" t="s">
        <v>998</v>
      </c>
      <c r="L6" s="876"/>
      <c r="M6" s="870" t="s">
        <v>999</v>
      </c>
      <c r="N6" s="876"/>
      <c r="O6" s="875" t="s">
        <v>1000</v>
      </c>
      <c r="P6" s="876"/>
      <c r="Q6" s="873" t="s">
        <v>995</v>
      </c>
      <c r="R6" s="873" t="s">
        <v>996</v>
      </c>
      <c r="S6" s="873" t="s">
        <v>997</v>
      </c>
      <c r="T6" s="870" t="s">
        <v>998</v>
      </c>
      <c r="U6" s="880"/>
      <c r="V6" s="876"/>
      <c r="W6" s="870" t="s">
        <v>999</v>
      </c>
      <c r="X6" s="880"/>
      <c r="Y6" s="876"/>
      <c r="Z6" s="870" t="s">
        <v>997</v>
      </c>
      <c r="AA6" s="880"/>
      <c r="AB6" s="876"/>
      <c r="AC6" s="873" t="s">
        <v>995</v>
      </c>
      <c r="AD6" s="873" t="s">
        <v>996</v>
      </c>
      <c r="AE6" s="870" t="s">
        <v>997</v>
      </c>
    </row>
    <row r="7" spans="1:31" s="51" customFormat="1" ht="18" customHeight="1">
      <c r="A7" s="81"/>
      <c r="B7" s="883"/>
      <c r="C7" s="874"/>
      <c r="D7" s="874"/>
      <c r="E7" s="868" t="s">
        <v>1001</v>
      </c>
      <c r="F7" s="881"/>
      <c r="G7" s="868" t="s">
        <v>1002</v>
      </c>
      <c r="H7" s="881"/>
      <c r="I7" s="868" t="s">
        <v>1003</v>
      </c>
      <c r="J7" s="881"/>
      <c r="K7" s="868" t="s">
        <v>702</v>
      </c>
      <c r="L7" s="881"/>
      <c r="M7" s="868" t="s">
        <v>1002</v>
      </c>
      <c r="N7" s="881"/>
      <c r="O7" s="869" t="s">
        <v>1003</v>
      </c>
      <c r="P7" s="881"/>
      <c r="Q7" s="874"/>
      <c r="R7" s="874"/>
      <c r="S7" s="874"/>
      <c r="T7" s="872" t="s">
        <v>1001</v>
      </c>
      <c r="U7" s="866"/>
      <c r="V7" s="867"/>
      <c r="W7" s="872" t="s">
        <v>1002</v>
      </c>
      <c r="X7" s="866"/>
      <c r="Y7" s="867"/>
      <c r="Z7" s="872" t="s">
        <v>1003</v>
      </c>
      <c r="AA7" s="866"/>
      <c r="AB7" s="867"/>
      <c r="AC7" s="874"/>
      <c r="AD7" s="874"/>
      <c r="AE7" s="871"/>
    </row>
    <row r="8" spans="1:31" s="51" customFormat="1" ht="18" customHeight="1">
      <c r="A8" s="81" t="s">
        <v>1004</v>
      </c>
      <c r="B8" s="716" t="s">
        <v>1001</v>
      </c>
      <c r="C8" s="717" t="s">
        <v>1002</v>
      </c>
      <c r="D8" s="717" t="s">
        <v>1003</v>
      </c>
      <c r="E8" s="338" t="s">
        <v>1005</v>
      </c>
      <c r="F8" s="338" t="s">
        <v>1006</v>
      </c>
      <c r="G8" s="338" t="s">
        <v>1005</v>
      </c>
      <c r="H8" s="338" t="s">
        <v>1006</v>
      </c>
      <c r="I8" s="338" t="s">
        <v>1005</v>
      </c>
      <c r="J8" s="338" t="s">
        <v>1006</v>
      </c>
      <c r="K8" s="338" t="s">
        <v>1005</v>
      </c>
      <c r="L8" s="338" t="s">
        <v>1006</v>
      </c>
      <c r="M8" s="338" t="s">
        <v>1005</v>
      </c>
      <c r="N8" s="237" t="s">
        <v>1006</v>
      </c>
      <c r="O8" s="339" t="s">
        <v>1005</v>
      </c>
      <c r="P8" s="338" t="s">
        <v>1006</v>
      </c>
      <c r="Q8" s="865" t="s">
        <v>1001</v>
      </c>
      <c r="R8" s="717" t="s">
        <v>1002</v>
      </c>
      <c r="S8" s="717" t="s">
        <v>1003</v>
      </c>
      <c r="T8" s="139" t="s">
        <v>1096</v>
      </c>
      <c r="U8" s="139" t="s">
        <v>1094</v>
      </c>
      <c r="V8" s="139" t="s">
        <v>1095</v>
      </c>
      <c r="W8" s="139" t="s">
        <v>1096</v>
      </c>
      <c r="X8" s="139" t="s">
        <v>1094</v>
      </c>
      <c r="Y8" s="139" t="s">
        <v>1095</v>
      </c>
      <c r="Z8" s="139" t="s">
        <v>1096</v>
      </c>
      <c r="AA8" s="139" t="s">
        <v>1094</v>
      </c>
      <c r="AB8" s="139" t="s">
        <v>1095</v>
      </c>
      <c r="AC8" s="865" t="s">
        <v>1001</v>
      </c>
      <c r="AD8" s="717" t="s">
        <v>1002</v>
      </c>
      <c r="AE8" s="668" t="s">
        <v>1003</v>
      </c>
    </row>
    <row r="9" spans="1:31" s="51" customFormat="1" ht="30" customHeight="1" thickBot="1">
      <c r="A9" s="52"/>
      <c r="B9" s="716"/>
      <c r="C9" s="717"/>
      <c r="D9" s="717"/>
      <c r="E9" s="236" t="s">
        <v>626</v>
      </c>
      <c r="F9" s="236" t="s">
        <v>627</v>
      </c>
      <c r="G9" s="236" t="s">
        <v>626</v>
      </c>
      <c r="H9" s="236" t="s">
        <v>627</v>
      </c>
      <c r="I9" s="236" t="s">
        <v>626</v>
      </c>
      <c r="J9" s="236" t="s">
        <v>627</v>
      </c>
      <c r="K9" s="236" t="s">
        <v>626</v>
      </c>
      <c r="L9" s="236" t="s">
        <v>627</v>
      </c>
      <c r="M9" s="236" t="s">
        <v>626</v>
      </c>
      <c r="N9" s="236" t="s">
        <v>627</v>
      </c>
      <c r="O9" s="283" t="s">
        <v>626</v>
      </c>
      <c r="P9" s="236" t="s">
        <v>627</v>
      </c>
      <c r="Q9" s="865"/>
      <c r="R9" s="717"/>
      <c r="S9" s="717"/>
      <c r="T9" s="284" t="s">
        <v>941</v>
      </c>
      <c r="U9" s="284" t="s">
        <v>942</v>
      </c>
      <c r="V9" s="284" t="s">
        <v>1007</v>
      </c>
      <c r="W9" s="284" t="s">
        <v>941</v>
      </c>
      <c r="X9" s="284" t="s">
        <v>942</v>
      </c>
      <c r="Y9" s="284" t="s">
        <v>1007</v>
      </c>
      <c r="Z9" s="284" t="s">
        <v>941</v>
      </c>
      <c r="AA9" s="284" t="s">
        <v>942</v>
      </c>
      <c r="AB9" s="284" t="s">
        <v>1007</v>
      </c>
      <c r="AC9" s="865"/>
      <c r="AD9" s="717"/>
      <c r="AE9" s="668"/>
    </row>
    <row r="10" spans="1:32" s="2" customFormat="1" ht="39.75" customHeight="1">
      <c r="A10" s="85" t="s">
        <v>1008</v>
      </c>
      <c r="B10" s="238">
        <v>23</v>
      </c>
      <c r="C10" s="90">
        <v>20</v>
      </c>
      <c r="D10" s="90">
        <v>19</v>
      </c>
      <c r="E10" s="90">
        <v>4</v>
      </c>
      <c r="F10" s="90">
        <v>122</v>
      </c>
      <c r="G10" s="90">
        <v>7</v>
      </c>
      <c r="H10" s="90">
        <v>327</v>
      </c>
      <c r="I10" s="90">
        <v>260</v>
      </c>
      <c r="J10" s="90">
        <v>597</v>
      </c>
      <c r="K10" s="145" t="s">
        <v>494</v>
      </c>
      <c r="L10" s="90" t="s">
        <v>701</v>
      </c>
      <c r="M10" s="145" t="s">
        <v>494</v>
      </c>
      <c r="N10" s="90" t="s">
        <v>701</v>
      </c>
      <c r="O10" s="90">
        <v>43</v>
      </c>
      <c r="P10" s="90">
        <v>30</v>
      </c>
      <c r="Q10" s="90">
        <v>61</v>
      </c>
      <c r="R10" s="90">
        <v>60</v>
      </c>
      <c r="S10" s="90">
        <v>345</v>
      </c>
      <c r="T10" s="90">
        <v>1641</v>
      </c>
      <c r="U10" s="90">
        <v>86</v>
      </c>
      <c r="V10" s="90">
        <v>1555</v>
      </c>
      <c r="W10" s="90">
        <v>1356</v>
      </c>
      <c r="X10" s="90">
        <v>552</v>
      </c>
      <c r="Y10" s="90">
        <v>804</v>
      </c>
      <c r="Z10" s="90">
        <v>13415</v>
      </c>
      <c r="AA10" s="90">
        <v>7842</v>
      </c>
      <c r="AB10" s="90">
        <v>5573</v>
      </c>
      <c r="AC10" s="90">
        <v>257</v>
      </c>
      <c r="AD10" s="90">
        <v>443</v>
      </c>
      <c r="AE10" s="90">
        <v>4412</v>
      </c>
      <c r="AF10" s="6"/>
    </row>
    <row r="11" spans="1:32" s="2" customFormat="1" ht="39.75" customHeight="1">
      <c r="A11" s="127" t="s">
        <v>1009</v>
      </c>
      <c r="B11" s="240">
        <v>23</v>
      </c>
      <c r="C11" s="53">
        <v>20</v>
      </c>
      <c r="D11" s="53">
        <v>19</v>
      </c>
      <c r="E11" s="53">
        <v>3</v>
      </c>
      <c r="F11" s="53">
        <v>128</v>
      </c>
      <c r="G11" s="53">
        <v>7</v>
      </c>
      <c r="H11" s="53">
        <v>302</v>
      </c>
      <c r="I11" s="53">
        <v>240</v>
      </c>
      <c r="J11" s="53">
        <v>589</v>
      </c>
      <c r="K11" s="92" t="s">
        <v>494</v>
      </c>
      <c r="L11" s="53" t="s">
        <v>701</v>
      </c>
      <c r="M11" s="53">
        <v>3</v>
      </c>
      <c r="N11" s="53" t="s">
        <v>701</v>
      </c>
      <c r="O11" s="53">
        <v>39</v>
      </c>
      <c r="P11" s="53">
        <v>36</v>
      </c>
      <c r="Q11" s="53">
        <v>63</v>
      </c>
      <c r="R11" s="53">
        <v>60</v>
      </c>
      <c r="S11" s="53">
        <v>335</v>
      </c>
      <c r="T11" s="53">
        <v>1693</v>
      </c>
      <c r="U11" s="53">
        <v>86</v>
      </c>
      <c r="V11" s="53">
        <v>1607</v>
      </c>
      <c r="W11" s="53">
        <v>1292</v>
      </c>
      <c r="X11" s="53">
        <v>524</v>
      </c>
      <c r="Y11" s="53">
        <v>768</v>
      </c>
      <c r="Z11" s="53">
        <v>13084</v>
      </c>
      <c r="AA11" s="53">
        <v>7619</v>
      </c>
      <c r="AB11" s="53">
        <v>5465</v>
      </c>
      <c r="AC11" s="53">
        <v>344</v>
      </c>
      <c r="AD11" s="53">
        <v>436</v>
      </c>
      <c r="AE11" s="53">
        <v>4421</v>
      </c>
      <c r="AF11" s="6"/>
    </row>
    <row r="12" spans="1:32" s="2" customFormat="1" ht="39.75" customHeight="1">
      <c r="A12" s="127" t="s">
        <v>1010</v>
      </c>
      <c r="B12" s="240">
        <v>23</v>
      </c>
      <c r="C12" s="53">
        <v>20</v>
      </c>
      <c r="D12" s="53">
        <v>19</v>
      </c>
      <c r="E12" s="53">
        <v>3</v>
      </c>
      <c r="F12" s="53">
        <v>131</v>
      </c>
      <c r="G12" s="53">
        <v>7</v>
      </c>
      <c r="H12" s="53">
        <v>309</v>
      </c>
      <c r="I12" s="53">
        <v>229</v>
      </c>
      <c r="J12" s="53">
        <v>558</v>
      </c>
      <c r="K12" s="92" t="s">
        <v>494</v>
      </c>
      <c r="L12" s="53" t="s">
        <v>701</v>
      </c>
      <c r="M12" s="53">
        <v>4</v>
      </c>
      <c r="N12" s="53" t="s">
        <v>701</v>
      </c>
      <c r="O12" s="53">
        <v>34</v>
      </c>
      <c r="P12" s="53">
        <v>28</v>
      </c>
      <c r="Q12" s="53">
        <v>63</v>
      </c>
      <c r="R12" s="53">
        <v>57</v>
      </c>
      <c r="S12" s="53">
        <v>348</v>
      </c>
      <c r="T12" s="53">
        <v>1614</v>
      </c>
      <c r="U12" s="53">
        <v>78</v>
      </c>
      <c r="V12" s="53">
        <v>1536</v>
      </c>
      <c r="W12" s="53">
        <v>1162</v>
      </c>
      <c r="X12" s="53">
        <v>476</v>
      </c>
      <c r="Y12" s="53">
        <v>686</v>
      </c>
      <c r="Z12" s="53">
        <v>13778</v>
      </c>
      <c r="AA12" s="53">
        <v>8198</v>
      </c>
      <c r="AB12" s="53">
        <v>5580</v>
      </c>
      <c r="AC12" s="53">
        <v>376</v>
      </c>
      <c r="AD12" s="53">
        <v>436</v>
      </c>
      <c r="AE12" s="53">
        <v>3859</v>
      </c>
      <c r="AF12" s="6"/>
    </row>
    <row r="13" spans="1:32" s="2" customFormat="1" ht="39.75" customHeight="1">
      <c r="A13" s="127" t="s">
        <v>1011</v>
      </c>
      <c r="B13" s="240">
        <v>23</v>
      </c>
      <c r="C13" s="53">
        <v>19</v>
      </c>
      <c r="D13" s="53">
        <v>17</v>
      </c>
      <c r="E13" s="92" t="s">
        <v>494</v>
      </c>
      <c r="F13" s="53">
        <v>141</v>
      </c>
      <c r="G13" s="92" t="s">
        <v>494</v>
      </c>
      <c r="H13" s="53">
        <v>300</v>
      </c>
      <c r="I13" s="53">
        <v>236</v>
      </c>
      <c r="J13" s="53">
        <v>525</v>
      </c>
      <c r="K13" s="92" t="s">
        <v>494</v>
      </c>
      <c r="L13" s="53" t="s">
        <v>701</v>
      </c>
      <c r="M13" s="92" t="s">
        <v>494</v>
      </c>
      <c r="N13" s="53" t="s">
        <v>701</v>
      </c>
      <c r="O13" s="53">
        <v>35</v>
      </c>
      <c r="P13" s="53">
        <v>25</v>
      </c>
      <c r="Q13" s="53">
        <v>71</v>
      </c>
      <c r="R13" s="53">
        <v>58</v>
      </c>
      <c r="S13" s="53">
        <v>354</v>
      </c>
      <c r="T13" s="53">
        <v>1708</v>
      </c>
      <c r="U13" s="53">
        <v>62</v>
      </c>
      <c r="V13" s="53">
        <v>1646</v>
      </c>
      <c r="W13" s="53">
        <v>1007</v>
      </c>
      <c r="X13" s="53">
        <v>328</v>
      </c>
      <c r="Y13" s="53">
        <v>679</v>
      </c>
      <c r="Z13" s="53">
        <v>14225</v>
      </c>
      <c r="AA13" s="53">
        <v>8352</v>
      </c>
      <c r="AB13" s="53">
        <v>5873</v>
      </c>
      <c r="AC13" s="53">
        <v>383</v>
      </c>
      <c r="AD13" s="53">
        <v>345</v>
      </c>
      <c r="AE13" s="53">
        <v>3755</v>
      </c>
      <c r="AF13" s="6"/>
    </row>
    <row r="14" spans="1:32" s="2" customFormat="1" ht="39.75" customHeight="1">
      <c r="A14" s="127" t="s">
        <v>1012</v>
      </c>
      <c r="B14" s="240">
        <v>23</v>
      </c>
      <c r="C14" s="53">
        <v>18</v>
      </c>
      <c r="D14" s="53">
        <v>18</v>
      </c>
      <c r="E14" s="53">
        <v>16</v>
      </c>
      <c r="F14" s="53" t="s">
        <v>701</v>
      </c>
      <c r="G14" s="53">
        <v>24</v>
      </c>
      <c r="H14" s="53" t="s">
        <v>701</v>
      </c>
      <c r="I14" s="53">
        <v>233</v>
      </c>
      <c r="J14" s="53">
        <v>564</v>
      </c>
      <c r="K14" s="53">
        <v>26</v>
      </c>
      <c r="L14" s="53" t="s">
        <v>701</v>
      </c>
      <c r="M14" s="53">
        <v>31</v>
      </c>
      <c r="N14" s="53" t="s">
        <v>701</v>
      </c>
      <c r="O14" s="53">
        <v>35</v>
      </c>
      <c r="P14" s="53">
        <v>37</v>
      </c>
      <c r="Q14" s="53">
        <v>76</v>
      </c>
      <c r="R14" s="53">
        <v>50</v>
      </c>
      <c r="S14" s="53">
        <v>354</v>
      </c>
      <c r="T14" s="53">
        <v>2002</v>
      </c>
      <c r="U14" s="53">
        <v>73</v>
      </c>
      <c r="V14" s="53">
        <v>1929</v>
      </c>
      <c r="W14" s="53">
        <v>831</v>
      </c>
      <c r="X14" s="53">
        <v>242</v>
      </c>
      <c r="Y14" s="53">
        <v>589</v>
      </c>
      <c r="Z14" s="53">
        <v>14572</v>
      </c>
      <c r="AA14" s="53">
        <v>8476</v>
      </c>
      <c r="AB14" s="53">
        <v>6096</v>
      </c>
      <c r="AC14" s="53">
        <v>310</v>
      </c>
      <c r="AD14" s="53">
        <v>272</v>
      </c>
      <c r="AE14" s="53">
        <v>3897</v>
      </c>
      <c r="AF14" s="6"/>
    </row>
    <row r="15" spans="1:32" s="2" customFormat="1" ht="39.75" customHeight="1">
      <c r="A15" s="127" t="s">
        <v>1013</v>
      </c>
      <c r="B15" s="240">
        <v>23</v>
      </c>
      <c r="C15" s="53">
        <v>19</v>
      </c>
      <c r="D15" s="53">
        <v>19</v>
      </c>
      <c r="E15" s="53">
        <v>6</v>
      </c>
      <c r="F15" s="53" t="s">
        <v>701</v>
      </c>
      <c r="G15" s="53">
        <v>34</v>
      </c>
      <c r="H15" s="53" t="s">
        <v>701</v>
      </c>
      <c r="I15" s="53">
        <v>237</v>
      </c>
      <c r="J15" s="53">
        <v>532</v>
      </c>
      <c r="K15" s="53">
        <v>32</v>
      </c>
      <c r="L15" s="53" t="s">
        <v>701</v>
      </c>
      <c r="M15" s="53">
        <v>32</v>
      </c>
      <c r="N15" s="53" t="s">
        <v>701</v>
      </c>
      <c r="O15" s="53">
        <v>33</v>
      </c>
      <c r="P15" s="53">
        <v>40</v>
      </c>
      <c r="Q15" s="53">
        <v>83</v>
      </c>
      <c r="R15" s="53">
        <v>54</v>
      </c>
      <c r="S15" s="53">
        <v>359</v>
      </c>
      <c r="T15" s="53">
        <v>2026</v>
      </c>
      <c r="U15" s="53">
        <v>56</v>
      </c>
      <c r="V15" s="53">
        <v>1970</v>
      </c>
      <c r="W15" s="53">
        <v>911</v>
      </c>
      <c r="X15" s="53">
        <v>322</v>
      </c>
      <c r="Y15" s="53">
        <v>589</v>
      </c>
      <c r="Z15" s="53">
        <v>14755</v>
      </c>
      <c r="AA15" s="53">
        <v>8648</v>
      </c>
      <c r="AB15" s="53">
        <v>6107</v>
      </c>
      <c r="AC15" s="53">
        <v>295</v>
      </c>
      <c r="AD15" s="53">
        <v>292</v>
      </c>
      <c r="AE15" s="53">
        <v>3975</v>
      </c>
      <c r="AF15" s="6"/>
    </row>
    <row r="16" spans="1:32" s="2" customFormat="1" ht="39.75" customHeight="1">
      <c r="A16" s="127" t="s">
        <v>1014</v>
      </c>
      <c r="B16" s="240">
        <v>23</v>
      </c>
      <c r="C16" s="53">
        <v>18</v>
      </c>
      <c r="D16" s="53">
        <v>19</v>
      </c>
      <c r="E16" s="53">
        <v>18</v>
      </c>
      <c r="F16" s="53" t="s">
        <v>701</v>
      </c>
      <c r="G16" s="53">
        <v>47</v>
      </c>
      <c r="H16" s="53" t="s">
        <v>701</v>
      </c>
      <c r="I16" s="53">
        <v>234</v>
      </c>
      <c r="J16" s="53">
        <v>555</v>
      </c>
      <c r="K16" s="92" t="s">
        <v>494</v>
      </c>
      <c r="L16" s="53" t="s">
        <v>701</v>
      </c>
      <c r="M16" s="53">
        <v>4</v>
      </c>
      <c r="N16" s="53" t="s">
        <v>701</v>
      </c>
      <c r="O16" s="53">
        <v>35</v>
      </c>
      <c r="P16" s="53" t="s">
        <v>701</v>
      </c>
      <c r="Q16" s="53">
        <v>80</v>
      </c>
      <c r="R16" s="53">
        <v>50</v>
      </c>
      <c r="S16" s="53">
        <v>356</v>
      </c>
      <c r="T16" s="53">
        <v>1770</v>
      </c>
      <c r="U16" s="53">
        <v>52</v>
      </c>
      <c r="V16" s="53">
        <v>1718</v>
      </c>
      <c r="W16" s="53">
        <v>863</v>
      </c>
      <c r="X16" s="53">
        <v>304</v>
      </c>
      <c r="Y16" s="53">
        <v>559</v>
      </c>
      <c r="Z16" s="53">
        <v>14906</v>
      </c>
      <c r="AA16" s="53">
        <v>8700</v>
      </c>
      <c r="AB16" s="53">
        <v>6206</v>
      </c>
      <c r="AC16" s="53">
        <v>386</v>
      </c>
      <c r="AD16" s="53">
        <v>291</v>
      </c>
      <c r="AE16" s="53">
        <v>4296</v>
      </c>
      <c r="AF16" s="6"/>
    </row>
    <row r="17" spans="1:32" s="2" customFormat="1" ht="39.75" customHeight="1">
      <c r="A17" s="127" t="s">
        <v>1015</v>
      </c>
      <c r="B17" s="240">
        <v>23</v>
      </c>
      <c r="C17" s="53">
        <v>18</v>
      </c>
      <c r="D17" s="53">
        <v>19</v>
      </c>
      <c r="E17" s="53">
        <v>6</v>
      </c>
      <c r="F17" s="53" t="s">
        <v>701</v>
      </c>
      <c r="G17" s="53">
        <v>30</v>
      </c>
      <c r="H17" s="53" t="s">
        <v>701</v>
      </c>
      <c r="I17" s="53">
        <v>242</v>
      </c>
      <c r="J17" s="53" t="s">
        <v>701</v>
      </c>
      <c r="K17" s="53">
        <v>2</v>
      </c>
      <c r="L17" s="53" t="s">
        <v>701</v>
      </c>
      <c r="M17" s="53">
        <v>6</v>
      </c>
      <c r="N17" s="53" t="s">
        <v>701</v>
      </c>
      <c r="O17" s="53">
        <v>36</v>
      </c>
      <c r="P17" s="53" t="s">
        <v>701</v>
      </c>
      <c r="Q17" s="53">
        <v>72</v>
      </c>
      <c r="R17" s="53">
        <v>51</v>
      </c>
      <c r="S17" s="53">
        <v>351</v>
      </c>
      <c r="T17" s="53">
        <v>1557</v>
      </c>
      <c r="U17" s="53">
        <v>61</v>
      </c>
      <c r="V17" s="53">
        <v>1496</v>
      </c>
      <c r="W17" s="53">
        <v>810</v>
      </c>
      <c r="X17" s="53">
        <v>265</v>
      </c>
      <c r="Y17" s="53">
        <v>545</v>
      </c>
      <c r="Z17" s="53">
        <v>14174</v>
      </c>
      <c r="AA17" s="53">
        <v>8270</v>
      </c>
      <c r="AB17" s="53">
        <v>5904</v>
      </c>
      <c r="AC17" s="53">
        <v>289</v>
      </c>
      <c r="AD17" s="53">
        <v>219</v>
      </c>
      <c r="AE17" s="53">
        <v>4448</v>
      </c>
      <c r="AF17" s="6"/>
    </row>
    <row r="18" spans="1:32" s="2" customFormat="1" ht="39.75" customHeight="1">
      <c r="A18" s="127" t="s">
        <v>1016</v>
      </c>
      <c r="B18" s="240">
        <v>23</v>
      </c>
      <c r="C18" s="53">
        <v>18</v>
      </c>
      <c r="D18" s="53">
        <v>19</v>
      </c>
      <c r="E18" s="53">
        <v>18</v>
      </c>
      <c r="F18" s="53" t="s">
        <v>701</v>
      </c>
      <c r="G18" s="53">
        <v>33</v>
      </c>
      <c r="H18" s="53" t="s">
        <v>701</v>
      </c>
      <c r="I18" s="53">
        <v>240</v>
      </c>
      <c r="J18" s="53" t="s">
        <v>701</v>
      </c>
      <c r="K18" s="92" t="s">
        <v>494</v>
      </c>
      <c r="L18" s="53" t="s">
        <v>701</v>
      </c>
      <c r="M18" s="53">
        <v>14</v>
      </c>
      <c r="N18" s="53" t="s">
        <v>701</v>
      </c>
      <c r="O18" s="53">
        <v>32</v>
      </c>
      <c r="P18" s="53" t="s">
        <v>701</v>
      </c>
      <c r="Q18" s="53">
        <v>69</v>
      </c>
      <c r="R18" s="53">
        <v>52</v>
      </c>
      <c r="S18" s="53">
        <v>337</v>
      </c>
      <c r="T18" s="53">
        <v>1300</v>
      </c>
      <c r="U18" s="53">
        <v>49</v>
      </c>
      <c r="V18" s="53">
        <v>1251</v>
      </c>
      <c r="W18" s="53">
        <v>751</v>
      </c>
      <c r="X18" s="53">
        <v>251</v>
      </c>
      <c r="Y18" s="53">
        <v>500</v>
      </c>
      <c r="Z18" s="53">
        <v>13377</v>
      </c>
      <c r="AA18" s="53">
        <v>7965</v>
      </c>
      <c r="AB18" s="53">
        <v>5412</v>
      </c>
      <c r="AC18" s="53">
        <v>342</v>
      </c>
      <c r="AD18" s="53">
        <v>263</v>
      </c>
      <c r="AE18" s="53">
        <v>4489</v>
      </c>
      <c r="AF18" s="6"/>
    </row>
    <row r="19" spans="1:45" s="2" customFormat="1" ht="39.75" customHeight="1" thickBot="1">
      <c r="A19" s="282" t="s">
        <v>1017</v>
      </c>
      <c r="B19" s="285">
        <v>23</v>
      </c>
      <c r="C19" s="286">
        <v>18</v>
      </c>
      <c r="D19" s="286">
        <v>19</v>
      </c>
      <c r="E19" s="286" t="s">
        <v>1018</v>
      </c>
      <c r="F19" s="286" t="s">
        <v>1018</v>
      </c>
      <c r="G19" s="286" t="s">
        <v>1018</v>
      </c>
      <c r="H19" s="286" t="s">
        <v>1018</v>
      </c>
      <c r="I19" s="286">
        <v>231</v>
      </c>
      <c r="J19" s="286" t="s">
        <v>1018</v>
      </c>
      <c r="K19" s="286" t="s">
        <v>1018</v>
      </c>
      <c r="L19" s="286" t="s">
        <v>1018</v>
      </c>
      <c r="M19" s="286" t="s">
        <v>1018</v>
      </c>
      <c r="N19" s="286" t="s">
        <v>1018</v>
      </c>
      <c r="O19" s="286" t="s">
        <v>1018</v>
      </c>
      <c r="P19" s="286" t="s">
        <v>1018</v>
      </c>
      <c r="Q19" s="286">
        <v>64</v>
      </c>
      <c r="R19" s="286">
        <v>49</v>
      </c>
      <c r="S19" s="286">
        <v>331</v>
      </c>
      <c r="T19" s="286">
        <f>U19+V19</f>
        <v>1154</v>
      </c>
      <c r="U19" s="286">
        <v>68</v>
      </c>
      <c r="V19" s="286">
        <v>1086</v>
      </c>
      <c r="W19" s="286">
        <f>X19+Y19</f>
        <v>714</v>
      </c>
      <c r="X19" s="286">
        <v>249</v>
      </c>
      <c r="Y19" s="286">
        <v>465</v>
      </c>
      <c r="Z19" s="286">
        <f>AA19+AB19</f>
        <v>13041</v>
      </c>
      <c r="AA19" s="286">
        <v>7844</v>
      </c>
      <c r="AB19" s="286">
        <v>5197</v>
      </c>
      <c r="AC19" s="286">
        <v>277</v>
      </c>
      <c r="AD19" s="286">
        <v>273</v>
      </c>
      <c r="AE19" s="286">
        <v>4266</v>
      </c>
      <c r="AF19" s="6"/>
      <c r="AG19" s="6"/>
      <c r="AH19" s="6"/>
      <c r="AI19" s="6"/>
      <c r="AJ19" s="6"/>
      <c r="AK19" s="6"/>
      <c r="AL19" s="6"/>
      <c r="AM19" s="6"/>
      <c r="AN19" s="6"/>
      <c r="AO19" s="6"/>
      <c r="AP19" s="6"/>
      <c r="AQ19" s="6"/>
      <c r="AR19" s="6"/>
      <c r="AS19" s="6"/>
    </row>
    <row r="20" spans="1:31" s="179" customFormat="1" ht="15" customHeight="1">
      <c r="A20" s="140" t="s">
        <v>1019</v>
      </c>
      <c r="B20" s="178"/>
      <c r="C20" s="178"/>
      <c r="D20" s="178"/>
      <c r="E20" s="178"/>
      <c r="F20" s="178"/>
      <c r="G20" s="178"/>
      <c r="H20" s="178"/>
      <c r="I20" s="178"/>
      <c r="J20" s="178"/>
      <c r="K20" s="178"/>
      <c r="L20" s="178"/>
      <c r="M20" s="178"/>
      <c r="N20" s="178"/>
      <c r="O20" s="519" t="s">
        <v>673</v>
      </c>
      <c r="P20" s="178"/>
      <c r="Q20" s="178"/>
      <c r="R20" s="178"/>
      <c r="S20" s="178"/>
      <c r="T20" s="178"/>
      <c r="U20" s="178"/>
      <c r="V20" s="178"/>
      <c r="W20" s="178"/>
      <c r="X20" s="178"/>
      <c r="Y20" s="178"/>
      <c r="Z20" s="178"/>
      <c r="AA20" s="178"/>
      <c r="AB20" s="178"/>
      <c r="AC20" s="178"/>
      <c r="AD20" s="178"/>
      <c r="AE20" s="178"/>
    </row>
    <row r="21" spans="1:31" s="179" customFormat="1" ht="15" customHeight="1">
      <c r="A21" s="181" t="s">
        <v>1020</v>
      </c>
      <c r="B21" s="177"/>
      <c r="C21" s="177"/>
      <c r="D21" s="177"/>
      <c r="E21" s="177"/>
      <c r="F21" s="177"/>
      <c r="G21" s="177"/>
      <c r="H21" s="177"/>
      <c r="I21" s="177"/>
      <c r="J21" s="177"/>
      <c r="K21" s="177"/>
      <c r="L21" s="177"/>
      <c r="M21" s="177"/>
      <c r="N21" s="177"/>
      <c r="O21" s="519" t="s">
        <v>1024</v>
      </c>
      <c r="P21" s="175"/>
      <c r="Q21" s="177"/>
      <c r="R21" s="177"/>
      <c r="S21" s="177"/>
      <c r="T21" s="178"/>
      <c r="U21" s="178"/>
      <c r="V21" s="178"/>
      <c r="W21" s="178"/>
      <c r="X21" s="178"/>
      <c r="Y21" s="178"/>
      <c r="Z21" s="178"/>
      <c r="AA21" s="178"/>
      <c r="AB21" s="178"/>
      <c r="AC21" s="178"/>
      <c r="AD21" s="178"/>
      <c r="AE21" s="178"/>
    </row>
    <row r="22" spans="1:32" s="183" customFormat="1" ht="15" customHeight="1">
      <c r="A22" s="176" t="s">
        <v>1021</v>
      </c>
      <c r="B22" s="182"/>
      <c r="C22" s="182"/>
      <c r="D22" s="182"/>
      <c r="E22" s="182"/>
      <c r="F22" s="182"/>
      <c r="G22" s="182"/>
      <c r="H22" s="182"/>
      <c r="I22" s="182"/>
      <c r="J22" s="182"/>
      <c r="K22" s="182"/>
      <c r="L22" s="182"/>
      <c r="M22" s="182"/>
      <c r="N22" s="182"/>
      <c r="O22" s="519" t="s">
        <v>633</v>
      </c>
      <c r="P22" s="175"/>
      <c r="Q22" s="182"/>
      <c r="R22" s="182"/>
      <c r="S22" s="182"/>
      <c r="T22" s="178"/>
      <c r="U22" s="178"/>
      <c r="V22" s="178"/>
      <c r="W22" s="178"/>
      <c r="X22" s="178"/>
      <c r="Y22" s="178"/>
      <c r="Z22" s="178"/>
      <c r="AA22" s="178"/>
      <c r="AB22" s="178"/>
      <c r="AC22" s="178"/>
      <c r="AD22" s="178"/>
      <c r="AE22" s="178"/>
      <c r="AF22" s="179"/>
    </row>
    <row r="23" spans="1:32" ht="13.5" customHeight="1">
      <c r="A23" s="182"/>
      <c r="O23" s="175"/>
      <c r="AF23" s="88"/>
    </row>
    <row r="24" spans="15:32" ht="13.5" customHeight="1">
      <c r="O24" s="175"/>
      <c r="AF24" s="88"/>
    </row>
  </sheetData>
  <sheetProtection/>
  <mergeCells count="47">
    <mergeCell ref="I6:J6"/>
    <mergeCell ref="B4:D4"/>
    <mergeCell ref="E4:J4"/>
    <mergeCell ref="B5:D5"/>
    <mergeCell ref="E5:J5"/>
    <mergeCell ref="C6:C7"/>
    <mergeCell ref="D6:D7"/>
    <mergeCell ref="E6:F6"/>
    <mergeCell ref="A2:N2"/>
    <mergeCell ref="O2:AE2"/>
    <mergeCell ref="B8:B9"/>
    <mergeCell ref="E7:F7"/>
    <mergeCell ref="G7:H7"/>
    <mergeCell ref="I7:J7"/>
    <mergeCell ref="C8:C9"/>
    <mergeCell ref="D8:D9"/>
    <mergeCell ref="B6:B7"/>
    <mergeCell ref="G6:H6"/>
    <mergeCell ref="Q8:Q9"/>
    <mergeCell ref="R8:R9"/>
    <mergeCell ref="S8:S9"/>
    <mergeCell ref="T7:V7"/>
    <mergeCell ref="S6:S7"/>
    <mergeCell ref="K7:L7"/>
    <mergeCell ref="K6:L6"/>
    <mergeCell ref="R6:R7"/>
    <mergeCell ref="Z7:AB7"/>
    <mergeCell ref="W6:Y6"/>
    <mergeCell ref="T6:V6"/>
    <mergeCell ref="M7:N7"/>
    <mergeCell ref="O7:P7"/>
    <mergeCell ref="Q6:Q7"/>
    <mergeCell ref="M6:N6"/>
    <mergeCell ref="O6:P6"/>
    <mergeCell ref="T4:AB4"/>
    <mergeCell ref="AC6:AC7"/>
    <mergeCell ref="Z6:AB6"/>
    <mergeCell ref="Q4:S4"/>
    <mergeCell ref="Q5:S5"/>
    <mergeCell ref="AE8:AE9"/>
    <mergeCell ref="AC8:AC9"/>
    <mergeCell ref="AD8:AD9"/>
    <mergeCell ref="T5:AB5"/>
    <mergeCell ref="AC5:AE5"/>
    <mergeCell ref="AE6:AE7"/>
    <mergeCell ref="W7:Y7"/>
    <mergeCell ref="AD6:AD7"/>
  </mergeCells>
  <printOptions horizontalCentered="1"/>
  <pageMargins left="1.1811023622047245" right="1.1811023622047245" top="1.5748031496062993" bottom="1.5748031496062993" header="0.5118110236220472" footer="0.9055118110236221"/>
  <pageSetup firstPageNumber="272"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8.xml><?xml version="1.0" encoding="utf-8"?>
<worksheet xmlns="http://schemas.openxmlformats.org/spreadsheetml/2006/main" xmlns:r="http://schemas.openxmlformats.org/officeDocument/2006/relationships">
  <dimension ref="A1:T19"/>
  <sheetViews>
    <sheetView showGridLines="0" zoomScale="120" zoomScaleNormal="120" zoomScalePageLayoutView="0" workbookViewId="0" topLeftCell="A1">
      <selection activeCell="A1" sqref="A1"/>
    </sheetView>
  </sheetViews>
  <sheetFormatPr defaultColWidth="9.00390625" defaultRowHeight="16.5"/>
  <cols>
    <col min="1" max="1" width="16.625" style="76" customWidth="1"/>
    <col min="2" max="3" width="6.125" style="76" customWidth="1"/>
    <col min="4" max="4" width="6.625" style="76" customWidth="1"/>
    <col min="5" max="5" width="6.125" style="76" customWidth="1"/>
    <col min="6" max="6" width="12.625" style="76" customWidth="1"/>
    <col min="7" max="7" width="6.125" style="76" customWidth="1"/>
    <col min="8" max="8" width="8.125" style="76" customWidth="1"/>
    <col min="9" max="9" width="6.125" style="76" customWidth="1"/>
    <col min="10" max="10" width="9.125" style="76" customWidth="1"/>
    <col min="11" max="11" width="6.125" style="76" customWidth="1"/>
    <col min="12" max="12" width="12.125" style="76" customWidth="1"/>
    <col min="13" max="13" width="12.375" style="76" customWidth="1"/>
    <col min="14" max="14" width="6.125" style="76" customWidth="1"/>
    <col min="15" max="16" width="7.625" style="76" customWidth="1"/>
    <col min="17" max="17" width="7.125" style="76" customWidth="1"/>
    <col min="18" max="18" width="6.625" style="76" customWidth="1"/>
    <col min="19" max="16384" width="9.00390625" style="76" customWidth="1"/>
  </cols>
  <sheetData>
    <row r="1" spans="1:18" s="17" customFormat="1" ht="18" customHeight="1">
      <c r="A1" s="74" t="s">
        <v>1025</v>
      </c>
      <c r="I1" s="12"/>
      <c r="R1" s="12" t="s">
        <v>1110</v>
      </c>
    </row>
    <row r="2" spans="1:20" s="18" customFormat="1" ht="24.75" customHeight="1">
      <c r="A2" s="886" t="s">
        <v>1057</v>
      </c>
      <c r="B2" s="887"/>
      <c r="C2" s="887"/>
      <c r="D2" s="887"/>
      <c r="E2" s="887"/>
      <c r="F2" s="887"/>
      <c r="G2" s="887"/>
      <c r="H2" s="887"/>
      <c r="I2" s="887"/>
      <c r="J2" s="887" t="s">
        <v>1058</v>
      </c>
      <c r="K2" s="888"/>
      <c r="L2" s="888"/>
      <c r="M2" s="888"/>
      <c r="N2" s="888"/>
      <c r="O2" s="888"/>
      <c r="P2" s="888"/>
      <c r="Q2" s="888"/>
      <c r="R2" s="888"/>
      <c r="S2" s="531"/>
      <c r="T2" s="531"/>
    </row>
    <row r="3" spans="1:20" s="117" customFormat="1" ht="15" customHeight="1" thickBot="1">
      <c r="A3" s="524"/>
      <c r="B3" s="524"/>
      <c r="C3" s="524"/>
      <c r="D3" s="524"/>
      <c r="E3" s="524"/>
      <c r="F3" s="524"/>
      <c r="G3" s="524"/>
      <c r="H3" s="524"/>
      <c r="I3" s="152" t="s">
        <v>1026</v>
      </c>
      <c r="J3" s="524"/>
      <c r="K3" s="525"/>
      <c r="L3" s="525"/>
      <c r="M3" s="525"/>
      <c r="N3" s="525"/>
      <c r="O3" s="525"/>
      <c r="P3" s="525"/>
      <c r="Q3" s="525"/>
      <c r="R3" s="467" t="s">
        <v>1027</v>
      </c>
      <c r="S3" s="523"/>
      <c r="T3" s="523"/>
    </row>
    <row r="4" spans="1:19" s="17" customFormat="1" ht="4.5" customHeight="1">
      <c r="A4" s="889" t="s">
        <v>1028</v>
      </c>
      <c r="B4" s="526"/>
      <c r="C4" s="527"/>
      <c r="D4" s="527"/>
      <c r="E4" s="527"/>
      <c r="F4" s="527"/>
      <c r="G4" s="527"/>
      <c r="H4" s="527"/>
      <c r="I4" s="527"/>
      <c r="J4" s="532"/>
      <c r="K4" s="527"/>
      <c r="L4" s="527"/>
      <c r="M4" s="527"/>
      <c r="N4" s="527"/>
      <c r="O4" s="527"/>
      <c r="P4" s="527"/>
      <c r="Q4" s="527"/>
      <c r="R4" s="528"/>
      <c r="S4" s="529"/>
    </row>
    <row r="5" spans="1:20" s="2" customFormat="1" ht="45.75" customHeight="1">
      <c r="A5" s="890"/>
      <c r="B5" s="520" t="s">
        <v>1029</v>
      </c>
      <c r="C5" s="219" t="s">
        <v>1030</v>
      </c>
      <c r="D5" s="219" t="s">
        <v>1031</v>
      </c>
      <c r="E5" s="219" t="s">
        <v>1032</v>
      </c>
      <c r="F5" s="219" t="s">
        <v>1033</v>
      </c>
      <c r="G5" s="219" t="s">
        <v>1034</v>
      </c>
      <c r="H5" s="219" t="s">
        <v>1035</v>
      </c>
      <c r="I5" s="219" t="s">
        <v>1036</v>
      </c>
      <c r="J5" s="520" t="s">
        <v>1037</v>
      </c>
      <c r="K5" s="219" t="s">
        <v>1038</v>
      </c>
      <c r="L5" s="219" t="s">
        <v>1039</v>
      </c>
      <c r="M5" s="219" t="s">
        <v>1040</v>
      </c>
      <c r="N5" s="219" t="s">
        <v>1041</v>
      </c>
      <c r="O5" s="219" t="s">
        <v>1042</v>
      </c>
      <c r="P5" s="219" t="s">
        <v>1043</v>
      </c>
      <c r="Q5" s="219" t="s">
        <v>1044</v>
      </c>
      <c r="R5" s="220" t="s">
        <v>1045</v>
      </c>
      <c r="S5" s="296"/>
      <c r="T5" s="6"/>
    </row>
    <row r="6" spans="1:20" s="2" customFormat="1" ht="60" customHeight="1" thickBot="1">
      <c r="A6" s="891"/>
      <c r="B6" s="287" t="s">
        <v>1224</v>
      </c>
      <c r="C6" s="235" t="s">
        <v>1223</v>
      </c>
      <c r="D6" s="235" t="s">
        <v>1225</v>
      </c>
      <c r="E6" s="235" t="s">
        <v>1226</v>
      </c>
      <c r="F6" s="235" t="s">
        <v>262</v>
      </c>
      <c r="G6" s="235" t="s">
        <v>1222</v>
      </c>
      <c r="H6" s="235" t="s">
        <v>1227</v>
      </c>
      <c r="I6" s="407" t="s">
        <v>1228</v>
      </c>
      <c r="J6" s="287" t="s">
        <v>1231</v>
      </c>
      <c r="K6" s="235" t="s">
        <v>1230</v>
      </c>
      <c r="L6" s="235" t="s">
        <v>1236</v>
      </c>
      <c r="M6" s="235" t="s">
        <v>1229</v>
      </c>
      <c r="N6" s="102" t="s">
        <v>1232</v>
      </c>
      <c r="O6" s="102" t="s">
        <v>1233</v>
      </c>
      <c r="P6" s="102" t="s">
        <v>1234</v>
      </c>
      <c r="Q6" s="102" t="s">
        <v>1235</v>
      </c>
      <c r="R6" s="234" t="s">
        <v>1221</v>
      </c>
      <c r="S6" s="6"/>
      <c r="T6" s="6"/>
    </row>
    <row r="7" spans="1:20" s="2" customFormat="1" ht="45.75" customHeight="1">
      <c r="A7" s="521" t="s">
        <v>1046</v>
      </c>
      <c r="B7" s="238">
        <f aca="true" t="shared" si="0" ref="B7:B16">SUM(C7:R7)</f>
        <v>519</v>
      </c>
      <c r="C7" s="90">
        <v>140</v>
      </c>
      <c r="D7" s="90">
        <v>220</v>
      </c>
      <c r="E7" s="90">
        <v>3</v>
      </c>
      <c r="F7" s="90">
        <v>7</v>
      </c>
      <c r="G7" s="90">
        <v>12</v>
      </c>
      <c r="H7" s="90">
        <v>2</v>
      </c>
      <c r="I7" s="90">
        <v>7</v>
      </c>
      <c r="J7" s="90">
        <v>21</v>
      </c>
      <c r="K7" s="90">
        <v>48</v>
      </c>
      <c r="L7" s="90">
        <v>12</v>
      </c>
      <c r="M7" s="90">
        <v>41</v>
      </c>
      <c r="N7" s="145" t="s">
        <v>494</v>
      </c>
      <c r="O7" s="145" t="s">
        <v>494</v>
      </c>
      <c r="P7" s="90">
        <v>2</v>
      </c>
      <c r="Q7" s="145" t="s">
        <v>494</v>
      </c>
      <c r="R7" s="90">
        <v>4</v>
      </c>
      <c r="S7" s="6"/>
      <c r="T7" s="6"/>
    </row>
    <row r="8" spans="1:20" s="2" customFormat="1" ht="45.75" customHeight="1">
      <c r="A8" s="522" t="s">
        <v>1047</v>
      </c>
      <c r="B8" s="240">
        <f t="shared" si="0"/>
        <v>605</v>
      </c>
      <c r="C8" s="53">
        <v>177</v>
      </c>
      <c r="D8" s="53">
        <v>256</v>
      </c>
      <c r="E8" s="53">
        <v>3</v>
      </c>
      <c r="F8" s="53">
        <v>8</v>
      </c>
      <c r="G8" s="53">
        <v>17</v>
      </c>
      <c r="H8" s="53">
        <v>2</v>
      </c>
      <c r="I8" s="53">
        <v>7</v>
      </c>
      <c r="J8" s="53">
        <v>23</v>
      </c>
      <c r="K8" s="53">
        <v>50</v>
      </c>
      <c r="L8" s="53">
        <v>13</v>
      </c>
      <c r="M8" s="53">
        <v>43</v>
      </c>
      <c r="N8" s="92" t="s">
        <v>494</v>
      </c>
      <c r="O8" s="92" t="s">
        <v>494</v>
      </c>
      <c r="P8" s="53">
        <v>2</v>
      </c>
      <c r="Q8" s="92" t="s">
        <v>494</v>
      </c>
      <c r="R8" s="53">
        <v>4</v>
      </c>
      <c r="S8" s="6"/>
      <c r="T8" s="6"/>
    </row>
    <row r="9" spans="1:20" s="2" customFormat="1" ht="45.75" customHeight="1">
      <c r="A9" s="522" t="s">
        <v>1048</v>
      </c>
      <c r="B9" s="240">
        <f t="shared" si="0"/>
        <v>698</v>
      </c>
      <c r="C9" s="53">
        <v>209</v>
      </c>
      <c r="D9" s="53">
        <v>304</v>
      </c>
      <c r="E9" s="53">
        <v>3</v>
      </c>
      <c r="F9" s="53">
        <v>8</v>
      </c>
      <c r="G9" s="53">
        <v>18</v>
      </c>
      <c r="H9" s="53">
        <v>2</v>
      </c>
      <c r="I9" s="53">
        <v>7</v>
      </c>
      <c r="J9" s="53">
        <v>23</v>
      </c>
      <c r="K9" s="53">
        <v>55</v>
      </c>
      <c r="L9" s="53">
        <v>15</v>
      </c>
      <c r="M9" s="53">
        <v>48</v>
      </c>
      <c r="N9" s="92" t="s">
        <v>494</v>
      </c>
      <c r="O9" s="92" t="s">
        <v>494</v>
      </c>
      <c r="P9" s="53">
        <v>2</v>
      </c>
      <c r="Q9" s="92" t="s">
        <v>494</v>
      </c>
      <c r="R9" s="53">
        <v>4</v>
      </c>
      <c r="S9" s="6"/>
      <c r="T9" s="6"/>
    </row>
    <row r="10" spans="1:18" s="6" customFormat="1" ht="45.75" customHeight="1">
      <c r="A10" s="522" t="s">
        <v>1049</v>
      </c>
      <c r="B10" s="240">
        <f t="shared" si="0"/>
        <v>792</v>
      </c>
      <c r="C10" s="53">
        <v>257</v>
      </c>
      <c r="D10" s="53">
        <v>341</v>
      </c>
      <c r="E10" s="53">
        <v>3</v>
      </c>
      <c r="F10" s="53">
        <v>8</v>
      </c>
      <c r="G10" s="53">
        <v>19</v>
      </c>
      <c r="H10" s="53">
        <v>2</v>
      </c>
      <c r="I10" s="53">
        <v>7</v>
      </c>
      <c r="J10" s="53">
        <v>24</v>
      </c>
      <c r="K10" s="53">
        <v>57</v>
      </c>
      <c r="L10" s="53">
        <v>17</v>
      </c>
      <c r="M10" s="53">
        <v>50</v>
      </c>
      <c r="N10" s="92" t="s">
        <v>494</v>
      </c>
      <c r="O10" s="92" t="s">
        <v>494</v>
      </c>
      <c r="P10" s="53">
        <v>2</v>
      </c>
      <c r="Q10" s="92" t="s">
        <v>494</v>
      </c>
      <c r="R10" s="53">
        <v>5</v>
      </c>
    </row>
    <row r="11" spans="1:20" s="2" customFormat="1" ht="45.75" customHeight="1">
      <c r="A11" s="522" t="s">
        <v>1050</v>
      </c>
      <c r="B11" s="240">
        <f t="shared" si="0"/>
        <v>919</v>
      </c>
      <c r="C11" s="53">
        <v>299</v>
      </c>
      <c r="D11" s="53">
        <v>411</v>
      </c>
      <c r="E11" s="53">
        <v>3</v>
      </c>
      <c r="F11" s="53">
        <v>8</v>
      </c>
      <c r="G11" s="53">
        <v>19</v>
      </c>
      <c r="H11" s="53">
        <v>2</v>
      </c>
      <c r="I11" s="53">
        <v>7</v>
      </c>
      <c r="J11" s="53">
        <v>24</v>
      </c>
      <c r="K11" s="53">
        <v>61</v>
      </c>
      <c r="L11" s="53">
        <v>20</v>
      </c>
      <c r="M11" s="53">
        <v>54</v>
      </c>
      <c r="N11" s="92" t="s">
        <v>494</v>
      </c>
      <c r="O11" s="92" t="s">
        <v>494</v>
      </c>
      <c r="P11" s="53">
        <v>2</v>
      </c>
      <c r="Q11" s="92" t="s">
        <v>494</v>
      </c>
      <c r="R11" s="53">
        <v>9</v>
      </c>
      <c r="S11" s="6"/>
      <c r="T11" s="6"/>
    </row>
    <row r="12" spans="1:20" s="2" customFormat="1" ht="45.75" customHeight="1">
      <c r="A12" s="522" t="s">
        <v>1051</v>
      </c>
      <c r="B12" s="240">
        <f t="shared" si="0"/>
        <v>1096</v>
      </c>
      <c r="C12" s="53">
        <v>388</v>
      </c>
      <c r="D12" s="53">
        <v>473</v>
      </c>
      <c r="E12" s="53">
        <v>3</v>
      </c>
      <c r="F12" s="53">
        <v>8</v>
      </c>
      <c r="G12" s="53">
        <v>20</v>
      </c>
      <c r="H12" s="53">
        <v>2</v>
      </c>
      <c r="I12" s="53">
        <v>7</v>
      </c>
      <c r="J12" s="53">
        <v>27</v>
      </c>
      <c r="K12" s="53">
        <v>69</v>
      </c>
      <c r="L12" s="53">
        <v>26</v>
      </c>
      <c r="M12" s="53">
        <v>57</v>
      </c>
      <c r="N12" s="92" t="s">
        <v>494</v>
      </c>
      <c r="O12" s="92" t="s">
        <v>494</v>
      </c>
      <c r="P12" s="53">
        <v>2</v>
      </c>
      <c r="Q12" s="92" t="s">
        <v>494</v>
      </c>
      <c r="R12" s="53">
        <v>14</v>
      </c>
      <c r="S12" s="6"/>
      <c r="T12" s="6"/>
    </row>
    <row r="13" spans="1:20" s="2" customFormat="1" ht="45.75" customHeight="1">
      <c r="A13" s="522" t="s">
        <v>1052</v>
      </c>
      <c r="B13" s="240">
        <f t="shared" si="0"/>
        <v>1222</v>
      </c>
      <c r="C13" s="53">
        <v>446</v>
      </c>
      <c r="D13" s="53">
        <v>517</v>
      </c>
      <c r="E13" s="53">
        <v>3</v>
      </c>
      <c r="F13" s="53">
        <v>9</v>
      </c>
      <c r="G13" s="53">
        <v>23</v>
      </c>
      <c r="H13" s="53">
        <v>2</v>
      </c>
      <c r="I13" s="53">
        <v>7</v>
      </c>
      <c r="J13" s="53">
        <v>28</v>
      </c>
      <c r="K13" s="53">
        <v>79</v>
      </c>
      <c r="L13" s="53">
        <v>32</v>
      </c>
      <c r="M13" s="53">
        <v>59</v>
      </c>
      <c r="N13" s="92" t="s">
        <v>494</v>
      </c>
      <c r="O13" s="92" t="s">
        <v>494</v>
      </c>
      <c r="P13" s="53">
        <v>2</v>
      </c>
      <c r="Q13" s="92" t="s">
        <v>494</v>
      </c>
      <c r="R13" s="53">
        <v>15</v>
      </c>
      <c r="S13" s="6"/>
      <c r="T13" s="6"/>
    </row>
    <row r="14" spans="1:20" s="2" customFormat="1" ht="45.75" customHeight="1">
      <c r="A14" s="522" t="s">
        <v>1053</v>
      </c>
      <c r="B14" s="240">
        <f t="shared" si="0"/>
        <v>1324</v>
      </c>
      <c r="C14" s="53">
        <v>501</v>
      </c>
      <c r="D14" s="53">
        <v>545</v>
      </c>
      <c r="E14" s="53">
        <v>7</v>
      </c>
      <c r="F14" s="53">
        <v>9</v>
      </c>
      <c r="G14" s="53">
        <v>24</v>
      </c>
      <c r="H14" s="53">
        <v>2</v>
      </c>
      <c r="I14" s="53">
        <v>7</v>
      </c>
      <c r="J14" s="53">
        <v>28</v>
      </c>
      <c r="K14" s="53">
        <v>87</v>
      </c>
      <c r="L14" s="53">
        <v>35</v>
      </c>
      <c r="M14" s="53">
        <v>60</v>
      </c>
      <c r="N14" s="92" t="s">
        <v>494</v>
      </c>
      <c r="O14" s="92" t="s">
        <v>494</v>
      </c>
      <c r="P14" s="53">
        <v>2</v>
      </c>
      <c r="Q14" s="92" t="s">
        <v>494</v>
      </c>
      <c r="R14" s="53">
        <v>17</v>
      </c>
      <c r="S14" s="6"/>
      <c r="T14" s="6"/>
    </row>
    <row r="15" spans="1:20" s="2" customFormat="1" ht="45.75" customHeight="1">
      <c r="A15" s="522" t="s">
        <v>1054</v>
      </c>
      <c r="B15" s="240">
        <f t="shared" si="0"/>
        <v>1418</v>
      </c>
      <c r="C15" s="53">
        <v>549</v>
      </c>
      <c r="D15" s="53">
        <v>573</v>
      </c>
      <c r="E15" s="53">
        <v>8</v>
      </c>
      <c r="F15" s="53">
        <v>9</v>
      </c>
      <c r="G15" s="53">
        <v>25</v>
      </c>
      <c r="H15" s="53">
        <v>2</v>
      </c>
      <c r="I15" s="53">
        <v>7</v>
      </c>
      <c r="J15" s="53">
        <v>30</v>
      </c>
      <c r="K15" s="53">
        <v>95</v>
      </c>
      <c r="L15" s="53">
        <v>39</v>
      </c>
      <c r="M15" s="53">
        <v>60</v>
      </c>
      <c r="N15" s="92" t="s">
        <v>494</v>
      </c>
      <c r="O15" s="92" t="s">
        <v>494</v>
      </c>
      <c r="P15" s="53">
        <v>2</v>
      </c>
      <c r="Q15" s="92" t="s">
        <v>494</v>
      </c>
      <c r="R15" s="53">
        <v>19</v>
      </c>
      <c r="S15" s="6"/>
      <c r="T15" s="6"/>
    </row>
    <row r="16" spans="1:20" s="2" customFormat="1" ht="45.75" customHeight="1" thickBot="1">
      <c r="A16" s="522" t="s">
        <v>1055</v>
      </c>
      <c r="B16" s="248">
        <f t="shared" si="0"/>
        <v>1511</v>
      </c>
      <c r="C16" s="58">
        <v>601</v>
      </c>
      <c r="D16" s="58">
        <v>594</v>
      </c>
      <c r="E16" s="58">
        <v>8</v>
      </c>
      <c r="F16" s="58">
        <v>9</v>
      </c>
      <c r="G16" s="58">
        <v>25</v>
      </c>
      <c r="H16" s="58">
        <v>3</v>
      </c>
      <c r="I16" s="58">
        <v>7</v>
      </c>
      <c r="J16" s="58">
        <v>31</v>
      </c>
      <c r="K16" s="58">
        <v>107</v>
      </c>
      <c r="L16" s="58">
        <v>42</v>
      </c>
      <c r="M16" s="58">
        <v>60</v>
      </c>
      <c r="N16" s="249" t="s">
        <v>494</v>
      </c>
      <c r="O16" s="249" t="s">
        <v>494</v>
      </c>
      <c r="P16" s="58">
        <v>2</v>
      </c>
      <c r="Q16" s="249" t="s">
        <v>494</v>
      </c>
      <c r="R16" s="58">
        <v>22</v>
      </c>
      <c r="S16" s="6"/>
      <c r="T16" s="6"/>
    </row>
    <row r="17" spans="1:20" s="200" customFormat="1" ht="15.75" customHeight="1">
      <c r="A17" s="533" t="s">
        <v>1056</v>
      </c>
      <c r="B17" s="534"/>
      <c r="C17" s="534"/>
      <c r="D17" s="534"/>
      <c r="E17" s="534"/>
      <c r="F17" s="534"/>
      <c r="G17" s="534"/>
      <c r="H17" s="534"/>
      <c r="I17" s="534"/>
      <c r="J17" s="519" t="s">
        <v>140</v>
      </c>
      <c r="K17" s="534"/>
      <c r="L17" s="534"/>
      <c r="M17" s="534"/>
      <c r="N17" s="534"/>
      <c r="O17" s="534"/>
      <c r="P17" s="534"/>
      <c r="Q17" s="534"/>
      <c r="R17" s="534"/>
      <c r="S17" s="535"/>
      <c r="T17" s="535"/>
    </row>
    <row r="18" spans="1:20" s="17" customFormat="1" ht="18" customHeight="1">
      <c r="A18" s="368"/>
      <c r="B18" s="530"/>
      <c r="C18" s="530"/>
      <c r="D18" s="530"/>
      <c r="E18" s="530"/>
      <c r="F18" s="530"/>
      <c r="G18" s="530"/>
      <c r="H18" s="530"/>
      <c r="I18" s="530"/>
      <c r="J18" s="530"/>
      <c r="K18" s="530"/>
      <c r="L18" s="530"/>
      <c r="S18" s="99"/>
      <c r="T18" s="99"/>
    </row>
    <row r="19" spans="19:20" ht="18" customHeight="1">
      <c r="S19" s="88"/>
      <c r="T19" s="88"/>
    </row>
  </sheetData>
  <sheetProtection/>
  <mergeCells count="3">
    <mergeCell ref="A2:I2"/>
    <mergeCell ref="J2:R2"/>
    <mergeCell ref="A4:A6"/>
  </mergeCells>
  <printOptions horizontalCentered="1"/>
  <pageMargins left="1.1811023622047245" right="1.1811023622047245" top="1.5748031496062993" bottom="1.5748031496062993" header="0.5118110236220472" footer="0.9055118110236221"/>
  <pageSetup firstPageNumber="274"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9.xml><?xml version="1.0" encoding="utf-8"?>
<worksheet xmlns="http://schemas.openxmlformats.org/spreadsheetml/2006/main" xmlns:r="http://schemas.openxmlformats.org/officeDocument/2006/relationships">
  <dimension ref="A1:L23"/>
  <sheetViews>
    <sheetView showGridLines="0" zoomScale="120" zoomScaleNormal="120" zoomScalePageLayoutView="0" workbookViewId="0" topLeftCell="A1">
      <selection activeCell="B4" sqref="B4:F4"/>
    </sheetView>
  </sheetViews>
  <sheetFormatPr defaultColWidth="9.00390625" defaultRowHeight="16.5"/>
  <cols>
    <col min="1" max="1" width="15.125" style="76" customWidth="1"/>
    <col min="2" max="2" width="3.625" style="76" customWidth="1"/>
    <col min="3" max="4" width="7.125" style="76" customWidth="1"/>
    <col min="5" max="5" width="4.625" style="76" customWidth="1"/>
    <col min="6" max="6" width="7.125" style="76" customWidth="1"/>
    <col min="7" max="7" width="5.125" style="76" customWidth="1"/>
    <col min="8" max="9" width="7.125" style="76" customWidth="1"/>
    <col min="10" max="10" width="4.625" style="76" customWidth="1"/>
    <col min="11" max="11" width="7.125" style="76" customWidth="1"/>
    <col min="12" max="16384" width="9.00390625" style="76" customWidth="1"/>
  </cols>
  <sheetData>
    <row r="1" spans="1:11" s="2" customFormat="1" ht="18" customHeight="1">
      <c r="A1" s="74" t="s">
        <v>682</v>
      </c>
      <c r="K1" s="12"/>
    </row>
    <row r="2" spans="1:11" s="117" customFormat="1" ht="37.5" customHeight="1">
      <c r="A2" s="886" t="s">
        <v>1219</v>
      </c>
      <c r="B2" s="709"/>
      <c r="C2" s="709"/>
      <c r="D2" s="709"/>
      <c r="E2" s="709"/>
      <c r="F2" s="709"/>
      <c r="G2" s="709"/>
      <c r="H2" s="709"/>
      <c r="I2" s="709"/>
      <c r="J2" s="709"/>
      <c r="K2" s="709"/>
    </row>
    <row r="3" spans="1:11" s="2" customFormat="1" ht="12" customHeight="1" thickBot="1">
      <c r="A3" s="45"/>
      <c r="B3" s="6"/>
      <c r="C3" s="6"/>
      <c r="D3" s="6"/>
      <c r="E3" s="6"/>
      <c r="F3" s="6"/>
      <c r="G3" s="6"/>
      <c r="H3" s="6"/>
      <c r="I3" s="6"/>
      <c r="J3" s="12"/>
      <c r="K3" s="12"/>
    </row>
    <row r="4" spans="1:11" s="2" customFormat="1" ht="25.5" customHeight="1">
      <c r="A4" s="30"/>
      <c r="B4" s="861" t="s">
        <v>1059</v>
      </c>
      <c r="C4" s="863"/>
      <c r="D4" s="863"/>
      <c r="E4" s="863"/>
      <c r="F4" s="862"/>
      <c r="G4" s="686" t="s">
        <v>1060</v>
      </c>
      <c r="H4" s="863"/>
      <c r="I4" s="863"/>
      <c r="J4" s="863"/>
      <c r="K4" s="863"/>
    </row>
    <row r="5" spans="1:11" s="2" customFormat="1" ht="25.5" customHeight="1">
      <c r="A5" s="77" t="s">
        <v>1061</v>
      </c>
      <c r="B5" s="7"/>
      <c r="C5" s="705" t="s">
        <v>1062</v>
      </c>
      <c r="D5" s="704"/>
      <c r="E5" s="705" t="s">
        <v>1063</v>
      </c>
      <c r="F5" s="704"/>
      <c r="G5" s="748" t="s">
        <v>1064</v>
      </c>
      <c r="H5" s="705" t="s">
        <v>1062</v>
      </c>
      <c r="I5" s="704"/>
      <c r="J5" s="705" t="s">
        <v>1063</v>
      </c>
      <c r="K5" s="754"/>
    </row>
    <row r="6" spans="1:11" s="2" customFormat="1" ht="25.5" customHeight="1">
      <c r="A6" s="6" t="s">
        <v>1065</v>
      </c>
      <c r="B6" s="7" t="s">
        <v>941</v>
      </c>
      <c r="C6" s="47" t="s">
        <v>1001</v>
      </c>
      <c r="D6" s="79" t="s">
        <v>1066</v>
      </c>
      <c r="E6" s="47" t="s">
        <v>1002</v>
      </c>
      <c r="F6" s="79" t="s">
        <v>1066</v>
      </c>
      <c r="G6" s="748"/>
      <c r="H6" s="47" t="s">
        <v>1001</v>
      </c>
      <c r="I6" s="79" t="s">
        <v>1066</v>
      </c>
      <c r="J6" s="8" t="s">
        <v>1002</v>
      </c>
      <c r="K6" s="78" t="s">
        <v>1066</v>
      </c>
    </row>
    <row r="7" spans="1:11" s="2" customFormat="1" ht="25.5" customHeight="1" thickBot="1">
      <c r="A7" s="45"/>
      <c r="B7" s="7"/>
      <c r="C7" s="4"/>
      <c r="D7" s="47" t="s">
        <v>1067</v>
      </c>
      <c r="E7" s="4"/>
      <c r="F7" s="47" t="s">
        <v>1067</v>
      </c>
      <c r="G7" s="748"/>
      <c r="H7" s="4"/>
      <c r="I7" s="47" t="s">
        <v>1067</v>
      </c>
      <c r="J7" s="4"/>
      <c r="K7" s="232" t="s">
        <v>1067</v>
      </c>
    </row>
    <row r="8" spans="1:11" s="6" customFormat="1" ht="39" customHeight="1">
      <c r="A8" s="347" t="s">
        <v>1068</v>
      </c>
      <c r="B8" s="290">
        <v>375</v>
      </c>
      <c r="C8" s="233">
        <v>62</v>
      </c>
      <c r="D8" s="233">
        <v>16</v>
      </c>
      <c r="E8" s="233">
        <v>313</v>
      </c>
      <c r="F8" s="233">
        <v>119</v>
      </c>
      <c r="G8" s="291">
        <v>0.14</v>
      </c>
      <c r="H8" s="291">
        <v>0.03</v>
      </c>
      <c r="I8" s="291">
        <v>0.27</v>
      </c>
      <c r="J8" s="291">
        <v>0.38</v>
      </c>
      <c r="K8" s="291">
        <v>4.81</v>
      </c>
    </row>
    <row r="9" spans="1:11" s="6" customFormat="1" ht="39" customHeight="1">
      <c r="A9" s="85" t="s">
        <v>1069</v>
      </c>
      <c r="B9" s="292">
        <v>450</v>
      </c>
      <c r="C9" s="48">
        <v>74</v>
      </c>
      <c r="D9" s="48">
        <v>10</v>
      </c>
      <c r="E9" s="48">
        <v>376</v>
      </c>
      <c r="F9" s="48">
        <v>85</v>
      </c>
      <c r="G9" s="289">
        <v>0.17</v>
      </c>
      <c r="H9" s="289">
        <v>0.04</v>
      </c>
      <c r="I9" s="289">
        <v>0.16</v>
      </c>
      <c r="J9" s="289">
        <v>0.42</v>
      </c>
      <c r="K9" s="289">
        <v>3.15</v>
      </c>
    </row>
    <row r="10" spans="1:11" s="6" customFormat="1" ht="39" customHeight="1">
      <c r="A10" s="85" t="s">
        <v>1070</v>
      </c>
      <c r="B10" s="292">
        <v>480</v>
      </c>
      <c r="C10" s="48">
        <v>104</v>
      </c>
      <c r="D10" s="48">
        <v>19</v>
      </c>
      <c r="E10" s="48">
        <v>376</v>
      </c>
      <c r="F10" s="48">
        <v>68</v>
      </c>
      <c r="G10" s="289">
        <v>0.17</v>
      </c>
      <c r="H10" s="289">
        <v>0.04</v>
      </c>
      <c r="I10" s="289">
        <v>0.16</v>
      </c>
      <c r="J10" s="289">
        <v>0.42</v>
      </c>
      <c r="K10" s="289">
        <v>3.15</v>
      </c>
    </row>
    <row r="11" spans="1:11" s="6" customFormat="1" ht="39" customHeight="1">
      <c r="A11" s="85" t="s">
        <v>1071</v>
      </c>
      <c r="B11" s="292">
        <v>465</v>
      </c>
      <c r="C11" s="48">
        <v>103</v>
      </c>
      <c r="D11" s="48">
        <v>38</v>
      </c>
      <c r="E11" s="48">
        <v>362</v>
      </c>
      <c r="F11" s="48">
        <v>75</v>
      </c>
      <c r="G11" s="289">
        <v>0.18</v>
      </c>
      <c r="H11" s="289">
        <v>0.06</v>
      </c>
      <c r="I11" s="289">
        <v>0.57</v>
      </c>
      <c r="J11" s="289">
        <v>0.41</v>
      </c>
      <c r="K11" s="289">
        <v>2.38</v>
      </c>
    </row>
    <row r="12" spans="1:12" s="2" customFormat="1" ht="39" customHeight="1">
      <c r="A12" s="85" t="s">
        <v>1072</v>
      </c>
      <c r="B12" s="292">
        <v>376</v>
      </c>
      <c r="C12" s="48">
        <v>77</v>
      </c>
      <c r="D12" s="48">
        <v>25</v>
      </c>
      <c r="E12" s="48">
        <v>299</v>
      </c>
      <c r="F12" s="48">
        <v>61</v>
      </c>
      <c r="G12" s="289">
        <v>0.14</v>
      </c>
      <c r="H12" s="289">
        <v>0.04</v>
      </c>
      <c r="I12" s="289">
        <v>0.36</v>
      </c>
      <c r="J12" s="289">
        <v>0.34</v>
      </c>
      <c r="K12" s="289">
        <v>1.79</v>
      </c>
      <c r="L12" s="6"/>
    </row>
    <row r="13" spans="1:12" s="2" customFormat="1" ht="39" customHeight="1">
      <c r="A13" s="85" t="s">
        <v>1073</v>
      </c>
      <c r="B13" s="292">
        <v>387</v>
      </c>
      <c r="C13" s="48">
        <v>91</v>
      </c>
      <c r="D13" s="48">
        <v>26</v>
      </c>
      <c r="E13" s="48">
        <v>296</v>
      </c>
      <c r="F13" s="48">
        <v>71</v>
      </c>
      <c r="G13" s="289">
        <v>0.15</v>
      </c>
      <c r="H13" s="289">
        <v>0.05</v>
      </c>
      <c r="I13" s="289">
        <v>0.37</v>
      </c>
      <c r="J13" s="289">
        <v>0.33</v>
      </c>
      <c r="K13" s="289">
        <v>1.99</v>
      </c>
      <c r="L13" s="6"/>
    </row>
    <row r="14" spans="1:12" s="2" customFormat="1" ht="39" customHeight="1">
      <c r="A14" s="85" t="s">
        <v>1074</v>
      </c>
      <c r="B14" s="292">
        <v>276</v>
      </c>
      <c r="C14" s="48">
        <v>63</v>
      </c>
      <c r="D14" s="48">
        <v>24</v>
      </c>
      <c r="E14" s="48">
        <v>213</v>
      </c>
      <c r="F14" s="48">
        <v>56</v>
      </c>
      <c r="G14" s="289">
        <v>0.11</v>
      </c>
      <c r="H14" s="289">
        <v>0.04</v>
      </c>
      <c r="I14" s="289">
        <v>0.34</v>
      </c>
      <c r="J14" s="289">
        <v>0.23</v>
      </c>
      <c r="K14" s="289">
        <v>1.51</v>
      </c>
      <c r="L14" s="6"/>
    </row>
    <row r="15" spans="1:12" s="2" customFormat="1" ht="39" customHeight="1">
      <c r="A15" s="85" t="s">
        <v>1075</v>
      </c>
      <c r="B15" s="292">
        <v>495</v>
      </c>
      <c r="C15" s="48">
        <v>108</v>
      </c>
      <c r="D15" s="48">
        <v>34</v>
      </c>
      <c r="E15" s="48">
        <v>387</v>
      </c>
      <c r="F15" s="48">
        <v>100</v>
      </c>
      <c r="G15" s="289">
        <v>0.19</v>
      </c>
      <c r="H15" s="289">
        <v>0.06</v>
      </c>
      <c r="I15" s="289">
        <v>0.02</v>
      </c>
      <c r="J15" s="289">
        <v>0.43</v>
      </c>
      <c r="K15" s="289">
        <v>0.11</v>
      </c>
      <c r="L15" s="6"/>
    </row>
    <row r="16" spans="1:12" s="2" customFormat="1" ht="39" customHeight="1">
      <c r="A16" s="85" t="s">
        <v>1076</v>
      </c>
      <c r="B16" s="292">
        <v>334</v>
      </c>
      <c r="C16" s="48">
        <v>34</v>
      </c>
      <c r="D16" s="48">
        <v>13</v>
      </c>
      <c r="E16" s="48">
        <v>300</v>
      </c>
      <c r="F16" s="48">
        <v>71</v>
      </c>
      <c r="G16" s="289">
        <v>0.13</v>
      </c>
      <c r="H16" s="289">
        <v>0.013</v>
      </c>
      <c r="I16" s="289">
        <v>0.008</v>
      </c>
      <c r="J16" s="289">
        <v>0.25</v>
      </c>
      <c r="K16" s="289">
        <v>0.079</v>
      </c>
      <c r="L16" s="6"/>
    </row>
    <row r="17" spans="1:12" s="221" customFormat="1" ht="39" customHeight="1" thickBot="1">
      <c r="A17" s="353" t="s">
        <v>1077</v>
      </c>
      <c r="B17" s="293">
        <v>228</v>
      </c>
      <c r="C17" s="294">
        <v>19</v>
      </c>
      <c r="D17" s="294">
        <v>2</v>
      </c>
      <c r="E17" s="294">
        <v>209</v>
      </c>
      <c r="F17" s="294">
        <v>58</v>
      </c>
      <c r="G17" s="295">
        <v>0.1</v>
      </c>
      <c r="H17" s="295">
        <v>0.01</v>
      </c>
      <c r="I17" s="295">
        <v>0.03</v>
      </c>
      <c r="J17" s="295">
        <v>0.24</v>
      </c>
      <c r="K17" s="295">
        <v>1.53</v>
      </c>
      <c r="L17" s="296"/>
    </row>
    <row r="18" s="182" customFormat="1" ht="13.5" customHeight="1">
      <c r="A18" s="176" t="s">
        <v>1078</v>
      </c>
    </row>
    <row r="19" s="182" customFormat="1" ht="13.5" customHeight="1">
      <c r="A19" s="176" t="s">
        <v>1079</v>
      </c>
    </row>
    <row r="20" s="182" customFormat="1" ht="13.5" customHeight="1">
      <c r="A20" s="217" t="s">
        <v>1080</v>
      </c>
    </row>
    <row r="21" spans="1:2" s="182" customFormat="1" ht="13.5" customHeight="1">
      <c r="A21" s="215" t="s">
        <v>1081</v>
      </c>
      <c r="B21" s="177"/>
    </row>
    <row r="22" spans="1:2" s="182" customFormat="1" ht="13.5" customHeight="1">
      <c r="A22" s="215" t="s">
        <v>1082</v>
      </c>
      <c r="B22" s="216"/>
    </row>
    <row r="23" s="182" customFormat="1" ht="13.5" customHeight="1">
      <c r="A23" s="215" t="s">
        <v>1083</v>
      </c>
    </row>
  </sheetData>
  <sheetProtection/>
  <mergeCells count="8">
    <mergeCell ref="H5:I5"/>
    <mergeCell ref="J5:K5"/>
    <mergeCell ref="G5:G7"/>
    <mergeCell ref="A2:K2"/>
    <mergeCell ref="B4:F4"/>
    <mergeCell ref="G4:K4"/>
    <mergeCell ref="C5:D5"/>
    <mergeCell ref="E5:F5"/>
  </mergeCells>
  <printOptions/>
  <pageMargins left="1.141732283464567" right="1.141732283464567" top="1.5748031496062993" bottom="1.5748031496062993" header="0.5118110236220472" footer="0.9055118110236221"/>
  <pageSetup firstPageNumber="276"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xml><?xml version="1.0" encoding="utf-8"?>
<worksheet xmlns="http://schemas.openxmlformats.org/spreadsheetml/2006/main" xmlns:r="http://schemas.openxmlformats.org/officeDocument/2006/relationships">
  <dimension ref="A1:R126"/>
  <sheetViews>
    <sheetView showGridLines="0" zoomScale="120" zoomScaleNormal="120" workbookViewId="0" topLeftCell="A1">
      <selection activeCell="A2" sqref="A2:G2"/>
    </sheetView>
  </sheetViews>
  <sheetFormatPr defaultColWidth="9.00390625" defaultRowHeight="16.5"/>
  <cols>
    <col min="1" max="1" width="27.625" style="76" customWidth="1"/>
    <col min="2" max="7" width="7.875" style="76" customWidth="1"/>
    <col min="8" max="8" width="6.125" style="76" customWidth="1"/>
    <col min="9" max="9" width="6.125" style="89" customWidth="1"/>
    <col min="10" max="10" width="6.125" style="88" customWidth="1"/>
    <col min="11" max="13" width="6.125" style="76" customWidth="1"/>
    <col min="14" max="17" width="6.625" style="76" customWidth="1"/>
    <col min="18" max="18" width="11.625" style="76" customWidth="1"/>
    <col min="19" max="16384" width="9.00390625" style="76" customWidth="1"/>
  </cols>
  <sheetData>
    <row r="1" spans="1:18" s="2" customFormat="1" ht="18" customHeight="1">
      <c r="A1" s="226" t="s">
        <v>682</v>
      </c>
      <c r="B1" s="6"/>
      <c r="C1" s="6"/>
      <c r="D1" s="6"/>
      <c r="E1" s="6"/>
      <c r="F1" s="6"/>
      <c r="G1" s="6"/>
      <c r="H1" s="6"/>
      <c r="I1" s="6"/>
      <c r="J1" s="6"/>
      <c r="R1" s="12" t="s">
        <v>1111</v>
      </c>
    </row>
    <row r="2" spans="1:18" s="18" customFormat="1" ht="24.75" customHeight="1">
      <c r="A2" s="693" t="s">
        <v>350</v>
      </c>
      <c r="B2" s="693"/>
      <c r="C2" s="693"/>
      <c r="D2" s="693"/>
      <c r="E2" s="693"/>
      <c r="F2" s="693"/>
      <c r="G2" s="693"/>
      <c r="H2" s="709" t="s">
        <v>660</v>
      </c>
      <c r="I2" s="709"/>
      <c r="J2" s="709"/>
      <c r="K2" s="709"/>
      <c r="L2" s="709"/>
      <c r="M2" s="709"/>
      <c r="N2" s="709"/>
      <c r="O2" s="709"/>
      <c r="P2" s="709"/>
      <c r="Q2" s="709"/>
      <c r="R2" s="709"/>
    </row>
    <row r="3" spans="1:18" s="96" customFormat="1" ht="19.5" customHeight="1" thickBot="1">
      <c r="A3" s="710" t="s">
        <v>1132</v>
      </c>
      <c r="B3" s="710"/>
      <c r="C3" s="710"/>
      <c r="D3" s="710"/>
      <c r="E3" s="710"/>
      <c r="F3" s="710"/>
      <c r="G3" s="710"/>
      <c r="H3" s="710" t="s">
        <v>1133</v>
      </c>
      <c r="I3" s="710"/>
      <c r="J3" s="710"/>
      <c r="K3" s="710"/>
      <c r="L3" s="710"/>
      <c r="M3" s="710"/>
      <c r="N3" s="710"/>
      <c r="O3" s="710"/>
      <c r="P3" s="710"/>
      <c r="Q3" s="710"/>
      <c r="R3" s="710"/>
    </row>
    <row r="4" spans="1:18" s="2" customFormat="1" ht="18.75" customHeight="1">
      <c r="A4" s="59"/>
      <c r="B4" s="689" t="s">
        <v>661</v>
      </c>
      <c r="C4" s="690"/>
      <c r="D4" s="690"/>
      <c r="E4" s="690"/>
      <c r="F4" s="690"/>
      <c r="G4" s="690"/>
      <c r="H4" s="223" t="s">
        <v>662</v>
      </c>
      <c r="I4" s="223"/>
      <c r="J4" s="223"/>
      <c r="K4" s="223"/>
      <c r="L4" s="223"/>
      <c r="M4" s="223"/>
      <c r="N4" s="223"/>
      <c r="O4" s="223"/>
      <c r="P4" s="223"/>
      <c r="Q4" s="386"/>
      <c r="R4" s="686" t="s">
        <v>659</v>
      </c>
    </row>
    <row r="5" spans="1:18" s="2" customFormat="1" ht="18.75" customHeight="1">
      <c r="A5" s="6"/>
      <c r="B5" s="687" t="s">
        <v>734</v>
      </c>
      <c r="C5" s="688"/>
      <c r="D5" s="688"/>
      <c r="E5" s="688"/>
      <c r="F5" s="688"/>
      <c r="G5" s="688"/>
      <c r="H5" s="385"/>
      <c r="I5" s="385"/>
      <c r="J5" s="5"/>
      <c r="K5" s="5" t="s">
        <v>716</v>
      </c>
      <c r="L5" s="5"/>
      <c r="M5" s="73"/>
      <c r="N5" s="694" t="s">
        <v>1084</v>
      </c>
      <c r="O5" s="695"/>
      <c r="P5" s="691" t="s">
        <v>1085</v>
      </c>
      <c r="Q5" s="692"/>
      <c r="R5" s="697"/>
    </row>
    <row r="6" spans="1:18" s="2" customFormat="1" ht="18.75" customHeight="1">
      <c r="A6" s="85" t="s">
        <v>726</v>
      </c>
      <c r="B6" s="681" t="s">
        <v>1113</v>
      </c>
      <c r="C6" s="704"/>
      <c r="D6" s="705" t="s">
        <v>1114</v>
      </c>
      <c r="E6" s="704"/>
      <c r="F6" s="705" t="s">
        <v>1115</v>
      </c>
      <c r="G6" s="704"/>
      <c r="H6" s="703" t="s">
        <v>1116</v>
      </c>
      <c r="I6" s="704"/>
      <c r="J6" s="703" t="s">
        <v>1117</v>
      </c>
      <c r="K6" s="704"/>
      <c r="L6" s="705" t="s">
        <v>1118</v>
      </c>
      <c r="M6" s="704"/>
      <c r="N6" s="705" t="s">
        <v>1119</v>
      </c>
      <c r="O6" s="704"/>
      <c r="P6" s="705" t="s">
        <v>1120</v>
      </c>
      <c r="Q6" s="704"/>
      <c r="R6" s="697"/>
    </row>
    <row r="7" spans="1:18" s="2" customFormat="1" ht="18.75" customHeight="1">
      <c r="A7" s="85" t="s">
        <v>730</v>
      </c>
      <c r="B7" s="680" t="s">
        <v>705</v>
      </c>
      <c r="C7" s="702"/>
      <c r="D7" s="701" t="s">
        <v>706</v>
      </c>
      <c r="E7" s="702"/>
      <c r="F7" s="701" t="s">
        <v>708</v>
      </c>
      <c r="G7" s="702"/>
      <c r="H7" s="696" t="s">
        <v>1086</v>
      </c>
      <c r="I7" s="702"/>
      <c r="J7" s="696" t="s">
        <v>1087</v>
      </c>
      <c r="K7" s="702"/>
      <c r="L7" s="701" t="s">
        <v>1088</v>
      </c>
      <c r="M7" s="702"/>
      <c r="N7" s="701" t="s">
        <v>1089</v>
      </c>
      <c r="O7" s="702"/>
      <c r="P7" s="701" t="s">
        <v>1090</v>
      </c>
      <c r="Q7" s="702"/>
      <c r="R7" s="697" t="s">
        <v>13</v>
      </c>
    </row>
    <row r="8" spans="1:18" s="2" customFormat="1" ht="18.75" customHeight="1">
      <c r="A8" s="706" t="s">
        <v>719</v>
      </c>
      <c r="B8" s="86" t="s">
        <v>721</v>
      </c>
      <c r="C8" s="79" t="s">
        <v>722</v>
      </c>
      <c r="D8" s="80" t="s">
        <v>721</v>
      </c>
      <c r="E8" s="79" t="s">
        <v>722</v>
      </c>
      <c r="F8" s="79" t="s">
        <v>721</v>
      </c>
      <c r="G8" s="79" t="s">
        <v>722</v>
      </c>
      <c r="H8" s="80" t="s">
        <v>721</v>
      </c>
      <c r="I8" s="79" t="s">
        <v>722</v>
      </c>
      <c r="J8" s="80" t="s">
        <v>721</v>
      </c>
      <c r="K8" s="79" t="s">
        <v>722</v>
      </c>
      <c r="L8" s="80" t="s">
        <v>721</v>
      </c>
      <c r="M8" s="79" t="s">
        <v>722</v>
      </c>
      <c r="N8" s="80" t="s">
        <v>721</v>
      </c>
      <c r="O8" s="79" t="s">
        <v>722</v>
      </c>
      <c r="P8" s="80" t="s">
        <v>721</v>
      </c>
      <c r="Q8" s="79" t="s">
        <v>722</v>
      </c>
      <c r="R8" s="697"/>
    </row>
    <row r="9" spans="1:18" s="2" customFormat="1" ht="18.75" customHeight="1" thickBot="1">
      <c r="A9" s="707"/>
      <c r="B9" s="71" t="s">
        <v>689</v>
      </c>
      <c r="C9" s="3" t="s">
        <v>724</v>
      </c>
      <c r="D9" s="4" t="s">
        <v>689</v>
      </c>
      <c r="E9" s="3" t="s">
        <v>724</v>
      </c>
      <c r="F9" s="350" t="s">
        <v>689</v>
      </c>
      <c r="G9" s="350" t="s">
        <v>724</v>
      </c>
      <c r="H9" s="4" t="s">
        <v>689</v>
      </c>
      <c r="I9" s="3" t="s">
        <v>724</v>
      </c>
      <c r="J9" s="4" t="s">
        <v>689</v>
      </c>
      <c r="K9" s="3" t="s">
        <v>724</v>
      </c>
      <c r="L9" s="4" t="s">
        <v>689</v>
      </c>
      <c r="M9" s="3" t="s">
        <v>724</v>
      </c>
      <c r="N9" s="4" t="s">
        <v>689</v>
      </c>
      <c r="O9" s="3" t="s">
        <v>724</v>
      </c>
      <c r="P9" s="4" t="s">
        <v>689</v>
      </c>
      <c r="Q9" s="3" t="s">
        <v>724</v>
      </c>
      <c r="R9" s="698"/>
    </row>
    <row r="10" spans="1:18" s="2" customFormat="1" ht="16.5" customHeight="1">
      <c r="A10" s="591" t="s">
        <v>471</v>
      </c>
      <c r="B10" s="243">
        <v>7251</v>
      </c>
      <c r="C10" s="244">
        <v>4481</v>
      </c>
      <c r="D10" s="244">
        <v>9259</v>
      </c>
      <c r="E10" s="244">
        <v>5711</v>
      </c>
      <c r="F10" s="244">
        <v>8941</v>
      </c>
      <c r="G10" s="244">
        <v>4869</v>
      </c>
      <c r="H10" s="244">
        <v>298</v>
      </c>
      <c r="I10" s="244">
        <v>320</v>
      </c>
      <c r="J10" s="244">
        <v>39</v>
      </c>
      <c r="K10" s="244">
        <v>15</v>
      </c>
      <c r="L10" s="244">
        <v>1386</v>
      </c>
      <c r="M10" s="244">
        <v>292</v>
      </c>
      <c r="N10" s="244">
        <v>5949</v>
      </c>
      <c r="O10" s="244">
        <v>2213</v>
      </c>
      <c r="P10" s="244">
        <v>1332</v>
      </c>
      <c r="Q10" s="244">
        <v>217</v>
      </c>
      <c r="R10" s="244">
        <v>13602</v>
      </c>
    </row>
    <row r="11" spans="1:18" s="2" customFormat="1" ht="16.5" customHeight="1">
      <c r="A11" s="591" t="s">
        <v>472</v>
      </c>
      <c r="B11" s="83">
        <v>7877</v>
      </c>
      <c r="C11" s="82">
        <v>5227</v>
      </c>
      <c r="D11" s="82">
        <v>10025</v>
      </c>
      <c r="E11" s="82">
        <v>6673</v>
      </c>
      <c r="F11" s="82">
        <v>8766</v>
      </c>
      <c r="G11" s="82">
        <v>5547</v>
      </c>
      <c r="H11" s="82">
        <v>259</v>
      </c>
      <c r="I11" s="82">
        <v>308</v>
      </c>
      <c r="J11" s="82">
        <v>59</v>
      </c>
      <c r="K11" s="82">
        <v>32</v>
      </c>
      <c r="L11" s="82">
        <v>1764</v>
      </c>
      <c r="M11" s="82">
        <v>388</v>
      </c>
      <c r="N11" s="82">
        <v>6932</v>
      </c>
      <c r="O11" s="82">
        <v>2689</v>
      </c>
      <c r="P11" s="82">
        <v>1501</v>
      </c>
      <c r="Q11" s="82">
        <v>290</v>
      </c>
      <c r="R11" s="82">
        <v>15815</v>
      </c>
    </row>
    <row r="12" spans="1:18" s="2" customFormat="1" ht="16.5" customHeight="1">
      <c r="A12" s="591" t="s">
        <v>473</v>
      </c>
      <c r="B12" s="83">
        <v>8853</v>
      </c>
      <c r="C12" s="82">
        <v>6202</v>
      </c>
      <c r="D12" s="82">
        <v>10524</v>
      </c>
      <c r="E12" s="82">
        <v>8001</v>
      </c>
      <c r="F12" s="82">
        <v>9621</v>
      </c>
      <c r="G12" s="82">
        <v>6520</v>
      </c>
      <c r="H12" s="82">
        <v>306</v>
      </c>
      <c r="I12" s="82">
        <v>352</v>
      </c>
      <c r="J12" s="82">
        <v>75</v>
      </c>
      <c r="K12" s="82">
        <v>33</v>
      </c>
      <c r="L12" s="82">
        <v>1848</v>
      </c>
      <c r="M12" s="82">
        <v>397</v>
      </c>
      <c r="N12" s="82">
        <v>7867</v>
      </c>
      <c r="O12" s="82">
        <v>3176</v>
      </c>
      <c r="P12" s="82">
        <v>1736</v>
      </c>
      <c r="Q12" s="82">
        <v>388</v>
      </c>
      <c r="R12" s="82">
        <v>16580</v>
      </c>
    </row>
    <row r="13" spans="1:18" s="2" customFormat="1" ht="16.5" customHeight="1">
      <c r="A13" s="591" t="s">
        <v>474</v>
      </c>
      <c r="B13" s="83">
        <v>9513</v>
      </c>
      <c r="C13" s="82">
        <v>6520</v>
      </c>
      <c r="D13" s="82">
        <v>11267</v>
      </c>
      <c r="E13" s="82">
        <v>8741</v>
      </c>
      <c r="F13" s="82">
        <v>10101</v>
      </c>
      <c r="G13" s="82">
        <v>7817</v>
      </c>
      <c r="H13" s="82">
        <v>411</v>
      </c>
      <c r="I13" s="82">
        <v>515</v>
      </c>
      <c r="J13" s="82">
        <v>112</v>
      </c>
      <c r="K13" s="82">
        <v>38</v>
      </c>
      <c r="L13" s="82">
        <v>2072</v>
      </c>
      <c r="M13" s="82">
        <v>427</v>
      </c>
      <c r="N13" s="82">
        <v>8588</v>
      </c>
      <c r="O13" s="82">
        <v>3676</v>
      </c>
      <c r="P13" s="82">
        <v>1883</v>
      </c>
      <c r="Q13" s="82">
        <v>471</v>
      </c>
      <c r="R13" s="82">
        <v>19516</v>
      </c>
    </row>
    <row r="14" spans="1:18" s="2" customFormat="1" ht="16.5" customHeight="1">
      <c r="A14" s="591" t="s">
        <v>475</v>
      </c>
      <c r="B14" s="83">
        <v>10199</v>
      </c>
      <c r="C14" s="82">
        <v>7016</v>
      </c>
      <c r="D14" s="82">
        <v>11525</v>
      </c>
      <c r="E14" s="82">
        <v>9269</v>
      </c>
      <c r="F14" s="82">
        <v>10734</v>
      </c>
      <c r="G14" s="82">
        <v>8460</v>
      </c>
      <c r="H14" s="82">
        <v>377</v>
      </c>
      <c r="I14" s="82">
        <v>768</v>
      </c>
      <c r="J14" s="82">
        <v>113</v>
      </c>
      <c r="K14" s="82">
        <v>31</v>
      </c>
      <c r="L14" s="82">
        <v>2388</v>
      </c>
      <c r="M14" s="82">
        <v>588</v>
      </c>
      <c r="N14" s="82">
        <v>9349</v>
      </c>
      <c r="O14" s="82">
        <v>4134</v>
      </c>
      <c r="P14" s="82">
        <v>2025</v>
      </c>
      <c r="Q14" s="82">
        <v>512</v>
      </c>
      <c r="R14" s="82">
        <v>20523</v>
      </c>
    </row>
    <row r="15" spans="1:18" s="2" customFormat="1" ht="16.5" customHeight="1">
      <c r="A15" s="591" t="s">
        <v>476</v>
      </c>
      <c r="B15" s="83">
        <v>10527</v>
      </c>
      <c r="C15" s="82">
        <v>7406</v>
      </c>
      <c r="D15" s="82">
        <v>11607</v>
      </c>
      <c r="E15" s="82">
        <v>9761</v>
      </c>
      <c r="F15" s="82">
        <v>10920</v>
      </c>
      <c r="G15" s="82">
        <v>9001</v>
      </c>
      <c r="H15" s="82">
        <v>248</v>
      </c>
      <c r="I15" s="82">
        <v>627</v>
      </c>
      <c r="J15" s="82">
        <v>107</v>
      </c>
      <c r="K15" s="82">
        <v>33</v>
      </c>
      <c r="L15" s="82">
        <v>2410</v>
      </c>
      <c r="M15" s="82">
        <v>681</v>
      </c>
      <c r="N15" s="82">
        <v>9839</v>
      </c>
      <c r="O15" s="82">
        <v>4613</v>
      </c>
      <c r="P15" s="82">
        <v>2144</v>
      </c>
      <c r="Q15" s="82">
        <v>582</v>
      </c>
      <c r="R15" s="82">
        <v>22868</v>
      </c>
    </row>
    <row r="16" spans="1:18" s="2" customFormat="1" ht="16.5" customHeight="1">
      <c r="A16" s="591" t="s">
        <v>477</v>
      </c>
      <c r="B16" s="83">
        <v>10849</v>
      </c>
      <c r="C16" s="82">
        <v>7805</v>
      </c>
      <c r="D16" s="82">
        <v>11630</v>
      </c>
      <c r="E16" s="82">
        <v>9751</v>
      </c>
      <c r="F16" s="82">
        <v>11005</v>
      </c>
      <c r="G16" s="82">
        <v>9399</v>
      </c>
      <c r="H16" s="82">
        <v>232</v>
      </c>
      <c r="I16" s="82">
        <v>787</v>
      </c>
      <c r="J16" s="82">
        <v>104</v>
      </c>
      <c r="K16" s="82">
        <v>37</v>
      </c>
      <c r="L16" s="82">
        <v>2674</v>
      </c>
      <c r="M16" s="82">
        <v>763</v>
      </c>
      <c r="N16" s="82">
        <v>10059</v>
      </c>
      <c r="O16" s="82">
        <v>4960</v>
      </c>
      <c r="P16" s="82">
        <v>2220</v>
      </c>
      <c r="Q16" s="82">
        <v>597</v>
      </c>
      <c r="R16" s="82">
        <v>24039</v>
      </c>
    </row>
    <row r="17" spans="1:18" s="2" customFormat="1" ht="16.5" customHeight="1">
      <c r="A17" s="591" t="s">
        <v>478</v>
      </c>
      <c r="B17" s="83">
        <v>11209</v>
      </c>
      <c r="C17" s="82">
        <v>8071</v>
      </c>
      <c r="D17" s="82">
        <v>11312</v>
      </c>
      <c r="E17" s="82">
        <v>9568</v>
      </c>
      <c r="F17" s="82">
        <v>11057</v>
      </c>
      <c r="G17" s="82">
        <v>9461</v>
      </c>
      <c r="H17" s="82">
        <v>233</v>
      </c>
      <c r="I17" s="82">
        <v>694</v>
      </c>
      <c r="J17" s="82">
        <v>94</v>
      </c>
      <c r="K17" s="82">
        <v>56</v>
      </c>
      <c r="L17" s="82">
        <v>2825</v>
      </c>
      <c r="M17" s="82">
        <v>832</v>
      </c>
      <c r="N17" s="82">
        <v>10065</v>
      </c>
      <c r="O17" s="82">
        <v>5262</v>
      </c>
      <c r="P17" s="82">
        <v>2308</v>
      </c>
      <c r="Q17" s="82">
        <v>626</v>
      </c>
      <c r="R17" s="82">
        <v>24882</v>
      </c>
    </row>
    <row r="18" spans="1:18" s="2" customFormat="1" ht="16.5" customHeight="1">
      <c r="A18" s="591" t="s">
        <v>479</v>
      </c>
      <c r="B18" s="83">
        <v>10992</v>
      </c>
      <c r="C18" s="82">
        <v>7900</v>
      </c>
      <c r="D18" s="82">
        <v>11423</v>
      </c>
      <c r="E18" s="82">
        <v>9741</v>
      </c>
      <c r="F18" s="82">
        <v>10846</v>
      </c>
      <c r="G18" s="82">
        <v>9294</v>
      </c>
      <c r="H18" s="82">
        <v>203</v>
      </c>
      <c r="I18" s="82">
        <v>655</v>
      </c>
      <c r="J18" s="82">
        <v>103</v>
      </c>
      <c r="K18" s="82">
        <v>40</v>
      </c>
      <c r="L18" s="82">
        <v>2813</v>
      </c>
      <c r="M18" s="82">
        <v>925</v>
      </c>
      <c r="N18" s="82">
        <v>10023</v>
      </c>
      <c r="O18" s="82">
        <v>5431</v>
      </c>
      <c r="P18" s="82">
        <v>2269</v>
      </c>
      <c r="Q18" s="82">
        <v>631</v>
      </c>
      <c r="R18" s="82">
        <v>25183</v>
      </c>
    </row>
    <row r="19" spans="1:18" s="2" customFormat="1" ht="16.5" customHeight="1">
      <c r="A19" s="591" t="s">
        <v>480</v>
      </c>
      <c r="B19" s="83">
        <f>SUM(B20:B30)</f>
        <v>11353</v>
      </c>
      <c r="C19" s="82">
        <f>SUM(C20:C30)</f>
        <v>8223</v>
      </c>
      <c r="D19" s="82">
        <f aca="true" t="shared" si="0" ref="D19:Q19">SUM(D20:D30)</f>
        <v>11090</v>
      </c>
      <c r="E19" s="82">
        <f t="shared" si="0"/>
        <v>9638</v>
      </c>
      <c r="F19" s="82">
        <f t="shared" si="0"/>
        <v>10969</v>
      </c>
      <c r="G19" s="82">
        <f t="shared" si="0"/>
        <v>9512</v>
      </c>
      <c r="H19" s="82">
        <f>SUM(H20:H30)</f>
        <v>188</v>
      </c>
      <c r="I19" s="82">
        <f t="shared" si="0"/>
        <v>668</v>
      </c>
      <c r="J19" s="82">
        <f t="shared" si="0"/>
        <v>101</v>
      </c>
      <c r="K19" s="82">
        <f t="shared" si="0"/>
        <v>46</v>
      </c>
      <c r="L19" s="82">
        <f t="shared" si="0"/>
        <v>2940</v>
      </c>
      <c r="M19" s="82">
        <f t="shared" si="0"/>
        <v>1043</v>
      </c>
      <c r="N19" s="82">
        <f t="shared" si="0"/>
        <v>9866</v>
      </c>
      <c r="O19" s="82">
        <f t="shared" si="0"/>
        <v>5412</v>
      </c>
      <c r="P19" s="82">
        <f t="shared" si="0"/>
        <v>2201</v>
      </c>
      <c r="Q19" s="82">
        <f t="shared" si="0"/>
        <v>656</v>
      </c>
      <c r="R19" s="82">
        <f>SUM(R20:R30)</f>
        <v>24586</v>
      </c>
    </row>
    <row r="20" spans="1:18" s="2" customFormat="1" ht="27.75" customHeight="1">
      <c r="A20" s="534" t="s">
        <v>2</v>
      </c>
      <c r="B20" s="245">
        <v>1022</v>
      </c>
      <c r="C20" s="241">
        <v>501</v>
      </c>
      <c r="D20" s="241">
        <v>958</v>
      </c>
      <c r="E20" s="241">
        <v>517</v>
      </c>
      <c r="F20" s="241">
        <v>907</v>
      </c>
      <c r="G20" s="241">
        <v>507</v>
      </c>
      <c r="H20" s="242" t="s">
        <v>494</v>
      </c>
      <c r="I20" s="242" t="s">
        <v>494</v>
      </c>
      <c r="J20" s="242" t="s">
        <v>494</v>
      </c>
      <c r="K20" s="242" t="s">
        <v>494</v>
      </c>
      <c r="L20" s="241">
        <v>196</v>
      </c>
      <c r="M20" s="241">
        <v>52</v>
      </c>
      <c r="N20" s="82">
        <v>3214</v>
      </c>
      <c r="O20" s="82">
        <v>1553</v>
      </c>
      <c r="P20" s="82">
        <v>1164</v>
      </c>
      <c r="Q20" s="82">
        <v>305</v>
      </c>
      <c r="R20" s="82">
        <v>3247</v>
      </c>
    </row>
    <row r="21" spans="1:18" s="2" customFormat="1" ht="27.75" customHeight="1">
      <c r="A21" s="534" t="s">
        <v>3</v>
      </c>
      <c r="B21" s="83">
        <v>191</v>
      </c>
      <c r="C21" s="82">
        <v>156</v>
      </c>
      <c r="D21" s="82">
        <v>213</v>
      </c>
      <c r="E21" s="82">
        <v>166</v>
      </c>
      <c r="F21" s="82">
        <v>213</v>
      </c>
      <c r="G21" s="82">
        <v>161</v>
      </c>
      <c r="H21" s="242" t="s">
        <v>494</v>
      </c>
      <c r="I21" s="242" t="s">
        <v>494</v>
      </c>
      <c r="J21" s="242" t="s">
        <v>494</v>
      </c>
      <c r="K21" s="242" t="s">
        <v>494</v>
      </c>
      <c r="L21" s="82">
        <v>68</v>
      </c>
      <c r="M21" s="82">
        <v>45</v>
      </c>
      <c r="N21" s="82">
        <v>335</v>
      </c>
      <c r="O21" s="82">
        <v>244</v>
      </c>
      <c r="P21" s="82">
        <v>78</v>
      </c>
      <c r="Q21" s="82">
        <v>37</v>
      </c>
      <c r="R21" s="82">
        <v>490</v>
      </c>
    </row>
    <row r="22" spans="1:18" s="2" customFormat="1" ht="27.75" customHeight="1">
      <c r="A22" s="534" t="s">
        <v>4</v>
      </c>
      <c r="B22" s="83">
        <v>1810</v>
      </c>
      <c r="C22" s="82">
        <v>1207</v>
      </c>
      <c r="D22" s="82">
        <v>1701</v>
      </c>
      <c r="E22" s="82">
        <v>1223</v>
      </c>
      <c r="F22" s="82">
        <v>1661</v>
      </c>
      <c r="G22" s="82">
        <v>1193</v>
      </c>
      <c r="H22" s="82">
        <v>86</v>
      </c>
      <c r="I22" s="82">
        <v>66</v>
      </c>
      <c r="J22" s="242" t="s">
        <v>494</v>
      </c>
      <c r="K22" s="242" t="s">
        <v>494</v>
      </c>
      <c r="L22" s="82">
        <v>509</v>
      </c>
      <c r="M22" s="82">
        <v>143</v>
      </c>
      <c r="N22" s="82">
        <v>2129</v>
      </c>
      <c r="O22" s="82">
        <v>1210</v>
      </c>
      <c r="P22" s="82">
        <v>300</v>
      </c>
      <c r="Q22" s="82">
        <v>92</v>
      </c>
      <c r="R22" s="82">
        <v>3835</v>
      </c>
    </row>
    <row r="23" spans="1:18" s="2" customFormat="1" ht="27.75" customHeight="1">
      <c r="A23" s="534" t="s">
        <v>5</v>
      </c>
      <c r="B23" s="83">
        <v>620</v>
      </c>
      <c r="C23" s="82">
        <v>493</v>
      </c>
      <c r="D23" s="82">
        <v>604</v>
      </c>
      <c r="E23" s="82">
        <v>534</v>
      </c>
      <c r="F23" s="82">
        <v>592</v>
      </c>
      <c r="G23" s="82">
        <v>489</v>
      </c>
      <c r="H23" s="82">
        <v>95</v>
      </c>
      <c r="I23" s="82">
        <v>51</v>
      </c>
      <c r="J23" s="82">
        <v>101</v>
      </c>
      <c r="K23" s="82">
        <v>46</v>
      </c>
      <c r="L23" s="82">
        <v>240</v>
      </c>
      <c r="M23" s="82">
        <v>103</v>
      </c>
      <c r="N23" s="82">
        <v>1090</v>
      </c>
      <c r="O23" s="82">
        <v>846</v>
      </c>
      <c r="P23" s="82">
        <v>399</v>
      </c>
      <c r="Q23" s="82">
        <v>152</v>
      </c>
      <c r="R23" s="82">
        <v>1656</v>
      </c>
    </row>
    <row r="24" spans="1:18" s="2" customFormat="1" ht="27.75" customHeight="1">
      <c r="A24" s="534" t="s">
        <v>6</v>
      </c>
      <c r="B24" s="83">
        <v>915</v>
      </c>
      <c r="C24" s="82">
        <v>750</v>
      </c>
      <c r="D24" s="82">
        <v>954</v>
      </c>
      <c r="E24" s="82">
        <v>741</v>
      </c>
      <c r="F24" s="82">
        <v>946</v>
      </c>
      <c r="G24" s="82">
        <v>660</v>
      </c>
      <c r="H24" s="242" t="s">
        <v>494</v>
      </c>
      <c r="I24" s="242" t="s">
        <v>494</v>
      </c>
      <c r="J24" s="242" t="s">
        <v>494</v>
      </c>
      <c r="K24" s="242" t="s">
        <v>494</v>
      </c>
      <c r="L24" s="82">
        <v>282</v>
      </c>
      <c r="M24" s="82">
        <v>82</v>
      </c>
      <c r="N24" s="82">
        <v>1707</v>
      </c>
      <c r="O24" s="82">
        <v>889</v>
      </c>
      <c r="P24" s="82">
        <v>260</v>
      </c>
      <c r="Q24" s="82">
        <v>70</v>
      </c>
      <c r="R24" s="82">
        <v>2415</v>
      </c>
    </row>
    <row r="25" spans="1:18" s="2" customFormat="1" ht="27.75" customHeight="1">
      <c r="A25" s="534" t="s">
        <v>7</v>
      </c>
      <c r="B25" s="83">
        <v>1140</v>
      </c>
      <c r="C25" s="82">
        <v>1023</v>
      </c>
      <c r="D25" s="82">
        <v>1065</v>
      </c>
      <c r="E25" s="82">
        <v>1054</v>
      </c>
      <c r="F25" s="82">
        <v>992</v>
      </c>
      <c r="G25" s="82">
        <v>1090</v>
      </c>
      <c r="H25" s="242" t="s">
        <v>494</v>
      </c>
      <c r="I25" s="242" t="s">
        <v>494</v>
      </c>
      <c r="J25" s="242" t="s">
        <v>494</v>
      </c>
      <c r="K25" s="242" t="s">
        <v>494</v>
      </c>
      <c r="L25" s="82">
        <v>325</v>
      </c>
      <c r="M25" s="82">
        <v>227</v>
      </c>
      <c r="N25" s="82">
        <v>419</v>
      </c>
      <c r="O25" s="82">
        <v>300</v>
      </c>
      <c r="P25" s="242" t="s">
        <v>494</v>
      </c>
      <c r="Q25" s="242" t="s">
        <v>494</v>
      </c>
      <c r="R25" s="82">
        <v>2032</v>
      </c>
    </row>
    <row r="26" spans="1:18" s="2" customFormat="1" ht="27.75" customHeight="1">
      <c r="A26" s="534" t="s">
        <v>8</v>
      </c>
      <c r="B26" s="83">
        <v>1559</v>
      </c>
      <c r="C26" s="82">
        <v>808</v>
      </c>
      <c r="D26" s="82">
        <v>1576</v>
      </c>
      <c r="E26" s="82">
        <v>846</v>
      </c>
      <c r="F26" s="82">
        <v>1392</v>
      </c>
      <c r="G26" s="82">
        <v>927</v>
      </c>
      <c r="H26" s="242" t="s">
        <v>494</v>
      </c>
      <c r="I26" s="242" t="s">
        <v>494</v>
      </c>
      <c r="J26" s="242" t="s">
        <v>494</v>
      </c>
      <c r="K26" s="242" t="s">
        <v>494</v>
      </c>
      <c r="L26" s="82">
        <v>402</v>
      </c>
      <c r="M26" s="82">
        <v>105</v>
      </c>
      <c r="N26" s="82">
        <v>342</v>
      </c>
      <c r="O26" s="82">
        <v>99</v>
      </c>
      <c r="P26" s="242" t="s">
        <v>494</v>
      </c>
      <c r="Q26" s="242" t="s">
        <v>494</v>
      </c>
      <c r="R26" s="82">
        <v>2357</v>
      </c>
    </row>
    <row r="27" spans="1:18" s="2" customFormat="1" ht="27.75" customHeight="1">
      <c r="A27" s="534" t="s">
        <v>9</v>
      </c>
      <c r="B27" s="83">
        <v>1322</v>
      </c>
      <c r="C27" s="82">
        <v>1073</v>
      </c>
      <c r="D27" s="82">
        <v>1326</v>
      </c>
      <c r="E27" s="82">
        <v>1035</v>
      </c>
      <c r="F27" s="82">
        <v>1345</v>
      </c>
      <c r="G27" s="82">
        <v>978</v>
      </c>
      <c r="H27" s="242" t="s">
        <v>494</v>
      </c>
      <c r="I27" s="242" t="s">
        <v>494</v>
      </c>
      <c r="J27" s="242" t="s">
        <v>494</v>
      </c>
      <c r="K27" s="242" t="s">
        <v>494</v>
      </c>
      <c r="L27" s="82">
        <v>311</v>
      </c>
      <c r="M27" s="82">
        <v>63</v>
      </c>
      <c r="N27" s="82">
        <v>197</v>
      </c>
      <c r="O27" s="82">
        <v>74</v>
      </c>
      <c r="P27" s="242" t="s">
        <v>494</v>
      </c>
      <c r="Q27" s="242" t="s">
        <v>494</v>
      </c>
      <c r="R27" s="82">
        <v>2426</v>
      </c>
    </row>
    <row r="28" spans="1:18" s="2" customFormat="1" ht="27.75" customHeight="1">
      <c r="A28" s="534" t="s">
        <v>10</v>
      </c>
      <c r="B28" s="83">
        <v>1841</v>
      </c>
      <c r="C28" s="82">
        <v>1108</v>
      </c>
      <c r="D28" s="82">
        <v>1703</v>
      </c>
      <c r="E28" s="82">
        <v>1087</v>
      </c>
      <c r="F28" s="82">
        <v>1810</v>
      </c>
      <c r="G28" s="82">
        <v>1097</v>
      </c>
      <c r="H28" s="242" t="s">
        <v>494</v>
      </c>
      <c r="I28" s="242" t="s">
        <v>494</v>
      </c>
      <c r="J28" s="242" t="s">
        <v>494</v>
      </c>
      <c r="K28" s="242" t="s">
        <v>494</v>
      </c>
      <c r="L28" s="82">
        <v>379</v>
      </c>
      <c r="M28" s="82">
        <v>119</v>
      </c>
      <c r="N28" s="82">
        <v>414</v>
      </c>
      <c r="O28" s="82">
        <v>162</v>
      </c>
      <c r="P28" s="242" t="s">
        <v>494</v>
      </c>
      <c r="Q28" s="242" t="s">
        <v>494</v>
      </c>
      <c r="R28" s="82">
        <v>2869</v>
      </c>
    </row>
    <row r="29" spans="1:18" s="2" customFormat="1" ht="27.75" customHeight="1">
      <c r="A29" s="534" t="s">
        <v>11</v>
      </c>
      <c r="B29" s="83">
        <v>34</v>
      </c>
      <c r="C29" s="82">
        <v>446</v>
      </c>
      <c r="D29" s="82">
        <v>125</v>
      </c>
      <c r="E29" s="82">
        <v>1884</v>
      </c>
      <c r="F29" s="82">
        <v>29</v>
      </c>
      <c r="G29" s="82">
        <v>1805</v>
      </c>
      <c r="H29" s="82">
        <v>7</v>
      </c>
      <c r="I29" s="82">
        <v>551</v>
      </c>
      <c r="J29" s="242" t="s">
        <v>494</v>
      </c>
      <c r="K29" s="242" t="s">
        <v>494</v>
      </c>
      <c r="L29" s="82">
        <v>2</v>
      </c>
      <c r="M29" s="82">
        <v>35</v>
      </c>
      <c r="N29" s="82">
        <v>2</v>
      </c>
      <c r="O29" s="82">
        <v>31</v>
      </c>
      <c r="P29" s="242" t="s">
        <v>494</v>
      </c>
      <c r="Q29" s="242" t="s">
        <v>494</v>
      </c>
      <c r="R29" s="82">
        <v>1578</v>
      </c>
    </row>
    <row r="30" spans="1:18" s="2" customFormat="1" ht="27.75" customHeight="1" thickBot="1">
      <c r="A30" s="598" t="s">
        <v>12</v>
      </c>
      <c r="B30" s="246">
        <v>899</v>
      </c>
      <c r="C30" s="138">
        <v>658</v>
      </c>
      <c r="D30" s="138">
        <v>865</v>
      </c>
      <c r="E30" s="138">
        <v>551</v>
      </c>
      <c r="F30" s="138">
        <v>1082</v>
      </c>
      <c r="G30" s="138">
        <v>605</v>
      </c>
      <c r="H30" s="384" t="s">
        <v>494</v>
      </c>
      <c r="I30" s="384" t="s">
        <v>494</v>
      </c>
      <c r="J30" s="384" t="s">
        <v>494</v>
      </c>
      <c r="K30" s="384" t="s">
        <v>494</v>
      </c>
      <c r="L30" s="138">
        <v>226</v>
      </c>
      <c r="M30" s="138">
        <v>69</v>
      </c>
      <c r="N30" s="138">
        <v>17</v>
      </c>
      <c r="O30" s="138">
        <v>4</v>
      </c>
      <c r="P30" s="384" t="s">
        <v>494</v>
      </c>
      <c r="Q30" s="384" t="s">
        <v>494</v>
      </c>
      <c r="R30" s="138">
        <v>1681</v>
      </c>
    </row>
    <row r="31" ht="12.75">
      <c r="I31" s="88"/>
    </row>
    <row r="32" ht="12.75">
      <c r="I32" s="88"/>
    </row>
    <row r="33" ht="12.75">
      <c r="I33" s="88"/>
    </row>
    <row r="34" ht="12.75">
      <c r="I34" s="88"/>
    </row>
    <row r="35" ht="12.75">
      <c r="I35" s="88"/>
    </row>
    <row r="36" ht="12.75">
      <c r="I36" s="88"/>
    </row>
    <row r="37" ht="12.75">
      <c r="I37" s="88"/>
    </row>
    <row r="38" ht="12.75">
      <c r="I38" s="88"/>
    </row>
    <row r="39" ht="12.75">
      <c r="I39" s="88"/>
    </row>
    <row r="40" ht="12.75">
      <c r="I40" s="88"/>
    </row>
    <row r="41" ht="12.75">
      <c r="I41" s="88"/>
    </row>
    <row r="42" ht="12.75">
      <c r="I42" s="88"/>
    </row>
    <row r="43" ht="12.75">
      <c r="I43" s="88"/>
    </row>
    <row r="44" ht="12.75">
      <c r="I44" s="88"/>
    </row>
    <row r="45" ht="12.75">
      <c r="I45" s="88"/>
    </row>
    <row r="46" ht="12.75">
      <c r="I46" s="88"/>
    </row>
    <row r="47" ht="12.75">
      <c r="I47" s="88"/>
    </row>
    <row r="48" ht="12.75">
      <c r="I48" s="88"/>
    </row>
    <row r="49" ht="12.75">
      <c r="I49" s="88"/>
    </row>
    <row r="50" ht="12.75">
      <c r="I50" s="88"/>
    </row>
    <row r="51" ht="12.75">
      <c r="I51" s="88"/>
    </row>
    <row r="52" ht="12.75">
      <c r="I52" s="88"/>
    </row>
    <row r="53" ht="12.75">
      <c r="I53" s="88"/>
    </row>
    <row r="54" ht="12.75">
      <c r="I54" s="88"/>
    </row>
    <row r="55" ht="12.75">
      <c r="I55" s="88"/>
    </row>
    <row r="56" ht="12.75">
      <c r="I56" s="88"/>
    </row>
    <row r="57" ht="12.75">
      <c r="I57" s="88"/>
    </row>
    <row r="58" ht="12.75">
      <c r="I58" s="88"/>
    </row>
    <row r="59" ht="12.75">
      <c r="I59" s="88"/>
    </row>
    <row r="60" ht="12.75">
      <c r="I60" s="88"/>
    </row>
    <row r="61" ht="12.75">
      <c r="I61" s="88"/>
    </row>
    <row r="62" ht="12.75">
      <c r="I62" s="88"/>
    </row>
    <row r="63" ht="12.75">
      <c r="I63" s="88"/>
    </row>
    <row r="64" ht="12.75">
      <c r="I64" s="88"/>
    </row>
    <row r="65" ht="12.75">
      <c r="I65" s="88"/>
    </row>
    <row r="66" ht="12.75">
      <c r="I66" s="88"/>
    </row>
    <row r="67" ht="12.75">
      <c r="I67" s="88"/>
    </row>
    <row r="68" ht="12.75">
      <c r="I68" s="88"/>
    </row>
    <row r="69" ht="12.75">
      <c r="I69" s="88"/>
    </row>
    <row r="70" ht="12.75">
      <c r="I70" s="88"/>
    </row>
    <row r="71" ht="12.75">
      <c r="I71" s="88"/>
    </row>
    <row r="72" ht="12.75">
      <c r="I72" s="88"/>
    </row>
    <row r="73" ht="12.75">
      <c r="I73" s="88"/>
    </row>
    <row r="74" ht="12.75">
      <c r="I74" s="88"/>
    </row>
    <row r="75" ht="12.75">
      <c r="I75" s="88"/>
    </row>
    <row r="76" ht="12.75">
      <c r="I76" s="88"/>
    </row>
    <row r="77" ht="12.75">
      <c r="I77" s="88"/>
    </row>
    <row r="78" ht="12.75">
      <c r="I78" s="88"/>
    </row>
    <row r="79" ht="12.75">
      <c r="I79" s="88"/>
    </row>
    <row r="80" ht="12.75">
      <c r="I80" s="88"/>
    </row>
    <row r="81" ht="12.75">
      <c r="I81" s="88"/>
    </row>
    <row r="82" ht="12.75">
      <c r="I82" s="88"/>
    </row>
    <row r="83" ht="12.75">
      <c r="I83" s="88"/>
    </row>
    <row r="84" ht="12.75">
      <c r="I84" s="88"/>
    </row>
    <row r="85" ht="12.75">
      <c r="I85" s="88"/>
    </row>
    <row r="86" ht="12.75">
      <c r="I86" s="88"/>
    </row>
    <row r="87" ht="12.75">
      <c r="I87" s="88"/>
    </row>
    <row r="88" ht="12.75">
      <c r="I88" s="88"/>
    </row>
    <row r="89" ht="12.75">
      <c r="I89" s="88"/>
    </row>
    <row r="90" ht="12.75">
      <c r="I90" s="88"/>
    </row>
    <row r="91" ht="12.75">
      <c r="I91" s="88"/>
    </row>
    <row r="92" ht="12.75">
      <c r="I92" s="88"/>
    </row>
    <row r="93" ht="12.75">
      <c r="I93" s="88"/>
    </row>
    <row r="94" ht="12.75">
      <c r="I94" s="88"/>
    </row>
    <row r="95" ht="12.75">
      <c r="I95" s="88"/>
    </row>
    <row r="96" ht="12.75">
      <c r="I96" s="88"/>
    </row>
    <row r="97" ht="12.75">
      <c r="I97" s="88"/>
    </row>
    <row r="98" ht="12.75">
      <c r="I98" s="88"/>
    </row>
    <row r="99" ht="12.75">
      <c r="I99" s="88"/>
    </row>
    <row r="100" ht="12.75">
      <c r="I100" s="88"/>
    </row>
    <row r="101" ht="12.75">
      <c r="I101" s="88"/>
    </row>
    <row r="102" ht="12.75">
      <c r="I102" s="88"/>
    </row>
    <row r="103" ht="12.75">
      <c r="I103" s="88"/>
    </row>
    <row r="104" ht="12.75">
      <c r="I104" s="88"/>
    </row>
    <row r="105" ht="12.75">
      <c r="I105" s="88"/>
    </row>
    <row r="106" ht="12.75">
      <c r="I106" s="88"/>
    </row>
    <row r="107" ht="12.75">
      <c r="I107" s="88"/>
    </row>
    <row r="108" ht="12.75">
      <c r="I108" s="88"/>
    </row>
    <row r="109" ht="12.75">
      <c r="I109" s="88"/>
    </row>
    <row r="110" ht="12.75">
      <c r="I110" s="88"/>
    </row>
    <row r="111" ht="12.75">
      <c r="I111" s="88"/>
    </row>
    <row r="112" ht="12.75">
      <c r="I112" s="88"/>
    </row>
    <row r="113" ht="12.75">
      <c r="I113" s="88"/>
    </row>
    <row r="114" ht="12.75">
      <c r="I114" s="88"/>
    </row>
    <row r="115" ht="12.75">
      <c r="I115" s="88"/>
    </row>
    <row r="116" ht="12.75">
      <c r="I116" s="88"/>
    </row>
    <row r="117" ht="12.75">
      <c r="I117" s="88"/>
    </row>
    <row r="118" ht="12.75">
      <c r="I118" s="88"/>
    </row>
    <row r="119" ht="12.75">
      <c r="I119" s="88"/>
    </row>
    <row r="120" ht="12.75">
      <c r="I120" s="88"/>
    </row>
    <row r="121" ht="12.75">
      <c r="I121" s="88"/>
    </row>
    <row r="122" ht="12.75">
      <c r="I122" s="88"/>
    </row>
    <row r="123" ht="12.75">
      <c r="I123" s="88"/>
    </row>
    <row r="124" ht="12.75">
      <c r="I124" s="88"/>
    </row>
    <row r="125" ht="12.75">
      <c r="I125" s="88"/>
    </row>
    <row r="126" ht="12.75">
      <c r="I126" s="88"/>
    </row>
  </sheetData>
  <sheetProtection/>
  <mergeCells count="27">
    <mergeCell ref="R7:R9"/>
    <mergeCell ref="R4:R6"/>
    <mergeCell ref="B5:G5"/>
    <mergeCell ref="B4:G4"/>
    <mergeCell ref="P5:Q5"/>
    <mergeCell ref="J7:K7"/>
    <mergeCell ref="B7:C7"/>
    <mergeCell ref="D7:E7"/>
    <mergeCell ref="F7:G7"/>
    <mergeCell ref="B6:C6"/>
    <mergeCell ref="A8:A9"/>
    <mergeCell ref="A2:G2"/>
    <mergeCell ref="A3:G3"/>
    <mergeCell ref="H2:R2"/>
    <mergeCell ref="H3:R3"/>
    <mergeCell ref="N5:O5"/>
    <mergeCell ref="H7:I7"/>
    <mergeCell ref="D6:E6"/>
    <mergeCell ref="F6:G6"/>
    <mergeCell ref="H6:I6"/>
    <mergeCell ref="L7:M7"/>
    <mergeCell ref="N7:O7"/>
    <mergeCell ref="P7:Q7"/>
    <mergeCell ref="J6:K6"/>
    <mergeCell ref="L6:M6"/>
    <mergeCell ref="N6:O6"/>
    <mergeCell ref="P6:Q6"/>
  </mergeCells>
  <printOptions horizontalCentered="1"/>
  <pageMargins left="1.1811023622047245" right="1.1811023622047245" top="1.5748031496062993" bottom="1.5748031496062993" header="0.5118110236220472" footer="0.9055118110236221"/>
  <pageSetup firstPageNumber="242"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0.xml><?xml version="1.0" encoding="utf-8"?>
<worksheet xmlns="http://schemas.openxmlformats.org/spreadsheetml/2006/main" xmlns:r="http://schemas.openxmlformats.org/officeDocument/2006/relationships">
  <dimension ref="A1:E18"/>
  <sheetViews>
    <sheetView showGridLines="0" zoomScale="120" zoomScaleNormal="120" zoomScalePageLayoutView="0" workbookViewId="0" topLeftCell="A1">
      <selection activeCell="A2" sqref="A2:E2"/>
    </sheetView>
  </sheetViews>
  <sheetFormatPr defaultColWidth="9.00390625" defaultRowHeight="16.5"/>
  <cols>
    <col min="1" max="1" width="14.625" style="464" customWidth="1"/>
    <col min="2" max="5" width="15.125" style="464" customWidth="1"/>
    <col min="6" max="16384" width="9.00390625" style="464" customWidth="1"/>
  </cols>
  <sheetData>
    <row r="1" s="221" customFormat="1" ht="18" customHeight="1">
      <c r="E1" s="430" t="s">
        <v>1110</v>
      </c>
    </row>
    <row r="2" spans="1:5" s="536" customFormat="1" ht="37.5" customHeight="1">
      <c r="A2" s="892" t="s">
        <v>1220</v>
      </c>
      <c r="B2" s="638"/>
      <c r="C2" s="638"/>
      <c r="D2" s="638"/>
      <c r="E2" s="638"/>
    </row>
    <row r="3" spans="1:5" s="221" customFormat="1" ht="12" customHeight="1" thickBot="1">
      <c r="A3" s="537"/>
      <c r="B3" s="296"/>
      <c r="C3" s="296"/>
      <c r="D3" s="430"/>
      <c r="E3" s="430"/>
    </row>
    <row r="4" spans="1:5" s="221" customFormat="1" ht="30" customHeight="1">
      <c r="A4" s="893" t="s">
        <v>632</v>
      </c>
      <c r="B4" s="896" t="s">
        <v>1297</v>
      </c>
      <c r="C4" s="897"/>
      <c r="D4" s="898" t="s">
        <v>1299</v>
      </c>
      <c r="E4" s="899"/>
    </row>
    <row r="5" spans="1:5" s="221" customFormat="1" ht="30" customHeight="1">
      <c r="A5" s="894"/>
      <c r="B5" s="900" t="s">
        <v>1295</v>
      </c>
      <c r="C5" s="539" t="s">
        <v>299</v>
      </c>
      <c r="D5" s="901" t="s">
        <v>684</v>
      </c>
      <c r="E5" s="541" t="s">
        <v>1298</v>
      </c>
    </row>
    <row r="6" spans="1:5" s="221" customFormat="1" ht="45" customHeight="1" thickBot="1">
      <c r="A6" s="895"/>
      <c r="B6" s="900"/>
      <c r="C6" s="540" t="s">
        <v>1296</v>
      </c>
      <c r="D6" s="901"/>
      <c r="E6" s="542" t="s">
        <v>683</v>
      </c>
    </row>
    <row r="7" spans="1:5" s="296" customFormat="1" ht="44.25" customHeight="1">
      <c r="A7" s="543" t="s">
        <v>309</v>
      </c>
      <c r="B7" s="544">
        <v>19505</v>
      </c>
      <c r="C7" s="545">
        <v>44.8</v>
      </c>
      <c r="D7" s="546">
        <v>18135</v>
      </c>
      <c r="E7" s="547">
        <v>46.46</v>
      </c>
    </row>
    <row r="8" spans="1:5" s="296" customFormat="1" ht="44.25" customHeight="1">
      <c r="A8" s="543" t="s">
        <v>310</v>
      </c>
      <c r="B8" s="548">
        <v>17507</v>
      </c>
      <c r="C8" s="549">
        <v>42.07</v>
      </c>
      <c r="D8" s="550">
        <v>16946</v>
      </c>
      <c r="E8" s="551">
        <v>45.64</v>
      </c>
    </row>
    <row r="9" spans="1:5" s="296" customFormat="1" ht="44.25" customHeight="1">
      <c r="A9" s="543" t="s">
        <v>311</v>
      </c>
      <c r="B9" s="548">
        <v>21189</v>
      </c>
      <c r="C9" s="549">
        <v>44.48</v>
      </c>
      <c r="D9" s="550">
        <v>19471</v>
      </c>
      <c r="E9" s="551">
        <v>44.97</v>
      </c>
    </row>
    <row r="10" spans="1:5" s="296" customFormat="1" ht="44.25" customHeight="1">
      <c r="A10" s="543" t="s">
        <v>312</v>
      </c>
      <c r="B10" s="548">
        <v>21133</v>
      </c>
      <c r="C10" s="549">
        <v>44.13</v>
      </c>
      <c r="D10" s="552">
        <v>19489</v>
      </c>
      <c r="E10" s="551">
        <v>44.45</v>
      </c>
    </row>
    <row r="11" spans="1:5" s="221" customFormat="1" ht="44.25" customHeight="1">
      <c r="A11" s="543" t="s">
        <v>313</v>
      </c>
      <c r="B11" s="548">
        <v>22238</v>
      </c>
      <c r="C11" s="549">
        <v>46.25</v>
      </c>
      <c r="D11" s="552">
        <v>19987</v>
      </c>
      <c r="E11" s="551">
        <v>45.82</v>
      </c>
    </row>
    <row r="12" spans="1:5" s="221" customFormat="1" ht="44.25" customHeight="1">
      <c r="A12" s="543" t="s">
        <v>314</v>
      </c>
      <c r="B12" s="548">
        <v>20965</v>
      </c>
      <c r="C12" s="549">
        <v>45.69</v>
      </c>
      <c r="D12" s="552">
        <v>20071</v>
      </c>
      <c r="E12" s="551">
        <v>46.73</v>
      </c>
    </row>
    <row r="13" spans="1:5" s="221" customFormat="1" ht="44.25" customHeight="1">
      <c r="A13" s="543" t="s">
        <v>315</v>
      </c>
      <c r="B13" s="548">
        <v>19334</v>
      </c>
      <c r="C13" s="549">
        <v>38.98</v>
      </c>
      <c r="D13" s="552">
        <v>18345</v>
      </c>
      <c r="E13" s="551">
        <v>40.21</v>
      </c>
    </row>
    <row r="14" spans="1:5" s="221" customFormat="1" ht="44.25" customHeight="1">
      <c r="A14" s="543" t="s">
        <v>316</v>
      </c>
      <c r="B14" s="548">
        <v>23720.809</v>
      </c>
      <c r="C14" s="549">
        <v>45.28584252667903</v>
      </c>
      <c r="D14" s="552">
        <v>22599.691414</v>
      </c>
      <c r="E14" s="551">
        <v>46.976945038180936</v>
      </c>
    </row>
    <row r="15" spans="1:5" s="221" customFormat="1" ht="44.25" customHeight="1">
      <c r="A15" s="543" t="s">
        <v>317</v>
      </c>
      <c r="B15" s="548">
        <v>21655.881</v>
      </c>
      <c r="C15" s="549">
        <v>40.97</v>
      </c>
      <c r="D15" s="552">
        <v>21247.56762</v>
      </c>
      <c r="E15" s="551">
        <v>43.68</v>
      </c>
    </row>
    <row r="16" spans="1:5" s="221" customFormat="1" ht="44.25" customHeight="1" thickBot="1">
      <c r="A16" s="288" t="s">
        <v>318</v>
      </c>
      <c r="B16" s="297">
        <v>22628.612827</v>
      </c>
      <c r="C16" s="298">
        <v>36.44</v>
      </c>
      <c r="D16" s="299">
        <v>21760.549498</v>
      </c>
      <c r="E16" s="295">
        <v>38.06</v>
      </c>
    </row>
    <row r="17" spans="1:5" s="221" customFormat="1" ht="15" customHeight="1">
      <c r="A17" s="466" t="s">
        <v>631</v>
      </c>
      <c r="B17" s="553"/>
      <c r="C17" s="553"/>
      <c r="D17" s="553"/>
      <c r="E17" s="553"/>
    </row>
    <row r="18" spans="1:5" s="221" customFormat="1" ht="15" customHeight="1">
      <c r="A18" s="206" t="s">
        <v>672</v>
      </c>
      <c r="B18" s="553"/>
      <c r="C18" s="553"/>
      <c r="D18" s="553"/>
      <c r="E18" s="553"/>
    </row>
  </sheetData>
  <sheetProtection/>
  <mergeCells count="6">
    <mergeCell ref="A2:E2"/>
    <mergeCell ref="A4:A6"/>
    <mergeCell ref="B4:C4"/>
    <mergeCell ref="D4:E4"/>
    <mergeCell ref="B5:B6"/>
    <mergeCell ref="D5:D6"/>
  </mergeCells>
  <printOptions horizontalCentered="1"/>
  <pageMargins left="1.1811023622047245" right="1.1811023622047245" top="1.5748031496062993" bottom="1.5748031496062993" header="0.5118110236220472" footer="0.9055118110236221"/>
  <pageSetup firstPageNumber="277"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1.xml><?xml version="1.0" encoding="utf-8"?>
<worksheet xmlns="http://schemas.openxmlformats.org/spreadsheetml/2006/main" xmlns:r="http://schemas.openxmlformats.org/officeDocument/2006/relationships">
  <dimension ref="A1:L34"/>
  <sheetViews>
    <sheetView showGridLines="0" zoomScale="120" zoomScaleNormal="120" zoomScaleSheetLayoutView="100" zoomScalePageLayoutView="0" workbookViewId="0" topLeftCell="A1">
      <selection activeCell="A1" sqref="A1"/>
    </sheetView>
  </sheetViews>
  <sheetFormatPr defaultColWidth="9.00390625" defaultRowHeight="16.5"/>
  <cols>
    <col min="1" max="1" width="15.625" style="464" customWidth="1"/>
    <col min="2" max="2" width="9.625" style="464" customWidth="1"/>
    <col min="3" max="6" width="12.375" style="464" customWidth="1"/>
    <col min="7" max="8" width="14.625" style="464" customWidth="1"/>
    <col min="9" max="9" width="16.625" style="464" customWidth="1"/>
    <col min="10" max="11" width="14.625" style="464" customWidth="1"/>
    <col min="12" max="16384" width="9.00390625" style="464" customWidth="1"/>
  </cols>
  <sheetData>
    <row r="1" spans="1:11" s="221" customFormat="1" ht="18" customHeight="1">
      <c r="A1" s="429" t="s">
        <v>1131</v>
      </c>
      <c r="B1" s="184"/>
      <c r="K1" s="430" t="s">
        <v>1110</v>
      </c>
    </row>
    <row r="2" spans="1:11" s="422" customFormat="1" ht="24.75" customHeight="1">
      <c r="A2" s="902" t="s">
        <v>635</v>
      </c>
      <c r="B2" s="902"/>
      <c r="C2" s="902"/>
      <c r="D2" s="902"/>
      <c r="E2" s="902"/>
      <c r="F2" s="902"/>
      <c r="G2" s="638" t="s">
        <v>753</v>
      </c>
      <c r="H2" s="638"/>
      <c r="I2" s="638"/>
      <c r="J2" s="638"/>
      <c r="K2" s="638"/>
    </row>
    <row r="3" spans="1:11" s="221" customFormat="1" ht="15" customHeight="1" thickBot="1">
      <c r="A3" s="537"/>
      <c r="B3" s="296"/>
      <c r="C3" s="296"/>
      <c r="D3" s="296"/>
      <c r="E3" s="296"/>
      <c r="F3" s="554" t="s">
        <v>670</v>
      </c>
      <c r="H3" s="296"/>
      <c r="I3" s="296"/>
      <c r="J3" s="296"/>
      <c r="K3" s="555" t="s">
        <v>671</v>
      </c>
    </row>
    <row r="4" spans="1:12" s="221" customFormat="1" ht="19.5" customHeight="1">
      <c r="A4" s="908" t="s">
        <v>678</v>
      </c>
      <c r="B4" s="909"/>
      <c r="C4" s="916" t="s">
        <v>300</v>
      </c>
      <c r="D4" s="917"/>
      <c r="E4" s="918"/>
      <c r="F4" s="576"/>
      <c r="G4" s="556" t="s">
        <v>756</v>
      </c>
      <c r="H4" s="575"/>
      <c r="I4" s="898" t="s">
        <v>690</v>
      </c>
      <c r="J4" s="899"/>
      <c r="K4" s="899"/>
      <c r="L4" s="296"/>
    </row>
    <row r="5" spans="1:11" s="221" customFormat="1" ht="19.5" customHeight="1">
      <c r="A5" s="910"/>
      <c r="B5" s="894"/>
      <c r="C5" s="905" t="s">
        <v>677</v>
      </c>
      <c r="D5" s="906"/>
      <c r="E5" s="907"/>
      <c r="G5" s="578" t="s">
        <v>679</v>
      </c>
      <c r="H5" s="577"/>
      <c r="I5" s="915" t="s">
        <v>680</v>
      </c>
      <c r="J5" s="906"/>
      <c r="K5" s="906"/>
    </row>
    <row r="6" spans="1:11" s="221" customFormat="1" ht="19.5" customHeight="1">
      <c r="A6" s="911" t="s">
        <v>630</v>
      </c>
      <c r="B6" s="912"/>
      <c r="C6" s="557" t="s">
        <v>675</v>
      </c>
      <c r="D6" s="539" t="s">
        <v>319</v>
      </c>
      <c r="E6" s="539" t="s">
        <v>681</v>
      </c>
      <c r="F6" s="581" t="s">
        <v>675</v>
      </c>
      <c r="G6" s="583" t="s">
        <v>319</v>
      </c>
      <c r="H6" s="541" t="s">
        <v>681</v>
      </c>
      <c r="I6" s="579" t="s">
        <v>675</v>
      </c>
      <c r="J6" s="220" t="s">
        <v>319</v>
      </c>
      <c r="K6" s="220" t="s">
        <v>681</v>
      </c>
    </row>
    <row r="7" spans="1:12" s="221" customFormat="1" ht="34.5" customHeight="1" thickBot="1">
      <c r="A7" s="913"/>
      <c r="B7" s="914"/>
      <c r="C7" s="538" t="s">
        <v>735</v>
      </c>
      <c r="D7" s="540" t="s">
        <v>141</v>
      </c>
      <c r="E7" s="540" t="s">
        <v>746</v>
      </c>
      <c r="F7" s="582" t="s">
        <v>735</v>
      </c>
      <c r="G7" s="584" t="s">
        <v>141</v>
      </c>
      <c r="H7" s="542" t="s">
        <v>747</v>
      </c>
      <c r="I7" s="542" t="s">
        <v>735</v>
      </c>
      <c r="J7" s="580" t="s">
        <v>141</v>
      </c>
      <c r="K7" s="542" t="s">
        <v>747</v>
      </c>
      <c r="L7" s="296"/>
    </row>
    <row r="8" spans="1:12" s="221" customFormat="1" ht="21" customHeight="1">
      <c r="A8" s="556" t="s">
        <v>748</v>
      </c>
      <c r="B8" s="558"/>
      <c r="C8" s="559">
        <v>81356</v>
      </c>
      <c r="D8" s="560">
        <v>50317</v>
      </c>
      <c r="E8" s="561">
        <v>61.85</v>
      </c>
      <c r="F8" s="560">
        <v>76642</v>
      </c>
      <c r="G8" s="560">
        <v>47116</v>
      </c>
      <c r="H8" s="561">
        <v>61.48</v>
      </c>
      <c r="I8" s="560">
        <v>4714</v>
      </c>
      <c r="J8" s="560">
        <v>3201</v>
      </c>
      <c r="K8" s="561">
        <v>67.9</v>
      </c>
      <c r="L8" s="296"/>
    </row>
    <row r="9" spans="1:12" s="221" customFormat="1" ht="21" customHeight="1">
      <c r="A9" s="543" t="s">
        <v>737</v>
      </c>
      <c r="B9" s="562"/>
      <c r="C9" s="563">
        <v>78272</v>
      </c>
      <c r="D9" s="564">
        <v>48513</v>
      </c>
      <c r="E9" s="565">
        <v>61.98</v>
      </c>
      <c r="F9" s="564">
        <v>75316</v>
      </c>
      <c r="G9" s="564">
        <v>46626</v>
      </c>
      <c r="H9" s="565">
        <v>61.91</v>
      </c>
      <c r="I9" s="564">
        <v>2956</v>
      </c>
      <c r="J9" s="564">
        <v>1887</v>
      </c>
      <c r="K9" s="565">
        <v>63.84</v>
      </c>
      <c r="L9" s="296"/>
    </row>
    <row r="10" spans="1:12" s="221" customFormat="1" ht="21" customHeight="1">
      <c r="A10" s="543" t="s">
        <v>738</v>
      </c>
      <c r="B10" s="562"/>
      <c r="C10" s="563">
        <v>85386</v>
      </c>
      <c r="D10" s="564">
        <v>54129</v>
      </c>
      <c r="E10" s="565">
        <f>0.633932963249245*100</f>
        <v>63.3932963249245</v>
      </c>
      <c r="F10" s="564">
        <v>80011</v>
      </c>
      <c r="G10" s="564">
        <v>50279</v>
      </c>
      <c r="H10" s="566">
        <f>0.628401094849458*100</f>
        <v>62.840109484945806</v>
      </c>
      <c r="I10" s="564">
        <v>5375</v>
      </c>
      <c r="J10" s="564">
        <v>3850</v>
      </c>
      <c r="K10" s="566">
        <f>0.716279069767442*100</f>
        <v>71.6279069767442</v>
      </c>
      <c r="L10" s="296"/>
    </row>
    <row r="11" spans="1:12" s="221" customFormat="1" ht="21" customHeight="1">
      <c r="A11" s="543" t="s">
        <v>739</v>
      </c>
      <c r="B11" s="562"/>
      <c r="C11" s="563">
        <v>81260</v>
      </c>
      <c r="D11" s="564">
        <v>52586</v>
      </c>
      <c r="E11" s="566">
        <v>64.7132660595619</v>
      </c>
      <c r="F11" s="564">
        <v>75696</v>
      </c>
      <c r="G11" s="564">
        <v>48860</v>
      </c>
      <c r="H11" s="566">
        <v>64.54766434157683</v>
      </c>
      <c r="I11" s="564">
        <v>5564</v>
      </c>
      <c r="J11" s="564">
        <v>3726</v>
      </c>
      <c r="K11" s="566">
        <v>66.96621135873472</v>
      </c>
      <c r="L11" s="296"/>
    </row>
    <row r="12" spans="1:12" s="221" customFormat="1" ht="21" customHeight="1">
      <c r="A12" s="543" t="s">
        <v>740</v>
      </c>
      <c r="B12" s="562"/>
      <c r="C12" s="563">
        <v>86156</v>
      </c>
      <c r="D12" s="564">
        <v>58314</v>
      </c>
      <c r="E12" s="566">
        <v>67.68420075212406</v>
      </c>
      <c r="F12" s="564">
        <v>80431</v>
      </c>
      <c r="G12" s="564">
        <v>53686</v>
      </c>
      <c r="H12" s="566">
        <v>66.7478957118524</v>
      </c>
      <c r="I12" s="564">
        <v>5725</v>
      </c>
      <c r="J12" s="564">
        <v>4628</v>
      </c>
      <c r="K12" s="566">
        <v>80.83842794759826</v>
      </c>
      <c r="L12" s="296"/>
    </row>
    <row r="13" spans="1:12" s="221" customFormat="1" ht="21" customHeight="1">
      <c r="A13" s="543" t="s">
        <v>741</v>
      </c>
      <c r="B13" s="562"/>
      <c r="C13" s="563">
        <v>87966</v>
      </c>
      <c r="D13" s="564">
        <v>60679</v>
      </c>
      <c r="E13" s="566">
        <v>68.98006047791192</v>
      </c>
      <c r="F13" s="564">
        <v>81896</v>
      </c>
      <c r="G13" s="564">
        <v>55720</v>
      </c>
      <c r="H13" s="566">
        <v>68.03751098954773</v>
      </c>
      <c r="I13" s="564">
        <v>6070</v>
      </c>
      <c r="J13" s="564">
        <v>4959</v>
      </c>
      <c r="K13" s="566">
        <v>81.69686985172982</v>
      </c>
      <c r="L13" s="296"/>
    </row>
    <row r="14" spans="1:12" s="221" customFormat="1" ht="21" customHeight="1">
      <c r="A14" s="543" t="s">
        <v>1014</v>
      </c>
      <c r="B14" s="562"/>
      <c r="C14" s="563">
        <v>89524</v>
      </c>
      <c r="D14" s="564">
        <v>63751</v>
      </c>
      <c r="E14" s="566">
        <v>71.2110718913364</v>
      </c>
      <c r="F14" s="564">
        <v>83204</v>
      </c>
      <c r="G14" s="564">
        <v>58607</v>
      </c>
      <c r="H14" s="566">
        <v>70.43771934041632</v>
      </c>
      <c r="I14" s="564">
        <v>6320</v>
      </c>
      <c r="J14" s="564">
        <v>5144</v>
      </c>
      <c r="K14" s="566">
        <v>81.39240506329114</v>
      </c>
      <c r="L14" s="296"/>
    </row>
    <row r="15" spans="1:12" s="221" customFormat="1" ht="21" customHeight="1">
      <c r="A15" s="543" t="s">
        <v>1015</v>
      </c>
      <c r="B15" s="562"/>
      <c r="C15" s="563">
        <v>87762</v>
      </c>
      <c r="D15" s="564">
        <v>62736</v>
      </c>
      <c r="E15" s="566">
        <v>71.48424147125179</v>
      </c>
      <c r="F15" s="564">
        <v>81188</v>
      </c>
      <c r="G15" s="564">
        <v>57085</v>
      </c>
      <c r="H15" s="566">
        <v>70.31211509090014</v>
      </c>
      <c r="I15" s="564">
        <v>6574</v>
      </c>
      <c r="J15" s="564">
        <v>5651</v>
      </c>
      <c r="K15" s="566">
        <v>85.95984180103437</v>
      </c>
      <c r="L15" s="296"/>
    </row>
    <row r="16" spans="1:12" s="221" customFormat="1" ht="21" customHeight="1">
      <c r="A16" s="543" t="s">
        <v>1016</v>
      </c>
      <c r="B16" s="562"/>
      <c r="C16" s="563">
        <v>88450</v>
      </c>
      <c r="D16" s="564">
        <v>65178</v>
      </c>
      <c r="E16" s="566">
        <v>73.69</v>
      </c>
      <c r="F16" s="564">
        <v>81786</v>
      </c>
      <c r="G16" s="564">
        <v>59452</v>
      </c>
      <c r="H16" s="566">
        <v>72.69</v>
      </c>
      <c r="I16" s="564">
        <v>6664</v>
      </c>
      <c r="J16" s="564">
        <v>5726</v>
      </c>
      <c r="K16" s="566">
        <v>85.92</v>
      </c>
      <c r="L16" s="296"/>
    </row>
    <row r="17" spans="1:12" s="221" customFormat="1" ht="21" customHeight="1">
      <c r="A17" s="903" t="s">
        <v>742</v>
      </c>
      <c r="B17" s="567" t="s">
        <v>754</v>
      </c>
      <c r="C17" s="563">
        <f>C18+C19</f>
        <v>85018</v>
      </c>
      <c r="D17" s="564">
        <f>D18+D19</f>
        <v>62958</v>
      </c>
      <c r="E17" s="566">
        <f aca="true" t="shared" si="0" ref="E17:E28">D17/C17*100</f>
        <v>74.05255357688961</v>
      </c>
      <c r="F17" s="564">
        <f>F18+F19</f>
        <v>78292</v>
      </c>
      <c r="G17" s="564">
        <f>G18+G19</f>
        <v>57174</v>
      </c>
      <c r="H17" s="566">
        <f aca="true" t="shared" si="1" ref="H17:H28">G17/F17*100</f>
        <v>73.02661830072039</v>
      </c>
      <c r="I17" s="564">
        <f>I18+I19</f>
        <v>6726</v>
      </c>
      <c r="J17" s="564">
        <f>J18+J19</f>
        <v>5784</v>
      </c>
      <c r="K17" s="566">
        <f aca="true" t="shared" si="2" ref="K17:K28">J17/I17*100</f>
        <v>85.99464763603925</v>
      </c>
      <c r="L17" s="296"/>
    </row>
    <row r="18" spans="1:12" s="221" customFormat="1" ht="21" customHeight="1">
      <c r="A18" s="904"/>
      <c r="B18" s="567" t="s">
        <v>755</v>
      </c>
      <c r="C18" s="563">
        <v>44371</v>
      </c>
      <c r="D18" s="564">
        <v>31850</v>
      </c>
      <c r="E18" s="566">
        <f t="shared" si="0"/>
        <v>71.78111829798742</v>
      </c>
      <c r="F18" s="564">
        <v>40608</v>
      </c>
      <c r="G18" s="564">
        <v>28665</v>
      </c>
      <c r="H18" s="566">
        <f t="shared" si="1"/>
        <v>70.5895390070922</v>
      </c>
      <c r="I18" s="564">
        <v>3763</v>
      </c>
      <c r="J18" s="564">
        <v>3185</v>
      </c>
      <c r="K18" s="566">
        <f t="shared" si="2"/>
        <v>84.63991496146691</v>
      </c>
      <c r="L18" s="296"/>
    </row>
    <row r="19" spans="1:12" s="221" customFormat="1" ht="21" customHeight="1">
      <c r="A19" s="904"/>
      <c r="B19" s="567" t="s">
        <v>757</v>
      </c>
      <c r="C19" s="563">
        <v>40647</v>
      </c>
      <c r="D19" s="564">
        <v>31108</v>
      </c>
      <c r="E19" s="566">
        <f t="shared" si="0"/>
        <v>76.53209338942604</v>
      </c>
      <c r="F19" s="564">
        <v>37684</v>
      </c>
      <c r="G19" s="564">
        <v>28509</v>
      </c>
      <c r="H19" s="566">
        <f t="shared" si="1"/>
        <v>75.65279694299967</v>
      </c>
      <c r="I19" s="564">
        <v>2963</v>
      </c>
      <c r="J19" s="564">
        <v>2599</v>
      </c>
      <c r="K19" s="566">
        <f t="shared" si="2"/>
        <v>87.71515356058049</v>
      </c>
      <c r="L19" s="296"/>
    </row>
    <row r="20" spans="1:12" s="221" customFormat="1" ht="21" customHeight="1">
      <c r="A20" s="296"/>
      <c r="B20" s="567" t="s">
        <v>754</v>
      </c>
      <c r="C20" s="563">
        <f>C21+C22</f>
        <v>26883</v>
      </c>
      <c r="D20" s="564">
        <f>D21+D22</f>
        <v>18521</v>
      </c>
      <c r="E20" s="566">
        <f t="shared" si="0"/>
        <v>68.89484060558718</v>
      </c>
      <c r="F20" s="564">
        <f>F21+F22</f>
        <v>24552</v>
      </c>
      <c r="G20" s="564">
        <f>G21+G22</f>
        <v>16644</v>
      </c>
      <c r="H20" s="566">
        <f t="shared" si="1"/>
        <v>67.79081133919843</v>
      </c>
      <c r="I20" s="564">
        <f>I21+I22</f>
        <v>2331</v>
      </c>
      <c r="J20" s="564">
        <f>J21+J22</f>
        <v>1877</v>
      </c>
      <c r="K20" s="566">
        <f t="shared" si="2"/>
        <v>80.52338052338052</v>
      </c>
      <c r="L20" s="296"/>
    </row>
    <row r="21" spans="1:12" s="221" customFormat="1" ht="21" customHeight="1">
      <c r="A21" s="568" t="s">
        <v>743</v>
      </c>
      <c r="B21" s="567" t="s">
        <v>755</v>
      </c>
      <c r="C21" s="563">
        <v>14087</v>
      </c>
      <c r="D21" s="564">
        <v>9349</v>
      </c>
      <c r="E21" s="566">
        <f t="shared" si="0"/>
        <v>66.36615319088521</v>
      </c>
      <c r="F21" s="564">
        <v>12820</v>
      </c>
      <c r="G21" s="564">
        <v>8368</v>
      </c>
      <c r="H21" s="566">
        <f t="shared" si="1"/>
        <v>65.27301092043682</v>
      </c>
      <c r="I21" s="564">
        <v>1267</v>
      </c>
      <c r="J21" s="564">
        <v>981</v>
      </c>
      <c r="K21" s="566">
        <f t="shared" si="2"/>
        <v>77.42699289660617</v>
      </c>
      <c r="L21" s="296"/>
    </row>
    <row r="22" spans="1:12" s="221" customFormat="1" ht="21" customHeight="1">
      <c r="A22" s="296"/>
      <c r="B22" s="567" t="s">
        <v>757</v>
      </c>
      <c r="C22" s="563">
        <v>12796</v>
      </c>
      <c r="D22" s="564">
        <v>9172</v>
      </c>
      <c r="E22" s="566">
        <f t="shared" si="0"/>
        <v>71.67864957799313</v>
      </c>
      <c r="F22" s="564">
        <v>11732</v>
      </c>
      <c r="G22" s="564">
        <v>8276</v>
      </c>
      <c r="H22" s="566">
        <f t="shared" si="1"/>
        <v>70.54210705762019</v>
      </c>
      <c r="I22" s="564">
        <v>1064</v>
      </c>
      <c r="J22" s="564">
        <v>896</v>
      </c>
      <c r="K22" s="566">
        <f t="shared" si="2"/>
        <v>84.21052631578947</v>
      </c>
      <c r="L22" s="296"/>
    </row>
    <row r="23" spans="1:12" s="221" customFormat="1" ht="21" customHeight="1">
      <c r="A23" s="296"/>
      <c r="B23" s="567" t="s">
        <v>754</v>
      </c>
      <c r="C23" s="563">
        <f>C24+C25</f>
        <v>28038</v>
      </c>
      <c r="D23" s="564">
        <f>D24+D25</f>
        <v>20896</v>
      </c>
      <c r="E23" s="566">
        <f t="shared" si="0"/>
        <v>74.52742706327128</v>
      </c>
      <c r="F23" s="564">
        <f>F24+F25</f>
        <v>25821</v>
      </c>
      <c r="G23" s="564">
        <f>G24+G25</f>
        <v>18959</v>
      </c>
      <c r="H23" s="566">
        <f t="shared" si="1"/>
        <v>73.42473180744355</v>
      </c>
      <c r="I23" s="564">
        <f>I24+I25</f>
        <v>2217</v>
      </c>
      <c r="J23" s="564">
        <f>J24+J25</f>
        <v>1937</v>
      </c>
      <c r="K23" s="566">
        <f t="shared" si="2"/>
        <v>87.37032025259359</v>
      </c>
      <c r="L23" s="296"/>
    </row>
    <row r="24" spans="1:12" s="221" customFormat="1" ht="21" customHeight="1">
      <c r="A24" s="568" t="s">
        <v>744</v>
      </c>
      <c r="B24" s="567" t="s">
        <v>755</v>
      </c>
      <c r="C24" s="563">
        <v>14590</v>
      </c>
      <c r="D24" s="564">
        <v>10554</v>
      </c>
      <c r="E24" s="566">
        <f t="shared" si="0"/>
        <v>72.33721727210418</v>
      </c>
      <c r="F24" s="564">
        <v>13313</v>
      </c>
      <c r="G24" s="564">
        <v>9439</v>
      </c>
      <c r="H24" s="566">
        <f t="shared" si="1"/>
        <v>70.90062345076241</v>
      </c>
      <c r="I24" s="564">
        <v>1277</v>
      </c>
      <c r="J24" s="564">
        <v>1115</v>
      </c>
      <c r="K24" s="566">
        <f t="shared" si="2"/>
        <v>87.31401722787784</v>
      </c>
      <c r="L24" s="296"/>
    </row>
    <row r="25" spans="1:12" s="221" customFormat="1" ht="21" customHeight="1">
      <c r="A25" s="296"/>
      <c r="B25" s="567" t="s">
        <v>757</v>
      </c>
      <c r="C25" s="563">
        <v>13448</v>
      </c>
      <c r="D25" s="564">
        <v>10342</v>
      </c>
      <c r="E25" s="566">
        <f t="shared" si="0"/>
        <v>76.90362879238548</v>
      </c>
      <c r="F25" s="564">
        <v>12508</v>
      </c>
      <c r="G25" s="564">
        <v>9520</v>
      </c>
      <c r="H25" s="566">
        <f t="shared" si="1"/>
        <v>76.11128877518388</v>
      </c>
      <c r="I25" s="564">
        <v>940</v>
      </c>
      <c r="J25" s="564">
        <v>822</v>
      </c>
      <c r="K25" s="566">
        <f t="shared" si="2"/>
        <v>87.44680851063829</v>
      </c>
      <c r="L25" s="296"/>
    </row>
    <row r="26" spans="1:12" s="221" customFormat="1" ht="21" customHeight="1">
      <c r="A26" s="296"/>
      <c r="B26" s="567" t="s">
        <v>754</v>
      </c>
      <c r="C26" s="563">
        <f>C27+C28</f>
        <v>30097</v>
      </c>
      <c r="D26" s="564">
        <f>D27+D28</f>
        <v>23541</v>
      </c>
      <c r="E26" s="566">
        <f t="shared" si="0"/>
        <v>78.2170980496395</v>
      </c>
      <c r="F26" s="564">
        <f>F27+F28</f>
        <v>27919</v>
      </c>
      <c r="G26" s="564">
        <f>G27+G28</f>
        <v>21571</v>
      </c>
      <c r="H26" s="566">
        <f t="shared" si="1"/>
        <v>77.26279594541352</v>
      </c>
      <c r="I26" s="564">
        <f>I27+I28</f>
        <v>2178</v>
      </c>
      <c r="J26" s="564">
        <f>J27+J28</f>
        <v>1970</v>
      </c>
      <c r="K26" s="566">
        <f t="shared" si="2"/>
        <v>90.44995408631772</v>
      </c>
      <c r="L26" s="296"/>
    </row>
    <row r="27" spans="1:12" s="221" customFormat="1" ht="21" customHeight="1">
      <c r="A27" s="568" t="s">
        <v>745</v>
      </c>
      <c r="B27" s="567" t="s">
        <v>755</v>
      </c>
      <c r="C27" s="563">
        <v>15694</v>
      </c>
      <c r="D27" s="564">
        <v>11947</v>
      </c>
      <c r="E27" s="566">
        <f t="shared" si="0"/>
        <v>76.12463361794316</v>
      </c>
      <c r="F27" s="564">
        <v>14475</v>
      </c>
      <c r="G27" s="564">
        <v>10858</v>
      </c>
      <c r="H27" s="566">
        <f t="shared" si="1"/>
        <v>75.01208981001727</v>
      </c>
      <c r="I27" s="564">
        <v>1219</v>
      </c>
      <c r="J27" s="564">
        <v>1089</v>
      </c>
      <c r="K27" s="566">
        <f t="shared" si="2"/>
        <v>89.33552091878589</v>
      </c>
      <c r="L27" s="296"/>
    </row>
    <row r="28" spans="1:12" s="221" customFormat="1" ht="21" customHeight="1" thickBot="1">
      <c r="A28" s="537"/>
      <c r="B28" s="569" t="s">
        <v>757</v>
      </c>
      <c r="C28" s="285">
        <v>14403</v>
      </c>
      <c r="D28" s="286">
        <v>11594</v>
      </c>
      <c r="E28" s="570">
        <f t="shared" si="0"/>
        <v>80.49711865583559</v>
      </c>
      <c r="F28" s="286">
        <v>13444</v>
      </c>
      <c r="G28" s="286">
        <v>10713</v>
      </c>
      <c r="H28" s="570">
        <f t="shared" si="1"/>
        <v>79.6861053257959</v>
      </c>
      <c r="I28" s="286">
        <v>959</v>
      </c>
      <c r="J28" s="286">
        <v>881</v>
      </c>
      <c r="K28" s="570">
        <f t="shared" si="2"/>
        <v>91.86652763295099</v>
      </c>
      <c r="L28" s="296"/>
    </row>
    <row r="29" spans="1:12" s="215" customFormat="1" ht="15" customHeight="1">
      <c r="A29" s="217" t="s">
        <v>749</v>
      </c>
      <c r="D29" s="207"/>
      <c r="E29" s="207"/>
      <c r="F29" s="207"/>
      <c r="G29" s="207" t="s">
        <v>750</v>
      </c>
      <c r="H29" s="207"/>
      <c r="I29" s="207"/>
      <c r="L29" s="207"/>
    </row>
    <row r="30" spans="1:12" s="215" customFormat="1" ht="15" customHeight="1">
      <c r="A30" s="571" t="s">
        <v>751</v>
      </c>
      <c r="B30" s="207"/>
      <c r="C30" s="207"/>
      <c r="D30" s="207"/>
      <c r="E30" s="207"/>
      <c r="F30" s="207"/>
      <c r="G30" s="207" t="s">
        <v>752</v>
      </c>
      <c r="H30" s="207"/>
      <c r="L30" s="207"/>
    </row>
    <row r="31" s="215" customFormat="1" ht="15" customHeight="1">
      <c r="G31" s="574" t="s">
        <v>142</v>
      </c>
    </row>
    <row r="32" spans="1:11" ht="12" customHeight="1">
      <c r="A32" s="206"/>
      <c r="B32" s="206"/>
      <c r="C32" s="572"/>
      <c r="D32" s="206"/>
      <c r="E32" s="206"/>
      <c r="F32" s="206"/>
      <c r="G32" s="206"/>
      <c r="H32" s="206"/>
      <c r="I32" s="206"/>
      <c r="J32" s="206"/>
      <c r="K32" s="206"/>
    </row>
    <row r="33" ht="12" customHeight="1">
      <c r="C33" s="573"/>
    </row>
    <row r="34" ht="12.75">
      <c r="C34" s="573"/>
    </row>
  </sheetData>
  <sheetProtection/>
  <mergeCells count="9">
    <mergeCell ref="A2:F2"/>
    <mergeCell ref="G2:K2"/>
    <mergeCell ref="A17:A19"/>
    <mergeCell ref="C5:E5"/>
    <mergeCell ref="A4:B5"/>
    <mergeCell ref="A6:B7"/>
    <mergeCell ref="I4:K4"/>
    <mergeCell ref="I5:K5"/>
    <mergeCell ref="C4:E4"/>
  </mergeCells>
  <printOptions horizontalCentered="1"/>
  <pageMargins left="1.1811023622047245" right="1.1811023622047245" top="1.5748031496062993" bottom="1.5748031496062993" header="0.5118110236220472" footer="0.9055118110236221"/>
  <pageSetup firstPageNumber="278" useFirstPageNumber="1" horizontalDpi="1200" verticalDpi="1200" orientation="portrait" paperSize="9" r:id="rId2"/>
  <headerFooter alignWithMargins="0">
    <oddFooter>&amp;C&amp;"華康中圓體,標準"&amp;11‧&amp;"Times New Roman,標準"&amp;P&amp;"華康中圓體,標準"‧</oddFooter>
  </headerFooter>
  <drawing r:id="rId1"/>
</worksheet>
</file>

<file path=xl/worksheets/sheet22.xml><?xml version="1.0" encoding="utf-8"?>
<worksheet xmlns="http://schemas.openxmlformats.org/spreadsheetml/2006/main" xmlns:r="http://schemas.openxmlformats.org/officeDocument/2006/relationships">
  <dimension ref="A1:L29"/>
  <sheetViews>
    <sheetView showGridLines="0" zoomScale="120" zoomScaleNormal="120" zoomScaleSheetLayoutView="100" zoomScalePageLayoutView="0" workbookViewId="0" topLeftCell="A1">
      <selection activeCell="A1" sqref="A1"/>
    </sheetView>
  </sheetViews>
  <sheetFormatPr defaultColWidth="9.00390625" defaultRowHeight="16.5"/>
  <cols>
    <col min="1" max="1" width="15.625" style="173" customWidth="1"/>
    <col min="2" max="2" width="9.125" style="173" customWidth="1"/>
    <col min="3" max="5" width="12.625" style="173" customWidth="1"/>
    <col min="6" max="6" width="12.125" style="173" customWidth="1"/>
    <col min="7" max="7" width="14.625" style="173" customWidth="1"/>
    <col min="8" max="8" width="14.125" style="173" customWidth="1"/>
    <col min="9" max="9" width="16.625" style="173" customWidth="1"/>
    <col min="10" max="11" width="14.625" style="173" customWidth="1"/>
    <col min="12" max="16384" width="9.00390625" style="173" customWidth="1"/>
  </cols>
  <sheetData>
    <row r="1" spans="1:11" s="156" customFormat="1" ht="18" customHeight="1">
      <c r="A1" s="154" t="s">
        <v>1131</v>
      </c>
      <c r="B1" s="155"/>
      <c r="K1" s="157" t="s">
        <v>688</v>
      </c>
    </row>
    <row r="2" spans="1:11" s="158" customFormat="1" ht="24.75" customHeight="1">
      <c r="A2" s="919" t="s">
        <v>775</v>
      </c>
      <c r="B2" s="920"/>
      <c r="C2" s="920"/>
      <c r="D2" s="920"/>
      <c r="E2" s="920"/>
      <c r="F2" s="920"/>
      <c r="G2" s="920" t="s">
        <v>776</v>
      </c>
      <c r="H2" s="920"/>
      <c r="I2" s="920"/>
      <c r="J2" s="920"/>
      <c r="K2" s="920"/>
    </row>
    <row r="3" spans="1:11" s="156" customFormat="1" ht="15" customHeight="1" thickBot="1">
      <c r="A3" s="159"/>
      <c r="B3" s="159"/>
      <c r="C3" s="159"/>
      <c r="D3" s="159"/>
      <c r="E3" s="159"/>
      <c r="F3" s="161" t="s">
        <v>670</v>
      </c>
      <c r="H3" s="159"/>
      <c r="I3" s="159"/>
      <c r="J3" s="159"/>
      <c r="K3" s="162" t="s">
        <v>671</v>
      </c>
    </row>
    <row r="4" spans="1:11" s="156" customFormat="1" ht="19.5" customHeight="1">
      <c r="A4" s="921" t="s">
        <v>678</v>
      </c>
      <c r="B4" s="929"/>
      <c r="C4" s="926" t="s">
        <v>300</v>
      </c>
      <c r="D4" s="927"/>
      <c r="E4" s="928"/>
      <c r="G4" s="425" t="s">
        <v>756</v>
      </c>
      <c r="H4" s="590"/>
      <c r="I4" s="935" t="s">
        <v>301</v>
      </c>
      <c r="J4" s="936"/>
      <c r="K4" s="936"/>
    </row>
    <row r="5" spans="1:12" s="156" customFormat="1" ht="19.5" customHeight="1">
      <c r="A5" s="930"/>
      <c r="B5" s="929"/>
      <c r="C5" s="931" t="s">
        <v>677</v>
      </c>
      <c r="D5" s="932"/>
      <c r="E5" s="933"/>
      <c r="G5" s="426" t="s">
        <v>679</v>
      </c>
      <c r="H5" s="585"/>
      <c r="I5" s="934" t="s">
        <v>680</v>
      </c>
      <c r="J5" s="932"/>
      <c r="K5" s="932"/>
      <c r="L5" s="160"/>
    </row>
    <row r="6" spans="1:12" s="156" customFormat="1" ht="19.5" customHeight="1">
      <c r="A6" s="922" t="s">
        <v>630</v>
      </c>
      <c r="B6" s="923"/>
      <c r="C6" s="163" t="s">
        <v>675</v>
      </c>
      <c r="D6" s="164" t="s">
        <v>319</v>
      </c>
      <c r="E6" s="164" t="s">
        <v>681</v>
      </c>
      <c r="F6" s="589" t="s">
        <v>675</v>
      </c>
      <c r="G6" s="587" t="s">
        <v>319</v>
      </c>
      <c r="H6" s="423" t="s">
        <v>676</v>
      </c>
      <c r="I6" s="423" t="s">
        <v>675</v>
      </c>
      <c r="J6" s="164" t="s">
        <v>319</v>
      </c>
      <c r="K6" s="424" t="s">
        <v>676</v>
      </c>
      <c r="L6" s="160"/>
    </row>
    <row r="7" spans="1:12" s="156" customFormat="1" ht="34.5" customHeight="1" thickBot="1">
      <c r="A7" s="924"/>
      <c r="B7" s="925"/>
      <c r="C7" s="300" t="s">
        <v>735</v>
      </c>
      <c r="D7" s="301" t="s">
        <v>143</v>
      </c>
      <c r="E7" s="301" t="s">
        <v>768</v>
      </c>
      <c r="F7" s="586" t="s">
        <v>736</v>
      </c>
      <c r="G7" s="588" t="s">
        <v>144</v>
      </c>
      <c r="H7" s="428" t="s">
        <v>769</v>
      </c>
      <c r="I7" s="428" t="s">
        <v>145</v>
      </c>
      <c r="J7" s="586" t="s">
        <v>141</v>
      </c>
      <c r="K7" s="427" t="s">
        <v>769</v>
      </c>
      <c r="L7" s="160"/>
    </row>
    <row r="8" spans="1:12" s="156" customFormat="1" ht="24.75" customHeight="1">
      <c r="A8" s="340" t="s">
        <v>770</v>
      </c>
      <c r="B8" s="341"/>
      <c r="C8" s="302">
        <v>187303</v>
      </c>
      <c r="D8" s="165">
        <v>63520</v>
      </c>
      <c r="E8" s="303">
        <v>33.91</v>
      </c>
      <c r="F8" s="165">
        <v>187303</v>
      </c>
      <c r="G8" s="165">
        <v>63520</v>
      </c>
      <c r="H8" s="303">
        <v>33.91</v>
      </c>
      <c r="I8" s="304" t="s">
        <v>494</v>
      </c>
      <c r="J8" s="304" t="s">
        <v>494</v>
      </c>
      <c r="K8" s="166" t="s">
        <v>494</v>
      </c>
      <c r="L8" s="160"/>
    </row>
    <row r="9" spans="1:12" s="156" customFormat="1" ht="24.75" customHeight="1">
      <c r="A9" s="127" t="s">
        <v>737</v>
      </c>
      <c r="B9" s="342"/>
      <c r="C9" s="305">
        <v>150297</v>
      </c>
      <c r="D9" s="167">
        <v>51358</v>
      </c>
      <c r="E9" s="70">
        <v>34.17</v>
      </c>
      <c r="F9" s="167">
        <v>150174</v>
      </c>
      <c r="G9" s="167">
        <v>51293</v>
      </c>
      <c r="H9" s="70">
        <v>34.16</v>
      </c>
      <c r="I9" s="167">
        <v>123</v>
      </c>
      <c r="J9" s="167">
        <v>65</v>
      </c>
      <c r="K9" s="70">
        <v>52.85</v>
      </c>
      <c r="L9" s="160"/>
    </row>
    <row r="10" spans="1:12" s="156" customFormat="1" ht="24.75" customHeight="1">
      <c r="A10" s="127" t="s">
        <v>738</v>
      </c>
      <c r="B10" s="342"/>
      <c r="C10" s="305">
        <v>177056</v>
      </c>
      <c r="D10" s="167">
        <v>65657</v>
      </c>
      <c r="E10" s="70">
        <v>37.08</v>
      </c>
      <c r="F10" s="167">
        <v>176918</v>
      </c>
      <c r="G10" s="167">
        <v>65595</v>
      </c>
      <c r="H10" s="70">
        <v>37.08</v>
      </c>
      <c r="I10" s="167">
        <v>138</v>
      </c>
      <c r="J10" s="167">
        <v>62</v>
      </c>
      <c r="K10" s="70">
        <v>44.92</v>
      </c>
      <c r="L10" s="160"/>
    </row>
    <row r="11" spans="1:12" s="156" customFormat="1" ht="24.75" customHeight="1">
      <c r="A11" s="127" t="s">
        <v>739</v>
      </c>
      <c r="B11" s="342"/>
      <c r="C11" s="305">
        <v>172960</v>
      </c>
      <c r="D11" s="167">
        <v>67714</v>
      </c>
      <c r="E11" s="70">
        <v>39.15009250693802</v>
      </c>
      <c r="F11" s="167">
        <v>172810</v>
      </c>
      <c r="G11" s="167">
        <v>67631</v>
      </c>
      <c r="H11" s="70">
        <v>39.14</v>
      </c>
      <c r="I11" s="167">
        <v>150</v>
      </c>
      <c r="J11" s="167">
        <v>83</v>
      </c>
      <c r="K11" s="70">
        <v>55.33</v>
      </c>
      <c r="L11" s="160"/>
    </row>
    <row r="12" spans="1:12" s="156" customFormat="1" ht="24.75" customHeight="1">
      <c r="A12" s="127" t="s">
        <v>740</v>
      </c>
      <c r="B12" s="342"/>
      <c r="C12" s="305">
        <v>173912</v>
      </c>
      <c r="D12" s="167">
        <v>70067</v>
      </c>
      <c r="E12" s="70">
        <v>40.28876673260039</v>
      </c>
      <c r="F12" s="167">
        <v>173735</v>
      </c>
      <c r="G12" s="167">
        <v>69963</v>
      </c>
      <c r="H12" s="70">
        <v>40.27</v>
      </c>
      <c r="I12" s="167">
        <v>177</v>
      </c>
      <c r="J12" s="167">
        <v>104</v>
      </c>
      <c r="K12" s="70">
        <v>58.76</v>
      </c>
      <c r="L12" s="160"/>
    </row>
    <row r="13" spans="1:12" s="156" customFormat="1" ht="24.75" customHeight="1">
      <c r="A13" s="127" t="s">
        <v>741</v>
      </c>
      <c r="B13" s="342"/>
      <c r="C13" s="305">
        <v>172540</v>
      </c>
      <c r="D13" s="167">
        <v>74114</v>
      </c>
      <c r="E13" s="70">
        <v>42.954677176306944</v>
      </c>
      <c r="F13" s="167">
        <v>172213</v>
      </c>
      <c r="G13" s="167">
        <v>73974</v>
      </c>
      <c r="H13" s="70">
        <v>42.95</v>
      </c>
      <c r="I13" s="167">
        <v>327</v>
      </c>
      <c r="J13" s="167">
        <v>140</v>
      </c>
      <c r="K13" s="70">
        <v>42.81</v>
      </c>
      <c r="L13" s="160"/>
    </row>
    <row r="14" spans="1:12" s="156" customFormat="1" ht="24.75" customHeight="1">
      <c r="A14" s="127" t="s">
        <v>1014</v>
      </c>
      <c r="B14" s="342"/>
      <c r="C14" s="305">
        <v>167304</v>
      </c>
      <c r="D14" s="167">
        <v>74914</v>
      </c>
      <c r="E14" s="70">
        <v>44.777172093912874</v>
      </c>
      <c r="F14" s="167">
        <v>166855</v>
      </c>
      <c r="G14" s="167">
        <v>74703</v>
      </c>
      <c r="H14" s="70">
        <v>44.77</v>
      </c>
      <c r="I14" s="167">
        <v>449</v>
      </c>
      <c r="J14" s="167">
        <v>211</v>
      </c>
      <c r="K14" s="70">
        <v>46.99</v>
      </c>
      <c r="L14" s="160"/>
    </row>
    <row r="15" spans="1:12" s="156" customFormat="1" ht="24.75" customHeight="1">
      <c r="A15" s="127" t="s">
        <v>1015</v>
      </c>
      <c r="B15" s="342"/>
      <c r="C15" s="305">
        <v>159735</v>
      </c>
      <c r="D15" s="167">
        <v>75034</v>
      </c>
      <c r="E15" s="70">
        <v>46.97</v>
      </c>
      <c r="F15" s="167">
        <v>159216</v>
      </c>
      <c r="G15" s="167">
        <v>74797</v>
      </c>
      <c r="H15" s="70">
        <v>46.98</v>
      </c>
      <c r="I15" s="167">
        <v>519</v>
      </c>
      <c r="J15" s="167">
        <v>237</v>
      </c>
      <c r="K15" s="70">
        <v>45.66</v>
      </c>
      <c r="L15" s="160"/>
    </row>
    <row r="16" spans="1:12" s="156" customFormat="1" ht="24.75" customHeight="1">
      <c r="A16" s="127" t="s">
        <v>1016</v>
      </c>
      <c r="B16" s="342"/>
      <c r="C16" s="305">
        <v>154232</v>
      </c>
      <c r="D16" s="167">
        <v>75514</v>
      </c>
      <c r="E16" s="70">
        <v>48.96</v>
      </c>
      <c r="F16" s="167">
        <v>153646</v>
      </c>
      <c r="G16" s="167">
        <v>75194</v>
      </c>
      <c r="H16" s="70">
        <v>48.94</v>
      </c>
      <c r="I16" s="167">
        <v>586</v>
      </c>
      <c r="J16" s="167">
        <v>320</v>
      </c>
      <c r="K16" s="70">
        <v>54.61</v>
      </c>
      <c r="L16" s="160"/>
    </row>
    <row r="17" spans="1:12" s="156" customFormat="1" ht="24.75" customHeight="1">
      <c r="A17" s="921" t="s">
        <v>758</v>
      </c>
      <c r="B17" s="343" t="s">
        <v>759</v>
      </c>
      <c r="C17" s="305">
        <f>C18+C19</f>
        <v>149414</v>
      </c>
      <c r="D17" s="167">
        <f>D18+D19</f>
        <v>74013</v>
      </c>
      <c r="E17" s="70">
        <f>D17/C17*100</f>
        <v>49.53551875995556</v>
      </c>
      <c r="F17" s="167">
        <f>F18+F19</f>
        <v>148616</v>
      </c>
      <c r="G17" s="167">
        <v>73583</v>
      </c>
      <c r="H17" s="70">
        <v>49.51</v>
      </c>
      <c r="I17" s="167">
        <v>798</v>
      </c>
      <c r="J17" s="167">
        <v>430</v>
      </c>
      <c r="K17" s="70">
        <v>53.88</v>
      </c>
      <c r="L17" s="160"/>
    </row>
    <row r="18" spans="1:12" s="156" customFormat="1" ht="24.75" customHeight="1">
      <c r="A18" s="922"/>
      <c r="B18" s="172" t="s">
        <v>760</v>
      </c>
      <c r="C18" s="305">
        <v>78132</v>
      </c>
      <c r="D18" s="167">
        <v>37962</v>
      </c>
      <c r="E18" s="70">
        <f>D18/C18*100</f>
        <v>48.58700660420826</v>
      </c>
      <c r="F18" s="167">
        <v>77670</v>
      </c>
      <c r="G18" s="167">
        <v>37713</v>
      </c>
      <c r="H18" s="70">
        <v>48.56</v>
      </c>
      <c r="I18" s="167">
        <v>462</v>
      </c>
      <c r="J18" s="167">
        <v>249</v>
      </c>
      <c r="K18" s="70">
        <v>53.9</v>
      </c>
      <c r="L18" s="160"/>
    </row>
    <row r="19" spans="1:12" s="156" customFormat="1" ht="24.75" customHeight="1">
      <c r="A19" s="922"/>
      <c r="B19" s="172" t="s">
        <v>761</v>
      </c>
      <c r="C19" s="305">
        <v>71282</v>
      </c>
      <c r="D19" s="167">
        <v>36051</v>
      </c>
      <c r="E19" s="70">
        <f>D19/C19*100</f>
        <v>50.575180269913865</v>
      </c>
      <c r="F19" s="167">
        <v>70946</v>
      </c>
      <c r="G19" s="167">
        <v>35870</v>
      </c>
      <c r="H19" s="70">
        <v>50.56</v>
      </c>
      <c r="I19" s="167">
        <v>336</v>
      </c>
      <c r="J19" s="167">
        <v>181</v>
      </c>
      <c r="K19" s="70">
        <v>53.87</v>
      </c>
      <c r="L19" s="160"/>
    </row>
    <row r="20" spans="1:12" s="156" customFormat="1" ht="24.75" customHeight="1">
      <c r="A20" s="168" t="s">
        <v>762</v>
      </c>
      <c r="B20" s="160"/>
      <c r="C20" s="305">
        <v>21763</v>
      </c>
      <c r="D20" s="167">
        <v>6495</v>
      </c>
      <c r="E20" s="70">
        <f aca="true" t="shared" si="0" ref="E20:E25">D20/C20*100</f>
        <v>29.844231034324313</v>
      </c>
      <c r="F20" s="167">
        <v>21571</v>
      </c>
      <c r="G20" s="167">
        <v>6430</v>
      </c>
      <c r="H20" s="70">
        <v>29.81</v>
      </c>
      <c r="I20" s="167">
        <v>192</v>
      </c>
      <c r="J20" s="167">
        <v>65</v>
      </c>
      <c r="K20" s="70">
        <v>33.85</v>
      </c>
      <c r="L20" s="160"/>
    </row>
    <row r="21" spans="1:12" s="156" customFormat="1" ht="24.75" customHeight="1">
      <c r="A21" s="168" t="s">
        <v>763</v>
      </c>
      <c r="B21" s="160"/>
      <c r="C21" s="305">
        <v>22178</v>
      </c>
      <c r="D21" s="167">
        <v>8241</v>
      </c>
      <c r="E21" s="70">
        <f t="shared" si="0"/>
        <v>37.15844530615925</v>
      </c>
      <c r="F21" s="167">
        <v>22028</v>
      </c>
      <c r="G21" s="167">
        <v>8163</v>
      </c>
      <c r="H21" s="70">
        <v>37.06</v>
      </c>
      <c r="I21" s="167">
        <v>150</v>
      </c>
      <c r="J21" s="167">
        <v>78</v>
      </c>
      <c r="K21" s="70">
        <v>52</v>
      </c>
      <c r="L21" s="160"/>
    </row>
    <row r="22" spans="1:12" s="156" customFormat="1" ht="24.75" customHeight="1">
      <c r="A22" s="168" t="s">
        <v>764</v>
      </c>
      <c r="B22" s="160"/>
      <c r="C22" s="305">
        <v>23688</v>
      </c>
      <c r="D22" s="167">
        <v>10744</v>
      </c>
      <c r="E22" s="70">
        <f t="shared" si="0"/>
        <v>45.35629854778791</v>
      </c>
      <c r="F22" s="167">
        <v>23561</v>
      </c>
      <c r="G22" s="167">
        <v>10666</v>
      </c>
      <c r="H22" s="70">
        <v>45.27</v>
      </c>
      <c r="I22" s="167">
        <v>127</v>
      </c>
      <c r="J22" s="167">
        <v>78</v>
      </c>
      <c r="K22" s="70">
        <v>61.42</v>
      </c>
      <c r="L22" s="160"/>
    </row>
    <row r="23" spans="1:12" s="156" customFormat="1" ht="24.75" customHeight="1">
      <c r="A23" s="168" t="s">
        <v>765</v>
      </c>
      <c r="B23" s="160"/>
      <c r="C23" s="305">
        <v>25105</v>
      </c>
      <c r="D23" s="167">
        <v>13326</v>
      </c>
      <c r="E23" s="70">
        <f t="shared" si="0"/>
        <v>53.08105954989046</v>
      </c>
      <c r="F23" s="167">
        <v>24978</v>
      </c>
      <c r="G23" s="167">
        <v>13252</v>
      </c>
      <c r="H23" s="70">
        <v>53.05</v>
      </c>
      <c r="I23" s="167">
        <v>127</v>
      </c>
      <c r="J23" s="167">
        <v>74</v>
      </c>
      <c r="K23" s="70">
        <v>58.27</v>
      </c>
      <c r="L23" s="160"/>
    </row>
    <row r="24" spans="1:12" s="156" customFormat="1" ht="24.75" customHeight="1">
      <c r="A24" s="168" t="s">
        <v>766</v>
      </c>
      <c r="B24" s="160"/>
      <c r="C24" s="305">
        <v>27964</v>
      </c>
      <c r="D24" s="167">
        <v>16683</v>
      </c>
      <c r="E24" s="70">
        <f t="shared" si="0"/>
        <v>59.65884708911457</v>
      </c>
      <c r="F24" s="167">
        <v>27820</v>
      </c>
      <c r="G24" s="167">
        <v>16586</v>
      </c>
      <c r="H24" s="70">
        <v>59.62</v>
      </c>
      <c r="I24" s="167">
        <v>144</v>
      </c>
      <c r="J24" s="167">
        <v>97</v>
      </c>
      <c r="K24" s="70">
        <v>67.36</v>
      </c>
      <c r="L24" s="160"/>
    </row>
    <row r="25" spans="1:12" s="156" customFormat="1" ht="24.75" customHeight="1" thickBot="1">
      <c r="A25" s="169" t="s">
        <v>767</v>
      </c>
      <c r="B25" s="159"/>
      <c r="C25" s="306">
        <v>28716</v>
      </c>
      <c r="D25" s="170">
        <v>18524</v>
      </c>
      <c r="E25" s="153">
        <f t="shared" si="0"/>
        <v>64.50759158657195</v>
      </c>
      <c r="F25" s="170">
        <v>28658</v>
      </c>
      <c r="G25" s="170">
        <v>18486</v>
      </c>
      <c r="H25" s="153">
        <v>64.51</v>
      </c>
      <c r="I25" s="170">
        <v>58</v>
      </c>
      <c r="J25" s="170">
        <v>38</v>
      </c>
      <c r="K25" s="153">
        <v>65.52</v>
      </c>
      <c r="L25" s="160"/>
    </row>
    <row r="26" spans="1:12" s="212" customFormat="1" ht="15" customHeight="1">
      <c r="A26" s="211" t="s">
        <v>771</v>
      </c>
      <c r="C26" s="213"/>
      <c r="D26" s="213"/>
      <c r="E26" s="213"/>
      <c r="F26" s="213"/>
      <c r="G26" s="177" t="s">
        <v>772</v>
      </c>
      <c r="H26" s="213"/>
      <c r="I26" s="213"/>
      <c r="J26" s="213"/>
      <c r="K26" s="213"/>
      <c r="L26" s="213"/>
    </row>
    <row r="27" spans="1:12" s="212" customFormat="1" ht="15" customHeight="1">
      <c r="A27" s="214" t="s">
        <v>773</v>
      </c>
      <c r="B27" s="213"/>
      <c r="C27" s="213"/>
      <c r="D27" s="213"/>
      <c r="E27" s="213"/>
      <c r="F27" s="213"/>
      <c r="G27" s="177" t="s">
        <v>774</v>
      </c>
      <c r="H27" s="213"/>
      <c r="I27" s="213"/>
      <c r="J27" s="213"/>
      <c r="K27" s="213"/>
      <c r="L27" s="213"/>
    </row>
    <row r="28" spans="1:11" s="212" customFormat="1" ht="15" customHeight="1">
      <c r="A28" s="213"/>
      <c r="B28" s="213"/>
      <c r="C28" s="213"/>
      <c r="D28" s="213"/>
      <c r="E28" s="213"/>
      <c r="F28" s="213"/>
      <c r="G28" s="155" t="s">
        <v>142</v>
      </c>
      <c r="H28" s="213"/>
      <c r="I28" s="213"/>
      <c r="J28" s="213"/>
      <c r="K28" s="213"/>
    </row>
    <row r="29" spans="1:7" s="156" customFormat="1" ht="12.75" customHeight="1">
      <c r="A29" s="172"/>
      <c r="B29" s="172"/>
      <c r="C29" s="171"/>
      <c r="D29" s="171"/>
      <c r="E29" s="171"/>
      <c r="F29" s="171"/>
      <c r="G29" s="171"/>
    </row>
    <row r="30" ht="12.75" customHeight="1"/>
  </sheetData>
  <sheetProtection/>
  <mergeCells count="9">
    <mergeCell ref="A2:F2"/>
    <mergeCell ref="G2:K2"/>
    <mergeCell ref="A17:A19"/>
    <mergeCell ref="A6:B7"/>
    <mergeCell ref="C4:E4"/>
    <mergeCell ref="A4:B5"/>
    <mergeCell ref="C5:E5"/>
    <mergeCell ref="I5:K5"/>
    <mergeCell ref="I4:K4"/>
  </mergeCells>
  <printOptions horizontalCentered="1"/>
  <pageMargins left="1.1811023622047245" right="1.1811023622047245" top="1.5748031496062993" bottom="1.5748031496062993" header="0.5118110236220472" footer="0.9055118110236221"/>
  <pageSetup firstPageNumber="280" useFirstPageNumber="1" horizontalDpi="1200" verticalDpi="1200" orientation="portrait" paperSize="9" r:id="rId2"/>
  <headerFooter alignWithMargins="0">
    <oddFooter>&amp;C&amp;"華康中圓體,標準"&amp;11‧&amp;"Times New Roman,標準"&amp;P&amp;"華康中圓體,標準"‧</oddFooter>
  </headerFooter>
  <drawing r:id="rId1"/>
</worksheet>
</file>

<file path=xl/worksheets/sheet3.xml><?xml version="1.0" encoding="utf-8"?>
<worksheet xmlns="http://schemas.openxmlformats.org/spreadsheetml/2006/main" xmlns:r="http://schemas.openxmlformats.org/officeDocument/2006/relationships">
  <dimension ref="A1:AB48"/>
  <sheetViews>
    <sheetView showGridLines="0" zoomScale="120" zoomScaleNormal="120" zoomScalePageLayoutView="0" workbookViewId="0" topLeftCell="A1">
      <selection activeCell="J9" sqref="J9"/>
    </sheetView>
  </sheetViews>
  <sheetFormatPr defaultColWidth="9.00390625" defaultRowHeight="16.5"/>
  <cols>
    <col min="1" max="1" width="31.625" style="76" customWidth="1"/>
    <col min="2" max="2" width="5.125" style="76" customWidth="1"/>
    <col min="3" max="3" width="4.125" style="76" customWidth="1"/>
    <col min="4" max="4" width="4.375" style="76" customWidth="1"/>
    <col min="5" max="5" width="4.625" style="76" customWidth="1"/>
    <col min="6" max="7" width="4.375" style="76" customWidth="1"/>
    <col min="8" max="8" width="4.625" style="76" customWidth="1"/>
    <col min="9" max="10" width="4.375" style="76" customWidth="1"/>
    <col min="11" max="12" width="4.625" style="76" customWidth="1"/>
    <col min="13" max="13" width="4.125" style="76" customWidth="1"/>
    <col min="14" max="14" width="4.625" style="76" customWidth="1"/>
    <col min="15" max="15" width="4.125" style="76" customWidth="1"/>
    <col min="16" max="16" width="4.625" style="76" customWidth="1"/>
    <col min="17" max="17" width="4.125" style="76" customWidth="1"/>
    <col min="18" max="18" width="4.625" style="76" customWidth="1"/>
    <col min="19" max="19" width="4.125" style="76" customWidth="1"/>
    <col min="20" max="20" width="4.625" style="76" customWidth="1"/>
    <col min="21" max="21" width="4.125" style="76" customWidth="1"/>
    <col min="22" max="22" width="4.625" style="76" customWidth="1"/>
    <col min="23" max="23" width="4.125" style="76" customWidth="1"/>
    <col min="24" max="24" width="4.625" style="76" customWidth="1"/>
    <col min="25" max="25" width="4.125" style="76" customWidth="1"/>
    <col min="26" max="26" width="4.625" style="76" customWidth="1"/>
    <col min="27" max="27" width="10.625" style="76" customWidth="1"/>
    <col min="28" max="16384" width="9.00390625" style="76" customWidth="1"/>
  </cols>
  <sheetData>
    <row r="1" spans="1:27" s="2" customFormat="1" ht="18" customHeight="1">
      <c r="A1" s="74" t="s">
        <v>682</v>
      </c>
      <c r="AA1" s="12" t="s">
        <v>1111</v>
      </c>
    </row>
    <row r="2" spans="1:27" s="18" customFormat="1" ht="24.75" customHeight="1">
      <c r="A2" s="709" t="s">
        <v>351</v>
      </c>
      <c r="B2" s="709"/>
      <c r="C2" s="709"/>
      <c r="D2" s="709"/>
      <c r="E2" s="709"/>
      <c r="F2" s="709"/>
      <c r="G2" s="709"/>
      <c r="H2" s="709"/>
      <c r="I2" s="709"/>
      <c r="J2" s="709"/>
      <c r="K2" s="709"/>
      <c r="L2" s="709" t="s">
        <v>1171</v>
      </c>
      <c r="M2" s="709"/>
      <c r="N2" s="709"/>
      <c r="O2" s="709"/>
      <c r="P2" s="709"/>
      <c r="Q2" s="709"/>
      <c r="R2" s="709"/>
      <c r="S2" s="709"/>
      <c r="T2" s="709"/>
      <c r="U2" s="709"/>
      <c r="V2" s="709"/>
      <c r="W2" s="709"/>
      <c r="X2" s="709"/>
      <c r="Y2" s="709"/>
      <c r="Z2" s="709"/>
      <c r="AA2" s="709"/>
    </row>
    <row r="3" spans="1:27" s="96" customFormat="1" ht="19.5" customHeight="1" thickBot="1">
      <c r="A3" s="710" t="s">
        <v>1134</v>
      </c>
      <c r="B3" s="710"/>
      <c r="C3" s="710"/>
      <c r="D3" s="710"/>
      <c r="E3" s="710"/>
      <c r="F3" s="710"/>
      <c r="G3" s="710"/>
      <c r="H3" s="710"/>
      <c r="I3" s="710"/>
      <c r="J3" s="710"/>
      <c r="K3" s="710"/>
      <c r="L3" s="710" t="s">
        <v>1135</v>
      </c>
      <c r="M3" s="710"/>
      <c r="N3" s="710"/>
      <c r="O3" s="710"/>
      <c r="P3" s="710"/>
      <c r="Q3" s="710"/>
      <c r="R3" s="710"/>
      <c r="S3" s="710"/>
      <c r="T3" s="710"/>
      <c r="U3" s="710"/>
      <c r="V3" s="710"/>
      <c r="W3" s="710"/>
      <c r="X3" s="710"/>
      <c r="Y3" s="710"/>
      <c r="Z3" s="710"/>
      <c r="AA3" s="710"/>
    </row>
    <row r="4" spans="1:27" s="17" customFormat="1" ht="19.5" customHeight="1">
      <c r="A4" s="101"/>
      <c r="B4" s="392" t="s">
        <v>1121</v>
      </c>
      <c r="C4" s="679" t="s">
        <v>320</v>
      </c>
      <c r="D4" s="663"/>
      <c r="E4" s="663"/>
      <c r="F4" s="663"/>
      <c r="G4" s="663"/>
      <c r="H4" s="663"/>
      <c r="I4" s="663"/>
      <c r="J4" s="663"/>
      <c r="K4" s="664"/>
      <c r="L4" s="387"/>
      <c r="M4" s="387"/>
      <c r="N4" s="387"/>
      <c r="O4" s="393" t="s">
        <v>1122</v>
      </c>
      <c r="P4" s="387"/>
      <c r="Q4" s="394" t="s">
        <v>1123</v>
      </c>
      <c r="R4" s="395" t="s">
        <v>1124</v>
      </c>
      <c r="S4" s="387"/>
      <c r="T4" s="387" t="s">
        <v>321</v>
      </c>
      <c r="U4" s="387"/>
      <c r="V4" s="387"/>
      <c r="W4" s="387" t="s">
        <v>264</v>
      </c>
      <c r="X4" s="387"/>
      <c r="Y4" s="387"/>
      <c r="Z4" s="388"/>
      <c r="AA4" s="665" t="s">
        <v>322</v>
      </c>
    </row>
    <row r="5" spans="1:27" s="17" customFormat="1" ht="19.5" customHeight="1">
      <c r="A5" s="396" t="s">
        <v>726</v>
      </c>
      <c r="B5" s="397" t="s">
        <v>1125</v>
      </c>
      <c r="C5" s="685" t="s">
        <v>663</v>
      </c>
      <c r="D5" s="678"/>
      <c r="E5" s="673"/>
      <c r="F5" s="685" t="s">
        <v>1127</v>
      </c>
      <c r="G5" s="678"/>
      <c r="H5" s="673"/>
      <c r="I5" s="685" t="s">
        <v>1128</v>
      </c>
      <c r="J5" s="678"/>
      <c r="K5" s="673"/>
      <c r="L5" s="675" t="s">
        <v>1126</v>
      </c>
      <c r="M5" s="678"/>
      <c r="N5" s="673"/>
      <c r="O5" s="685" t="s">
        <v>323</v>
      </c>
      <c r="P5" s="673"/>
      <c r="Q5" s="685" t="s">
        <v>324</v>
      </c>
      <c r="R5" s="673"/>
      <c r="S5" s="685" t="s">
        <v>325</v>
      </c>
      <c r="T5" s="673"/>
      <c r="U5" s="685" t="s">
        <v>326</v>
      </c>
      <c r="V5" s="673"/>
      <c r="W5" s="685" t="s">
        <v>327</v>
      </c>
      <c r="X5" s="673"/>
      <c r="Y5" s="675" t="s">
        <v>328</v>
      </c>
      <c r="Z5" s="673"/>
      <c r="AA5" s="666"/>
    </row>
    <row r="6" spans="1:27" s="17" customFormat="1" ht="19.5" customHeight="1">
      <c r="A6" s="396" t="s">
        <v>730</v>
      </c>
      <c r="B6" s="397" t="s">
        <v>1124</v>
      </c>
      <c r="C6" s="389"/>
      <c r="D6" s="390" t="s">
        <v>637</v>
      </c>
      <c r="E6" s="391"/>
      <c r="F6" s="389"/>
      <c r="G6" s="390" t="s">
        <v>732</v>
      </c>
      <c r="H6" s="391"/>
      <c r="I6" s="389"/>
      <c r="J6" s="390" t="s">
        <v>733</v>
      </c>
      <c r="K6" s="391"/>
      <c r="L6" s="390"/>
      <c r="M6" s="390" t="s">
        <v>677</v>
      </c>
      <c r="N6" s="391"/>
      <c r="O6" s="674" t="s">
        <v>704</v>
      </c>
      <c r="P6" s="684"/>
      <c r="Q6" s="674" t="s">
        <v>705</v>
      </c>
      <c r="R6" s="684"/>
      <c r="S6" s="674" t="s">
        <v>706</v>
      </c>
      <c r="T6" s="684"/>
      <c r="U6" s="674" t="s">
        <v>708</v>
      </c>
      <c r="V6" s="684"/>
      <c r="W6" s="674" t="s">
        <v>1086</v>
      </c>
      <c r="X6" s="684"/>
      <c r="Y6" s="683" t="s">
        <v>1087</v>
      </c>
      <c r="Z6" s="684"/>
      <c r="AA6" s="682" t="s">
        <v>14</v>
      </c>
    </row>
    <row r="7" spans="1:27" s="17" customFormat="1" ht="19.5" customHeight="1">
      <c r="A7" s="676" t="s">
        <v>719</v>
      </c>
      <c r="B7" s="398" t="s">
        <v>329</v>
      </c>
      <c r="C7" s="399" t="s">
        <v>707</v>
      </c>
      <c r="D7" s="399" t="s">
        <v>721</v>
      </c>
      <c r="E7" s="399" t="s">
        <v>722</v>
      </c>
      <c r="F7" s="399" t="s">
        <v>720</v>
      </c>
      <c r="G7" s="399" t="s">
        <v>721</v>
      </c>
      <c r="H7" s="399" t="s">
        <v>722</v>
      </c>
      <c r="I7" s="399" t="s">
        <v>720</v>
      </c>
      <c r="J7" s="399" t="s">
        <v>721</v>
      </c>
      <c r="K7" s="399" t="s">
        <v>722</v>
      </c>
      <c r="L7" s="400" t="s">
        <v>720</v>
      </c>
      <c r="M7" s="399" t="s">
        <v>721</v>
      </c>
      <c r="N7" s="400" t="s">
        <v>722</v>
      </c>
      <c r="O7" s="399" t="s">
        <v>721</v>
      </c>
      <c r="P7" s="399" t="s">
        <v>722</v>
      </c>
      <c r="Q7" s="399" t="s">
        <v>721</v>
      </c>
      <c r="R7" s="399" t="s">
        <v>722</v>
      </c>
      <c r="S7" s="399" t="s">
        <v>721</v>
      </c>
      <c r="T7" s="399" t="s">
        <v>722</v>
      </c>
      <c r="U7" s="399" t="s">
        <v>721</v>
      </c>
      <c r="V7" s="399" t="s">
        <v>722</v>
      </c>
      <c r="W7" s="399" t="s">
        <v>721</v>
      </c>
      <c r="X7" s="399" t="s">
        <v>722</v>
      </c>
      <c r="Y7" s="399" t="s">
        <v>721</v>
      </c>
      <c r="Z7" s="399" t="s">
        <v>722</v>
      </c>
      <c r="AA7" s="682"/>
    </row>
    <row r="8" spans="1:28" s="17" customFormat="1" ht="19.5" customHeight="1" thickBot="1">
      <c r="A8" s="677"/>
      <c r="B8" s="398" t="s">
        <v>1130</v>
      </c>
      <c r="C8" s="407" t="s">
        <v>677</v>
      </c>
      <c r="D8" s="407" t="s">
        <v>689</v>
      </c>
      <c r="E8" s="407" t="s">
        <v>724</v>
      </c>
      <c r="F8" s="407" t="s">
        <v>677</v>
      </c>
      <c r="G8" s="407" t="s">
        <v>689</v>
      </c>
      <c r="H8" s="407" t="s">
        <v>724</v>
      </c>
      <c r="I8" s="407" t="s">
        <v>677</v>
      </c>
      <c r="J8" s="407" t="s">
        <v>689</v>
      </c>
      <c r="K8" s="407" t="s">
        <v>724</v>
      </c>
      <c r="L8" s="401" t="s">
        <v>677</v>
      </c>
      <c r="M8" s="102" t="s">
        <v>689</v>
      </c>
      <c r="N8" s="401" t="s">
        <v>724</v>
      </c>
      <c r="O8" s="102" t="s">
        <v>689</v>
      </c>
      <c r="P8" s="102" t="s">
        <v>724</v>
      </c>
      <c r="Q8" s="102" t="s">
        <v>689</v>
      </c>
      <c r="R8" s="102" t="s">
        <v>724</v>
      </c>
      <c r="S8" s="102" t="s">
        <v>689</v>
      </c>
      <c r="T8" s="102" t="s">
        <v>724</v>
      </c>
      <c r="U8" s="102" t="s">
        <v>689</v>
      </c>
      <c r="V8" s="102" t="s">
        <v>724</v>
      </c>
      <c r="W8" s="102" t="s">
        <v>689</v>
      </c>
      <c r="X8" s="102" t="s">
        <v>724</v>
      </c>
      <c r="Y8" s="102" t="s">
        <v>689</v>
      </c>
      <c r="Z8" s="102" t="s">
        <v>724</v>
      </c>
      <c r="AA8" s="682"/>
      <c r="AB8" s="99"/>
    </row>
    <row r="9" spans="1:28" s="17" customFormat="1" ht="18" customHeight="1">
      <c r="A9" s="402" t="s">
        <v>330</v>
      </c>
      <c r="B9" s="257">
        <v>349</v>
      </c>
      <c r="C9" s="408" t="s">
        <v>494</v>
      </c>
      <c r="D9" s="408" t="s">
        <v>494</v>
      </c>
      <c r="E9" s="408" t="s">
        <v>494</v>
      </c>
      <c r="F9" s="408" t="s">
        <v>494</v>
      </c>
      <c r="G9" s="408" t="s">
        <v>494</v>
      </c>
      <c r="H9" s="408" t="s">
        <v>494</v>
      </c>
      <c r="I9" s="408" t="s">
        <v>494</v>
      </c>
      <c r="J9" s="408" t="s">
        <v>494</v>
      </c>
      <c r="K9" s="408" t="s">
        <v>494</v>
      </c>
      <c r="L9" s="258">
        <v>17419</v>
      </c>
      <c r="M9" s="258">
        <v>5761</v>
      </c>
      <c r="N9" s="258">
        <v>11658</v>
      </c>
      <c r="O9" s="258">
        <v>1100</v>
      </c>
      <c r="P9" s="258">
        <v>2814</v>
      </c>
      <c r="Q9" s="258">
        <v>1720</v>
      </c>
      <c r="R9" s="258">
        <v>3689</v>
      </c>
      <c r="S9" s="258">
        <v>1566</v>
      </c>
      <c r="T9" s="258">
        <v>2573</v>
      </c>
      <c r="U9" s="258">
        <v>396</v>
      </c>
      <c r="V9" s="258">
        <v>1125</v>
      </c>
      <c r="W9" s="258">
        <v>488</v>
      </c>
      <c r="X9" s="258">
        <v>1142</v>
      </c>
      <c r="Y9" s="258">
        <v>491</v>
      </c>
      <c r="Z9" s="258">
        <v>315</v>
      </c>
      <c r="AA9" s="258">
        <v>9302</v>
      </c>
      <c r="AB9" s="99"/>
    </row>
    <row r="10" spans="1:28" s="17" customFormat="1" ht="18" customHeight="1">
      <c r="A10" s="402" t="s">
        <v>331</v>
      </c>
      <c r="B10" s="259">
        <v>274</v>
      </c>
      <c r="C10" s="409" t="s">
        <v>494</v>
      </c>
      <c r="D10" s="409" t="s">
        <v>494</v>
      </c>
      <c r="E10" s="409" t="s">
        <v>494</v>
      </c>
      <c r="F10" s="409" t="s">
        <v>494</v>
      </c>
      <c r="G10" s="409" t="s">
        <v>494</v>
      </c>
      <c r="H10" s="409" t="s">
        <v>494</v>
      </c>
      <c r="I10" s="409" t="s">
        <v>494</v>
      </c>
      <c r="J10" s="409" t="s">
        <v>494</v>
      </c>
      <c r="K10" s="409" t="s">
        <v>494</v>
      </c>
      <c r="L10" s="19">
        <v>13721</v>
      </c>
      <c r="M10" s="19">
        <v>3856</v>
      </c>
      <c r="N10" s="19">
        <v>9865</v>
      </c>
      <c r="O10" s="19">
        <v>903</v>
      </c>
      <c r="P10" s="19">
        <v>2315</v>
      </c>
      <c r="Q10" s="19">
        <v>1038</v>
      </c>
      <c r="R10" s="19">
        <v>2673</v>
      </c>
      <c r="S10" s="19">
        <v>840</v>
      </c>
      <c r="T10" s="19">
        <v>2206</v>
      </c>
      <c r="U10" s="19">
        <v>236</v>
      </c>
      <c r="V10" s="19">
        <v>1203</v>
      </c>
      <c r="W10" s="19">
        <v>374</v>
      </c>
      <c r="X10" s="19">
        <v>1116</v>
      </c>
      <c r="Y10" s="19">
        <v>465</v>
      </c>
      <c r="Z10" s="19">
        <v>352</v>
      </c>
      <c r="AA10" s="367">
        <v>6540</v>
      </c>
      <c r="AB10" s="99"/>
    </row>
    <row r="11" spans="1:28" s="17" customFormat="1" ht="18" customHeight="1">
      <c r="A11" s="402" t="s">
        <v>332</v>
      </c>
      <c r="B11" s="259">
        <v>215</v>
      </c>
      <c r="C11" s="409" t="s">
        <v>494</v>
      </c>
      <c r="D11" s="409" t="s">
        <v>494</v>
      </c>
      <c r="E11" s="409" t="s">
        <v>494</v>
      </c>
      <c r="F11" s="409" t="s">
        <v>494</v>
      </c>
      <c r="G11" s="409" t="s">
        <v>494</v>
      </c>
      <c r="H11" s="409" t="s">
        <v>494</v>
      </c>
      <c r="I11" s="409" t="s">
        <v>494</v>
      </c>
      <c r="J11" s="409" t="s">
        <v>494</v>
      </c>
      <c r="K11" s="409" t="s">
        <v>494</v>
      </c>
      <c r="L11" s="19">
        <v>10630</v>
      </c>
      <c r="M11" s="19">
        <v>2428</v>
      </c>
      <c r="N11" s="19">
        <v>8202</v>
      </c>
      <c r="O11" s="19">
        <v>475</v>
      </c>
      <c r="P11" s="19">
        <v>1675</v>
      </c>
      <c r="Q11" s="19">
        <v>828</v>
      </c>
      <c r="R11" s="19">
        <v>2184</v>
      </c>
      <c r="S11" s="19">
        <v>486</v>
      </c>
      <c r="T11" s="19">
        <v>1753</v>
      </c>
      <c r="U11" s="19">
        <v>81</v>
      </c>
      <c r="V11" s="19">
        <v>1124</v>
      </c>
      <c r="W11" s="19">
        <v>232</v>
      </c>
      <c r="X11" s="19">
        <v>1159</v>
      </c>
      <c r="Y11" s="19">
        <v>326</v>
      </c>
      <c r="Z11" s="19">
        <v>307</v>
      </c>
      <c r="AA11" s="19">
        <v>4588</v>
      </c>
      <c r="AB11" s="99"/>
    </row>
    <row r="12" spans="1:28" s="17" customFormat="1" ht="18" customHeight="1">
      <c r="A12" s="402" t="s">
        <v>333</v>
      </c>
      <c r="B12" s="259">
        <v>155</v>
      </c>
      <c r="C12" s="19">
        <v>142</v>
      </c>
      <c r="D12" s="19">
        <v>29</v>
      </c>
      <c r="E12" s="19">
        <v>113</v>
      </c>
      <c r="F12" s="19">
        <v>111</v>
      </c>
      <c r="G12" s="19">
        <v>22</v>
      </c>
      <c r="H12" s="19">
        <v>89</v>
      </c>
      <c r="I12" s="19">
        <v>31</v>
      </c>
      <c r="J12" s="19">
        <v>7</v>
      </c>
      <c r="K12" s="19">
        <v>24</v>
      </c>
      <c r="L12" s="19">
        <v>7948</v>
      </c>
      <c r="M12" s="19">
        <v>825</v>
      </c>
      <c r="N12" s="19">
        <v>7123</v>
      </c>
      <c r="O12" s="19" t="s">
        <v>494</v>
      </c>
      <c r="P12" s="19">
        <v>1814</v>
      </c>
      <c r="Q12" s="19">
        <v>435</v>
      </c>
      <c r="R12" s="19">
        <v>1566</v>
      </c>
      <c r="S12" s="19">
        <v>23</v>
      </c>
      <c r="T12" s="19">
        <v>1232</v>
      </c>
      <c r="U12" s="19">
        <v>21</v>
      </c>
      <c r="V12" s="19">
        <v>1082</v>
      </c>
      <c r="W12" s="19">
        <v>77</v>
      </c>
      <c r="X12" s="19">
        <v>1096</v>
      </c>
      <c r="Y12" s="19">
        <v>269</v>
      </c>
      <c r="Z12" s="19">
        <v>333</v>
      </c>
      <c r="AA12" s="19">
        <v>4232</v>
      </c>
      <c r="AB12" s="99"/>
    </row>
    <row r="13" spans="1:28" s="17" customFormat="1" ht="18" customHeight="1">
      <c r="A13" s="402" t="s">
        <v>334</v>
      </c>
      <c r="B13" s="259">
        <v>137</v>
      </c>
      <c r="C13" s="19">
        <v>151</v>
      </c>
      <c r="D13" s="19">
        <v>37</v>
      </c>
      <c r="E13" s="19">
        <v>114</v>
      </c>
      <c r="F13" s="19">
        <v>117</v>
      </c>
      <c r="G13" s="19">
        <v>28</v>
      </c>
      <c r="H13" s="19">
        <v>89</v>
      </c>
      <c r="I13" s="19">
        <v>34</v>
      </c>
      <c r="J13" s="19">
        <v>9</v>
      </c>
      <c r="K13" s="19">
        <v>25</v>
      </c>
      <c r="L13" s="19">
        <v>6816</v>
      </c>
      <c r="M13" s="19">
        <v>165</v>
      </c>
      <c r="N13" s="19">
        <v>6651</v>
      </c>
      <c r="O13" s="19">
        <v>6</v>
      </c>
      <c r="P13" s="19">
        <v>1657</v>
      </c>
      <c r="Q13" s="19">
        <v>3</v>
      </c>
      <c r="R13" s="19">
        <v>1761</v>
      </c>
      <c r="S13" s="409" t="s">
        <v>494</v>
      </c>
      <c r="T13" s="19">
        <v>925</v>
      </c>
      <c r="U13" s="409" t="s">
        <v>494</v>
      </c>
      <c r="V13" s="19">
        <v>917</v>
      </c>
      <c r="W13" s="19">
        <v>21</v>
      </c>
      <c r="X13" s="19">
        <v>1065</v>
      </c>
      <c r="Y13" s="19">
        <v>135</v>
      </c>
      <c r="Z13" s="19">
        <v>326</v>
      </c>
      <c r="AA13" s="19">
        <v>2465</v>
      </c>
      <c r="AB13" s="99"/>
    </row>
    <row r="14" spans="1:28" s="17" customFormat="1" ht="18" customHeight="1">
      <c r="A14" s="402" t="s">
        <v>335</v>
      </c>
      <c r="B14" s="259">
        <v>140</v>
      </c>
      <c r="C14" s="19">
        <v>144</v>
      </c>
      <c r="D14" s="19">
        <v>38</v>
      </c>
      <c r="E14" s="19">
        <v>106</v>
      </c>
      <c r="F14" s="19">
        <v>108</v>
      </c>
      <c r="G14" s="19">
        <v>29</v>
      </c>
      <c r="H14" s="19">
        <v>79</v>
      </c>
      <c r="I14" s="19">
        <v>36</v>
      </c>
      <c r="J14" s="19">
        <v>9</v>
      </c>
      <c r="K14" s="19">
        <v>27</v>
      </c>
      <c r="L14" s="19">
        <v>6910</v>
      </c>
      <c r="M14" s="19">
        <v>224</v>
      </c>
      <c r="N14" s="19">
        <v>6686</v>
      </c>
      <c r="O14" s="19">
        <v>187</v>
      </c>
      <c r="P14" s="19">
        <v>1804</v>
      </c>
      <c r="Q14" s="19">
        <v>9</v>
      </c>
      <c r="R14" s="19">
        <v>1636</v>
      </c>
      <c r="S14" s="19">
        <v>1</v>
      </c>
      <c r="T14" s="19">
        <v>1272</v>
      </c>
      <c r="U14" s="409" t="s">
        <v>494</v>
      </c>
      <c r="V14" s="19">
        <v>764</v>
      </c>
      <c r="W14" s="409" t="s">
        <v>494</v>
      </c>
      <c r="X14" s="19">
        <v>895</v>
      </c>
      <c r="Y14" s="19">
        <v>27</v>
      </c>
      <c r="Z14" s="19">
        <v>315</v>
      </c>
      <c r="AA14" s="19">
        <v>1671</v>
      </c>
      <c r="AB14" s="99"/>
    </row>
    <row r="15" spans="1:28" s="17" customFormat="1" ht="18" customHeight="1">
      <c r="A15" s="402" t="s">
        <v>336</v>
      </c>
      <c r="B15" s="259">
        <v>158</v>
      </c>
      <c r="C15" s="19">
        <v>184</v>
      </c>
      <c r="D15" s="19">
        <v>44</v>
      </c>
      <c r="E15" s="19">
        <v>140</v>
      </c>
      <c r="F15" s="19">
        <v>139</v>
      </c>
      <c r="G15" s="19">
        <v>35</v>
      </c>
      <c r="H15" s="19">
        <v>104</v>
      </c>
      <c r="I15" s="19">
        <v>45</v>
      </c>
      <c r="J15" s="19">
        <v>9</v>
      </c>
      <c r="K15" s="19">
        <v>36</v>
      </c>
      <c r="L15" s="19">
        <v>7278</v>
      </c>
      <c r="M15" s="19">
        <v>312</v>
      </c>
      <c r="N15" s="19">
        <v>6966</v>
      </c>
      <c r="O15" s="19">
        <v>128</v>
      </c>
      <c r="P15" s="19">
        <v>1613</v>
      </c>
      <c r="Q15" s="19">
        <v>171</v>
      </c>
      <c r="R15" s="19">
        <v>1769</v>
      </c>
      <c r="S15" s="19">
        <v>5</v>
      </c>
      <c r="T15" s="19">
        <v>1281</v>
      </c>
      <c r="U15" s="409" t="s">
        <v>494</v>
      </c>
      <c r="V15" s="19">
        <v>1258</v>
      </c>
      <c r="W15" s="409" t="s">
        <v>494</v>
      </c>
      <c r="X15" s="19">
        <v>758</v>
      </c>
      <c r="Y15" s="19">
        <v>8</v>
      </c>
      <c r="Z15" s="19">
        <v>287</v>
      </c>
      <c r="AA15" s="19">
        <v>1245</v>
      </c>
      <c r="AB15" s="99"/>
    </row>
    <row r="16" spans="1:28" s="17" customFormat="1" ht="18" customHeight="1">
      <c r="A16" s="402" t="s">
        <v>337</v>
      </c>
      <c r="B16" s="259">
        <v>165</v>
      </c>
      <c r="C16" s="19">
        <v>217</v>
      </c>
      <c r="D16" s="19">
        <v>50</v>
      </c>
      <c r="E16" s="19">
        <v>167</v>
      </c>
      <c r="F16" s="19">
        <v>169</v>
      </c>
      <c r="G16" s="19">
        <v>40</v>
      </c>
      <c r="H16" s="19">
        <v>129</v>
      </c>
      <c r="I16" s="19">
        <v>48</v>
      </c>
      <c r="J16" s="19">
        <v>10</v>
      </c>
      <c r="K16" s="19">
        <v>38</v>
      </c>
      <c r="L16" s="19">
        <v>7684</v>
      </c>
      <c r="M16" s="19">
        <v>359</v>
      </c>
      <c r="N16" s="19">
        <v>7325</v>
      </c>
      <c r="O16" s="19">
        <v>178</v>
      </c>
      <c r="P16" s="19">
        <v>1647</v>
      </c>
      <c r="Q16" s="19">
        <v>120</v>
      </c>
      <c r="R16" s="19">
        <v>1579</v>
      </c>
      <c r="S16" s="19">
        <v>28</v>
      </c>
      <c r="T16" s="19">
        <v>1401</v>
      </c>
      <c r="U16" s="19">
        <v>5</v>
      </c>
      <c r="V16" s="19">
        <v>1260</v>
      </c>
      <c r="W16" s="409" t="s">
        <v>494</v>
      </c>
      <c r="X16" s="19">
        <v>1249</v>
      </c>
      <c r="Y16" s="19">
        <v>28</v>
      </c>
      <c r="Z16" s="19">
        <v>189</v>
      </c>
      <c r="AA16" s="19">
        <v>2080</v>
      </c>
      <c r="AB16" s="99"/>
    </row>
    <row r="17" spans="1:28" s="17" customFormat="1" ht="18" customHeight="1">
      <c r="A17" s="402" t="s">
        <v>338</v>
      </c>
      <c r="B17" s="259">
        <v>167</v>
      </c>
      <c r="C17" s="19">
        <v>241</v>
      </c>
      <c r="D17" s="19">
        <v>61</v>
      </c>
      <c r="E17" s="19">
        <v>180</v>
      </c>
      <c r="F17" s="19">
        <v>183</v>
      </c>
      <c r="G17" s="19">
        <v>48</v>
      </c>
      <c r="H17" s="19">
        <v>135</v>
      </c>
      <c r="I17" s="19">
        <v>58</v>
      </c>
      <c r="J17" s="19">
        <v>13</v>
      </c>
      <c r="K17" s="19">
        <v>45</v>
      </c>
      <c r="L17" s="19">
        <v>7856</v>
      </c>
      <c r="M17" s="19">
        <v>469</v>
      </c>
      <c r="N17" s="19">
        <v>7388</v>
      </c>
      <c r="O17" s="19">
        <v>227</v>
      </c>
      <c r="P17" s="19">
        <v>1687</v>
      </c>
      <c r="Q17" s="19">
        <v>152</v>
      </c>
      <c r="R17" s="19">
        <v>1617</v>
      </c>
      <c r="S17" s="19">
        <v>45</v>
      </c>
      <c r="T17" s="19">
        <v>1298</v>
      </c>
      <c r="U17" s="19">
        <v>28</v>
      </c>
      <c r="V17" s="19">
        <v>1379</v>
      </c>
      <c r="W17" s="19">
        <v>5</v>
      </c>
      <c r="X17" s="19">
        <v>1239</v>
      </c>
      <c r="Y17" s="19">
        <v>12</v>
      </c>
      <c r="Z17" s="19">
        <v>158</v>
      </c>
      <c r="AA17" s="19">
        <v>1578</v>
      </c>
      <c r="AB17" s="99"/>
    </row>
    <row r="18" spans="1:28" s="17" customFormat="1" ht="18" customHeight="1">
      <c r="A18" s="404" t="s">
        <v>339</v>
      </c>
      <c r="B18" s="259">
        <f>SUM(B19:B25)</f>
        <v>171</v>
      </c>
      <c r="C18" s="19">
        <f>SUM(C19:C25)</f>
        <v>263</v>
      </c>
      <c r="D18" s="19">
        <f aca="true" t="shared" si="0" ref="D18:Z18">SUM(D19:D25)</f>
        <v>64</v>
      </c>
      <c r="E18" s="19">
        <f t="shared" si="0"/>
        <v>199</v>
      </c>
      <c r="F18" s="19">
        <f t="shared" si="0"/>
        <v>196</v>
      </c>
      <c r="G18" s="19">
        <f t="shared" si="0"/>
        <v>49</v>
      </c>
      <c r="H18" s="19">
        <f t="shared" si="0"/>
        <v>147</v>
      </c>
      <c r="I18" s="19">
        <f t="shared" si="0"/>
        <v>67</v>
      </c>
      <c r="J18" s="19">
        <f t="shared" si="0"/>
        <v>15</v>
      </c>
      <c r="K18" s="19">
        <f t="shared" si="0"/>
        <v>52</v>
      </c>
      <c r="L18" s="19">
        <f t="shared" si="0"/>
        <v>8017</v>
      </c>
      <c r="M18" s="19">
        <f t="shared" si="0"/>
        <v>594</v>
      </c>
      <c r="N18" s="19">
        <f t="shared" si="0"/>
        <v>7423</v>
      </c>
      <c r="O18" s="19">
        <f>SUM(O19:O25)</f>
        <v>205</v>
      </c>
      <c r="P18" s="19">
        <f>SUM(P19:P25)</f>
        <v>1574</v>
      </c>
      <c r="Q18" s="19">
        <f>SUM(Q19:Q25)</f>
        <v>207</v>
      </c>
      <c r="R18" s="19">
        <f>SUM(R19:R25)</f>
        <v>1634</v>
      </c>
      <c r="S18" s="19">
        <f t="shared" si="0"/>
        <v>106</v>
      </c>
      <c r="T18" s="19">
        <f t="shared" si="0"/>
        <v>1446</v>
      </c>
      <c r="U18" s="19">
        <f t="shared" si="0"/>
        <v>44</v>
      </c>
      <c r="V18" s="19">
        <f t="shared" si="0"/>
        <v>1269</v>
      </c>
      <c r="W18" s="19">
        <f t="shared" si="0"/>
        <v>26</v>
      </c>
      <c r="X18" s="19">
        <f t="shared" si="0"/>
        <v>1361</v>
      </c>
      <c r="Y18" s="19">
        <f t="shared" si="0"/>
        <v>6</v>
      </c>
      <c r="Z18" s="19">
        <f t="shared" si="0"/>
        <v>139</v>
      </c>
      <c r="AA18" s="19">
        <f>SUM(AA19:AA25)</f>
        <v>1419</v>
      </c>
      <c r="AB18" s="99"/>
    </row>
    <row r="19" spans="1:28" s="368" customFormat="1" ht="30" customHeight="1">
      <c r="A19" s="405" t="s">
        <v>348</v>
      </c>
      <c r="B19" s="259">
        <v>3</v>
      </c>
      <c r="C19" s="409" t="s">
        <v>494</v>
      </c>
      <c r="D19" s="409" t="s">
        <v>494</v>
      </c>
      <c r="E19" s="409" t="s">
        <v>494</v>
      </c>
      <c r="F19" s="409" t="s">
        <v>494</v>
      </c>
      <c r="G19" s="409" t="s">
        <v>494</v>
      </c>
      <c r="H19" s="409" t="s">
        <v>494</v>
      </c>
      <c r="I19" s="409" t="s">
        <v>494</v>
      </c>
      <c r="J19" s="409" t="s">
        <v>494</v>
      </c>
      <c r="K19" s="409" t="s">
        <v>494</v>
      </c>
      <c r="L19" s="19">
        <f>M19+N19</f>
        <v>41</v>
      </c>
      <c r="M19" s="19">
        <f>O19+Q19</f>
        <v>38</v>
      </c>
      <c r="N19" s="19">
        <f>P19+R19</f>
        <v>3</v>
      </c>
      <c r="O19" s="19">
        <v>22</v>
      </c>
      <c r="P19" s="19">
        <v>1</v>
      </c>
      <c r="Q19" s="19">
        <v>16</v>
      </c>
      <c r="R19" s="19">
        <v>2</v>
      </c>
      <c r="S19" s="409" t="s">
        <v>494</v>
      </c>
      <c r="T19" s="409" t="s">
        <v>494</v>
      </c>
      <c r="U19" s="409" t="s">
        <v>494</v>
      </c>
      <c r="V19" s="409" t="s">
        <v>494</v>
      </c>
      <c r="W19" s="409" t="s">
        <v>494</v>
      </c>
      <c r="X19" s="409" t="s">
        <v>494</v>
      </c>
      <c r="Y19" s="409" t="s">
        <v>494</v>
      </c>
      <c r="Z19" s="409" t="s">
        <v>494</v>
      </c>
      <c r="AA19" s="409" t="s">
        <v>494</v>
      </c>
      <c r="AB19" s="21"/>
    </row>
    <row r="20" spans="1:28" s="368" customFormat="1" ht="30" customHeight="1">
      <c r="A20" s="405" t="s">
        <v>349</v>
      </c>
      <c r="B20" s="410" t="s">
        <v>494</v>
      </c>
      <c r="C20" s="409" t="s">
        <v>494</v>
      </c>
      <c r="D20" s="409" t="s">
        <v>494</v>
      </c>
      <c r="E20" s="409" t="s">
        <v>494</v>
      </c>
      <c r="F20" s="409" t="s">
        <v>494</v>
      </c>
      <c r="G20" s="409" t="s">
        <v>494</v>
      </c>
      <c r="H20" s="409" t="s">
        <v>494</v>
      </c>
      <c r="I20" s="409" t="s">
        <v>494</v>
      </c>
      <c r="J20" s="409" t="s">
        <v>494</v>
      </c>
      <c r="K20" s="409" t="s">
        <v>494</v>
      </c>
      <c r="L20" s="409" t="s">
        <v>494</v>
      </c>
      <c r="M20" s="409" t="s">
        <v>494</v>
      </c>
      <c r="N20" s="409" t="s">
        <v>494</v>
      </c>
      <c r="O20" s="409" t="s">
        <v>494</v>
      </c>
      <c r="P20" s="409" t="s">
        <v>494</v>
      </c>
      <c r="Q20" s="409" t="s">
        <v>494</v>
      </c>
      <c r="R20" s="409" t="s">
        <v>494</v>
      </c>
      <c r="S20" s="409" t="s">
        <v>494</v>
      </c>
      <c r="T20" s="409" t="s">
        <v>494</v>
      </c>
      <c r="U20" s="409" t="s">
        <v>494</v>
      </c>
      <c r="V20" s="409" t="s">
        <v>494</v>
      </c>
      <c r="W20" s="409" t="s">
        <v>494</v>
      </c>
      <c r="X20" s="409" t="s">
        <v>494</v>
      </c>
      <c r="Y20" s="409" t="s">
        <v>494</v>
      </c>
      <c r="Z20" s="409" t="s">
        <v>494</v>
      </c>
      <c r="AA20" s="19">
        <v>2</v>
      </c>
      <c r="AB20" s="21"/>
    </row>
    <row r="21" spans="1:28" s="368" customFormat="1" ht="30" customHeight="1">
      <c r="A21" s="405" t="s">
        <v>361</v>
      </c>
      <c r="B21" s="259">
        <v>7</v>
      </c>
      <c r="C21" s="409" t="s">
        <v>494</v>
      </c>
      <c r="D21" s="409" t="s">
        <v>494</v>
      </c>
      <c r="E21" s="409" t="s">
        <v>494</v>
      </c>
      <c r="F21" s="409" t="s">
        <v>494</v>
      </c>
      <c r="G21" s="409" t="s">
        <v>494</v>
      </c>
      <c r="H21" s="409" t="s">
        <v>494</v>
      </c>
      <c r="I21" s="409" t="s">
        <v>494</v>
      </c>
      <c r="J21" s="409" t="s">
        <v>494</v>
      </c>
      <c r="K21" s="409" t="s">
        <v>494</v>
      </c>
      <c r="L21" s="19">
        <f>M21+N21</f>
        <v>161</v>
      </c>
      <c r="M21" s="19">
        <f>O21+Q21+Y21</f>
        <v>127</v>
      </c>
      <c r="N21" s="19">
        <f>P21+R21+Z21</f>
        <v>34</v>
      </c>
      <c r="O21" s="19">
        <v>60</v>
      </c>
      <c r="P21" s="19">
        <v>13</v>
      </c>
      <c r="Q21" s="19">
        <v>63</v>
      </c>
      <c r="R21" s="19">
        <v>19</v>
      </c>
      <c r="S21" s="409" t="s">
        <v>494</v>
      </c>
      <c r="T21" s="409" t="s">
        <v>494</v>
      </c>
      <c r="U21" s="409" t="s">
        <v>494</v>
      </c>
      <c r="V21" s="409" t="s">
        <v>494</v>
      </c>
      <c r="W21" s="409" t="s">
        <v>494</v>
      </c>
      <c r="X21" s="409" t="s">
        <v>494</v>
      </c>
      <c r="Y21" s="19">
        <v>4</v>
      </c>
      <c r="Z21" s="19">
        <v>2</v>
      </c>
      <c r="AA21" s="19">
        <v>40</v>
      </c>
      <c r="AB21" s="21"/>
    </row>
    <row r="22" spans="1:28" s="368" customFormat="1" ht="30" customHeight="1">
      <c r="A22" s="405" t="s">
        <v>362</v>
      </c>
      <c r="B22" s="410" t="s">
        <v>494</v>
      </c>
      <c r="C22" s="409" t="s">
        <v>494</v>
      </c>
      <c r="D22" s="409" t="s">
        <v>494</v>
      </c>
      <c r="E22" s="409" t="s">
        <v>494</v>
      </c>
      <c r="F22" s="409" t="s">
        <v>494</v>
      </c>
      <c r="G22" s="409" t="s">
        <v>494</v>
      </c>
      <c r="H22" s="409" t="s">
        <v>494</v>
      </c>
      <c r="I22" s="409" t="s">
        <v>494</v>
      </c>
      <c r="J22" s="409" t="s">
        <v>494</v>
      </c>
      <c r="K22" s="409" t="s">
        <v>494</v>
      </c>
      <c r="L22" s="409" t="s">
        <v>494</v>
      </c>
      <c r="M22" s="409" t="s">
        <v>494</v>
      </c>
      <c r="N22" s="409" t="s">
        <v>494</v>
      </c>
      <c r="O22" s="409" t="s">
        <v>494</v>
      </c>
      <c r="P22" s="409" t="s">
        <v>494</v>
      </c>
      <c r="Q22" s="409" t="s">
        <v>494</v>
      </c>
      <c r="R22" s="409" t="s">
        <v>494</v>
      </c>
      <c r="S22" s="409" t="s">
        <v>494</v>
      </c>
      <c r="T22" s="409" t="s">
        <v>494</v>
      </c>
      <c r="U22" s="409" t="s">
        <v>494</v>
      </c>
      <c r="V22" s="409" t="s">
        <v>494</v>
      </c>
      <c r="W22" s="409" t="s">
        <v>494</v>
      </c>
      <c r="X22" s="409" t="s">
        <v>494</v>
      </c>
      <c r="Y22" s="409" t="s">
        <v>494</v>
      </c>
      <c r="Z22" s="409" t="s">
        <v>494</v>
      </c>
      <c r="AA22" s="19">
        <v>1</v>
      </c>
      <c r="AB22" s="21"/>
    </row>
    <row r="23" spans="1:28" s="368" customFormat="1" ht="30" customHeight="1">
      <c r="A23" s="405" t="s">
        <v>363</v>
      </c>
      <c r="B23" s="259">
        <v>52</v>
      </c>
      <c r="C23" s="409" t="s">
        <v>494</v>
      </c>
      <c r="D23" s="409" t="s">
        <v>494</v>
      </c>
      <c r="E23" s="409" t="s">
        <v>494</v>
      </c>
      <c r="F23" s="409" t="s">
        <v>494</v>
      </c>
      <c r="G23" s="409" t="s">
        <v>494</v>
      </c>
      <c r="H23" s="409" t="s">
        <v>494</v>
      </c>
      <c r="I23" s="409" t="s">
        <v>494</v>
      </c>
      <c r="J23" s="409" t="s">
        <v>494</v>
      </c>
      <c r="K23" s="409" t="s">
        <v>494</v>
      </c>
      <c r="L23" s="19">
        <f>M23+N23</f>
        <v>2767</v>
      </c>
      <c r="M23" s="19">
        <f>O23+Q23+S23</f>
        <v>56</v>
      </c>
      <c r="N23" s="19">
        <f>P23+R23+T23+V23+X23+Z23</f>
        <v>2711</v>
      </c>
      <c r="O23" s="19">
        <v>21</v>
      </c>
      <c r="P23" s="19">
        <v>412</v>
      </c>
      <c r="Q23" s="19">
        <v>22</v>
      </c>
      <c r="R23" s="19">
        <v>498</v>
      </c>
      <c r="S23" s="19">
        <v>13</v>
      </c>
      <c r="T23" s="19">
        <v>508</v>
      </c>
      <c r="U23" s="409" t="s">
        <v>494</v>
      </c>
      <c r="V23" s="19">
        <v>507</v>
      </c>
      <c r="W23" s="409" t="s">
        <v>494</v>
      </c>
      <c r="X23" s="19">
        <v>694</v>
      </c>
      <c r="Y23" s="409" t="s">
        <v>494</v>
      </c>
      <c r="Z23" s="19">
        <v>92</v>
      </c>
      <c r="AA23" s="19">
        <v>710</v>
      </c>
      <c r="AB23" s="21"/>
    </row>
    <row r="24" spans="1:28" s="368" customFormat="1" ht="30" customHeight="1">
      <c r="A24" s="405" t="s">
        <v>146</v>
      </c>
      <c r="B24" s="259">
        <v>4</v>
      </c>
      <c r="C24" s="19">
        <f>D24+E24</f>
        <v>263</v>
      </c>
      <c r="D24" s="19">
        <f>G24+J24</f>
        <v>64</v>
      </c>
      <c r="E24" s="19">
        <f>H24+K24</f>
        <v>199</v>
      </c>
      <c r="F24" s="19">
        <f>G24+H24</f>
        <v>196</v>
      </c>
      <c r="G24" s="19">
        <v>49</v>
      </c>
      <c r="H24" s="19">
        <v>147</v>
      </c>
      <c r="I24" s="19">
        <f>J24+K24</f>
        <v>67</v>
      </c>
      <c r="J24" s="19">
        <v>15</v>
      </c>
      <c r="K24" s="19">
        <v>52</v>
      </c>
      <c r="L24" s="19">
        <f>M24+N24</f>
        <v>100</v>
      </c>
      <c r="M24" s="19">
        <f>Q24+Y24</f>
        <v>4</v>
      </c>
      <c r="N24" s="19">
        <f>P24+R24+Z24</f>
        <v>96</v>
      </c>
      <c r="O24" s="409" t="s">
        <v>494</v>
      </c>
      <c r="P24" s="19">
        <v>15</v>
      </c>
      <c r="Q24" s="19">
        <v>2</v>
      </c>
      <c r="R24" s="19">
        <v>73</v>
      </c>
      <c r="S24" s="409" t="s">
        <v>494</v>
      </c>
      <c r="T24" s="409" t="s">
        <v>494</v>
      </c>
      <c r="U24" s="409" t="s">
        <v>494</v>
      </c>
      <c r="V24" s="409" t="s">
        <v>494</v>
      </c>
      <c r="W24" s="409" t="s">
        <v>494</v>
      </c>
      <c r="X24" s="409" t="s">
        <v>494</v>
      </c>
      <c r="Y24" s="19">
        <v>2</v>
      </c>
      <c r="Z24" s="19">
        <v>8</v>
      </c>
      <c r="AA24" s="19">
        <v>144</v>
      </c>
      <c r="AB24" s="21"/>
    </row>
    <row r="25" spans="1:28" s="368" customFormat="1" ht="30" customHeight="1" thickBot="1">
      <c r="A25" s="406" t="s">
        <v>147</v>
      </c>
      <c r="B25" s="383">
        <v>105</v>
      </c>
      <c r="C25" s="411" t="s">
        <v>494</v>
      </c>
      <c r="D25" s="411" t="s">
        <v>494</v>
      </c>
      <c r="E25" s="411" t="s">
        <v>494</v>
      </c>
      <c r="F25" s="411" t="s">
        <v>494</v>
      </c>
      <c r="G25" s="411" t="s">
        <v>494</v>
      </c>
      <c r="H25" s="411" t="s">
        <v>494</v>
      </c>
      <c r="I25" s="411" t="s">
        <v>494</v>
      </c>
      <c r="J25" s="411" t="s">
        <v>494</v>
      </c>
      <c r="K25" s="411" t="s">
        <v>494</v>
      </c>
      <c r="L25" s="369">
        <f>M25+N25</f>
        <v>4948</v>
      </c>
      <c r="M25" s="369">
        <f>O25+Q25+S25+U25+W25</f>
        <v>369</v>
      </c>
      <c r="N25" s="369">
        <f>P25+R25+T25+V25+X25+Z25</f>
        <v>4579</v>
      </c>
      <c r="O25" s="369">
        <v>102</v>
      </c>
      <c r="P25" s="369">
        <v>1133</v>
      </c>
      <c r="Q25" s="369">
        <v>104</v>
      </c>
      <c r="R25" s="369">
        <v>1042</v>
      </c>
      <c r="S25" s="369">
        <v>93</v>
      </c>
      <c r="T25" s="369">
        <v>938</v>
      </c>
      <c r="U25" s="369">
        <v>44</v>
      </c>
      <c r="V25" s="369">
        <v>762</v>
      </c>
      <c r="W25" s="369">
        <v>26</v>
      </c>
      <c r="X25" s="369">
        <v>667</v>
      </c>
      <c r="Y25" s="411" t="s">
        <v>494</v>
      </c>
      <c r="Z25" s="369">
        <v>37</v>
      </c>
      <c r="AA25" s="369">
        <v>522</v>
      </c>
      <c r="AB25" s="21"/>
    </row>
    <row r="26" spans="1:28" s="195" customFormat="1" ht="13.5" customHeight="1">
      <c r="A26" s="192" t="s">
        <v>711</v>
      </c>
      <c r="B26" s="193"/>
      <c r="C26" s="193"/>
      <c r="D26" s="193"/>
      <c r="E26" s="193"/>
      <c r="F26" s="193"/>
      <c r="G26" s="193"/>
      <c r="H26" s="193"/>
      <c r="I26" s="193"/>
      <c r="J26" s="193"/>
      <c r="K26" s="193"/>
      <c r="L26" s="194" t="s">
        <v>340</v>
      </c>
      <c r="M26" s="193"/>
      <c r="O26" s="194"/>
      <c r="P26" s="193"/>
      <c r="AB26" s="193"/>
    </row>
    <row r="27" spans="1:28" s="195" customFormat="1" ht="13.5" customHeight="1">
      <c r="A27" s="196" t="s">
        <v>341</v>
      </c>
      <c r="B27" s="193"/>
      <c r="C27" s="193"/>
      <c r="D27" s="193"/>
      <c r="E27" s="193"/>
      <c r="F27" s="193"/>
      <c r="G27" s="193"/>
      <c r="H27" s="193"/>
      <c r="I27" s="193"/>
      <c r="J27" s="193"/>
      <c r="K27" s="193"/>
      <c r="L27" s="194" t="s">
        <v>342</v>
      </c>
      <c r="M27" s="193"/>
      <c r="O27" s="194"/>
      <c r="P27" s="193"/>
      <c r="AB27" s="193"/>
    </row>
    <row r="28" spans="1:16" s="195" customFormat="1" ht="13.5" customHeight="1">
      <c r="A28" s="197" t="s">
        <v>343</v>
      </c>
      <c r="B28" s="193"/>
      <c r="C28" s="193"/>
      <c r="D28" s="193"/>
      <c r="E28" s="193"/>
      <c r="F28" s="193"/>
      <c r="G28" s="193"/>
      <c r="H28" s="193"/>
      <c r="I28" s="193"/>
      <c r="J28" s="193"/>
      <c r="K28" s="193"/>
      <c r="L28" s="194" t="s">
        <v>495</v>
      </c>
      <c r="M28" s="193"/>
      <c r="O28" s="194"/>
      <c r="P28" s="193"/>
    </row>
    <row r="29" spans="1:16" s="195" customFormat="1" ht="13.5" customHeight="1">
      <c r="A29" s="197" t="s">
        <v>344</v>
      </c>
      <c r="B29" s="193"/>
      <c r="C29" s="193"/>
      <c r="D29" s="193"/>
      <c r="E29" s="193"/>
      <c r="F29" s="193"/>
      <c r="G29" s="193"/>
      <c r="H29" s="193"/>
      <c r="I29" s="193"/>
      <c r="J29" s="193"/>
      <c r="K29" s="193"/>
      <c r="L29" s="194" t="s">
        <v>345</v>
      </c>
      <c r="M29" s="193"/>
      <c r="O29" s="194"/>
      <c r="P29" s="193"/>
    </row>
    <row r="30" spans="1:15" s="195" customFormat="1" ht="13.5" customHeight="1">
      <c r="A30" s="198" t="s">
        <v>346</v>
      </c>
      <c r="L30" s="194" t="s">
        <v>347</v>
      </c>
      <c r="O30" s="194"/>
    </row>
    <row r="31" spans="1:12" s="195" customFormat="1" ht="13.5" customHeight="1">
      <c r="A31" s="199"/>
      <c r="L31" s="194" t="s">
        <v>496</v>
      </c>
    </row>
    <row r="32" s="200" customFormat="1" ht="13.5" customHeight="1">
      <c r="L32" s="194" t="s">
        <v>497</v>
      </c>
    </row>
    <row r="33" s="180" customFormat="1" ht="12.75"/>
    <row r="34" s="180" customFormat="1" ht="12.75"/>
    <row r="35" spans="1:3" ht="12.75">
      <c r="A35" s="21"/>
      <c r="B35" s="88"/>
      <c r="C35" s="88"/>
    </row>
    <row r="36" spans="1:4" ht="12.75">
      <c r="A36" s="93"/>
      <c r="B36" s="19"/>
      <c r="C36" s="19"/>
      <c r="D36" s="94"/>
    </row>
    <row r="37" spans="1:5" ht="12.75">
      <c r="A37" s="21"/>
      <c r="B37" s="88"/>
      <c r="C37" s="64"/>
      <c r="D37" s="95"/>
      <c r="E37" s="94"/>
    </row>
    <row r="38" spans="1:5" ht="12.75">
      <c r="A38" s="21"/>
      <c r="B38" s="88"/>
      <c r="C38" s="19"/>
      <c r="D38" s="95"/>
      <c r="E38" s="94"/>
    </row>
    <row r="39" spans="1:5" ht="12.75">
      <c r="A39" s="21"/>
      <c r="B39" s="88"/>
      <c r="C39" s="64"/>
      <c r="D39" s="95"/>
      <c r="E39" s="94"/>
    </row>
    <row r="40" spans="1:5" ht="12.75">
      <c r="A40" s="20"/>
      <c r="B40" s="88"/>
      <c r="C40" s="19"/>
      <c r="D40" s="95"/>
      <c r="E40" s="94"/>
    </row>
    <row r="41" spans="1:5" ht="12.75">
      <c r="A41" s="20"/>
      <c r="B41" s="88"/>
      <c r="C41" s="19"/>
      <c r="D41" s="95"/>
      <c r="E41" s="94"/>
    </row>
    <row r="42" spans="1:5" ht="12.75">
      <c r="A42" s="20"/>
      <c r="B42" s="88"/>
      <c r="C42" s="64"/>
      <c r="D42" s="95"/>
      <c r="E42" s="94"/>
    </row>
    <row r="43" spans="1:5" ht="12.75">
      <c r="A43" s="20"/>
      <c r="B43" s="88"/>
      <c r="C43" s="64"/>
      <c r="D43" s="95"/>
      <c r="E43" s="94"/>
    </row>
    <row r="44" spans="1:5" ht="12.75">
      <c r="A44" s="20"/>
      <c r="B44" s="88"/>
      <c r="C44" s="19"/>
      <c r="D44" s="95"/>
      <c r="E44" s="94"/>
    </row>
    <row r="45" spans="1:5" ht="12.75">
      <c r="A45" s="21"/>
      <c r="B45" s="88"/>
      <c r="C45" s="19"/>
      <c r="D45" s="95"/>
      <c r="E45" s="94"/>
    </row>
    <row r="46" spans="1:5" ht="12.75">
      <c r="A46" s="20"/>
      <c r="B46" s="88"/>
      <c r="C46" s="19"/>
      <c r="D46" s="95"/>
      <c r="E46" s="94"/>
    </row>
    <row r="47" spans="1:5" ht="12.75">
      <c r="A47" s="88"/>
      <c r="B47" s="88"/>
      <c r="C47" s="64"/>
      <c r="D47" s="95"/>
      <c r="E47" s="94"/>
    </row>
    <row r="48" spans="3:5" ht="12.75">
      <c r="C48" s="94"/>
      <c r="D48" s="95"/>
      <c r="E48" s="94"/>
    </row>
  </sheetData>
  <sheetProtection/>
  <mergeCells count="24">
    <mergeCell ref="C4:K4"/>
    <mergeCell ref="L5:N5"/>
    <mergeCell ref="AA4:AA5"/>
    <mergeCell ref="W5:X5"/>
    <mergeCell ref="A7:A8"/>
    <mergeCell ref="O6:P6"/>
    <mergeCell ref="U5:V5"/>
    <mergeCell ref="C5:E5"/>
    <mergeCell ref="I5:K5"/>
    <mergeCell ref="U6:V6"/>
    <mergeCell ref="O5:P5"/>
    <mergeCell ref="F5:H5"/>
    <mergeCell ref="AA6:AA8"/>
    <mergeCell ref="Y6:Z6"/>
    <mergeCell ref="Q5:R5"/>
    <mergeCell ref="S5:T5"/>
    <mergeCell ref="Q6:R6"/>
    <mergeCell ref="S6:T6"/>
    <mergeCell ref="W6:X6"/>
    <mergeCell ref="Y5:Z5"/>
    <mergeCell ref="A2:K2"/>
    <mergeCell ref="A3:K3"/>
    <mergeCell ref="L2:AA2"/>
    <mergeCell ref="L3:AA3"/>
  </mergeCells>
  <printOptions horizontalCentered="1"/>
  <pageMargins left="1.141732283464567" right="1.1023622047244095" top="1.5748031496062993" bottom="1.5748031496062993" header="0.5118110236220472" footer="0.9055118110236221"/>
  <pageSetup firstPageNumber="244"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4.xml><?xml version="1.0" encoding="utf-8"?>
<worksheet xmlns="http://schemas.openxmlformats.org/spreadsheetml/2006/main" xmlns:r="http://schemas.openxmlformats.org/officeDocument/2006/relationships">
  <dimension ref="A1:X427"/>
  <sheetViews>
    <sheetView showGridLines="0" zoomScale="130" zoomScaleNormal="130" zoomScaleSheetLayoutView="100" zoomScalePageLayoutView="0" workbookViewId="0" topLeftCell="A1">
      <selection activeCell="B10" sqref="B10"/>
    </sheetView>
  </sheetViews>
  <sheetFormatPr defaultColWidth="9.00390625" defaultRowHeight="16.5"/>
  <cols>
    <col min="1" max="1" width="14.125" style="76" customWidth="1"/>
    <col min="2" max="2" width="27.625" style="76" customWidth="1"/>
    <col min="3" max="3" width="5.125" style="76" customWidth="1"/>
    <col min="4" max="9" width="4.875" style="76" customWidth="1"/>
    <col min="10" max="10" width="4.625" style="76" customWidth="1"/>
    <col min="11" max="14" width="5.625" style="76" customWidth="1"/>
    <col min="15" max="22" width="4.625" style="76" customWidth="1"/>
    <col min="23" max="23" width="11.625" style="76" customWidth="1"/>
    <col min="24" max="16384" width="9.00390625" style="76" customWidth="1"/>
  </cols>
  <sheetData>
    <row r="1" spans="1:23" s="2" customFormat="1" ht="18" customHeight="1">
      <c r="A1" s="74" t="s">
        <v>438</v>
      </c>
      <c r="B1" s="31"/>
      <c r="V1" s="10"/>
      <c r="W1" s="12" t="s">
        <v>439</v>
      </c>
    </row>
    <row r="2" spans="1:23" s="18" customFormat="1" ht="22.5" customHeight="1">
      <c r="A2" s="709" t="s">
        <v>466</v>
      </c>
      <c r="B2" s="709"/>
      <c r="C2" s="709"/>
      <c r="D2" s="709"/>
      <c r="E2" s="709"/>
      <c r="F2" s="709"/>
      <c r="G2" s="709"/>
      <c r="H2" s="709"/>
      <c r="I2" s="709"/>
      <c r="J2" s="709" t="s">
        <v>467</v>
      </c>
      <c r="K2" s="709"/>
      <c r="L2" s="709"/>
      <c r="M2" s="709"/>
      <c r="N2" s="709"/>
      <c r="O2" s="709"/>
      <c r="P2" s="709"/>
      <c r="Q2" s="709"/>
      <c r="R2" s="709"/>
      <c r="S2" s="709"/>
      <c r="T2" s="709"/>
      <c r="U2" s="709"/>
      <c r="V2" s="709"/>
      <c r="W2" s="709"/>
    </row>
    <row r="3" spans="1:23" s="96" customFormat="1" ht="18" customHeight="1" thickBot="1">
      <c r="A3" s="667" t="s">
        <v>468</v>
      </c>
      <c r="B3" s="667"/>
      <c r="C3" s="667"/>
      <c r="D3" s="667"/>
      <c r="E3" s="667"/>
      <c r="F3" s="667"/>
      <c r="G3" s="667"/>
      <c r="H3" s="667"/>
      <c r="I3" s="667"/>
      <c r="J3" s="667" t="s">
        <v>469</v>
      </c>
      <c r="K3" s="667"/>
      <c r="L3" s="667"/>
      <c r="M3" s="667"/>
      <c r="N3" s="667"/>
      <c r="O3" s="667"/>
      <c r="P3" s="667"/>
      <c r="Q3" s="667"/>
      <c r="R3" s="667"/>
      <c r="S3" s="667"/>
      <c r="T3" s="667"/>
      <c r="U3" s="667"/>
      <c r="V3" s="667"/>
      <c r="W3" s="667"/>
    </row>
    <row r="4" spans="1:23" s="13" customFormat="1" ht="12" customHeight="1">
      <c r="A4" s="652" t="s">
        <v>391</v>
      </c>
      <c r="B4" s="653"/>
      <c r="C4" s="718" t="s">
        <v>440</v>
      </c>
      <c r="D4" s="724" t="s">
        <v>441</v>
      </c>
      <c r="E4" s="725"/>
      <c r="F4" s="655"/>
      <c r="G4" s="724" t="s">
        <v>442</v>
      </c>
      <c r="H4" s="725"/>
      <c r="I4" s="655"/>
      <c r="J4" s="654" t="s">
        <v>392</v>
      </c>
      <c r="K4" s="725"/>
      <c r="L4" s="725"/>
      <c r="M4" s="655"/>
      <c r="N4" s="656" t="s">
        <v>443</v>
      </c>
      <c r="O4" s="657"/>
      <c r="P4" s="657"/>
      <c r="Q4" s="657"/>
      <c r="R4" s="657"/>
      <c r="S4" s="657"/>
      <c r="T4" s="22"/>
      <c r="U4" s="22" t="s">
        <v>703</v>
      </c>
      <c r="V4" s="22"/>
      <c r="W4" s="669" t="s">
        <v>444</v>
      </c>
    </row>
    <row r="5" spans="1:23" s="13" customFormat="1" ht="12" customHeight="1">
      <c r="A5" s="670"/>
      <c r="B5" s="711"/>
      <c r="C5" s="672"/>
      <c r="D5" s="715" t="s">
        <v>445</v>
      </c>
      <c r="E5" s="723"/>
      <c r="F5" s="714"/>
      <c r="G5" s="715" t="s">
        <v>445</v>
      </c>
      <c r="H5" s="723"/>
      <c r="I5" s="714"/>
      <c r="J5" s="723" t="s">
        <v>446</v>
      </c>
      <c r="K5" s="723"/>
      <c r="L5" s="723"/>
      <c r="M5" s="714"/>
      <c r="N5" s="720" t="s">
        <v>393</v>
      </c>
      <c r="O5" s="721"/>
      <c r="P5" s="722"/>
      <c r="Q5" s="720" t="s">
        <v>394</v>
      </c>
      <c r="R5" s="722"/>
      <c r="S5" s="720" t="s">
        <v>395</v>
      </c>
      <c r="T5" s="722"/>
      <c r="U5" s="720" t="s">
        <v>396</v>
      </c>
      <c r="V5" s="722"/>
      <c r="W5" s="668"/>
    </row>
    <row r="6" spans="1:23" s="16" customFormat="1" ht="12" customHeight="1">
      <c r="A6" s="670"/>
      <c r="B6" s="711"/>
      <c r="C6" s="716" t="s">
        <v>397</v>
      </c>
      <c r="D6" s="726" t="s">
        <v>398</v>
      </c>
      <c r="E6" s="727"/>
      <c r="F6" s="728"/>
      <c r="G6" s="726" t="s">
        <v>399</v>
      </c>
      <c r="H6" s="727"/>
      <c r="I6" s="728"/>
      <c r="J6" s="251"/>
      <c r="K6" s="27" t="s">
        <v>400</v>
      </c>
      <c r="L6" s="26"/>
      <c r="M6" s="14"/>
      <c r="N6" s="15"/>
      <c r="O6" s="16" t="s">
        <v>401</v>
      </c>
      <c r="P6" s="14"/>
      <c r="Q6" s="726" t="s">
        <v>402</v>
      </c>
      <c r="R6" s="728"/>
      <c r="S6" s="726" t="s">
        <v>403</v>
      </c>
      <c r="T6" s="728"/>
      <c r="U6" s="726" t="s">
        <v>404</v>
      </c>
      <c r="V6" s="728"/>
      <c r="W6" s="668" t="s">
        <v>15</v>
      </c>
    </row>
    <row r="7" spans="1:24" s="13" customFormat="1" ht="12" customHeight="1">
      <c r="A7" s="670" t="s">
        <v>405</v>
      </c>
      <c r="B7" s="711"/>
      <c r="C7" s="716"/>
      <c r="D7" s="97" t="s">
        <v>406</v>
      </c>
      <c r="E7" s="97" t="s">
        <v>407</v>
      </c>
      <c r="F7" s="97" t="s">
        <v>408</v>
      </c>
      <c r="G7" s="97" t="s">
        <v>406</v>
      </c>
      <c r="H7" s="97" t="s">
        <v>407</v>
      </c>
      <c r="I7" s="97" t="s">
        <v>408</v>
      </c>
      <c r="J7" s="98" t="s">
        <v>406</v>
      </c>
      <c r="K7" s="97" t="s">
        <v>409</v>
      </c>
      <c r="L7" s="97" t="s">
        <v>410</v>
      </c>
      <c r="M7" s="98" t="s">
        <v>411</v>
      </c>
      <c r="N7" s="97" t="s">
        <v>406</v>
      </c>
      <c r="O7" s="97" t="s">
        <v>407</v>
      </c>
      <c r="P7" s="97" t="s">
        <v>408</v>
      </c>
      <c r="Q7" s="97" t="s">
        <v>407</v>
      </c>
      <c r="R7" s="97" t="s">
        <v>408</v>
      </c>
      <c r="S7" s="97" t="s">
        <v>407</v>
      </c>
      <c r="T7" s="97" t="s">
        <v>408</v>
      </c>
      <c r="U7" s="97" t="s">
        <v>407</v>
      </c>
      <c r="V7" s="97" t="s">
        <v>408</v>
      </c>
      <c r="W7" s="668"/>
      <c r="X7" s="16"/>
    </row>
    <row r="8" spans="1:24" s="13" customFormat="1" ht="12" customHeight="1" thickBot="1">
      <c r="A8" s="671"/>
      <c r="B8" s="712"/>
      <c r="C8" s="716"/>
      <c r="D8" s="256" t="s">
        <v>401</v>
      </c>
      <c r="E8" s="256" t="s">
        <v>412</v>
      </c>
      <c r="F8" s="256" t="s">
        <v>413</v>
      </c>
      <c r="G8" s="344" t="s">
        <v>401</v>
      </c>
      <c r="H8" s="344" t="s">
        <v>412</v>
      </c>
      <c r="I8" s="344" t="s">
        <v>413</v>
      </c>
      <c r="J8" s="14" t="s">
        <v>401</v>
      </c>
      <c r="K8" s="256" t="s">
        <v>402</v>
      </c>
      <c r="L8" s="256" t="s">
        <v>403</v>
      </c>
      <c r="M8" s="14" t="s">
        <v>404</v>
      </c>
      <c r="N8" s="256" t="s">
        <v>401</v>
      </c>
      <c r="O8" s="256" t="s">
        <v>412</v>
      </c>
      <c r="P8" s="256" t="s">
        <v>413</v>
      </c>
      <c r="Q8" s="256" t="s">
        <v>412</v>
      </c>
      <c r="R8" s="256" t="s">
        <v>413</v>
      </c>
      <c r="S8" s="256" t="s">
        <v>412</v>
      </c>
      <c r="T8" s="256" t="s">
        <v>413</v>
      </c>
      <c r="U8" s="256" t="s">
        <v>412</v>
      </c>
      <c r="V8" s="256" t="s">
        <v>413</v>
      </c>
      <c r="W8" s="668"/>
      <c r="X8" s="16"/>
    </row>
    <row r="9" spans="1:24" s="23" customFormat="1" ht="12" customHeight="1">
      <c r="A9" s="228" t="s">
        <v>447</v>
      </c>
      <c r="B9" s="250">
        <v>2002</v>
      </c>
      <c r="C9" s="412">
        <v>21</v>
      </c>
      <c r="D9" s="413">
        <v>2667</v>
      </c>
      <c r="E9" s="413">
        <v>1149</v>
      </c>
      <c r="F9" s="413">
        <v>1518</v>
      </c>
      <c r="G9" s="413">
        <v>457</v>
      </c>
      <c r="H9" s="413">
        <v>111</v>
      </c>
      <c r="I9" s="413">
        <v>346</v>
      </c>
      <c r="J9" s="413">
        <v>712</v>
      </c>
      <c r="K9" s="413">
        <v>247</v>
      </c>
      <c r="L9" s="413">
        <v>237</v>
      </c>
      <c r="M9" s="413">
        <v>228</v>
      </c>
      <c r="N9" s="413">
        <v>30068</v>
      </c>
      <c r="O9" s="413">
        <v>15881</v>
      </c>
      <c r="P9" s="413">
        <v>14187</v>
      </c>
      <c r="Q9" s="413">
        <v>5554</v>
      </c>
      <c r="R9" s="413">
        <v>4996</v>
      </c>
      <c r="S9" s="413">
        <v>5294</v>
      </c>
      <c r="T9" s="413">
        <v>4660</v>
      </c>
      <c r="U9" s="413">
        <v>5033</v>
      </c>
      <c r="V9" s="413">
        <v>4531</v>
      </c>
      <c r="W9" s="413">
        <v>8061</v>
      </c>
      <c r="X9" s="65"/>
    </row>
    <row r="10" spans="1:24" s="23" customFormat="1" ht="12" customHeight="1">
      <c r="A10" s="227" t="s">
        <v>448</v>
      </c>
      <c r="B10" s="251">
        <v>2003</v>
      </c>
      <c r="C10" s="414">
        <v>22</v>
      </c>
      <c r="D10" s="415">
        <v>2746</v>
      </c>
      <c r="E10" s="415">
        <v>1186</v>
      </c>
      <c r="F10" s="415">
        <v>1560</v>
      </c>
      <c r="G10" s="415">
        <v>482</v>
      </c>
      <c r="H10" s="415">
        <v>118</v>
      </c>
      <c r="I10" s="415">
        <v>364</v>
      </c>
      <c r="J10" s="415">
        <v>740</v>
      </c>
      <c r="K10" s="415">
        <v>264</v>
      </c>
      <c r="L10" s="415">
        <v>243</v>
      </c>
      <c r="M10" s="415">
        <v>233</v>
      </c>
      <c r="N10" s="415">
        <v>31853</v>
      </c>
      <c r="O10" s="415">
        <v>16938</v>
      </c>
      <c r="P10" s="415">
        <v>14915</v>
      </c>
      <c r="Q10" s="415">
        <v>6330</v>
      </c>
      <c r="R10" s="415">
        <v>5411</v>
      </c>
      <c r="S10" s="415">
        <v>5435</v>
      </c>
      <c r="T10" s="415">
        <v>4896</v>
      </c>
      <c r="U10" s="415">
        <v>5173</v>
      </c>
      <c r="V10" s="415">
        <v>4610</v>
      </c>
      <c r="W10" s="415">
        <v>9452</v>
      </c>
      <c r="X10" s="65"/>
    </row>
    <row r="11" spans="1:24" s="23" customFormat="1" ht="12" customHeight="1">
      <c r="A11" s="227" t="s">
        <v>449</v>
      </c>
      <c r="B11" s="251">
        <v>2004</v>
      </c>
      <c r="C11" s="416">
        <v>22</v>
      </c>
      <c r="D11" s="417">
        <v>2747</v>
      </c>
      <c r="E11" s="417">
        <v>1200</v>
      </c>
      <c r="F11" s="417">
        <v>1547</v>
      </c>
      <c r="G11" s="417">
        <v>478</v>
      </c>
      <c r="H11" s="417">
        <v>117</v>
      </c>
      <c r="I11" s="417">
        <v>361</v>
      </c>
      <c r="J11" s="417">
        <v>770</v>
      </c>
      <c r="K11" s="417">
        <v>265</v>
      </c>
      <c r="L11" s="417">
        <v>262</v>
      </c>
      <c r="M11" s="417">
        <v>243</v>
      </c>
      <c r="N11" s="417">
        <v>33618</v>
      </c>
      <c r="O11" s="417">
        <v>17862</v>
      </c>
      <c r="P11" s="417">
        <v>15756</v>
      </c>
      <c r="Q11" s="417">
        <v>6332</v>
      </c>
      <c r="R11" s="417">
        <v>5561</v>
      </c>
      <c r="S11" s="417">
        <v>6068</v>
      </c>
      <c r="T11" s="417">
        <v>5327</v>
      </c>
      <c r="U11" s="417">
        <v>5462</v>
      </c>
      <c r="V11" s="417">
        <v>4868</v>
      </c>
      <c r="W11" s="417">
        <v>9545</v>
      </c>
      <c r="X11" s="65"/>
    </row>
    <row r="12" spans="1:24" s="23" customFormat="1" ht="12" customHeight="1">
      <c r="A12" s="227" t="s">
        <v>450</v>
      </c>
      <c r="B12" s="251">
        <v>2005</v>
      </c>
      <c r="C12" s="416">
        <v>22</v>
      </c>
      <c r="D12" s="417">
        <v>2780</v>
      </c>
      <c r="E12" s="417">
        <v>1200</v>
      </c>
      <c r="F12" s="417">
        <v>1580</v>
      </c>
      <c r="G12" s="417">
        <v>489</v>
      </c>
      <c r="H12" s="417">
        <v>121</v>
      </c>
      <c r="I12" s="417">
        <v>368</v>
      </c>
      <c r="J12" s="417">
        <v>807</v>
      </c>
      <c r="K12" s="417">
        <v>279</v>
      </c>
      <c r="L12" s="417">
        <v>266</v>
      </c>
      <c r="M12" s="417">
        <v>262</v>
      </c>
      <c r="N12" s="417">
        <v>35216</v>
      </c>
      <c r="O12" s="417">
        <v>18840</v>
      </c>
      <c r="P12" s="417">
        <v>16376</v>
      </c>
      <c r="Q12" s="417">
        <v>6711</v>
      </c>
      <c r="R12" s="417">
        <v>5599</v>
      </c>
      <c r="S12" s="417">
        <v>6135</v>
      </c>
      <c r="T12" s="417">
        <v>5494</v>
      </c>
      <c r="U12" s="417">
        <v>5994</v>
      </c>
      <c r="V12" s="417">
        <v>5283</v>
      </c>
      <c r="W12" s="417">
        <v>10002</v>
      </c>
      <c r="X12" s="65"/>
    </row>
    <row r="13" spans="1:24" s="23" customFormat="1" ht="12" customHeight="1">
      <c r="A13" s="227" t="s">
        <v>451</v>
      </c>
      <c r="B13" s="251">
        <v>2006</v>
      </c>
      <c r="C13" s="416">
        <v>22</v>
      </c>
      <c r="D13" s="417">
        <v>2882</v>
      </c>
      <c r="E13" s="417">
        <v>1229</v>
      </c>
      <c r="F13" s="417">
        <v>1653</v>
      </c>
      <c r="G13" s="417">
        <v>489</v>
      </c>
      <c r="H13" s="417">
        <v>119</v>
      </c>
      <c r="I13" s="417">
        <v>370</v>
      </c>
      <c r="J13" s="417">
        <v>839</v>
      </c>
      <c r="K13" s="417">
        <v>282</v>
      </c>
      <c r="L13" s="417">
        <v>285</v>
      </c>
      <c r="M13" s="417">
        <v>272</v>
      </c>
      <c r="N13" s="417">
        <v>35748</v>
      </c>
      <c r="O13" s="417">
        <v>19025</v>
      </c>
      <c r="P13" s="417">
        <v>16723</v>
      </c>
      <c r="Q13" s="417">
        <v>6439</v>
      </c>
      <c r="R13" s="417">
        <v>5701</v>
      </c>
      <c r="S13" s="417">
        <v>6530</v>
      </c>
      <c r="T13" s="417">
        <v>5576</v>
      </c>
      <c r="U13" s="417">
        <v>6056</v>
      </c>
      <c r="V13" s="417">
        <v>5446</v>
      </c>
      <c r="W13" s="417">
        <v>11024</v>
      </c>
      <c r="X13" s="65"/>
    </row>
    <row r="14" spans="1:24" s="23" customFormat="1" ht="12" customHeight="1">
      <c r="A14" s="227" t="s">
        <v>452</v>
      </c>
      <c r="B14" s="251">
        <v>2007</v>
      </c>
      <c r="C14" s="416">
        <v>22</v>
      </c>
      <c r="D14" s="417">
        <v>2903</v>
      </c>
      <c r="E14" s="417">
        <v>1237</v>
      </c>
      <c r="F14" s="417">
        <v>1666</v>
      </c>
      <c r="G14" s="417">
        <v>493</v>
      </c>
      <c r="H14" s="417">
        <v>115</v>
      </c>
      <c r="I14" s="417">
        <v>378</v>
      </c>
      <c r="J14" s="417">
        <v>840</v>
      </c>
      <c r="K14" s="417">
        <v>275</v>
      </c>
      <c r="L14" s="417">
        <v>285</v>
      </c>
      <c r="M14" s="417">
        <v>280</v>
      </c>
      <c r="N14" s="417">
        <v>35932</v>
      </c>
      <c r="O14" s="417">
        <v>19151</v>
      </c>
      <c r="P14" s="417">
        <v>16781</v>
      </c>
      <c r="Q14" s="417">
        <v>6474</v>
      </c>
      <c r="R14" s="417">
        <v>5633</v>
      </c>
      <c r="S14" s="417">
        <v>6231</v>
      </c>
      <c r="T14" s="417">
        <v>5637</v>
      </c>
      <c r="U14" s="417">
        <v>6446</v>
      </c>
      <c r="V14" s="417">
        <v>5511</v>
      </c>
      <c r="W14" s="417">
        <v>11213</v>
      </c>
      <c r="X14" s="65"/>
    </row>
    <row r="15" spans="1:24" s="23" customFormat="1" ht="12" customHeight="1">
      <c r="A15" s="227" t="s">
        <v>453</v>
      </c>
      <c r="B15" s="251">
        <v>2008</v>
      </c>
      <c r="C15" s="416">
        <v>22</v>
      </c>
      <c r="D15" s="417">
        <v>2938</v>
      </c>
      <c r="E15" s="417">
        <v>1248</v>
      </c>
      <c r="F15" s="417">
        <v>1690</v>
      </c>
      <c r="G15" s="417">
        <v>494</v>
      </c>
      <c r="H15" s="417">
        <v>121</v>
      </c>
      <c r="I15" s="417">
        <v>373</v>
      </c>
      <c r="J15" s="417">
        <v>828</v>
      </c>
      <c r="K15" s="417">
        <v>266</v>
      </c>
      <c r="L15" s="417">
        <v>278</v>
      </c>
      <c r="M15" s="417">
        <v>284</v>
      </c>
      <c r="N15" s="417">
        <v>35251</v>
      </c>
      <c r="O15" s="417">
        <v>18775</v>
      </c>
      <c r="P15" s="417">
        <v>16476</v>
      </c>
      <c r="Q15" s="417">
        <v>6333</v>
      </c>
      <c r="R15" s="417">
        <v>5405</v>
      </c>
      <c r="S15" s="417">
        <v>6305</v>
      </c>
      <c r="T15" s="417">
        <v>5503</v>
      </c>
      <c r="U15" s="417">
        <v>6137</v>
      </c>
      <c r="V15" s="417">
        <v>5568</v>
      </c>
      <c r="W15" s="417">
        <v>11682</v>
      </c>
      <c r="X15" s="65"/>
    </row>
    <row r="16" spans="1:24" s="23" customFormat="1" ht="12" customHeight="1">
      <c r="A16" s="227" t="s">
        <v>454</v>
      </c>
      <c r="B16" s="251">
        <v>2009</v>
      </c>
      <c r="C16" s="416">
        <v>24</v>
      </c>
      <c r="D16" s="417">
        <v>3029</v>
      </c>
      <c r="E16" s="417">
        <v>1265</v>
      </c>
      <c r="F16" s="417">
        <v>1764</v>
      </c>
      <c r="G16" s="417">
        <v>517</v>
      </c>
      <c r="H16" s="417">
        <v>127</v>
      </c>
      <c r="I16" s="417">
        <v>390</v>
      </c>
      <c r="J16" s="417">
        <v>828</v>
      </c>
      <c r="K16" s="417">
        <v>284</v>
      </c>
      <c r="L16" s="417">
        <v>267</v>
      </c>
      <c r="M16" s="417">
        <v>277</v>
      </c>
      <c r="N16" s="417">
        <v>35809</v>
      </c>
      <c r="O16" s="417">
        <v>19180</v>
      </c>
      <c r="P16" s="417">
        <v>16629</v>
      </c>
      <c r="Q16" s="417">
        <v>6725</v>
      </c>
      <c r="R16" s="417">
        <v>5778</v>
      </c>
      <c r="S16" s="417">
        <v>6190</v>
      </c>
      <c r="T16" s="417">
        <v>5364</v>
      </c>
      <c r="U16" s="417">
        <v>6195</v>
      </c>
      <c r="V16" s="417">
        <v>5473</v>
      </c>
      <c r="W16" s="417">
        <v>11420</v>
      </c>
      <c r="X16" s="65"/>
    </row>
    <row r="17" spans="1:24" s="23" customFormat="1" ht="12" customHeight="1">
      <c r="A17" s="227" t="s">
        <v>455</v>
      </c>
      <c r="B17" s="251">
        <v>2010</v>
      </c>
      <c r="C17" s="416">
        <v>25</v>
      </c>
      <c r="D17" s="417">
        <v>3118</v>
      </c>
      <c r="E17" s="417">
        <v>1286</v>
      </c>
      <c r="F17" s="417">
        <v>1832</v>
      </c>
      <c r="G17" s="417">
        <v>522</v>
      </c>
      <c r="H17" s="417">
        <v>117</v>
      </c>
      <c r="I17" s="417">
        <v>405</v>
      </c>
      <c r="J17" s="417">
        <v>835</v>
      </c>
      <c r="K17" s="417">
        <v>284</v>
      </c>
      <c r="L17" s="417">
        <v>285</v>
      </c>
      <c r="M17" s="417">
        <v>266</v>
      </c>
      <c r="N17" s="417">
        <v>36293</v>
      </c>
      <c r="O17" s="417">
        <v>19295</v>
      </c>
      <c r="P17" s="417">
        <v>16998</v>
      </c>
      <c r="Q17" s="417">
        <v>6632</v>
      </c>
      <c r="R17" s="417">
        <v>5950</v>
      </c>
      <c r="S17" s="417">
        <v>6555</v>
      </c>
      <c r="T17" s="417">
        <v>5715</v>
      </c>
      <c r="U17" s="417">
        <v>6108</v>
      </c>
      <c r="V17" s="417">
        <v>5333</v>
      </c>
      <c r="W17" s="417">
        <v>11465</v>
      </c>
      <c r="X17" s="65"/>
    </row>
    <row r="18" spans="1:24" s="23" customFormat="1" ht="12" customHeight="1">
      <c r="A18" s="227" t="s">
        <v>456</v>
      </c>
      <c r="B18" s="251">
        <v>2011</v>
      </c>
      <c r="C18" s="416">
        <f aca="true" t="shared" si="0" ref="C18:U18">C19+C35</f>
        <v>25</v>
      </c>
      <c r="D18" s="417">
        <f t="shared" si="0"/>
        <v>3065</v>
      </c>
      <c r="E18" s="417">
        <f t="shared" si="0"/>
        <v>1276</v>
      </c>
      <c r="F18" s="417">
        <f t="shared" si="0"/>
        <v>1789</v>
      </c>
      <c r="G18" s="417">
        <f t="shared" si="0"/>
        <v>538</v>
      </c>
      <c r="H18" s="417">
        <f t="shared" si="0"/>
        <v>129</v>
      </c>
      <c r="I18" s="417">
        <f t="shared" si="0"/>
        <v>411</v>
      </c>
      <c r="J18" s="417">
        <f t="shared" si="0"/>
        <v>851</v>
      </c>
      <c r="K18" s="417">
        <f t="shared" si="0"/>
        <v>282</v>
      </c>
      <c r="L18" s="417">
        <f t="shared" si="0"/>
        <v>284</v>
      </c>
      <c r="M18" s="417">
        <f t="shared" si="0"/>
        <v>285</v>
      </c>
      <c r="N18" s="417">
        <f t="shared" si="0"/>
        <v>36966</v>
      </c>
      <c r="O18" s="417">
        <f t="shared" si="0"/>
        <v>19543</v>
      </c>
      <c r="P18" s="417">
        <f t="shared" si="0"/>
        <v>17423</v>
      </c>
      <c r="Q18" s="417">
        <f t="shared" si="0"/>
        <v>6555</v>
      </c>
      <c r="R18" s="417">
        <f t="shared" si="0"/>
        <v>5860</v>
      </c>
      <c r="S18" s="417">
        <f t="shared" si="0"/>
        <v>6543</v>
      </c>
      <c r="T18" s="417">
        <f t="shared" si="0"/>
        <v>5890</v>
      </c>
      <c r="U18" s="417">
        <f t="shared" si="0"/>
        <v>6445</v>
      </c>
      <c r="V18" s="417">
        <f>V19+V35</f>
        <v>5673</v>
      </c>
      <c r="W18" s="417">
        <f>W19+W35</f>
        <v>12072</v>
      </c>
      <c r="X18" s="65"/>
    </row>
    <row r="19" spans="1:24" s="24" customFormat="1" ht="12" customHeight="1">
      <c r="A19" s="229" t="s">
        <v>457</v>
      </c>
      <c r="B19" s="252" t="s">
        <v>414</v>
      </c>
      <c r="C19" s="416">
        <v>12</v>
      </c>
      <c r="D19" s="417">
        <f>SUM(D20:D34)</f>
        <v>1408</v>
      </c>
      <c r="E19" s="417">
        <f>SUM(E20:E34)</f>
        <v>541</v>
      </c>
      <c r="F19" s="417">
        <f>SUM(F20:F34)</f>
        <v>867</v>
      </c>
      <c r="G19" s="417">
        <f>SUM(G20:G34)</f>
        <v>209</v>
      </c>
      <c r="H19" s="417">
        <f>SUM(H20:H34)</f>
        <v>40</v>
      </c>
      <c r="I19" s="417">
        <f aca="true" t="shared" si="1" ref="I19:W19">SUM(I20:I34)</f>
        <v>171</v>
      </c>
      <c r="J19" s="417">
        <f t="shared" si="1"/>
        <v>577</v>
      </c>
      <c r="K19" s="417">
        <f t="shared" si="1"/>
        <v>195</v>
      </c>
      <c r="L19" s="417">
        <f t="shared" si="1"/>
        <v>196</v>
      </c>
      <c r="M19" s="417">
        <f t="shared" si="1"/>
        <v>186</v>
      </c>
      <c r="N19" s="417">
        <f>SUM(N20:N34)</f>
        <v>24566</v>
      </c>
      <c r="O19" s="417">
        <f t="shared" si="1"/>
        <v>12629</v>
      </c>
      <c r="P19" s="417">
        <f>SUM(P20:P34)</f>
        <v>11937</v>
      </c>
      <c r="Q19" s="417">
        <f t="shared" si="1"/>
        <v>4247</v>
      </c>
      <c r="R19" s="417">
        <f t="shared" si="1"/>
        <v>4104</v>
      </c>
      <c r="S19" s="417">
        <f t="shared" si="1"/>
        <v>4309</v>
      </c>
      <c r="T19" s="417">
        <f t="shared" si="1"/>
        <v>4097</v>
      </c>
      <c r="U19" s="417">
        <f t="shared" si="1"/>
        <v>4073</v>
      </c>
      <c r="V19" s="417">
        <f t="shared" si="1"/>
        <v>3736</v>
      </c>
      <c r="W19" s="417">
        <f t="shared" si="1"/>
        <v>6617</v>
      </c>
      <c r="X19" s="66"/>
    </row>
    <row r="20" spans="1:24" s="23" customFormat="1" ht="12" customHeight="1">
      <c r="A20" s="229" t="s">
        <v>364</v>
      </c>
      <c r="B20" s="252" t="s">
        <v>415</v>
      </c>
      <c r="C20" s="601"/>
      <c r="D20" s="599">
        <v>153</v>
      </c>
      <c r="E20" s="599">
        <v>66</v>
      </c>
      <c r="F20" s="599">
        <v>87</v>
      </c>
      <c r="G20" s="599">
        <f>H20+I20</f>
        <v>24</v>
      </c>
      <c r="H20" s="599">
        <v>2</v>
      </c>
      <c r="I20" s="602">
        <v>22</v>
      </c>
      <c r="J20" s="602">
        <f aca="true" t="shared" si="2" ref="J20:J34">SUM(K20:M20)</f>
        <v>66</v>
      </c>
      <c r="K20" s="602">
        <v>22</v>
      </c>
      <c r="L20" s="602">
        <v>22</v>
      </c>
      <c r="M20" s="602">
        <v>22</v>
      </c>
      <c r="N20" s="602">
        <v>2848</v>
      </c>
      <c r="O20" s="602">
        <v>1539</v>
      </c>
      <c r="P20" s="602">
        <v>1309</v>
      </c>
      <c r="Q20" s="602">
        <v>515</v>
      </c>
      <c r="R20" s="602">
        <v>442</v>
      </c>
      <c r="S20" s="602">
        <v>507</v>
      </c>
      <c r="T20" s="602">
        <v>434</v>
      </c>
      <c r="U20" s="602">
        <v>517</v>
      </c>
      <c r="V20" s="602">
        <v>433</v>
      </c>
      <c r="W20" s="603">
        <v>935</v>
      </c>
      <c r="X20" s="65"/>
    </row>
    <row r="21" spans="1:24" s="23" customFormat="1" ht="12" customHeight="1">
      <c r="A21" s="229" t="s">
        <v>365</v>
      </c>
      <c r="B21" s="252" t="s">
        <v>416</v>
      </c>
      <c r="C21" s="601"/>
      <c r="D21" s="599">
        <v>143</v>
      </c>
      <c r="E21" s="599">
        <v>65</v>
      </c>
      <c r="F21" s="599">
        <v>78</v>
      </c>
      <c r="G21" s="599">
        <f>I21</f>
        <v>21</v>
      </c>
      <c r="H21" s="599">
        <v>2</v>
      </c>
      <c r="I21" s="602">
        <v>21</v>
      </c>
      <c r="J21" s="602">
        <f t="shared" si="2"/>
        <v>60</v>
      </c>
      <c r="K21" s="602">
        <v>20</v>
      </c>
      <c r="L21" s="602">
        <v>20</v>
      </c>
      <c r="M21" s="602">
        <v>20</v>
      </c>
      <c r="N21" s="602">
        <v>2650</v>
      </c>
      <c r="O21" s="602">
        <v>1393</v>
      </c>
      <c r="P21" s="602">
        <v>1257</v>
      </c>
      <c r="Q21" s="602">
        <v>448</v>
      </c>
      <c r="R21" s="602">
        <v>439</v>
      </c>
      <c r="S21" s="602">
        <v>468</v>
      </c>
      <c r="T21" s="602">
        <v>420</v>
      </c>
      <c r="U21" s="602">
        <v>477</v>
      </c>
      <c r="V21" s="602">
        <v>398</v>
      </c>
      <c r="W21" s="603">
        <v>869</v>
      </c>
      <c r="X21" s="65"/>
    </row>
    <row r="22" spans="1:24" s="23" customFormat="1" ht="12" customHeight="1">
      <c r="A22" s="229" t="s">
        <v>366</v>
      </c>
      <c r="B22" s="252" t="s">
        <v>498</v>
      </c>
      <c r="C22" s="601"/>
      <c r="D22" s="599">
        <v>145</v>
      </c>
      <c r="E22" s="599">
        <v>56</v>
      </c>
      <c r="F22" s="599">
        <v>89</v>
      </c>
      <c r="G22" s="599">
        <f aca="true" t="shared" si="3" ref="G22:G31">H22+I22</f>
        <v>25</v>
      </c>
      <c r="H22" s="599">
        <v>6</v>
      </c>
      <c r="I22" s="602">
        <v>19</v>
      </c>
      <c r="J22" s="602">
        <f t="shared" si="2"/>
        <v>63</v>
      </c>
      <c r="K22" s="602">
        <v>21</v>
      </c>
      <c r="L22" s="602">
        <v>21</v>
      </c>
      <c r="M22" s="602">
        <v>21</v>
      </c>
      <c r="N22" s="602">
        <v>2747</v>
      </c>
      <c r="O22" s="602">
        <v>1562</v>
      </c>
      <c r="P22" s="602">
        <v>1185</v>
      </c>
      <c r="Q22" s="602">
        <v>516</v>
      </c>
      <c r="R22" s="602">
        <v>380</v>
      </c>
      <c r="S22" s="602">
        <v>514</v>
      </c>
      <c r="T22" s="602">
        <v>420</v>
      </c>
      <c r="U22" s="602">
        <v>532</v>
      </c>
      <c r="V22" s="602">
        <v>385</v>
      </c>
      <c r="W22" s="603">
        <v>885</v>
      </c>
      <c r="X22" s="65"/>
    </row>
    <row r="23" spans="1:24" s="23" customFormat="1" ht="12" customHeight="1">
      <c r="A23" s="229" t="s">
        <v>367</v>
      </c>
      <c r="B23" s="252" t="s">
        <v>417</v>
      </c>
      <c r="C23" s="601"/>
      <c r="D23" s="599">
        <v>112</v>
      </c>
      <c r="E23" s="599">
        <v>52</v>
      </c>
      <c r="F23" s="599">
        <v>60</v>
      </c>
      <c r="G23" s="599">
        <f t="shared" si="3"/>
        <v>24</v>
      </c>
      <c r="H23" s="599">
        <v>5</v>
      </c>
      <c r="I23" s="602">
        <v>19</v>
      </c>
      <c r="J23" s="602">
        <f t="shared" si="2"/>
        <v>39</v>
      </c>
      <c r="K23" s="602">
        <v>13</v>
      </c>
      <c r="L23" s="602">
        <v>13</v>
      </c>
      <c r="M23" s="602">
        <v>13</v>
      </c>
      <c r="N23" s="602">
        <v>1536</v>
      </c>
      <c r="O23" s="602">
        <v>788</v>
      </c>
      <c r="P23" s="602">
        <v>748</v>
      </c>
      <c r="Q23" s="602">
        <v>284</v>
      </c>
      <c r="R23" s="602">
        <v>256</v>
      </c>
      <c r="S23" s="602">
        <v>264</v>
      </c>
      <c r="T23" s="602">
        <v>246</v>
      </c>
      <c r="U23" s="602">
        <v>240</v>
      </c>
      <c r="V23" s="602">
        <v>246</v>
      </c>
      <c r="W23" s="603">
        <v>566</v>
      </c>
      <c r="X23" s="65"/>
    </row>
    <row r="24" spans="1:24" s="23" customFormat="1" ht="12" customHeight="1">
      <c r="A24" s="229" t="s">
        <v>368</v>
      </c>
      <c r="B24" s="253" t="s">
        <v>418</v>
      </c>
      <c r="C24" s="601"/>
      <c r="D24" s="599">
        <v>133</v>
      </c>
      <c r="E24" s="599">
        <v>50</v>
      </c>
      <c r="F24" s="599">
        <v>83</v>
      </c>
      <c r="G24" s="599">
        <f t="shared" si="3"/>
        <v>26</v>
      </c>
      <c r="H24" s="599">
        <v>6</v>
      </c>
      <c r="I24" s="602">
        <v>20</v>
      </c>
      <c r="J24" s="602">
        <f t="shared" si="2"/>
        <v>60</v>
      </c>
      <c r="K24" s="602">
        <v>20</v>
      </c>
      <c r="L24" s="602">
        <v>20</v>
      </c>
      <c r="M24" s="602">
        <v>20</v>
      </c>
      <c r="N24" s="602">
        <v>2663</v>
      </c>
      <c r="O24" s="602">
        <v>1335</v>
      </c>
      <c r="P24" s="602">
        <v>1328</v>
      </c>
      <c r="Q24" s="602">
        <v>449</v>
      </c>
      <c r="R24" s="602">
        <v>446</v>
      </c>
      <c r="S24" s="602">
        <v>454</v>
      </c>
      <c r="T24" s="602">
        <v>445</v>
      </c>
      <c r="U24" s="602">
        <v>432</v>
      </c>
      <c r="V24" s="602">
        <v>437</v>
      </c>
      <c r="W24" s="603">
        <v>808</v>
      </c>
      <c r="X24" s="65"/>
    </row>
    <row r="25" spans="1:24" s="23" customFormat="1" ht="12" customHeight="1">
      <c r="A25" s="229" t="s">
        <v>369</v>
      </c>
      <c r="B25" s="252" t="s">
        <v>419</v>
      </c>
      <c r="C25" s="601"/>
      <c r="D25" s="599">
        <v>137</v>
      </c>
      <c r="E25" s="599">
        <v>49</v>
      </c>
      <c r="F25" s="599">
        <v>88</v>
      </c>
      <c r="G25" s="599">
        <f t="shared" si="3"/>
        <v>23</v>
      </c>
      <c r="H25" s="599">
        <v>4</v>
      </c>
      <c r="I25" s="602">
        <v>19</v>
      </c>
      <c r="J25" s="602">
        <f t="shared" si="2"/>
        <v>57</v>
      </c>
      <c r="K25" s="602">
        <v>19</v>
      </c>
      <c r="L25" s="602">
        <v>19</v>
      </c>
      <c r="M25" s="602">
        <v>19</v>
      </c>
      <c r="N25" s="602">
        <v>2529</v>
      </c>
      <c r="O25" s="602">
        <v>1308</v>
      </c>
      <c r="P25" s="602">
        <v>1221</v>
      </c>
      <c r="Q25" s="602">
        <v>406</v>
      </c>
      <c r="R25" s="602">
        <v>437</v>
      </c>
      <c r="S25" s="602">
        <v>466</v>
      </c>
      <c r="T25" s="602">
        <v>381</v>
      </c>
      <c r="U25" s="602">
        <v>436</v>
      </c>
      <c r="V25" s="602">
        <v>403</v>
      </c>
      <c r="W25" s="603">
        <v>807</v>
      </c>
      <c r="X25" s="65"/>
    </row>
    <row r="26" spans="1:24" s="23" customFormat="1" ht="12" customHeight="1">
      <c r="A26" s="229" t="s">
        <v>370</v>
      </c>
      <c r="B26" s="253" t="s">
        <v>420</v>
      </c>
      <c r="C26" s="601"/>
      <c r="D26" s="599">
        <v>82</v>
      </c>
      <c r="E26" s="599">
        <v>27</v>
      </c>
      <c r="F26" s="599">
        <v>55</v>
      </c>
      <c r="G26" s="599">
        <f t="shared" si="3"/>
        <v>12</v>
      </c>
      <c r="H26" s="599">
        <v>1</v>
      </c>
      <c r="I26" s="602">
        <v>11</v>
      </c>
      <c r="J26" s="602">
        <f t="shared" si="2"/>
        <v>33</v>
      </c>
      <c r="K26" s="602">
        <v>11</v>
      </c>
      <c r="L26" s="602">
        <v>11</v>
      </c>
      <c r="M26" s="602">
        <v>11</v>
      </c>
      <c r="N26" s="602">
        <v>1326</v>
      </c>
      <c r="O26" s="602">
        <v>606</v>
      </c>
      <c r="P26" s="602">
        <v>720</v>
      </c>
      <c r="Q26" s="602">
        <v>190</v>
      </c>
      <c r="R26" s="602">
        <v>258</v>
      </c>
      <c r="S26" s="602">
        <v>213</v>
      </c>
      <c r="T26" s="602">
        <v>226</v>
      </c>
      <c r="U26" s="602">
        <v>203</v>
      </c>
      <c r="V26" s="602">
        <v>236</v>
      </c>
      <c r="W26" s="603">
        <v>388</v>
      </c>
      <c r="X26" s="65"/>
    </row>
    <row r="27" spans="1:24" s="23" customFormat="1" ht="12" customHeight="1">
      <c r="A27" s="229" t="s">
        <v>371</v>
      </c>
      <c r="B27" s="252" t="s">
        <v>499</v>
      </c>
      <c r="C27" s="601"/>
      <c r="D27" s="599">
        <v>74</v>
      </c>
      <c r="E27" s="599">
        <v>30</v>
      </c>
      <c r="F27" s="599">
        <v>44</v>
      </c>
      <c r="G27" s="599">
        <f t="shared" si="3"/>
        <v>10</v>
      </c>
      <c r="H27" s="599">
        <v>3</v>
      </c>
      <c r="I27" s="599">
        <v>7</v>
      </c>
      <c r="J27" s="602">
        <f t="shared" si="2"/>
        <v>30</v>
      </c>
      <c r="K27" s="602">
        <v>10</v>
      </c>
      <c r="L27" s="602">
        <v>10</v>
      </c>
      <c r="M27" s="602">
        <v>10</v>
      </c>
      <c r="N27" s="602">
        <v>1254</v>
      </c>
      <c r="O27" s="602">
        <v>645</v>
      </c>
      <c r="P27" s="602">
        <v>609</v>
      </c>
      <c r="Q27" s="602">
        <v>224</v>
      </c>
      <c r="R27" s="602">
        <v>200</v>
      </c>
      <c r="S27" s="602">
        <v>201</v>
      </c>
      <c r="T27" s="602">
        <v>225</v>
      </c>
      <c r="U27" s="602">
        <v>220</v>
      </c>
      <c r="V27" s="602">
        <v>184</v>
      </c>
      <c r="W27" s="604" t="s">
        <v>494</v>
      </c>
      <c r="X27" s="65"/>
    </row>
    <row r="28" spans="1:24" s="23" customFormat="1" ht="12" customHeight="1">
      <c r="A28" s="229" t="s">
        <v>372</v>
      </c>
      <c r="B28" s="252" t="s">
        <v>500</v>
      </c>
      <c r="C28" s="601"/>
      <c r="D28" s="599">
        <v>109</v>
      </c>
      <c r="E28" s="599">
        <v>45</v>
      </c>
      <c r="F28" s="599">
        <v>64</v>
      </c>
      <c r="G28" s="599">
        <f t="shared" si="3"/>
        <v>10</v>
      </c>
      <c r="H28" s="599">
        <v>3</v>
      </c>
      <c r="I28" s="599">
        <v>7</v>
      </c>
      <c r="J28" s="602">
        <f t="shared" si="2"/>
        <v>40</v>
      </c>
      <c r="K28" s="602">
        <v>12</v>
      </c>
      <c r="L28" s="602">
        <v>13</v>
      </c>
      <c r="M28" s="602">
        <v>15</v>
      </c>
      <c r="N28" s="602">
        <v>1666</v>
      </c>
      <c r="O28" s="602">
        <v>784</v>
      </c>
      <c r="P28" s="602">
        <v>882</v>
      </c>
      <c r="Q28" s="602">
        <v>242</v>
      </c>
      <c r="R28" s="602">
        <v>250</v>
      </c>
      <c r="S28" s="602">
        <v>246</v>
      </c>
      <c r="T28" s="602">
        <v>316</v>
      </c>
      <c r="U28" s="602">
        <v>296</v>
      </c>
      <c r="V28" s="602">
        <v>316</v>
      </c>
      <c r="W28" s="604" t="s">
        <v>494</v>
      </c>
      <c r="X28" s="65"/>
    </row>
    <row r="29" spans="1:24" s="23" customFormat="1" ht="12" customHeight="1">
      <c r="A29" s="229" t="s">
        <v>373</v>
      </c>
      <c r="B29" s="252" t="s">
        <v>421</v>
      </c>
      <c r="C29" s="601"/>
      <c r="D29" s="599">
        <v>107</v>
      </c>
      <c r="E29" s="599">
        <v>33</v>
      </c>
      <c r="F29" s="599">
        <v>74</v>
      </c>
      <c r="G29" s="599">
        <f t="shared" si="3"/>
        <v>12</v>
      </c>
      <c r="H29" s="599">
        <v>5</v>
      </c>
      <c r="I29" s="599">
        <v>7</v>
      </c>
      <c r="J29" s="602">
        <f t="shared" si="2"/>
        <v>48</v>
      </c>
      <c r="K29" s="602">
        <v>16</v>
      </c>
      <c r="L29" s="602">
        <v>16</v>
      </c>
      <c r="M29" s="602">
        <v>16</v>
      </c>
      <c r="N29" s="602">
        <v>1968</v>
      </c>
      <c r="O29" s="602">
        <v>964</v>
      </c>
      <c r="P29" s="602">
        <v>1004</v>
      </c>
      <c r="Q29" s="602">
        <v>325</v>
      </c>
      <c r="R29" s="602">
        <v>339</v>
      </c>
      <c r="S29" s="602">
        <v>317</v>
      </c>
      <c r="T29" s="602">
        <v>332</v>
      </c>
      <c r="U29" s="602">
        <v>322</v>
      </c>
      <c r="V29" s="602">
        <v>333</v>
      </c>
      <c r="W29" s="603">
        <v>625</v>
      </c>
      <c r="X29" s="65"/>
    </row>
    <row r="30" spans="1:24" s="23" customFormat="1" ht="12" customHeight="1">
      <c r="A30" s="229" t="s">
        <v>374</v>
      </c>
      <c r="B30" s="252" t="s">
        <v>501</v>
      </c>
      <c r="C30" s="601"/>
      <c r="D30" s="599">
        <v>154</v>
      </c>
      <c r="E30" s="599">
        <v>43</v>
      </c>
      <c r="F30" s="599">
        <v>111</v>
      </c>
      <c r="G30" s="599">
        <f t="shared" si="3"/>
        <v>13</v>
      </c>
      <c r="H30" s="599">
        <v>2</v>
      </c>
      <c r="I30" s="599">
        <v>11</v>
      </c>
      <c r="J30" s="602">
        <f t="shared" si="2"/>
        <v>30</v>
      </c>
      <c r="K30" s="602">
        <v>10</v>
      </c>
      <c r="L30" s="602">
        <v>10</v>
      </c>
      <c r="M30" s="602">
        <v>10</v>
      </c>
      <c r="N30" s="602">
        <v>1237</v>
      </c>
      <c r="O30" s="602">
        <v>661</v>
      </c>
      <c r="P30" s="602">
        <v>576</v>
      </c>
      <c r="Q30" s="602">
        <v>219</v>
      </c>
      <c r="R30" s="602">
        <v>191</v>
      </c>
      <c r="S30" s="602">
        <v>222</v>
      </c>
      <c r="T30" s="602">
        <v>195</v>
      </c>
      <c r="U30" s="602">
        <v>220</v>
      </c>
      <c r="V30" s="602">
        <v>190</v>
      </c>
      <c r="W30" s="603">
        <v>417</v>
      </c>
      <c r="X30" s="65"/>
    </row>
    <row r="31" spans="1:24" s="23" customFormat="1" ht="12" customHeight="1">
      <c r="A31" s="229" t="s">
        <v>375</v>
      </c>
      <c r="B31" s="252" t="s">
        <v>422</v>
      </c>
      <c r="C31" s="601"/>
      <c r="D31" s="599">
        <v>59</v>
      </c>
      <c r="E31" s="599">
        <v>25</v>
      </c>
      <c r="F31" s="599">
        <v>34</v>
      </c>
      <c r="G31" s="599">
        <f t="shared" si="3"/>
        <v>9</v>
      </c>
      <c r="H31" s="599">
        <v>1</v>
      </c>
      <c r="I31" s="599">
        <v>8</v>
      </c>
      <c r="J31" s="602">
        <f t="shared" si="2"/>
        <v>24</v>
      </c>
      <c r="K31" s="602">
        <v>12</v>
      </c>
      <c r="L31" s="602">
        <v>12</v>
      </c>
      <c r="M31" s="605" t="s">
        <v>494</v>
      </c>
      <c r="N31" s="602">
        <v>1057</v>
      </c>
      <c r="O31" s="602">
        <v>468</v>
      </c>
      <c r="P31" s="602">
        <v>589</v>
      </c>
      <c r="Q31" s="602">
        <v>231</v>
      </c>
      <c r="R31" s="602">
        <v>306</v>
      </c>
      <c r="S31" s="602">
        <v>237</v>
      </c>
      <c r="T31" s="602">
        <v>283</v>
      </c>
      <c r="U31" s="606" t="s">
        <v>494</v>
      </c>
      <c r="V31" s="606" t="s">
        <v>494</v>
      </c>
      <c r="W31" s="604" t="s">
        <v>494</v>
      </c>
      <c r="X31" s="65"/>
    </row>
    <row r="32" spans="1:24" s="23" customFormat="1" ht="12" customHeight="1">
      <c r="A32" s="229" t="s">
        <v>1330</v>
      </c>
      <c r="B32" s="252" t="s">
        <v>423</v>
      </c>
      <c r="C32" s="601"/>
      <c r="D32" s="605" t="s">
        <v>494</v>
      </c>
      <c r="E32" s="605" t="s">
        <v>494</v>
      </c>
      <c r="F32" s="605" t="s">
        <v>494</v>
      </c>
      <c r="G32" s="605" t="s">
        <v>494</v>
      </c>
      <c r="H32" s="605" t="s">
        <v>494</v>
      </c>
      <c r="I32" s="605" t="s">
        <v>494</v>
      </c>
      <c r="J32" s="602">
        <f t="shared" si="2"/>
        <v>12</v>
      </c>
      <c r="K32" s="603">
        <v>4</v>
      </c>
      <c r="L32" s="603">
        <v>4</v>
      </c>
      <c r="M32" s="602">
        <v>4</v>
      </c>
      <c r="N32" s="602">
        <v>481</v>
      </c>
      <c r="O32" s="602">
        <v>267</v>
      </c>
      <c r="P32" s="602">
        <v>214</v>
      </c>
      <c r="Q32" s="602">
        <v>90</v>
      </c>
      <c r="R32" s="602">
        <v>71</v>
      </c>
      <c r="S32" s="602">
        <v>91</v>
      </c>
      <c r="T32" s="602">
        <v>75</v>
      </c>
      <c r="U32" s="602">
        <v>86</v>
      </c>
      <c r="V32" s="602">
        <v>68</v>
      </c>
      <c r="W32" s="603">
        <v>135</v>
      </c>
      <c r="X32" s="65"/>
    </row>
    <row r="33" spans="1:24" s="23" customFormat="1" ht="12" customHeight="1">
      <c r="A33" s="229" t="s">
        <v>470</v>
      </c>
      <c r="B33" s="252" t="s">
        <v>502</v>
      </c>
      <c r="C33" s="601"/>
      <c r="D33" s="605" t="s">
        <v>494</v>
      </c>
      <c r="E33" s="605" t="s">
        <v>494</v>
      </c>
      <c r="F33" s="605" t="s">
        <v>494</v>
      </c>
      <c r="G33" s="605" t="s">
        <v>494</v>
      </c>
      <c r="H33" s="605" t="s">
        <v>494</v>
      </c>
      <c r="I33" s="605" t="s">
        <v>494</v>
      </c>
      <c r="J33" s="602">
        <f t="shared" si="2"/>
        <v>3</v>
      </c>
      <c r="K33" s="603">
        <v>1</v>
      </c>
      <c r="L33" s="603">
        <v>1</v>
      </c>
      <c r="M33" s="602">
        <v>1</v>
      </c>
      <c r="N33" s="602">
        <v>116</v>
      </c>
      <c r="O33" s="602">
        <v>85</v>
      </c>
      <c r="P33" s="602">
        <v>31</v>
      </c>
      <c r="Q33" s="602">
        <v>25</v>
      </c>
      <c r="R33" s="602">
        <v>9</v>
      </c>
      <c r="S33" s="602">
        <v>29</v>
      </c>
      <c r="T33" s="602">
        <v>11</v>
      </c>
      <c r="U33" s="602">
        <v>31</v>
      </c>
      <c r="V33" s="602">
        <v>11</v>
      </c>
      <c r="W33" s="602">
        <v>28</v>
      </c>
      <c r="X33" s="65"/>
    </row>
    <row r="34" spans="1:24" s="23" customFormat="1" ht="12" customHeight="1">
      <c r="A34" s="229" t="s">
        <v>481</v>
      </c>
      <c r="B34" s="252" t="s">
        <v>424</v>
      </c>
      <c r="C34" s="601"/>
      <c r="D34" s="605" t="s">
        <v>494</v>
      </c>
      <c r="E34" s="605" t="s">
        <v>494</v>
      </c>
      <c r="F34" s="605" t="s">
        <v>494</v>
      </c>
      <c r="G34" s="605" t="s">
        <v>494</v>
      </c>
      <c r="H34" s="605" t="s">
        <v>494</v>
      </c>
      <c r="I34" s="605" t="s">
        <v>494</v>
      </c>
      <c r="J34" s="602">
        <f t="shared" si="2"/>
        <v>12</v>
      </c>
      <c r="K34" s="603">
        <v>4</v>
      </c>
      <c r="L34" s="603">
        <v>4</v>
      </c>
      <c r="M34" s="602">
        <v>4</v>
      </c>
      <c r="N34" s="602">
        <v>488</v>
      </c>
      <c r="O34" s="602">
        <v>224</v>
      </c>
      <c r="P34" s="602">
        <v>264</v>
      </c>
      <c r="Q34" s="602">
        <v>83</v>
      </c>
      <c r="R34" s="602">
        <v>80</v>
      </c>
      <c r="S34" s="602">
        <v>80</v>
      </c>
      <c r="T34" s="602">
        <v>88</v>
      </c>
      <c r="U34" s="602">
        <v>61</v>
      </c>
      <c r="V34" s="602">
        <v>96</v>
      </c>
      <c r="W34" s="602">
        <v>154</v>
      </c>
      <c r="X34" s="65"/>
    </row>
    <row r="35" spans="1:24" s="23" customFormat="1" ht="12" customHeight="1">
      <c r="A35" s="229" t="s">
        <v>376</v>
      </c>
      <c r="B35" s="252" t="s">
        <v>425</v>
      </c>
      <c r="C35" s="416">
        <v>13</v>
      </c>
      <c r="D35" s="417">
        <f>SUM(D36:D49)</f>
        <v>1657</v>
      </c>
      <c r="E35" s="417">
        <f aca="true" t="shared" si="4" ref="E35:V35">SUM(E36:E49)</f>
        <v>735</v>
      </c>
      <c r="F35" s="417">
        <f>SUM(F36:F49)</f>
        <v>922</v>
      </c>
      <c r="G35" s="417">
        <f>SUM(G36:G49)</f>
        <v>329</v>
      </c>
      <c r="H35" s="417">
        <f t="shared" si="4"/>
        <v>89</v>
      </c>
      <c r="I35" s="417">
        <f>SUM(I36:I49)</f>
        <v>240</v>
      </c>
      <c r="J35" s="417">
        <f>SUM(J36:J49)</f>
        <v>274</v>
      </c>
      <c r="K35" s="417">
        <f>SUM(K36:K49)</f>
        <v>87</v>
      </c>
      <c r="L35" s="417">
        <f t="shared" si="4"/>
        <v>88</v>
      </c>
      <c r="M35" s="417">
        <f>SUM(M36:M49)</f>
        <v>99</v>
      </c>
      <c r="N35" s="417">
        <f>SUM(N36:N49)</f>
        <v>12400</v>
      </c>
      <c r="O35" s="417">
        <f t="shared" si="4"/>
        <v>6914</v>
      </c>
      <c r="P35" s="417">
        <f t="shared" si="4"/>
        <v>5486</v>
      </c>
      <c r="Q35" s="417">
        <f t="shared" si="4"/>
        <v>2308</v>
      </c>
      <c r="R35" s="417">
        <f t="shared" si="4"/>
        <v>1756</v>
      </c>
      <c r="S35" s="417">
        <f t="shared" si="4"/>
        <v>2234</v>
      </c>
      <c r="T35" s="417">
        <f t="shared" si="4"/>
        <v>1793</v>
      </c>
      <c r="U35" s="417">
        <f t="shared" si="4"/>
        <v>2372</v>
      </c>
      <c r="V35" s="417">
        <f t="shared" si="4"/>
        <v>1937</v>
      </c>
      <c r="W35" s="417">
        <f>SUM(W36:W49)</f>
        <v>5455</v>
      </c>
      <c r="X35" s="65"/>
    </row>
    <row r="36" spans="1:24" s="23" customFormat="1" ht="12" customHeight="1">
      <c r="A36" s="230" t="s">
        <v>377</v>
      </c>
      <c r="B36" s="254" t="s">
        <v>426</v>
      </c>
      <c r="C36" s="416"/>
      <c r="D36" s="599">
        <v>24</v>
      </c>
      <c r="E36" s="599">
        <v>14</v>
      </c>
      <c r="F36" s="599">
        <v>10</v>
      </c>
      <c r="G36" s="599">
        <v>7</v>
      </c>
      <c r="H36" s="599">
        <v>3</v>
      </c>
      <c r="I36" s="599">
        <v>4</v>
      </c>
      <c r="J36" s="603">
        <f>SUM(K36:M36)</f>
        <v>6</v>
      </c>
      <c r="K36" s="603">
        <v>2</v>
      </c>
      <c r="L36" s="603">
        <v>2</v>
      </c>
      <c r="M36" s="602">
        <v>2</v>
      </c>
      <c r="N36" s="602">
        <v>214</v>
      </c>
      <c r="O36" s="602">
        <v>178</v>
      </c>
      <c r="P36" s="602">
        <v>36</v>
      </c>
      <c r="Q36" s="602">
        <v>58</v>
      </c>
      <c r="R36" s="602">
        <v>18</v>
      </c>
      <c r="S36" s="602">
        <v>52</v>
      </c>
      <c r="T36" s="602">
        <v>10</v>
      </c>
      <c r="U36" s="602">
        <v>68</v>
      </c>
      <c r="V36" s="602">
        <v>8</v>
      </c>
      <c r="W36" s="602">
        <v>69</v>
      </c>
      <c r="X36" s="65"/>
    </row>
    <row r="37" spans="1:24" s="23" customFormat="1" ht="12" customHeight="1">
      <c r="A37" s="230" t="s">
        <v>378</v>
      </c>
      <c r="B37" s="254" t="s">
        <v>427</v>
      </c>
      <c r="C37" s="416"/>
      <c r="D37" s="599">
        <v>202</v>
      </c>
      <c r="E37" s="599">
        <v>76</v>
      </c>
      <c r="F37" s="599">
        <v>126</v>
      </c>
      <c r="G37" s="599">
        <v>32</v>
      </c>
      <c r="H37" s="599">
        <v>11</v>
      </c>
      <c r="I37" s="599">
        <v>21</v>
      </c>
      <c r="J37" s="603">
        <f>SUM(K37:M37)</f>
        <v>29</v>
      </c>
      <c r="K37" s="603">
        <v>9</v>
      </c>
      <c r="L37" s="603">
        <v>9</v>
      </c>
      <c r="M37" s="602">
        <v>11</v>
      </c>
      <c r="N37" s="602">
        <v>1366</v>
      </c>
      <c r="O37" s="602">
        <v>676</v>
      </c>
      <c r="P37" s="602">
        <v>690</v>
      </c>
      <c r="Q37" s="602">
        <v>230</v>
      </c>
      <c r="R37" s="602">
        <v>218</v>
      </c>
      <c r="S37" s="602">
        <v>212</v>
      </c>
      <c r="T37" s="602">
        <v>224</v>
      </c>
      <c r="U37" s="602">
        <v>234</v>
      </c>
      <c r="V37" s="602">
        <v>248</v>
      </c>
      <c r="W37" s="602">
        <v>1122</v>
      </c>
      <c r="X37" s="65"/>
    </row>
    <row r="38" spans="1:24" s="23" customFormat="1" ht="12" customHeight="1">
      <c r="A38" s="230" t="s">
        <v>379</v>
      </c>
      <c r="B38" s="254" t="s">
        <v>428</v>
      </c>
      <c r="C38" s="416"/>
      <c r="D38" s="599">
        <v>117</v>
      </c>
      <c r="E38" s="599">
        <v>47</v>
      </c>
      <c r="F38" s="599">
        <v>70</v>
      </c>
      <c r="G38" s="599">
        <v>28</v>
      </c>
      <c r="H38" s="599">
        <v>11</v>
      </c>
      <c r="I38" s="599">
        <v>17</v>
      </c>
      <c r="J38" s="603">
        <f>SUM(K38:M38)</f>
        <v>9</v>
      </c>
      <c r="K38" s="603">
        <v>3</v>
      </c>
      <c r="L38" s="603">
        <v>3</v>
      </c>
      <c r="M38" s="602">
        <v>3</v>
      </c>
      <c r="N38" s="602">
        <v>412</v>
      </c>
      <c r="O38" s="602">
        <v>223</v>
      </c>
      <c r="P38" s="602">
        <v>189</v>
      </c>
      <c r="Q38" s="602">
        <v>71</v>
      </c>
      <c r="R38" s="602">
        <v>71</v>
      </c>
      <c r="S38" s="602">
        <v>85</v>
      </c>
      <c r="T38" s="602">
        <v>65</v>
      </c>
      <c r="U38" s="602">
        <v>67</v>
      </c>
      <c r="V38" s="602">
        <v>53</v>
      </c>
      <c r="W38" s="602">
        <v>316</v>
      </c>
      <c r="X38" s="65"/>
    </row>
    <row r="39" spans="1:24" s="23" customFormat="1" ht="12" customHeight="1">
      <c r="A39" s="230" t="s">
        <v>380</v>
      </c>
      <c r="B39" s="254" t="s">
        <v>429</v>
      </c>
      <c r="C39" s="416"/>
      <c r="D39" s="599">
        <v>131</v>
      </c>
      <c r="E39" s="599">
        <v>44</v>
      </c>
      <c r="F39" s="599">
        <v>87</v>
      </c>
      <c r="G39" s="599">
        <v>23</v>
      </c>
      <c r="H39" s="599">
        <v>5</v>
      </c>
      <c r="I39" s="599">
        <v>18</v>
      </c>
      <c r="J39" s="603">
        <f>SUM(K39:M39)</f>
        <v>28</v>
      </c>
      <c r="K39" s="603">
        <v>10</v>
      </c>
      <c r="L39" s="603">
        <v>10</v>
      </c>
      <c r="M39" s="602">
        <v>8</v>
      </c>
      <c r="N39" s="602">
        <v>1312</v>
      </c>
      <c r="O39" s="602">
        <v>684</v>
      </c>
      <c r="P39" s="602">
        <v>628</v>
      </c>
      <c r="Q39" s="602">
        <v>246</v>
      </c>
      <c r="R39" s="602">
        <v>224</v>
      </c>
      <c r="S39" s="602">
        <v>254</v>
      </c>
      <c r="T39" s="602">
        <v>216</v>
      </c>
      <c r="U39" s="602">
        <v>184</v>
      </c>
      <c r="V39" s="602">
        <v>188</v>
      </c>
      <c r="W39" s="602">
        <v>375</v>
      </c>
      <c r="X39" s="65"/>
    </row>
    <row r="40" spans="1:24" s="23" customFormat="1" ht="12" customHeight="1">
      <c r="A40" s="230" t="s">
        <v>381</v>
      </c>
      <c r="B40" s="254" t="s">
        <v>430</v>
      </c>
      <c r="C40" s="416"/>
      <c r="D40" s="599">
        <v>248</v>
      </c>
      <c r="E40" s="599">
        <v>123</v>
      </c>
      <c r="F40" s="599">
        <v>125</v>
      </c>
      <c r="G40" s="599">
        <v>38</v>
      </c>
      <c r="H40" s="599">
        <v>8</v>
      </c>
      <c r="I40" s="599">
        <v>30</v>
      </c>
      <c r="J40" s="603">
        <f>SUM(K40:M40)</f>
        <v>35</v>
      </c>
      <c r="K40" s="603">
        <v>11</v>
      </c>
      <c r="L40" s="603">
        <v>12</v>
      </c>
      <c r="M40" s="602">
        <v>12</v>
      </c>
      <c r="N40" s="602">
        <v>1596</v>
      </c>
      <c r="O40" s="602">
        <v>787</v>
      </c>
      <c r="P40" s="602">
        <v>809</v>
      </c>
      <c r="Q40" s="602">
        <v>271</v>
      </c>
      <c r="R40" s="602">
        <v>261</v>
      </c>
      <c r="S40" s="602">
        <v>276</v>
      </c>
      <c r="T40" s="602">
        <v>302</v>
      </c>
      <c r="U40" s="602">
        <v>240</v>
      </c>
      <c r="V40" s="602">
        <v>246</v>
      </c>
      <c r="W40" s="602">
        <v>487</v>
      </c>
      <c r="X40" s="65"/>
    </row>
    <row r="41" spans="1:24" s="23" customFormat="1" ht="12" customHeight="1">
      <c r="A41" s="230" t="s">
        <v>382</v>
      </c>
      <c r="B41" s="254" t="s">
        <v>431</v>
      </c>
      <c r="C41" s="416"/>
      <c r="D41" s="599">
        <v>172</v>
      </c>
      <c r="E41" s="599">
        <v>77</v>
      </c>
      <c r="F41" s="599">
        <v>95</v>
      </c>
      <c r="G41" s="599">
        <v>32</v>
      </c>
      <c r="H41" s="599">
        <v>7</v>
      </c>
      <c r="I41" s="599">
        <v>25</v>
      </c>
      <c r="J41" s="603">
        <f aca="true" t="shared" si="5" ref="J41:J48">SUM(K41:M41)</f>
        <v>21</v>
      </c>
      <c r="K41" s="603">
        <v>6</v>
      </c>
      <c r="L41" s="603">
        <v>7</v>
      </c>
      <c r="M41" s="602">
        <v>8</v>
      </c>
      <c r="N41" s="602">
        <v>985</v>
      </c>
      <c r="O41" s="602">
        <v>471</v>
      </c>
      <c r="P41" s="602">
        <v>514</v>
      </c>
      <c r="Q41" s="602">
        <v>137</v>
      </c>
      <c r="R41" s="602">
        <v>147</v>
      </c>
      <c r="S41" s="602">
        <v>148</v>
      </c>
      <c r="T41" s="602">
        <v>180</v>
      </c>
      <c r="U41" s="602">
        <v>186</v>
      </c>
      <c r="V41" s="602">
        <v>187</v>
      </c>
      <c r="W41" s="602">
        <v>369</v>
      </c>
      <c r="X41" s="65"/>
    </row>
    <row r="42" spans="1:24" s="23" customFormat="1" ht="12" customHeight="1">
      <c r="A42" s="230" t="s">
        <v>383</v>
      </c>
      <c r="B42" s="254" t="s">
        <v>432</v>
      </c>
      <c r="C42" s="416"/>
      <c r="D42" s="599">
        <v>110</v>
      </c>
      <c r="E42" s="599">
        <v>49</v>
      </c>
      <c r="F42" s="599">
        <v>61</v>
      </c>
      <c r="G42" s="599">
        <v>33</v>
      </c>
      <c r="H42" s="599">
        <v>11</v>
      </c>
      <c r="I42" s="599">
        <v>22</v>
      </c>
      <c r="J42" s="603">
        <f t="shared" si="5"/>
        <v>53</v>
      </c>
      <c r="K42" s="603">
        <v>17</v>
      </c>
      <c r="L42" s="603">
        <v>17</v>
      </c>
      <c r="M42" s="602">
        <v>19</v>
      </c>
      <c r="N42" s="602">
        <v>2341</v>
      </c>
      <c r="O42" s="602">
        <v>1687</v>
      </c>
      <c r="P42" s="602">
        <v>654</v>
      </c>
      <c r="Q42" s="602">
        <v>573</v>
      </c>
      <c r="R42" s="602">
        <v>214</v>
      </c>
      <c r="S42" s="602">
        <v>538</v>
      </c>
      <c r="T42" s="602">
        <v>203</v>
      </c>
      <c r="U42" s="602">
        <v>576</v>
      </c>
      <c r="V42" s="602">
        <v>237</v>
      </c>
      <c r="W42" s="602">
        <v>977</v>
      </c>
      <c r="X42" s="65"/>
    </row>
    <row r="43" spans="1:24" s="23" customFormat="1" ht="12" customHeight="1">
      <c r="A43" s="230" t="s">
        <v>384</v>
      </c>
      <c r="B43" s="254" t="s">
        <v>503</v>
      </c>
      <c r="C43" s="416"/>
      <c r="D43" s="599">
        <v>140</v>
      </c>
      <c r="E43" s="599">
        <v>65</v>
      </c>
      <c r="F43" s="599">
        <v>75</v>
      </c>
      <c r="G43" s="599">
        <v>30</v>
      </c>
      <c r="H43" s="599">
        <v>8</v>
      </c>
      <c r="I43" s="599">
        <v>22</v>
      </c>
      <c r="J43" s="603">
        <f t="shared" si="5"/>
        <v>15</v>
      </c>
      <c r="K43" s="603">
        <v>5</v>
      </c>
      <c r="L43" s="603">
        <v>5</v>
      </c>
      <c r="M43" s="602">
        <v>5</v>
      </c>
      <c r="N43" s="602">
        <v>649</v>
      </c>
      <c r="O43" s="602">
        <v>323</v>
      </c>
      <c r="P43" s="602">
        <v>326</v>
      </c>
      <c r="Q43" s="602">
        <v>122</v>
      </c>
      <c r="R43" s="602">
        <v>100</v>
      </c>
      <c r="S43" s="602">
        <v>100</v>
      </c>
      <c r="T43" s="602">
        <v>114</v>
      </c>
      <c r="U43" s="602">
        <v>101</v>
      </c>
      <c r="V43" s="602">
        <v>112</v>
      </c>
      <c r="W43" s="602">
        <v>227</v>
      </c>
      <c r="X43" s="65"/>
    </row>
    <row r="44" spans="1:24" s="23" customFormat="1" ht="12" customHeight="1">
      <c r="A44" s="230" t="s">
        <v>385</v>
      </c>
      <c r="B44" s="254" t="s">
        <v>433</v>
      </c>
      <c r="C44" s="416"/>
      <c r="D44" s="599">
        <v>68</v>
      </c>
      <c r="E44" s="599">
        <v>35</v>
      </c>
      <c r="F44" s="599">
        <v>33</v>
      </c>
      <c r="G44" s="599">
        <v>27</v>
      </c>
      <c r="H44" s="599">
        <v>6</v>
      </c>
      <c r="I44" s="599">
        <v>21</v>
      </c>
      <c r="J44" s="603">
        <f t="shared" si="5"/>
        <v>17</v>
      </c>
      <c r="K44" s="603">
        <v>5</v>
      </c>
      <c r="L44" s="603">
        <v>5</v>
      </c>
      <c r="M44" s="602">
        <v>7</v>
      </c>
      <c r="N44" s="602">
        <v>684</v>
      </c>
      <c r="O44" s="602">
        <v>397</v>
      </c>
      <c r="P44" s="602">
        <v>287</v>
      </c>
      <c r="Q44" s="602">
        <v>135</v>
      </c>
      <c r="R44" s="602">
        <v>79</v>
      </c>
      <c r="S44" s="602">
        <v>125</v>
      </c>
      <c r="T44" s="602">
        <v>91</v>
      </c>
      <c r="U44" s="602">
        <v>137</v>
      </c>
      <c r="V44" s="602">
        <v>117</v>
      </c>
      <c r="W44" s="602">
        <v>267</v>
      </c>
      <c r="X44" s="65"/>
    </row>
    <row r="45" spans="1:24" s="23" customFormat="1" ht="12" customHeight="1">
      <c r="A45" s="230" t="s">
        <v>386</v>
      </c>
      <c r="B45" s="254" t="s">
        <v>504</v>
      </c>
      <c r="C45" s="416"/>
      <c r="D45" s="599">
        <v>265</v>
      </c>
      <c r="E45" s="599">
        <v>117</v>
      </c>
      <c r="F45" s="599">
        <v>148</v>
      </c>
      <c r="G45" s="599">
        <v>41</v>
      </c>
      <c r="H45" s="599">
        <v>8</v>
      </c>
      <c r="I45" s="599">
        <v>33</v>
      </c>
      <c r="J45" s="603">
        <f t="shared" si="5"/>
        <v>44</v>
      </c>
      <c r="K45" s="603">
        <v>14</v>
      </c>
      <c r="L45" s="603">
        <v>14</v>
      </c>
      <c r="M45" s="602">
        <v>16</v>
      </c>
      <c r="N45" s="602">
        <v>2110</v>
      </c>
      <c r="O45" s="602">
        <v>1059</v>
      </c>
      <c r="P45" s="602">
        <v>1051</v>
      </c>
      <c r="Q45" s="602">
        <v>345</v>
      </c>
      <c r="R45" s="602">
        <v>331</v>
      </c>
      <c r="S45" s="602">
        <v>361</v>
      </c>
      <c r="T45" s="602">
        <v>316</v>
      </c>
      <c r="U45" s="602">
        <v>353</v>
      </c>
      <c r="V45" s="602">
        <v>404</v>
      </c>
      <c r="W45" s="602">
        <v>937</v>
      </c>
      <c r="X45" s="65"/>
    </row>
    <row r="46" spans="1:24" s="23" customFormat="1" ht="12" customHeight="1">
      <c r="A46" s="230" t="s">
        <v>387</v>
      </c>
      <c r="B46" s="254" t="s">
        <v>434</v>
      </c>
      <c r="C46" s="416"/>
      <c r="D46" s="599">
        <v>47</v>
      </c>
      <c r="E46" s="599">
        <v>21</v>
      </c>
      <c r="F46" s="599">
        <v>26</v>
      </c>
      <c r="G46" s="599">
        <v>17</v>
      </c>
      <c r="H46" s="599">
        <v>5</v>
      </c>
      <c r="I46" s="599">
        <v>12</v>
      </c>
      <c r="J46" s="603">
        <f t="shared" si="5"/>
        <v>4</v>
      </c>
      <c r="K46" s="603">
        <v>2</v>
      </c>
      <c r="L46" s="603">
        <v>1</v>
      </c>
      <c r="M46" s="602">
        <v>1</v>
      </c>
      <c r="N46" s="602">
        <v>149</v>
      </c>
      <c r="O46" s="602">
        <v>72</v>
      </c>
      <c r="P46" s="602">
        <v>77</v>
      </c>
      <c r="Q46" s="602">
        <v>41</v>
      </c>
      <c r="R46" s="602">
        <v>34</v>
      </c>
      <c r="S46" s="602">
        <v>17</v>
      </c>
      <c r="T46" s="602">
        <v>18</v>
      </c>
      <c r="U46" s="602">
        <v>14</v>
      </c>
      <c r="V46" s="602">
        <v>25</v>
      </c>
      <c r="W46" s="602">
        <v>24</v>
      </c>
      <c r="X46" s="65"/>
    </row>
    <row r="47" spans="1:24" s="23" customFormat="1" ht="12" customHeight="1">
      <c r="A47" s="230" t="s">
        <v>388</v>
      </c>
      <c r="B47" s="254" t="s">
        <v>435</v>
      </c>
      <c r="C47" s="416"/>
      <c r="D47" s="599">
        <v>79</v>
      </c>
      <c r="E47" s="599">
        <v>44</v>
      </c>
      <c r="F47" s="599">
        <v>35</v>
      </c>
      <c r="G47" s="599">
        <v>9</v>
      </c>
      <c r="H47" s="599">
        <v>3</v>
      </c>
      <c r="I47" s="599">
        <v>6</v>
      </c>
      <c r="J47" s="603">
        <f t="shared" si="5"/>
        <v>3</v>
      </c>
      <c r="K47" s="603">
        <v>1</v>
      </c>
      <c r="L47" s="603">
        <v>1</v>
      </c>
      <c r="M47" s="602">
        <v>1</v>
      </c>
      <c r="N47" s="602">
        <v>125</v>
      </c>
      <c r="O47" s="602">
        <v>62</v>
      </c>
      <c r="P47" s="602">
        <v>63</v>
      </c>
      <c r="Q47" s="602">
        <v>22</v>
      </c>
      <c r="R47" s="602">
        <v>23</v>
      </c>
      <c r="S47" s="602">
        <v>19</v>
      </c>
      <c r="T47" s="602">
        <v>19</v>
      </c>
      <c r="U47" s="602">
        <v>21</v>
      </c>
      <c r="V47" s="602">
        <v>21</v>
      </c>
      <c r="W47" s="602">
        <v>32</v>
      </c>
      <c r="X47" s="65"/>
    </row>
    <row r="48" spans="1:24" s="25" customFormat="1" ht="12" customHeight="1">
      <c r="A48" s="230" t="s">
        <v>389</v>
      </c>
      <c r="B48" s="254" t="s">
        <v>436</v>
      </c>
      <c r="C48" s="416"/>
      <c r="D48" s="599">
        <v>54</v>
      </c>
      <c r="E48" s="599">
        <v>23</v>
      </c>
      <c r="F48" s="599">
        <v>31</v>
      </c>
      <c r="G48" s="599">
        <v>12</v>
      </c>
      <c r="H48" s="599">
        <v>3</v>
      </c>
      <c r="I48" s="599">
        <v>9</v>
      </c>
      <c r="J48" s="603">
        <f t="shared" si="5"/>
        <v>6</v>
      </c>
      <c r="K48" s="603">
        <v>2</v>
      </c>
      <c r="L48" s="603">
        <v>2</v>
      </c>
      <c r="M48" s="602">
        <v>2</v>
      </c>
      <c r="N48" s="602">
        <v>269</v>
      </c>
      <c r="O48" s="602">
        <v>165</v>
      </c>
      <c r="P48" s="602">
        <v>104</v>
      </c>
      <c r="Q48" s="602">
        <v>57</v>
      </c>
      <c r="R48" s="602">
        <v>36</v>
      </c>
      <c r="S48" s="602">
        <v>47</v>
      </c>
      <c r="T48" s="602">
        <v>35</v>
      </c>
      <c r="U48" s="602">
        <v>61</v>
      </c>
      <c r="V48" s="602">
        <v>33</v>
      </c>
      <c r="W48" s="602">
        <v>67</v>
      </c>
      <c r="X48" s="67"/>
    </row>
    <row r="49" spans="1:24" s="25" customFormat="1" ht="12" customHeight="1" thickBot="1">
      <c r="A49" s="231" t="s">
        <v>390</v>
      </c>
      <c r="B49" s="255" t="s">
        <v>437</v>
      </c>
      <c r="C49" s="418"/>
      <c r="D49" s="607" t="s">
        <v>494</v>
      </c>
      <c r="E49" s="607" t="s">
        <v>494</v>
      </c>
      <c r="F49" s="607" t="s">
        <v>494</v>
      </c>
      <c r="G49" s="607" t="s">
        <v>494</v>
      </c>
      <c r="H49" s="607" t="s">
        <v>494</v>
      </c>
      <c r="I49" s="607" t="s">
        <v>494</v>
      </c>
      <c r="J49" s="608">
        <f>SUM(K49:M49)</f>
        <v>4</v>
      </c>
      <c r="K49" s="607" t="s">
        <v>494</v>
      </c>
      <c r="L49" s="607" t="s">
        <v>494</v>
      </c>
      <c r="M49" s="609">
        <v>4</v>
      </c>
      <c r="N49" s="609">
        <v>188</v>
      </c>
      <c r="O49" s="609">
        <v>130</v>
      </c>
      <c r="P49" s="609">
        <v>58</v>
      </c>
      <c r="Q49" s="607" t="s">
        <v>494</v>
      </c>
      <c r="R49" s="607" t="s">
        <v>494</v>
      </c>
      <c r="S49" s="607" t="s">
        <v>494</v>
      </c>
      <c r="T49" s="607" t="s">
        <v>494</v>
      </c>
      <c r="U49" s="609">
        <v>130</v>
      </c>
      <c r="V49" s="609">
        <v>58</v>
      </c>
      <c r="W49" s="609">
        <v>186</v>
      </c>
      <c r="X49" s="67"/>
    </row>
    <row r="50" spans="1:24" s="190" customFormat="1" ht="12" customHeight="1">
      <c r="A50" s="201" t="s">
        <v>458</v>
      </c>
      <c r="B50" s="203"/>
      <c r="C50" s="202"/>
      <c r="D50" s="202"/>
      <c r="E50" s="202"/>
      <c r="F50" s="202"/>
      <c r="G50" s="202"/>
      <c r="H50" s="202"/>
      <c r="I50" s="202"/>
      <c r="J50" s="202" t="s">
        <v>459</v>
      </c>
      <c r="K50" s="203"/>
      <c r="L50" s="203"/>
      <c r="N50" s="203"/>
      <c r="O50" s="203"/>
      <c r="P50" s="203"/>
      <c r="Q50" s="203"/>
      <c r="R50" s="203"/>
      <c r="S50" s="203"/>
      <c r="T50" s="203"/>
      <c r="U50" s="203"/>
      <c r="V50" s="203"/>
      <c r="W50" s="203"/>
      <c r="X50" s="188"/>
    </row>
    <row r="51" spans="1:24" s="190" customFormat="1" ht="12" customHeight="1">
      <c r="A51" s="201" t="s">
        <v>460</v>
      </c>
      <c r="B51" s="203"/>
      <c r="C51" s="202"/>
      <c r="D51" s="202"/>
      <c r="E51" s="202"/>
      <c r="F51" s="202"/>
      <c r="G51" s="202"/>
      <c r="H51" s="202"/>
      <c r="I51" s="202"/>
      <c r="J51" s="202" t="s">
        <v>461</v>
      </c>
      <c r="K51" s="203"/>
      <c r="L51" s="203"/>
      <c r="N51" s="203"/>
      <c r="O51" s="203"/>
      <c r="P51" s="203"/>
      <c r="Q51" s="203"/>
      <c r="R51" s="203"/>
      <c r="S51" s="203"/>
      <c r="T51" s="203"/>
      <c r="U51" s="203"/>
      <c r="V51" s="203"/>
      <c r="W51" s="203"/>
      <c r="X51" s="188"/>
    </row>
    <row r="52" spans="1:24" s="187" customFormat="1" ht="12" customHeight="1">
      <c r="A52" s="201" t="s">
        <v>462</v>
      </c>
      <c r="B52" s="203"/>
      <c r="C52" s="202"/>
      <c r="D52" s="202"/>
      <c r="E52" s="202"/>
      <c r="F52" s="202"/>
      <c r="G52" s="202"/>
      <c r="H52" s="202"/>
      <c r="I52" s="202"/>
      <c r="J52" s="202" t="s">
        <v>463</v>
      </c>
      <c r="K52" s="203"/>
      <c r="L52" s="203"/>
      <c r="N52" s="203"/>
      <c r="O52" s="203"/>
      <c r="P52" s="203"/>
      <c r="Q52" s="203"/>
      <c r="R52" s="203"/>
      <c r="S52" s="203"/>
      <c r="T52" s="203"/>
      <c r="U52" s="203"/>
      <c r="V52" s="203"/>
      <c r="W52" s="203"/>
      <c r="X52" s="204"/>
    </row>
    <row r="53" spans="1:24" s="187" customFormat="1" ht="12" customHeight="1">
      <c r="A53" s="201" t="s">
        <v>464</v>
      </c>
      <c r="B53" s="203"/>
      <c r="C53" s="202"/>
      <c r="D53" s="202"/>
      <c r="E53" s="202"/>
      <c r="F53" s="202"/>
      <c r="G53" s="202"/>
      <c r="H53" s="202"/>
      <c r="I53" s="202"/>
      <c r="J53" s="202" t="s">
        <v>465</v>
      </c>
      <c r="K53" s="203"/>
      <c r="L53" s="203"/>
      <c r="N53" s="203"/>
      <c r="O53" s="203"/>
      <c r="P53" s="203"/>
      <c r="Q53" s="203"/>
      <c r="R53" s="203"/>
      <c r="S53" s="203"/>
      <c r="T53" s="203"/>
      <c r="U53" s="203"/>
      <c r="V53" s="203"/>
      <c r="W53" s="203"/>
      <c r="X53" s="204"/>
    </row>
    <row r="54" spans="1:24" s="187" customFormat="1" ht="10.5" customHeight="1">
      <c r="A54" s="203"/>
      <c r="B54" s="203"/>
      <c r="X54" s="204"/>
    </row>
    <row r="55" spans="1:24" s="187" customFormat="1" ht="10.5" customHeight="1">
      <c r="A55" s="203"/>
      <c r="B55" s="203"/>
      <c r="M55" s="202"/>
      <c r="X55" s="204"/>
    </row>
    <row r="56" spans="13:24" ht="10.5" customHeight="1">
      <c r="M56" s="202"/>
      <c r="X56" s="88"/>
    </row>
    <row r="57" ht="12.75">
      <c r="X57" s="88"/>
    </row>
    <row r="58" ht="12.75">
      <c r="X58" s="88"/>
    </row>
    <row r="59" ht="12.75">
      <c r="X59" s="88"/>
    </row>
    <row r="60" ht="12.75">
      <c r="X60" s="88"/>
    </row>
    <row r="61" spans="3:24" ht="12.75">
      <c r="C61" s="88"/>
      <c r="X61" s="88"/>
    </row>
    <row r="62" spans="3:24" ht="12.75">
      <c r="C62" s="88"/>
      <c r="X62" s="88"/>
    </row>
    <row r="63" ht="12.75">
      <c r="X63" s="88"/>
    </row>
    <row r="64" ht="12.75">
      <c r="X64" s="88"/>
    </row>
    <row r="65" ht="12.75">
      <c r="X65" s="88"/>
    </row>
    <row r="66" ht="12.75">
      <c r="X66" s="88"/>
    </row>
    <row r="67" ht="12.75">
      <c r="X67" s="88"/>
    </row>
    <row r="68" ht="12.75">
      <c r="X68" s="88"/>
    </row>
    <row r="69" ht="12.75">
      <c r="X69" s="88"/>
    </row>
    <row r="70" ht="12.75">
      <c r="X70" s="88"/>
    </row>
    <row r="71" ht="12.75">
      <c r="X71" s="88"/>
    </row>
    <row r="72" ht="12.75">
      <c r="X72" s="88"/>
    </row>
    <row r="73" ht="12.75">
      <c r="X73" s="88"/>
    </row>
    <row r="74" ht="12.75">
      <c r="X74" s="88"/>
    </row>
    <row r="75" ht="12.75">
      <c r="X75" s="88"/>
    </row>
    <row r="76" ht="12.75">
      <c r="X76" s="88"/>
    </row>
    <row r="77" ht="12.75">
      <c r="X77" s="88"/>
    </row>
    <row r="78" ht="12.75">
      <c r="X78" s="88"/>
    </row>
    <row r="79" ht="12.75">
      <c r="X79" s="88"/>
    </row>
    <row r="80" ht="12.75">
      <c r="X80" s="88"/>
    </row>
    <row r="81" ht="12.75">
      <c r="X81" s="88"/>
    </row>
    <row r="82" ht="12.75">
      <c r="X82" s="88"/>
    </row>
    <row r="83" ht="12.75">
      <c r="X83" s="88"/>
    </row>
    <row r="84" ht="12.75">
      <c r="X84" s="88"/>
    </row>
    <row r="85" ht="12.75">
      <c r="X85" s="88"/>
    </row>
    <row r="86" ht="12.75">
      <c r="X86" s="88"/>
    </row>
    <row r="87" ht="12.75">
      <c r="X87" s="88"/>
    </row>
    <row r="88" ht="12.75">
      <c r="X88" s="88"/>
    </row>
    <row r="89" ht="12.75">
      <c r="X89" s="88"/>
    </row>
    <row r="90" ht="12.75">
      <c r="X90" s="88"/>
    </row>
    <row r="91" ht="12.75">
      <c r="X91" s="88"/>
    </row>
    <row r="92" ht="12.75">
      <c r="X92" s="88"/>
    </row>
    <row r="93" ht="12.75">
      <c r="X93" s="88"/>
    </row>
    <row r="94" ht="12.75">
      <c r="X94" s="88"/>
    </row>
    <row r="95" ht="12.75">
      <c r="X95" s="88"/>
    </row>
    <row r="96" ht="12.75">
      <c r="X96" s="88"/>
    </row>
    <row r="97" ht="12.75">
      <c r="X97" s="88"/>
    </row>
    <row r="98" ht="12.75">
      <c r="X98" s="88"/>
    </row>
    <row r="99" ht="12.75">
      <c r="X99" s="88"/>
    </row>
    <row r="100" ht="12.75">
      <c r="X100" s="88"/>
    </row>
    <row r="101" ht="12.75">
      <c r="X101" s="88"/>
    </row>
    <row r="102" ht="12.75">
      <c r="X102" s="88"/>
    </row>
    <row r="103" ht="12.75">
      <c r="X103" s="88"/>
    </row>
    <row r="104" ht="12.75">
      <c r="X104" s="88"/>
    </row>
    <row r="105" ht="12.75">
      <c r="X105" s="88"/>
    </row>
    <row r="106" ht="12.75">
      <c r="X106" s="88"/>
    </row>
    <row r="107" ht="12.75">
      <c r="X107" s="88"/>
    </row>
    <row r="108" ht="12.75">
      <c r="X108" s="88"/>
    </row>
    <row r="109" ht="12.75">
      <c r="X109" s="88"/>
    </row>
    <row r="110" ht="12.75">
      <c r="X110" s="88"/>
    </row>
    <row r="111" ht="12.75">
      <c r="X111" s="88"/>
    </row>
    <row r="112" ht="12.75">
      <c r="X112" s="88"/>
    </row>
    <row r="113" ht="12.75">
      <c r="X113" s="88"/>
    </row>
    <row r="114" ht="12.75">
      <c r="X114" s="88"/>
    </row>
    <row r="115" ht="12.75">
      <c r="X115" s="88"/>
    </row>
    <row r="116" ht="12.75">
      <c r="X116" s="88"/>
    </row>
    <row r="117" ht="12.75">
      <c r="X117" s="88"/>
    </row>
    <row r="118" ht="12.75">
      <c r="X118" s="88"/>
    </row>
    <row r="119" ht="12.75">
      <c r="X119" s="88"/>
    </row>
    <row r="120" ht="12.75">
      <c r="X120" s="88"/>
    </row>
    <row r="121" ht="12.75">
      <c r="X121" s="88"/>
    </row>
    <row r="122" ht="12.75">
      <c r="X122" s="88"/>
    </row>
    <row r="123" ht="12.75">
      <c r="X123" s="88"/>
    </row>
    <row r="124" ht="12.75">
      <c r="X124" s="88"/>
    </row>
    <row r="125" ht="12.75">
      <c r="X125" s="88"/>
    </row>
    <row r="126" ht="12.75">
      <c r="X126" s="88"/>
    </row>
    <row r="127" ht="12.75">
      <c r="X127" s="88"/>
    </row>
    <row r="128" ht="12.75">
      <c r="X128" s="88"/>
    </row>
    <row r="129" ht="12.75">
      <c r="X129" s="88"/>
    </row>
    <row r="130" ht="12.75">
      <c r="X130" s="88"/>
    </row>
    <row r="131" ht="12.75">
      <c r="X131" s="88"/>
    </row>
    <row r="132" ht="12.75">
      <c r="X132" s="88"/>
    </row>
    <row r="133" ht="12.75">
      <c r="X133" s="88"/>
    </row>
    <row r="134" ht="12.75">
      <c r="X134" s="88"/>
    </row>
    <row r="135" ht="12.75">
      <c r="X135" s="88"/>
    </row>
    <row r="136" ht="12.75">
      <c r="X136" s="88"/>
    </row>
    <row r="137" ht="12.75">
      <c r="X137" s="88"/>
    </row>
    <row r="138" ht="12.75">
      <c r="X138" s="88"/>
    </row>
    <row r="139" ht="12.75">
      <c r="X139" s="88"/>
    </row>
    <row r="140" ht="12.75">
      <c r="X140" s="88"/>
    </row>
    <row r="141" ht="12.75">
      <c r="X141" s="88"/>
    </row>
    <row r="142" ht="12.75">
      <c r="X142" s="88"/>
    </row>
    <row r="143" ht="12.75">
      <c r="X143" s="88"/>
    </row>
    <row r="144" ht="12.75">
      <c r="X144" s="88"/>
    </row>
    <row r="145" ht="12.75">
      <c r="X145" s="88"/>
    </row>
    <row r="146" ht="12.75">
      <c r="X146" s="88"/>
    </row>
    <row r="147" ht="12.75">
      <c r="X147" s="88"/>
    </row>
    <row r="148" ht="12.75">
      <c r="X148" s="88"/>
    </row>
    <row r="149" ht="12.75">
      <c r="X149" s="88"/>
    </row>
    <row r="150" ht="12.75">
      <c r="X150" s="88"/>
    </row>
    <row r="151" ht="12.75">
      <c r="X151" s="88"/>
    </row>
    <row r="152" ht="12.75">
      <c r="X152" s="88"/>
    </row>
    <row r="153" ht="12.75">
      <c r="X153" s="88"/>
    </row>
    <row r="154" ht="12.75">
      <c r="X154" s="88"/>
    </row>
    <row r="155" ht="12.75">
      <c r="X155" s="88"/>
    </row>
    <row r="156" ht="12.75">
      <c r="X156" s="88"/>
    </row>
    <row r="157" ht="12.75">
      <c r="X157" s="88"/>
    </row>
    <row r="158" ht="12.75">
      <c r="X158" s="88"/>
    </row>
    <row r="159" ht="12.75">
      <c r="X159" s="88"/>
    </row>
    <row r="160" ht="12.75">
      <c r="X160" s="88"/>
    </row>
    <row r="161" ht="12.75">
      <c r="X161" s="88"/>
    </row>
    <row r="162" ht="12.75">
      <c r="X162" s="88"/>
    </row>
    <row r="163" ht="12.75">
      <c r="X163" s="88"/>
    </row>
    <row r="164" ht="12.75">
      <c r="X164" s="88"/>
    </row>
    <row r="165" ht="12.75">
      <c r="X165" s="88"/>
    </row>
    <row r="166" ht="12.75">
      <c r="X166" s="88"/>
    </row>
    <row r="167" ht="12.75">
      <c r="X167" s="88"/>
    </row>
    <row r="168" ht="12.75">
      <c r="X168" s="88"/>
    </row>
    <row r="169" ht="12.75">
      <c r="X169" s="88"/>
    </row>
    <row r="170" ht="12.75">
      <c r="X170" s="88"/>
    </row>
    <row r="171" ht="12.75">
      <c r="X171" s="88"/>
    </row>
    <row r="172" ht="12.75">
      <c r="X172" s="88"/>
    </row>
    <row r="173" ht="12.75">
      <c r="X173" s="88"/>
    </row>
    <row r="174" ht="12.75">
      <c r="X174" s="88"/>
    </row>
    <row r="175" ht="12.75">
      <c r="X175" s="88"/>
    </row>
    <row r="176" ht="12.75">
      <c r="X176" s="88"/>
    </row>
    <row r="177" ht="12.75">
      <c r="X177" s="88"/>
    </row>
    <row r="178" ht="12.75">
      <c r="X178" s="88"/>
    </row>
    <row r="179" ht="12.75">
      <c r="X179" s="88"/>
    </row>
    <row r="180" ht="12.75">
      <c r="X180" s="88"/>
    </row>
    <row r="181" ht="12.75">
      <c r="X181" s="88"/>
    </row>
    <row r="182" ht="12.75">
      <c r="X182" s="88"/>
    </row>
    <row r="183" ht="12.75">
      <c r="X183" s="88"/>
    </row>
    <row r="184" ht="12.75">
      <c r="X184" s="88"/>
    </row>
    <row r="185" ht="12.75">
      <c r="X185" s="88"/>
    </row>
    <row r="186" ht="12.75">
      <c r="X186" s="88"/>
    </row>
    <row r="187" ht="12.75">
      <c r="X187" s="88"/>
    </row>
    <row r="188" ht="12.75">
      <c r="X188" s="88"/>
    </row>
    <row r="189" ht="12.75">
      <c r="X189" s="88"/>
    </row>
    <row r="190" ht="12.75">
      <c r="X190" s="88"/>
    </row>
    <row r="191" ht="12.75">
      <c r="X191" s="88"/>
    </row>
    <row r="192" ht="12.75">
      <c r="X192" s="88"/>
    </row>
    <row r="193" ht="12.75">
      <c r="X193" s="88"/>
    </row>
    <row r="194" ht="12.75">
      <c r="X194" s="88"/>
    </row>
    <row r="195" ht="12.75">
      <c r="X195" s="88"/>
    </row>
    <row r="196" ht="12.75">
      <c r="X196" s="88"/>
    </row>
    <row r="197" ht="12.75">
      <c r="X197" s="88"/>
    </row>
    <row r="198" ht="12.75">
      <c r="X198" s="88"/>
    </row>
    <row r="199" ht="12.75">
      <c r="X199" s="88"/>
    </row>
    <row r="200" ht="12.75">
      <c r="X200" s="88"/>
    </row>
    <row r="201" ht="12.75">
      <c r="X201" s="88"/>
    </row>
    <row r="202" ht="12.75">
      <c r="X202" s="88"/>
    </row>
    <row r="203" ht="12.75">
      <c r="X203" s="88"/>
    </row>
    <row r="204" ht="12.75">
      <c r="X204" s="88"/>
    </row>
    <row r="205" ht="12.75">
      <c r="X205" s="88"/>
    </row>
    <row r="206" ht="12.75">
      <c r="X206" s="88"/>
    </row>
    <row r="207" ht="12.75">
      <c r="X207" s="88"/>
    </row>
    <row r="208" ht="12.75">
      <c r="X208" s="88"/>
    </row>
    <row r="209" ht="12.75">
      <c r="X209" s="88"/>
    </row>
    <row r="210" ht="12.75">
      <c r="X210" s="88"/>
    </row>
    <row r="211" ht="12.75">
      <c r="X211" s="88"/>
    </row>
    <row r="212" ht="12.75">
      <c r="X212" s="88"/>
    </row>
    <row r="213" ht="12.75">
      <c r="X213" s="88"/>
    </row>
    <row r="214" ht="12.75">
      <c r="X214" s="88"/>
    </row>
    <row r="215" ht="12.75">
      <c r="X215" s="88"/>
    </row>
    <row r="216" ht="12.75">
      <c r="X216" s="88"/>
    </row>
    <row r="217" ht="12.75">
      <c r="X217" s="88"/>
    </row>
    <row r="218" ht="12.75">
      <c r="X218" s="88"/>
    </row>
    <row r="219" ht="12.75">
      <c r="X219" s="88"/>
    </row>
    <row r="220" ht="12.75">
      <c r="X220" s="88"/>
    </row>
    <row r="221" ht="12.75">
      <c r="X221" s="88"/>
    </row>
    <row r="222" ht="12.75">
      <c r="X222" s="88"/>
    </row>
    <row r="223" ht="12.75">
      <c r="X223" s="88"/>
    </row>
    <row r="224" ht="12.75">
      <c r="X224" s="88"/>
    </row>
    <row r="225" ht="12.75">
      <c r="X225" s="88"/>
    </row>
    <row r="226" ht="12.75">
      <c r="X226" s="88"/>
    </row>
    <row r="227" ht="12.75">
      <c r="X227" s="88"/>
    </row>
    <row r="228" ht="12.75">
      <c r="X228" s="88"/>
    </row>
    <row r="229" ht="12.75">
      <c r="X229" s="88"/>
    </row>
    <row r="230" ht="12.75">
      <c r="X230" s="88"/>
    </row>
    <row r="231" ht="12.75">
      <c r="X231" s="88"/>
    </row>
    <row r="232" ht="12.75">
      <c r="X232" s="88"/>
    </row>
    <row r="233" ht="12.75">
      <c r="X233" s="88"/>
    </row>
    <row r="234" ht="12.75">
      <c r="X234" s="88"/>
    </row>
    <row r="235" ht="12.75">
      <c r="X235" s="88"/>
    </row>
    <row r="236" ht="12.75">
      <c r="X236" s="88"/>
    </row>
    <row r="237" ht="12.75">
      <c r="X237" s="88"/>
    </row>
    <row r="238" ht="12.75">
      <c r="X238" s="88"/>
    </row>
    <row r="239" ht="12.75">
      <c r="X239" s="88"/>
    </row>
    <row r="240" ht="12.75">
      <c r="X240" s="88"/>
    </row>
    <row r="241" ht="12.75">
      <c r="X241" s="88"/>
    </row>
    <row r="242" ht="12.75">
      <c r="X242" s="88"/>
    </row>
    <row r="243" ht="12.75">
      <c r="X243" s="88"/>
    </row>
    <row r="244" ht="12.75">
      <c r="X244" s="88"/>
    </row>
    <row r="245" ht="12.75">
      <c r="X245" s="88"/>
    </row>
    <row r="246" ht="12.75">
      <c r="X246" s="88"/>
    </row>
    <row r="247" ht="12.75">
      <c r="X247" s="88"/>
    </row>
    <row r="248" ht="12.75">
      <c r="X248" s="88"/>
    </row>
    <row r="249" ht="12.75">
      <c r="X249" s="88"/>
    </row>
    <row r="250" ht="12.75">
      <c r="X250" s="88"/>
    </row>
    <row r="251" ht="12.75">
      <c r="X251" s="88"/>
    </row>
    <row r="252" ht="12.75">
      <c r="X252" s="88"/>
    </row>
    <row r="253" ht="12.75">
      <c r="X253" s="88"/>
    </row>
    <row r="254" ht="12.75">
      <c r="X254" s="88"/>
    </row>
    <row r="255" ht="12.75">
      <c r="X255" s="88"/>
    </row>
    <row r="256" ht="12.75">
      <c r="X256" s="88"/>
    </row>
    <row r="257" ht="12.75">
      <c r="X257" s="88"/>
    </row>
    <row r="258" ht="12.75">
      <c r="X258" s="88"/>
    </row>
    <row r="259" ht="12.75">
      <c r="X259" s="88"/>
    </row>
    <row r="260" ht="12.75">
      <c r="X260" s="88"/>
    </row>
    <row r="261" ht="12.75">
      <c r="X261" s="88"/>
    </row>
    <row r="262" ht="12.75">
      <c r="X262" s="88"/>
    </row>
    <row r="263" ht="12.75">
      <c r="X263" s="88"/>
    </row>
    <row r="264" ht="12.75">
      <c r="X264" s="88"/>
    </row>
    <row r="265" ht="12.75">
      <c r="X265" s="88"/>
    </row>
    <row r="266" ht="12.75">
      <c r="X266" s="88"/>
    </row>
    <row r="267" ht="12.75">
      <c r="X267" s="88"/>
    </row>
    <row r="268" ht="12.75">
      <c r="X268" s="88"/>
    </row>
    <row r="269" ht="12.75">
      <c r="X269" s="88"/>
    </row>
    <row r="270" ht="12.75">
      <c r="X270" s="88"/>
    </row>
    <row r="271" ht="12.75">
      <c r="X271" s="88"/>
    </row>
    <row r="272" ht="12.75">
      <c r="X272" s="88"/>
    </row>
    <row r="273" ht="12.75">
      <c r="X273" s="88"/>
    </row>
    <row r="274" ht="12.75">
      <c r="X274" s="88"/>
    </row>
    <row r="275" ht="12.75">
      <c r="X275" s="88"/>
    </row>
    <row r="276" ht="12.75">
      <c r="X276" s="88"/>
    </row>
    <row r="277" ht="12.75">
      <c r="X277" s="88"/>
    </row>
    <row r="278" ht="12.75">
      <c r="X278" s="88"/>
    </row>
    <row r="279" ht="12.75">
      <c r="X279" s="88"/>
    </row>
    <row r="280" ht="12.75">
      <c r="X280" s="88"/>
    </row>
    <row r="281" ht="12.75">
      <c r="X281" s="88"/>
    </row>
    <row r="282" ht="12.75">
      <c r="X282" s="88"/>
    </row>
    <row r="283" ht="12.75">
      <c r="X283" s="88"/>
    </row>
    <row r="284" ht="12.75">
      <c r="X284" s="88"/>
    </row>
    <row r="285" ht="12.75">
      <c r="X285" s="88"/>
    </row>
    <row r="286" ht="12.75">
      <c r="X286" s="88"/>
    </row>
    <row r="287" ht="12.75">
      <c r="X287" s="88"/>
    </row>
    <row r="288" ht="12.75">
      <c r="X288" s="88"/>
    </row>
    <row r="289" ht="12.75">
      <c r="X289" s="88"/>
    </row>
    <row r="290" ht="12.75">
      <c r="X290" s="88"/>
    </row>
    <row r="291" ht="12.75">
      <c r="X291" s="88"/>
    </row>
    <row r="292" ht="12.75">
      <c r="X292" s="88"/>
    </row>
    <row r="293" ht="12.75">
      <c r="X293" s="88"/>
    </row>
    <row r="294" ht="12.75">
      <c r="X294" s="88"/>
    </row>
    <row r="295" ht="12.75">
      <c r="X295" s="88"/>
    </row>
    <row r="296" ht="12.75">
      <c r="X296" s="88"/>
    </row>
    <row r="297" ht="12.75">
      <c r="X297" s="88"/>
    </row>
    <row r="298" ht="12.75">
      <c r="X298" s="88"/>
    </row>
    <row r="299" ht="12.75">
      <c r="X299" s="88"/>
    </row>
    <row r="300" ht="12.75">
      <c r="X300" s="88"/>
    </row>
    <row r="301" ht="12.75">
      <c r="X301" s="88"/>
    </row>
    <row r="302" ht="12.75">
      <c r="X302" s="88"/>
    </row>
    <row r="303" ht="12.75">
      <c r="X303" s="88"/>
    </row>
    <row r="304" ht="12.75">
      <c r="X304" s="88"/>
    </row>
    <row r="305" ht="12.75">
      <c r="X305" s="88"/>
    </row>
    <row r="306" ht="12.75">
      <c r="X306" s="88"/>
    </row>
    <row r="307" ht="12.75">
      <c r="X307" s="88"/>
    </row>
    <row r="308" ht="12.75">
      <c r="X308" s="88"/>
    </row>
    <row r="309" ht="12.75">
      <c r="X309" s="88"/>
    </row>
    <row r="310" ht="12.75">
      <c r="X310" s="88"/>
    </row>
    <row r="311" ht="12.75">
      <c r="X311" s="88"/>
    </row>
    <row r="312" ht="12.75">
      <c r="X312" s="88"/>
    </row>
    <row r="313" ht="12.75">
      <c r="X313" s="88"/>
    </row>
    <row r="314" ht="12.75">
      <c r="X314" s="88"/>
    </row>
    <row r="315" ht="12.75">
      <c r="X315" s="88"/>
    </row>
    <row r="316" ht="12.75">
      <c r="X316" s="88"/>
    </row>
    <row r="317" ht="12.75">
      <c r="X317" s="88"/>
    </row>
    <row r="318" ht="12.75">
      <c r="X318" s="88"/>
    </row>
    <row r="319" ht="12.75">
      <c r="X319" s="88"/>
    </row>
    <row r="320" ht="12.75">
      <c r="X320" s="88"/>
    </row>
    <row r="321" ht="12.75">
      <c r="X321" s="88"/>
    </row>
    <row r="322" ht="12.75">
      <c r="X322" s="88"/>
    </row>
    <row r="323" ht="12.75">
      <c r="X323" s="88"/>
    </row>
    <row r="324" ht="12.75">
      <c r="X324" s="88"/>
    </row>
    <row r="325" ht="12.75">
      <c r="X325" s="88"/>
    </row>
    <row r="326" ht="12.75">
      <c r="X326" s="88"/>
    </row>
    <row r="327" ht="12.75">
      <c r="X327" s="88"/>
    </row>
    <row r="328" ht="12.75">
      <c r="X328" s="88"/>
    </row>
    <row r="329" ht="12.75">
      <c r="X329" s="88"/>
    </row>
    <row r="330" ht="12.75">
      <c r="X330" s="88"/>
    </row>
    <row r="331" ht="12.75">
      <c r="X331" s="88"/>
    </row>
    <row r="332" ht="12.75">
      <c r="X332" s="88"/>
    </row>
    <row r="333" ht="12.75">
      <c r="X333" s="88"/>
    </row>
    <row r="334" ht="12.75">
      <c r="X334" s="88"/>
    </row>
    <row r="335" ht="12.75">
      <c r="X335" s="88"/>
    </row>
    <row r="336" ht="12.75">
      <c r="X336" s="88"/>
    </row>
    <row r="337" ht="12.75">
      <c r="X337" s="88"/>
    </row>
    <row r="338" ht="12.75">
      <c r="X338" s="88"/>
    </row>
    <row r="339" ht="12.75">
      <c r="X339" s="88"/>
    </row>
    <row r="340" ht="12.75">
      <c r="X340" s="88"/>
    </row>
    <row r="341" ht="12.75">
      <c r="X341" s="88"/>
    </row>
    <row r="342" ht="12.75">
      <c r="X342" s="88"/>
    </row>
    <row r="343" ht="12.75">
      <c r="X343" s="88"/>
    </row>
    <row r="344" ht="12.75">
      <c r="X344" s="88"/>
    </row>
    <row r="345" ht="12.75">
      <c r="X345" s="88"/>
    </row>
    <row r="346" ht="12.75">
      <c r="X346" s="88"/>
    </row>
    <row r="347" ht="12.75">
      <c r="X347" s="88"/>
    </row>
    <row r="348" ht="12.75">
      <c r="X348" s="88"/>
    </row>
    <row r="349" ht="12.75">
      <c r="X349" s="88"/>
    </row>
    <row r="350" ht="12.75">
      <c r="X350" s="88"/>
    </row>
    <row r="351" ht="12.75">
      <c r="X351" s="88"/>
    </row>
    <row r="352" ht="12.75">
      <c r="X352" s="88"/>
    </row>
    <row r="353" ht="12.75">
      <c r="X353" s="88"/>
    </row>
    <row r="354" ht="12.75">
      <c r="X354" s="88"/>
    </row>
    <row r="355" ht="12.75">
      <c r="X355" s="88"/>
    </row>
    <row r="356" ht="12.75">
      <c r="X356" s="88"/>
    </row>
    <row r="357" ht="12.75">
      <c r="X357" s="88"/>
    </row>
    <row r="358" ht="12.75">
      <c r="X358" s="88"/>
    </row>
    <row r="359" ht="12.75">
      <c r="X359" s="88"/>
    </row>
    <row r="360" ht="12.75">
      <c r="X360" s="88"/>
    </row>
    <row r="361" ht="12.75">
      <c r="X361" s="88"/>
    </row>
    <row r="362" ht="12.75">
      <c r="X362" s="88"/>
    </row>
    <row r="363" ht="12.75">
      <c r="X363" s="88"/>
    </row>
    <row r="364" ht="12.75">
      <c r="X364" s="88"/>
    </row>
    <row r="365" ht="12.75">
      <c r="X365" s="88"/>
    </row>
    <row r="366" ht="12.75">
      <c r="X366" s="88"/>
    </row>
    <row r="367" ht="12.75">
      <c r="X367" s="88"/>
    </row>
    <row r="368" ht="12.75">
      <c r="X368" s="88"/>
    </row>
    <row r="369" ht="12.75">
      <c r="X369" s="88"/>
    </row>
    <row r="370" ht="12.75">
      <c r="X370" s="88"/>
    </row>
    <row r="371" ht="12.75">
      <c r="X371" s="88"/>
    </row>
    <row r="372" ht="12.75">
      <c r="X372" s="88"/>
    </row>
    <row r="373" ht="12.75">
      <c r="X373" s="88"/>
    </row>
    <row r="374" ht="12.75">
      <c r="X374" s="88"/>
    </row>
    <row r="375" ht="12.75">
      <c r="X375" s="88"/>
    </row>
    <row r="376" ht="12.75">
      <c r="X376" s="88"/>
    </row>
    <row r="377" ht="12.75">
      <c r="X377" s="88"/>
    </row>
    <row r="378" ht="12.75">
      <c r="X378" s="88"/>
    </row>
    <row r="379" ht="12.75">
      <c r="X379" s="88"/>
    </row>
    <row r="380" ht="12.75">
      <c r="X380" s="88"/>
    </row>
    <row r="381" ht="12.75">
      <c r="X381" s="88"/>
    </row>
    <row r="382" ht="12.75">
      <c r="X382" s="88"/>
    </row>
    <row r="383" ht="12.75">
      <c r="X383" s="88"/>
    </row>
    <row r="384" ht="12.75">
      <c r="X384" s="88"/>
    </row>
    <row r="385" ht="12.75">
      <c r="X385" s="88"/>
    </row>
    <row r="386" ht="12.75">
      <c r="X386" s="88"/>
    </row>
    <row r="387" ht="12.75">
      <c r="X387" s="88"/>
    </row>
    <row r="388" ht="12.75">
      <c r="X388" s="88"/>
    </row>
    <row r="389" ht="12.75">
      <c r="X389" s="88"/>
    </row>
    <row r="390" ht="12.75">
      <c r="X390" s="88"/>
    </row>
    <row r="391" ht="12.75">
      <c r="X391" s="88"/>
    </row>
    <row r="392" ht="12.75">
      <c r="X392" s="88"/>
    </row>
    <row r="393" ht="12.75">
      <c r="X393" s="88"/>
    </row>
    <row r="394" ht="12.75">
      <c r="X394" s="88"/>
    </row>
    <row r="395" ht="12.75">
      <c r="X395" s="88"/>
    </row>
    <row r="396" ht="12.75">
      <c r="X396" s="88"/>
    </row>
    <row r="397" ht="12.75">
      <c r="X397" s="88"/>
    </row>
    <row r="398" ht="12.75">
      <c r="X398" s="88"/>
    </row>
    <row r="399" ht="12.75">
      <c r="X399" s="88"/>
    </row>
    <row r="400" ht="12.75">
      <c r="X400" s="88"/>
    </row>
    <row r="401" ht="12.75">
      <c r="X401" s="88"/>
    </row>
    <row r="402" ht="12.75">
      <c r="X402" s="88"/>
    </row>
    <row r="403" ht="12.75">
      <c r="X403" s="88"/>
    </row>
    <row r="404" ht="12.75">
      <c r="X404" s="88"/>
    </row>
    <row r="405" ht="12.75">
      <c r="X405" s="88"/>
    </row>
    <row r="406" ht="12.75">
      <c r="X406" s="88"/>
    </row>
    <row r="407" ht="12.75">
      <c r="X407" s="88"/>
    </row>
    <row r="408" ht="12.75">
      <c r="X408" s="88"/>
    </row>
    <row r="409" ht="12.75">
      <c r="X409" s="88"/>
    </row>
    <row r="410" ht="12.75">
      <c r="X410" s="88"/>
    </row>
    <row r="411" ht="12.75">
      <c r="X411" s="88"/>
    </row>
    <row r="412" ht="12.75">
      <c r="X412" s="88"/>
    </row>
    <row r="413" ht="12.75">
      <c r="X413" s="88"/>
    </row>
    <row r="414" ht="12.75">
      <c r="X414" s="88"/>
    </row>
    <row r="415" ht="12.75">
      <c r="X415" s="88"/>
    </row>
    <row r="416" ht="12.75">
      <c r="X416" s="88"/>
    </row>
    <row r="417" ht="12.75">
      <c r="X417" s="88"/>
    </row>
    <row r="418" ht="12.75">
      <c r="X418" s="88"/>
    </row>
    <row r="419" ht="12.75">
      <c r="X419" s="88"/>
    </row>
    <row r="420" ht="12.75">
      <c r="X420" s="88"/>
    </row>
    <row r="421" ht="12.75">
      <c r="X421" s="88"/>
    </row>
    <row r="422" ht="12.75">
      <c r="X422" s="88"/>
    </row>
    <row r="423" ht="12.75">
      <c r="X423" s="88"/>
    </row>
    <row r="424" ht="12.75">
      <c r="X424" s="88"/>
    </row>
    <row r="425" ht="12.75">
      <c r="X425" s="88"/>
    </row>
    <row r="426" ht="12.75">
      <c r="X426" s="88"/>
    </row>
    <row r="427" ht="12.75">
      <c r="X427" s="88"/>
    </row>
  </sheetData>
  <sheetProtection/>
  <mergeCells count="26">
    <mergeCell ref="A3:I3"/>
    <mergeCell ref="G5:I5"/>
    <mergeCell ref="N5:P5"/>
    <mergeCell ref="Q5:R5"/>
    <mergeCell ref="N4:S4"/>
    <mergeCell ref="S5:T5"/>
    <mergeCell ref="C6:C8"/>
    <mergeCell ref="A4:B6"/>
    <mergeCell ref="U5:V5"/>
    <mergeCell ref="J4:M4"/>
    <mergeCell ref="J5:M5"/>
    <mergeCell ref="D6:F6"/>
    <mergeCell ref="G6:I6"/>
    <mergeCell ref="D4:F4"/>
    <mergeCell ref="G4:I4"/>
    <mergeCell ref="D5:F5"/>
    <mergeCell ref="A2:I2"/>
    <mergeCell ref="J2:W2"/>
    <mergeCell ref="J3:W3"/>
    <mergeCell ref="W6:W8"/>
    <mergeCell ref="Q6:R6"/>
    <mergeCell ref="S6:T6"/>
    <mergeCell ref="U6:V6"/>
    <mergeCell ref="W4:W5"/>
    <mergeCell ref="A7:B8"/>
    <mergeCell ref="C4:C5"/>
  </mergeCells>
  <printOptions horizontalCentered="1"/>
  <pageMargins left="1.141732283464567" right="1.141732283464567" top="1.5748031496062993" bottom="1.4566929133858268" header="0.5118110236220472" footer="0.9055118110236221"/>
  <pageSetup firstPageNumber="246"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5.xml><?xml version="1.0" encoding="utf-8"?>
<worksheet xmlns="http://schemas.openxmlformats.org/spreadsheetml/2006/main" xmlns:r="http://schemas.openxmlformats.org/officeDocument/2006/relationships">
  <dimension ref="A1:AC44"/>
  <sheetViews>
    <sheetView showGridLines="0" zoomScale="130" zoomScaleNormal="130" workbookViewId="0" topLeftCell="A1">
      <selection activeCell="A3" sqref="A3:I3"/>
    </sheetView>
  </sheetViews>
  <sheetFormatPr defaultColWidth="9.00390625" defaultRowHeight="16.5"/>
  <cols>
    <col min="1" max="1" width="16.125" style="464" customWidth="1"/>
    <col min="2" max="2" width="27.125" style="464" customWidth="1"/>
    <col min="3" max="3" width="5.125" style="464" customWidth="1"/>
    <col min="4" max="9" width="4.625" style="464" customWidth="1"/>
    <col min="10" max="10" width="3.125" style="464" customWidth="1"/>
    <col min="11" max="17" width="4.625" style="464" customWidth="1"/>
    <col min="18" max="25" width="4.125" style="464" customWidth="1"/>
    <col min="26" max="26" width="7.625" style="464" customWidth="1"/>
    <col min="27" max="16384" width="9.00390625" style="464" customWidth="1"/>
  </cols>
  <sheetData>
    <row r="1" spans="1:26" s="221" customFormat="1" ht="18" customHeight="1">
      <c r="A1" s="429" t="s">
        <v>1321</v>
      </c>
      <c r="B1" s="184"/>
      <c r="Y1" s="206"/>
      <c r="Z1" s="430" t="s">
        <v>1322</v>
      </c>
    </row>
    <row r="2" spans="1:26" s="422" customFormat="1" ht="24.75" customHeight="1">
      <c r="A2" s="638" t="s">
        <v>1326</v>
      </c>
      <c r="B2" s="638"/>
      <c r="C2" s="638"/>
      <c r="D2" s="638"/>
      <c r="E2" s="638"/>
      <c r="F2" s="638"/>
      <c r="G2" s="638"/>
      <c r="H2" s="638"/>
      <c r="I2" s="638"/>
      <c r="J2" s="638" t="s">
        <v>1327</v>
      </c>
      <c r="K2" s="638"/>
      <c r="L2" s="638"/>
      <c r="M2" s="638"/>
      <c r="N2" s="638"/>
      <c r="O2" s="638"/>
      <c r="P2" s="638"/>
      <c r="Q2" s="638"/>
      <c r="R2" s="638"/>
      <c r="S2" s="638"/>
      <c r="T2" s="638"/>
      <c r="U2" s="638"/>
      <c r="V2" s="638"/>
      <c r="W2" s="638"/>
      <c r="X2" s="638"/>
      <c r="Y2" s="638"/>
      <c r="Z2" s="638"/>
    </row>
    <row r="3" spans="1:26" s="431" customFormat="1" ht="19.5" customHeight="1" thickBot="1">
      <c r="A3" s="639" t="s">
        <v>1328</v>
      </c>
      <c r="B3" s="639"/>
      <c r="C3" s="639"/>
      <c r="D3" s="639"/>
      <c r="E3" s="639"/>
      <c r="F3" s="639"/>
      <c r="G3" s="639"/>
      <c r="H3" s="639"/>
      <c r="I3" s="639"/>
      <c r="J3" s="639" t="s">
        <v>1329</v>
      </c>
      <c r="K3" s="639"/>
      <c r="L3" s="639"/>
      <c r="M3" s="639"/>
      <c r="N3" s="639"/>
      <c r="O3" s="639"/>
      <c r="P3" s="639"/>
      <c r="Q3" s="639"/>
      <c r="R3" s="639"/>
      <c r="S3" s="639"/>
      <c r="T3" s="639"/>
      <c r="U3" s="639"/>
      <c r="V3" s="639"/>
      <c r="W3" s="639"/>
      <c r="X3" s="639"/>
      <c r="Y3" s="639"/>
      <c r="Z3" s="639"/>
    </row>
    <row r="4" spans="1:26" s="221" customFormat="1" ht="15.75" customHeight="1">
      <c r="A4" s="731" t="s">
        <v>1136</v>
      </c>
      <c r="B4" s="732"/>
      <c r="C4" s="619" t="s">
        <v>1335</v>
      </c>
      <c r="D4" s="647" t="s">
        <v>1336</v>
      </c>
      <c r="E4" s="648"/>
      <c r="F4" s="649"/>
      <c r="G4" s="647" t="s">
        <v>1337</v>
      </c>
      <c r="H4" s="648"/>
      <c r="I4" s="649"/>
      <c r="J4" s="637" t="s">
        <v>1338</v>
      </c>
      <c r="K4" s="648"/>
      <c r="L4" s="648"/>
      <c r="M4" s="648"/>
      <c r="N4" s="649"/>
      <c r="O4" s="640" t="s">
        <v>1339</v>
      </c>
      <c r="P4" s="618"/>
      <c r="Q4" s="618"/>
      <c r="R4" s="618"/>
      <c r="S4" s="618"/>
      <c r="T4" s="618"/>
      <c r="U4" s="403"/>
      <c r="V4" s="403" t="s">
        <v>691</v>
      </c>
      <c r="W4" s="403"/>
      <c r="X4" s="403"/>
      <c r="Y4" s="403"/>
      <c r="Z4" s="642" t="s">
        <v>1340</v>
      </c>
    </row>
    <row r="5" spans="1:26" s="221" customFormat="1" ht="15.75" customHeight="1">
      <c r="A5" s="658"/>
      <c r="B5" s="659"/>
      <c r="C5" s="729"/>
      <c r="D5" s="730" t="s">
        <v>1341</v>
      </c>
      <c r="E5" s="635"/>
      <c r="F5" s="636"/>
      <c r="G5" s="730" t="s">
        <v>1341</v>
      </c>
      <c r="H5" s="635"/>
      <c r="I5" s="636"/>
      <c r="J5" s="635" t="s">
        <v>1342</v>
      </c>
      <c r="K5" s="635"/>
      <c r="L5" s="635"/>
      <c r="M5" s="635"/>
      <c r="N5" s="636"/>
      <c r="O5" s="644" t="s">
        <v>694</v>
      </c>
      <c r="P5" s="645"/>
      <c r="Q5" s="641"/>
      <c r="R5" s="662" t="s">
        <v>695</v>
      </c>
      <c r="S5" s="641"/>
      <c r="T5" s="662" t="s">
        <v>696</v>
      </c>
      <c r="U5" s="641"/>
      <c r="V5" s="662" t="s">
        <v>697</v>
      </c>
      <c r="W5" s="641"/>
      <c r="X5" s="662" t="s">
        <v>692</v>
      </c>
      <c r="Y5" s="641"/>
      <c r="Z5" s="643"/>
    </row>
    <row r="6" spans="1:26" s="221" customFormat="1" ht="15.75" customHeight="1">
      <c r="A6" s="658"/>
      <c r="B6" s="659"/>
      <c r="C6" s="650" t="s">
        <v>718</v>
      </c>
      <c r="D6" s="651" t="s">
        <v>268</v>
      </c>
      <c r="E6" s="633"/>
      <c r="F6" s="634"/>
      <c r="G6" s="651" t="s">
        <v>283</v>
      </c>
      <c r="H6" s="633"/>
      <c r="I6" s="634"/>
      <c r="J6" s="633" t="s">
        <v>282</v>
      </c>
      <c r="K6" s="633"/>
      <c r="L6" s="633"/>
      <c r="M6" s="633"/>
      <c r="N6" s="634"/>
      <c r="O6" s="421"/>
      <c r="P6" s="419" t="s">
        <v>677</v>
      </c>
      <c r="Q6" s="420"/>
      <c r="R6" s="651" t="s">
        <v>704</v>
      </c>
      <c r="S6" s="634"/>
      <c r="T6" s="651" t="s">
        <v>705</v>
      </c>
      <c r="U6" s="634"/>
      <c r="V6" s="651" t="s">
        <v>706</v>
      </c>
      <c r="W6" s="634"/>
      <c r="X6" s="651" t="s">
        <v>708</v>
      </c>
      <c r="Y6" s="634"/>
      <c r="Z6" s="646" t="s">
        <v>265</v>
      </c>
    </row>
    <row r="7" spans="1:26" s="221" customFormat="1" ht="15.75" customHeight="1">
      <c r="A7" s="658" t="s">
        <v>1301</v>
      </c>
      <c r="B7" s="659"/>
      <c r="C7" s="650"/>
      <c r="D7" s="432" t="s">
        <v>720</v>
      </c>
      <c r="E7" s="432" t="s">
        <v>721</v>
      </c>
      <c r="F7" s="432" t="s">
        <v>722</v>
      </c>
      <c r="G7" s="432" t="s">
        <v>720</v>
      </c>
      <c r="H7" s="432" t="s">
        <v>721</v>
      </c>
      <c r="I7" s="432" t="s">
        <v>722</v>
      </c>
      <c r="J7" s="433" t="s">
        <v>720</v>
      </c>
      <c r="K7" s="432" t="s">
        <v>714</v>
      </c>
      <c r="L7" s="432" t="s">
        <v>698</v>
      </c>
      <c r="M7" s="432" t="s">
        <v>699</v>
      </c>
      <c r="N7" s="433" t="s">
        <v>693</v>
      </c>
      <c r="O7" s="432" t="s">
        <v>720</v>
      </c>
      <c r="P7" s="432" t="s">
        <v>721</v>
      </c>
      <c r="Q7" s="432" t="s">
        <v>722</v>
      </c>
      <c r="R7" s="432" t="s">
        <v>721</v>
      </c>
      <c r="S7" s="432" t="s">
        <v>722</v>
      </c>
      <c r="T7" s="432" t="s">
        <v>721</v>
      </c>
      <c r="U7" s="432" t="s">
        <v>722</v>
      </c>
      <c r="V7" s="432" t="s">
        <v>721</v>
      </c>
      <c r="W7" s="432" t="s">
        <v>722</v>
      </c>
      <c r="X7" s="432" t="s">
        <v>721</v>
      </c>
      <c r="Y7" s="432" t="s">
        <v>722</v>
      </c>
      <c r="Z7" s="646"/>
    </row>
    <row r="8" spans="1:26" s="296" customFormat="1" ht="15.75" customHeight="1" thickBot="1">
      <c r="A8" s="660"/>
      <c r="B8" s="661"/>
      <c r="C8" s="650"/>
      <c r="D8" s="434" t="s">
        <v>677</v>
      </c>
      <c r="E8" s="434" t="s">
        <v>689</v>
      </c>
      <c r="F8" s="434" t="s">
        <v>724</v>
      </c>
      <c r="G8" s="435" t="s">
        <v>677</v>
      </c>
      <c r="H8" s="435" t="s">
        <v>689</v>
      </c>
      <c r="I8" s="435" t="s">
        <v>724</v>
      </c>
      <c r="J8" s="420" t="s">
        <v>677</v>
      </c>
      <c r="K8" s="434" t="s">
        <v>704</v>
      </c>
      <c r="L8" s="434" t="s">
        <v>705</v>
      </c>
      <c r="M8" s="434" t="s">
        <v>706</v>
      </c>
      <c r="N8" s="420" t="s">
        <v>708</v>
      </c>
      <c r="O8" s="434" t="s">
        <v>677</v>
      </c>
      <c r="P8" s="434" t="s">
        <v>689</v>
      </c>
      <c r="Q8" s="434" t="s">
        <v>724</v>
      </c>
      <c r="R8" s="434" t="s">
        <v>689</v>
      </c>
      <c r="S8" s="434" t="s">
        <v>724</v>
      </c>
      <c r="T8" s="434" t="s">
        <v>689</v>
      </c>
      <c r="U8" s="434" t="s">
        <v>724</v>
      </c>
      <c r="V8" s="434" t="s">
        <v>689</v>
      </c>
      <c r="W8" s="434" t="s">
        <v>724</v>
      </c>
      <c r="X8" s="434" t="s">
        <v>689</v>
      </c>
      <c r="Y8" s="434" t="s">
        <v>724</v>
      </c>
      <c r="Z8" s="646"/>
    </row>
    <row r="9" spans="1:26" s="296" customFormat="1" ht="13.5" customHeight="1">
      <c r="A9" s="436" t="s">
        <v>447</v>
      </c>
      <c r="B9" s="437">
        <v>2002</v>
      </c>
      <c r="C9" s="438">
        <v>9</v>
      </c>
      <c r="D9" s="439">
        <v>825</v>
      </c>
      <c r="E9" s="439">
        <v>353</v>
      </c>
      <c r="F9" s="439">
        <v>472</v>
      </c>
      <c r="G9" s="439">
        <v>219</v>
      </c>
      <c r="H9" s="439">
        <v>68</v>
      </c>
      <c r="I9" s="439">
        <v>151</v>
      </c>
      <c r="J9" s="439">
        <v>743</v>
      </c>
      <c r="K9" s="439">
        <v>233</v>
      </c>
      <c r="L9" s="439">
        <v>248</v>
      </c>
      <c r="M9" s="439">
        <v>262</v>
      </c>
      <c r="N9" s="440" t="s">
        <v>494</v>
      </c>
      <c r="O9" s="439">
        <v>31782</v>
      </c>
      <c r="P9" s="439">
        <v>16022</v>
      </c>
      <c r="Q9" s="439">
        <v>15760</v>
      </c>
      <c r="R9" s="439">
        <v>5396</v>
      </c>
      <c r="S9" s="439">
        <v>5147</v>
      </c>
      <c r="T9" s="439">
        <v>5104</v>
      </c>
      <c r="U9" s="439">
        <v>5072</v>
      </c>
      <c r="V9" s="439">
        <v>5522</v>
      </c>
      <c r="W9" s="439">
        <v>5541</v>
      </c>
      <c r="X9" s="440" t="s">
        <v>494</v>
      </c>
      <c r="Y9" s="440" t="s">
        <v>494</v>
      </c>
      <c r="Z9" s="439">
        <v>12244</v>
      </c>
    </row>
    <row r="10" spans="1:26" s="296" customFormat="1" ht="13.5" customHeight="1">
      <c r="A10" s="308" t="s">
        <v>448</v>
      </c>
      <c r="B10" s="441">
        <v>2003</v>
      </c>
      <c r="C10" s="442">
        <v>8</v>
      </c>
      <c r="D10" s="443">
        <v>780</v>
      </c>
      <c r="E10" s="443">
        <v>332</v>
      </c>
      <c r="F10" s="443">
        <v>448</v>
      </c>
      <c r="G10" s="443">
        <v>214</v>
      </c>
      <c r="H10" s="443">
        <v>67</v>
      </c>
      <c r="I10" s="443">
        <v>147</v>
      </c>
      <c r="J10" s="443">
        <v>695</v>
      </c>
      <c r="K10" s="443">
        <v>221</v>
      </c>
      <c r="L10" s="443">
        <v>230</v>
      </c>
      <c r="M10" s="443">
        <v>244</v>
      </c>
      <c r="N10" s="444" t="s">
        <v>494</v>
      </c>
      <c r="O10" s="443">
        <v>29987</v>
      </c>
      <c r="P10" s="443">
        <v>15223</v>
      </c>
      <c r="Q10" s="443">
        <v>14764</v>
      </c>
      <c r="R10" s="443">
        <v>5404</v>
      </c>
      <c r="S10" s="443">
        <v>5033</v>
      </c>
      <c r="T10" s="443">
        <v>4961</v>
      </c>
      <c r="U10" s="443">
        <v>4816</v>
      </c>
      <c r="V10" s="443">
        <v>4843</v>
      </c>
      <c r="W10" s="443">
        <v>4910</v>
      </c>
      <c r="X10" s="445">
        <v>15</v>
      </c>
      <c r="Y10" s="445">
        <v>5</v>
      </c>
      <c r="Z10" s="443">
        <v>10844</v>
      </c>
    </row>
    <row r="11" spans="1:26" s="296" customFormat="1" ht="13.5" customHeight="1">
      <c r="A11" s="308" t="s">
        <v>449</v>
      </c>
      <c r="B11" s="441">
        <v>2004</v>
      </c>
      <c r="C11" s="446">
        <v>8</v>
      </c>
      <c r="D11" s="445">
        <v>776</v>
      </c>
      <c r="E11" s="445">
        <v>317</v>
      </c>
      <c r="F11" s="445">
        <v>459</v>
      </c>
      <c r="G11" s="445">
        <v>214</v>
      </c>
      <c r="H11" s="445">
        <v>69</v>
      </c>
      <c r="I11" s="445">
        <v>145</v>
      </c>
      <c r="J11" s="445">
        <v>671</v>
      </c>
      <c r="K11" s="445">
        <v>224</v>
      </c>
      <c r="L11" s="445">
        <v>216</v>
      </c>
      <c r="M11" s="445">
        <v>231</v>
      </c>
      <c r="N11" s="444" t="s">
        <v>494</v>
      </c>
      <c r="O11" s="445">
        <v>29982</v>
      </c>
      <c r="P11" s="445">
        <v>15153</v>
      </c>
      <c r="Q11" s="445">
        <v>14829</v>
      </c>
      <c r="R11" s="445">
        <v>5549</v>
      </c>
      <c r="S11" s="445">
        <v>5337</v>
      </c>
      <c r="T11" s="445">
        <v>4850</v>
      </c>
      <c r="U11" s="445">
        <v>4858</v>
      </c>
      <c r="V11" s="445">
        <v>4693</v>
      </c>
      <c r="W11" s="445">
        <v>4629</v>
      </c>
      <c r="X11" s="445">
        <v>61</v>
      </c>
      <c r="Y11" s="445">
        <v>5</v>
      </c>
      <c r="Z11" s="445">
        <v>9591</v>
      </c>
    </row>
    <row r="12" spans="1:26" s="296" customFormat="1" ht="13.5" customHeight="1">
      <c r="A12" s="308" t="s">
        <v>450</v>
      </c>
      <c r="B12" s="441">
        <v>2005</v>
      </c>
      <c r="C12" s="446">
        <v>8</v>
      </c>
      <c r="D12" s="445">
        <v>778</v>
      </c>
      <c r="E12" s="445">
        <v>317</v>
      </c>
      <c r="F12" s="445">
        <v>461</v>
      </c>
      <c r="G12" s="445">
        <v>220</v>
      </c>
      <c r="H12" s="445">
        <v>68</v>
      </c>
      <c r="I12" s="445">
        <v>152</v>
      </c>
      <c r="J12" s="445">
        <v>646</v>
      </c>
      <c r="K12" s="445">
        <v>205</v>
      </c>
      <c r="L12" s="445">
        <v>225</v>
      </c>
      <c r="M12" s="445">
        <v>216</v>
      </c>
      <c r="N12" s="444" t="s">
        <v>494</v>
      </c>
      <c r="O12" s="445">
        <v>29681</v>
      </c>
      <c r="P12" s="445">
        <v>15236</v>
      </c>
      <c r="Q12" s="445">
        <v>14445</v>
      </c>
      <c r="R12" s="445">
        <v>5634</v>
      </c>
      <c r="S12" s="445">
        <v>4601</v>
      </c>
      <c r="T12" s="445">
        <v>4984</v>
      </c>
      <c r="U12" s="445">
        <v>5155</v>
      </c>
      <c r="V12" s="445">
        <v>4618</v>
      </c>
      <c r="W12" s="445">
        <v>4689</v>
      </c>
      <c r="X12" s="445">
        <v>50</v>
      </c>
      <c r="Y12" s="445">
        <v>1</v>
      </c>
      <c r="Z12" s="445">
        <v>9167</v>
      </c>
    </row>
    <row r="13" spans="1:26" s="296" customFormat="1" ht="13.5" customHeight="1">
      <c r="A13" s="308" t="s">
        <v>451</v>
      </c>
      <c r="B13" s="441">
        <v>2006</v>
      </c>
      <c r="C13" s="446">
        <v>7</v>
      </c>
      <c r="D13" s="445">
        <v>748</v>
      </c>
      <c r="E13" s="445">
        <v>314</v>
      </c>
      <c r="F13" s="445">
        <v>434</v>
      </c>
      <c r="G13" s="445">
        <v>181</v>
      </c>
      <c r="H13" s="445">
        <v>66</v>
      </c>
      <c r="I13" s="445">
        <v>115</v>
      </c>
      <c r="J13" s="445">
        <v>639</v>
      </c>
      <c r="K13" s="445">
        <v>211</v>
      </c>
      <c r="L13" s="445">
        <v>203</v>
      </c>
      <c r="M13" s="445">
        <v>225</v>
      </c>
      <c r="N13" s="444" t="s">
        <v>494</v>
      </c>
      <c r="O13" s="445">
        <v>29884</v>
      </c>
      <c r="P13" s="445">
        <v>15776</v>
      </c>
      <c r="Q13" s="445">
        <v>14108</v>
      </c>
      <c r="R13" s="445">
        <v>5759</v>
      </c>
      <c r="S13" s="445">
        <v>4667</v>
      </c>
      <c r="T13" s="445">
        <v>5222</v>
      </c>
      <c r="U13" s="445">
        <v>4428</v>
      </c>
      <c r="V13" s="445">
        <v>4774</v>
      </c>
      <c r="W13" s="445">
        <v>5006</v>
      </c>
      <c r="X13" s="445">
        <v>21</v>
      </c>
      <c r="Y13" s="445">
        <v>7</v>
      </c>
      <c r="Z13" s="445">
        <v>9103</v>
      </c>
    </row>
    <row r="14" spans="1:26" s="296" customFormat="1" ht="13.5" customHeight="1">
      <c r="A14" s="308" t="s">
        <v>452</v>
      </c>
      <c r="B14" s="441">
        <v>2007</v>
      </c>
      <c r="C14" s="446">
        <v>7</v>
      </c>
      <c r="D14" s="445">
        <v>745</v>
      </c>
      <c r="E14" s="445">
        <v>302</v>
      </c>
      <c r="F14" s="445">
        <v>443</v>
      </c>
      <c r="G14" s="445">
        <v>182</v>
      </c>
      <c r="H14" s="445">
        <v>64</v>
      </c>
      <c r="I14" s="445">
        <v>118</v>
      </c>
      <c r="J14" s="445">
        <v>633</v>
      </c>
      <c r="K14" s="445">
        <v>219</v>
      </c>
      <c r="L14" s="445">
        <v>212</v>
      </c>
      <c r="M14" s="445">
        <v>202</v>
      </c>
      <c r="N14" s="447" t="s">
        <v>494</v>
      </c>
      <c r="O14" s="445">
        <v>30177</v>
      </c>
      <c r="P14" s="445">
        <v>16431</v>
      </c>
      <c r="Q14" s="445">
        <v>13746</v>
      </c>
      <c r="R14" s="445">
        <v>6016</v>
      </c>
      <c r="S14" s="445">
        <v>4876</v>
      </c>
      <c r="T14" s="445">
        <v>5398</v>
      </c>
      <c r="U14" s="445">
        <v>4519</v>
      </c>
      <c r="V14" s="445">
        <v>4964</v>
      </c>
      <c r="W14" s="445">
        <v>4347</v>
      </c>
      <c r="X14" s="445">
        <v>53</v>
      </c>
      <c r="Y14" s="445">
        <v>4</v>
      </c>
      <c r="Z14" s="445">
        <v>9546</v>
      </c>
    </row>
    <row r="15" spans="1:26" s="296" customFormat="1" ht="13.5" customHeight="1">
      <c r="A15" s="308" t="s">
        <v>453</v>
      </c>
      <c r="B15" s="441">
        <v>2008</v>
      </c>
      <c r="C15" s="446">
        <v>7</v>
      </c>
      <c r="D15" s="445">
        <v>753</v>
      </c>
      <c r="E15" s="445">
        <v>298</v>
      </c>
      <c r="F15" s="445">
        <v>455</v>
      </c>
      <c r="G15" s="445">
        <v>179</v>
      </c>
      <c r="H15" s="445">
        <v>62</v>
      </c>
      <c r="I15" s="445">
        <v>117</v>
      </c>
      <c r="J15" s="445">
        <v>657</v>
      </c>
      <c r="K15" s="445">
        <v>225</v>
      </c>
      <c r="L15" s="445">
        <v>220</v>
      </c>
      <c r="M15" s="445">
        <v>212</v>
      </c>
      <c r="N15" s="447" t="s">
        <v>494</v>
      </c>
      <c r="O15" s="445">
        <v>31057</v>
      </c>
      <c r="P15" s="445">
        <v>16946</v>
      </c>
      <c r="Q15" s="445">
        <v>14111</v>
      </c>
      <c r="R15" s="445">
        <v>6081</v>
      </c>
      <c r="S15" s="445">
        <v>4947</v>
      </c>
      <c r="T15" s="445">
        <v>5652</v>
      </c>
      <c r="U15" s="445">
        <v>4737</v>
      </c>
      <c r="V15" s="445">
        <v>5205</v>
      </c>
      <c r="W15" s="445">
        <v>4426</v>
      </c>
      <c r="X15" s="445">
        <v>8</v>
      </c>
      <c r="Y15" s="445">
        <v>1</v>
      </c>
      <c r="Z15" s="445">
        <v>8555</v>
      </c>
    </row>
    <row r="16" spans="1:26" s="296" customFormat="1" ht="13.5" customHeight="1">
      <c r="A16" s="308" t="s">
        <v>454</v>
      </c>
      <c r="B16" s="441">
        <v>2009</v>
      </c>
      <c r="C16" s="446">
        <v>7</v>
      </c>
      <c r="D16" s="445">
        <v>750</v>
      </c>
      <c r="E16" s="445">
        <v>305</v>
      </c>
      <c r="F16" s="445">
        <v>445</v>
      </c>
      <c r="G16" s="445">
        <v>182</v>
      </c>
      <c r="H16" s="445">
        <v>64</v>
      </c>
      <c r="I16" s="445">
        <v>118</v>
      </c>
      <c r="J16" s="445">
        <v>679</v>
      </c>
      <c r="K16" s="445">
        <v>234</v>
      </c>
      <c r="L16" s="445">
        <v>225</v>
      </c>
      <c r="M16" s="445">
        <v>220</v>
      </c>
      <c r="N16" s="447" t="s">
        <v>494</v>
      </c>
      <c r="O16" s="445">
        <v>32006</v>
      </c>
      <c r="P16" s="445">
        <v>17423</v>
      </c>
      <c r="Q16" s="445">
        <v>14583</v>
      </c>
      <c r="R16" s="445">
        <v>6216</v>
      </c>
      <c r="S16" s="445">
        <v>5090</v>
      </c>
      <c r="T16" s="445">
        <v>5719</v>
      </c>
      <c r="U16" s="445">
        <v>4824</v>
      </c>
      <c r="V16" s="445">
        <v>5458</v>
      </c>
      <c r="W16" s="445">
        <v>4667</v>
      </c>
      <c r="X16" s="447" t="s">
        <v>494</v>
      </c>
      <c r="Y16" s="447" t="s">
        <v>494</v>
      </c>
      <c r="Z16" s="445">
        <v>9441</v>
      </c>
    </row>
    <row r="17" spans="1:26" s="296" customFormat="1" ht="13.5" customHeight="1">
      <c r="A17" s="308" t="s">
        <v>455</v>
      </c>
      <c r="B17" s="441">
        <v>2010</v>
      </c>
      <c r="C17" s="446">
        <v>7</v>
      </c>
      <c r="D17" s="445">
        <v>766</v>
      </c>
      <c r="E17" s="445">
        <v>305</v>
      </c>
      <c r="F17" s="445">
        <v>461</v>
      </c>
      <c r="G17" s="445">
        <v>204</v>
      </c>
      <c r="H17" s="445">
        <v>71</v>
      </c>
      <c r="I17" s="445">
        <v>133</v>
      </c>
      <c r="J17" s="445">
        <v>708</v>
      </c>
      <c r="K17" s="445">
        <v>249</v>
      </c>
      <c r="L17" s="445">
        <v>234</v>
      </c>
      <c r="M17" s="445">
        <v>225</v>
      </c>
      <c r="N17" s="447" t="s">
        <v>494</v>
      </c>
      <c r="O17" s="445">
        <v>33271</v>
      </c>
      <c r="P17" s="445">
        <v>18112</v>
      </c>
      <c r="Q17" s="445">
        <v>15159</v>
      </c>
      <c r="R17" s="445">
        <v>6748</v>
      </c>
      <c r="S17" s="445">
        <v>5451</v>
      </c>
      <c r="T17" s="445">
        <v>5812</v>
      </c>
      <c r="U17" s="445">
        <v>4968</v>
      </c>
      <c r="V17" s="445">
        <v>5543</v>
      </c>
      <c r="W17" s="445">
        <v>4739</v>
      </c>
      <c r="X17" s="445">
        <v>9</v>
      </c>
      <c r="Y17" s="445">
        <v>1</v>
      </c>
      <c r="Z17" s="445">
        <v>9972</v>
      </c>
    </row>
    <row r="18" spans="1:29" s="296" customFormat="1" ht="13.5" customHeight="1">
      <c r="A18" s="308" t="s">
        <v>456</v>
      </c>
      <c r="B18" s="441">
        <v>2011</v>
      </c>
      <c r="C18" s="446">
        <f aca="true" t="shared" si="0" ref="C18:M18">C19+C26</f>
        <v>7</v>
      </c>
      <c r="D18" s="445">
        <f t="shared" si="0"/>
        <v>785</v>
      </c>
      <c r="E18" s="445">
        <f t="shared" si="0"/>
        <v>316</v>
      </c>
      <c r="F18" s="445">
        <f t="shared" si="0"/>
        <v>469</v>
      </c>
      <c r="G18" s="445">
        <f t="shared" si="0"/>
        <v>199</v>
      </c>
      <c r="H18" s="445">
        <f t="shared" si="0"/>
        <v>73</v>
      </c>
      <c r="I18" s="445">
        <f t="shared" si="0"/>
        <v>126</v>
      </c>
      <c r="J18" s="445">
        <f t="shared" si="0"/>
        <v>739</v>
      </c>
      <c r="K18" s="445">
        <f t="shared" si="0"/>
        <v>257</v>
      </c>
      <c r="L18" s="445">
        <f t="shared" si="0"/>
        <v>248</v>
      </c>
      <c r="M18" s="445">
        <f t="shared" si="0"/>
        <v>234</v>
      </c>
      <c r="N18" s="447" t="s">
        <v>494</v>
      </c>
      <c r="O18" s="445">
        <f aca="true" t="shared" si="1" ref="O18:W18">O19+O26</f>
        <v>34344</v>
      </c>
      <c r="P18" s="445">
        <f t="shared" si="1"/>
        <v>18559</v>
      </c>
      <c r="Q18" s="445">
        <f t="shared" si="1"/>
        <v>15785</v>
      </c>
      <c r="R18" s="445">
        <f t="shared" si="1"/>
        <v>6677</v>
      </c>
      <c r="S18" s="445">
        <f t="shared" si="1"/>
        <v>5699</v>
      </c>
      <c r="T18" s="445">
        <f t="shared" si="1"/>
        <v>6280</v>
      </c>
      <c r="U18" s="445">
        <f t="shared" si="1"/>
        <v>5229</v>
      </c>
      <c r="V18" s="445">
        <f t="shared" si="1"/>
        <v>5602</v>
      </c>
      <c r="W18" s="445">
        <f t="shared" si="1"/>
        <v>4857</v>
      </c>
      <c r="X18" s="610" t="s">
        <v>494</v>
      </c>
      <c r="Y18" s="610" t="s">
        <v>494</v>
      </c>
      <c r="Z18" s="445">
        <f>Z19+Z26</f>
        <v>10065</v>
      </c>
      <c r="AA18" s="218"/>
      <c r="AB18" s="218"/>
      <c r="AC18" s="260"/>
    </row>
    <row r="19" spans="1:28" s="206" customFormat="1" ht="13.5" customHeight="1">
      <c r="A19" s="448" t="s">
        <v>482</v>
      </c>
      <c r="B19" s="449" t="s">
        <v>280</v>
      </c>
      <c r="C19" s="446">
        <v>4</v>
      </c>
      <c r="D19" s="445">
        <f>SUM(D20:D25)</f>
        <v>513</v>
      </c>
      <c r="E19" s="445">
        <f>SUM(E20:E25)</f>
        <v>215</v>
      </c>
      <c r="F19" s="445">
        <f>SUM(F20:F25)</f>
        <v>298</v>
      </c>
      <c r="G19" s="445">
        <f aca="true" t="shared" si="2" ref="G19:W19">SUM(G20:G25)</f>
        <v>112</v>
      </c>
      <c r="H19" s="445">
        <f>SUM(H20:H25)</f>
        <v>38</v>
      </c>
      <c r="I19" s="445">
        <f t="shared" si="2"/>
        <v>74</v>
      </c>
      <c r="J19" s="445">
        <f>SUM(J20:J25)</f>
        <v>164</v>
      </c>
      <c r="K19" s="445">
        <f t="shared" si="2"/>
        <v>58</v>
      </c>
      <c r="L19" s="445">
        <f t="shared" si="2"/>
        <v>53</v>
      </c>
      <c r="M19" s="445">
        <f t="shared" si="2"/>
        <v>53</v>
      </c>
      <c r="N19" s="447" t="s">
        <v>494</v>
      </c>
      <c r="O19" s="445">
        <f>SUM(O20:O25)</f>
        <v>6355</v>
      </c>
      <c r="P19" s="445">
        <f>SUM(P20:P25)</f>
        <v>3454</v>
      </c>
      <c r="Q19" s="445">
        <f t="shared" si="2"/>
        <v>2901</v>
      </c>
      <c r="R19" s="445">
        <f t="shared" si="2"/>
        <v>1231</v>
      </c>
      <c r="S19" s="445">
        <f t="shared" si="2"/>
        <v>1074</v>
      </c>
      <c r="T19" s="445">
        <f t="shared" si="2"/>
        <v>1152</v>
      </c>
      <c r="U19" s="445">
        <f t="shared" si="2"/>
        <v>920</v>
      </c>
      <c r="V19" s="445">
        <f t="shared" si="2"/>
        <v>1071</v>
      </c>
      <c r="W19" s="445">
        <f t="shared" si="2"/>
        <v>907</v>
      </c>
      <c r="X19" s="610" t="s">
        <v>494</v>
      </c>
      <c r="Y19" s="610" t="s">
        <v>494</v>
      </c>
      <c r="Z19" s="445">
        <f>SUM(Z20:Z25)</f>
        <v>1910</v>
      </c>
      <c r="AA19" s="450"/>
      <c r="AB19" s="450"/>
    </row>
    <row r="20" spans="1:28" s="206" customFormat="1" ht="13.5" customHeight="1">
      <c r="A20" s="308" t="s">
        <v>1333</v>
      </c>
      <c r="B20" s="449" t="s">
        <v>1240</v>
      </c>
      <c r="C20" s="446"/>
      <c r="D20" s="610" t="s">
        <v>494</v>
      </c>
      <c r="E20" s="610" t="s">
        <v>494</v>
      </c>
      <c r="F20" s="610" t="s">
        <v>494</v>
      </c>
      <c r="G20" s="610" t="s">
        <v>494</v>
      </c>
      <c r="H20" s="610" t="s">
        <v>494</v>
      </c>
      <c r="I20" s="610" t="s">
        <v>494</v>
      </c>
      <c r="J20" s="611">
        <f>K20+L20+M20</f>
        <v>9</v>
      </c>
      <c r="K20" s="611">
        <v>3</v>
      </c>
      <c r="L20" s="611">
        <v>3</v>
      </c>
      <c r="M20" s="611">
        <v>3</v>
      </c>
      <c r="N20" s="610" t="s">
        <v>494</v>
      </c>
      <c r="O20" s="611">
        <v>371</v>
      </c>
      <c r="P20" s="611">
        <v>321</v>
      </c>
      <c r="Q20" s="611">
        <v>50</v>
      </c>
      <c r="R20" s="611">
        <v>108</v>
      </c>
      <c r="S20" s="611">
        <v>16</v>
      </c>
      <c r="T20" s="611">
        <v>115</v>
      </c>
      <c r="U20" s="611">
        <v>17</v>
      </c>
      <c r="V20" s="611">
        <v>98</v>
      </c>
      <c r="W20" s="611">
        <v>17</v>
      </c>
      <c r="X20" s="610" t="s">
        <v>494</v>
      </c>
      <c r="Y20" s="610" t="s">
        <v>494</v>
      </c>
      <c r="Z20" s="611">
        <v>65</v>
      </c>
      <c r="AA20" s="450"/>
      <c r="AB20" s="450"/>
    </row>
    <row r="21" spans="1:28" s="206" customFormat="1" ht="13.5" customHeight="1">
      <c r="A21" s="308" t="s">
        <v>1334</v>
      </c>
      <c r="B21" s="449" t="s">
        <v>1331</v>
      </c>
      <c r="C21" s="446"/>
      <c r="D21" s="610" t="s">
        <v>494</v>
      </c>
      <c r="E21" s="610" t="s">
        <v>494</v>
      </c>
      <c r="F21" s="610" t="s">
        <v>494</v>
      </c>
      <c r="G21" s="610" t="s">
        <v>494</v>
      </c>
      <c r="H21" s="610" t="s">
        <v>494</v>
      </c>
      <c r="I21" s="610" t="s">
        <v>494</v>
      </c>
      <c r="J21" s="611">
        <v>4</v>
      </c>
      <c r="K21" s="611">
        <v>4</v>
      </c>
      <c r="L21" s="610" t="s">
        <v>494</v>
      </c>
      <c r="M21" s="610" t="s">
        <v>494</v>
      </c>
      <c r="N21" s="610" t="s">
        <v>494</v>
      </c>
      <c r="O21" s="611">
        <v>167</v>
      </c>
      <c r="P21" s="611">
        <v>55</v>
      </c>
      <c r="Q21" s="611">
        <v>112</v>
      </c>
      <c r="R21" s="611">
        <v>55</v>
      </c>
      <c r="S21" s="611">
        <v>112</v>
      </c>
      <c r="T21" s="610" t="s">
        <v>494</v>
      </c>
      <c r="U21" s="610" t="s">
        <v>494</v>
      </c>
      <c r="V21" s="610" t="s">
        <v>494</v>
      </c>
      <c r="W21" s="610" t="s">
        <v>494</v>
      </c>
      <c r="X21" s="610" t="s">
        <v>494</v>
      </c>
      <c r="Y21" s="610" t="s">
        <v>494</v>
      </c>
      <c r="Z21" s="610" t="s">
        <v>494</v>
      </c>
      <c r="AA21" s="450"/>
      <c r="AB21" s="450"/>
    </row>
    <row r="22" spans="1:28" s="206" customFormat="1" ht="13.5" customHeight="1">
      <c r="A22" s="308" t="s">
        <v>483</v>
      </c>
      <c r="B22" s="449" t="s">
        <v>1239</v>
      </c>
      <c r="C22" s="446"/>
      <c r="D22" s="611">
        <v>117</v>
      </c>
      <c r="E22" s="611">
        <v>64</v>
      </c>
      <c r="F22" s="611">
        <v>53</v>
      </c>
      <c r="G22" s="611">
        <v>29</v>
      </c>
      <c r="H22" s="611">
        <v>10</v>
      </c>
      <c r="I22" s="611">
        <v>19</v>
      </c>
      <c r="J22" s="611">
        <v>27</v>
      </c>
      <c r="K22" s="611">
        <v>9</v>
      </c>
      <c r="L22" s="611">
        <v>9</v>
      </c>
      <c r="M22" s="611">
        <v>9</v>
      </c>
      <c r="N22" s="610" t="s">
        <v>494</v>
      </c>
      <c r="O22" s="611">
        <v>945</v>
      </c>
      <c r="P22" s="611">
        <v>638</v>
      </c>
      <c r="Q22" s="611">
        <v>307</v>
      </c>
      <c r="R22" s="611">
        <v>217</v>
      </c>
      <c r="S22" s="611">
        <v>111</v>
      </c>
      <c r="T22" s="611">
        <v>220</v>
      </c>
      <c r="U22" s="611">
        <v>97</v>
      </c>
      <c r="V22" s="611">
        <v>201</v>
      </c>
      <c r="W22" s="611">
        <v>99</v>
      </c>
      <c r="X22" s="610" t="s">
        <v>494</v>
      </c>
      <c r="Y22" s="610" t="s">
        <v>494</v>
      </c>
      <c r="Z22" s="611">
        <v>281</v>
      </c>
      <c r="AA22" s="450"/>
      <c r="AB22" s="450"/>
    </row>
    <row r="23" spans="1:28" s="206" customFormat="1" ht="13.5" customHeight="1">
      <c r="A23" s="308" t="s">
        <v>484</v>
      </c>
      <c r="B23" s="449" t="s">
        <v>1332</v>
      </c>
      <c r="C23" s="446"/>
      <c r="D23" s="611">
        <v>180</v>
      </c>
      <c r="E23" s="611">
        <v>96</v>
      </c>
      <c r="F23" s="611">
        <v>84</v>
      </c>
      <c r="G23" s="611">
        <v>41</v>
      </c>
      <c r="H23" s="611">
        <v>20</v>
      </c>
      <c r="I23" s="611">
        <v>21</v>
      </c>
      <c r="J23" s="611">
        <v>57</v>
      </c>
      <c r="K23" s="611">
        <v>19</v>
      </c>
      <c r="L23" s="611">
        <v>19</v>
      </c>
      <c r="M23" s="611">
        <v>19</v>
      </c>
      <c r="N23" s="610" t="s">
        <v>494</v>
      </c>
      <c r="O23" s="611">
        <v>2215</v>
      </c>
      <c r="P23" s="611">
        <v>1871</v>
      </c>
      <c r="Q23" s="611">
        <v>344</v>
      </c>
      <c r="R23" s="611">
        <v>658</v>
      </c>
      <c r="S23" s="611">
        <v>104</v>
      </c>
      <c r="T23" s="611">
        <v>636</v>
      </c>
      <c r="U23" s="611">
        <v>111</v>
      </c>
      <c r="V23" s="611">
        <v>577</v>
      </c>
      <c r="W23" s="611">
        <v>129</v>
      </c>
      <c r="X23" s="610" t="s">
        <v>494</v>
      </c>
      <c r="Y23" s="610" t="s">
        <v>494</v>
      </c>
      <c r="Z23" s="611">
        <v>715</v>
      </c>
      <c r="AA23" s="450"/>
      <c r="AB23" s="450"/>
    </row>
    <row r="24" spans="1:28" s="206" customFormat="1" ht="13.5" customHeight="1">
      <c r="A24" s="308" t="s">
        <v>485</v>
      </c>
      <c r="B24" s="449" t="s">
        <v>1307</v>
      </c>
      <c r="C24" s="446"/>
      <c r="D24" s="611">
        <v>143</v>
      </c>
      <c r="E24" s="611">
        <v>39</v>
      </c>
      <c r="F24" s="611">
        <v>104</v>
      </c>
      <c r="G24" s="611">
        <v>22</v>
      </c>
      <c r="H24" s="611">
        <v>6</v>
      </c>
      <c r="I24" s="611">
        <v>16</v>
      </c>
      <c r="J24" s="611">
        <v>42</v>
      </c>
      <c r="K24" s="611">
        <v>14</v>
      </c>
      <c r="L24" s="611">
        <v>14</v>
      </c>
      <c r="M24" s="611">
        <v>14</v>
      </c>
      <c r="N24" s="610" t="s">
        <v>494</v>
      </c>
      <c r="O24" s="611">
        <v>1605</v>
      </c>
      <c r="P24" s="611">
        <v>569</v>
      </c>
      <c r="Q24" s="611">
        <v>1036</v>
      </c>
      <c r="R24" s="611">
        <v>193</v>
      </c>
      <c r="S24" s="611">
        <v>350</v>
      </c>
      <c r="T24" s="611">
        <v>181</v>
      </c>
      <c r="U24" s="611">
        <v>354</v>
      </c>
      <c r="V24" s="611">
        <v>195</v>
      </c>
      <c r="W24" s="611">
        <v>332</v>
      </c>
      <c r="X24" s="610" t="s">
        <v>494</v>
      </c>
      <c r="Y24" s="610" t="s">
        <v>494</v>
      </c>
      <c r="Z24" s="611">
        <v>490</v>
      </c>
      <c r="AA24" s="450"/>
      <c r="AB24" s="450"/>
    </row>
    <row r="25" spans="1:28" s="206" customFormat="1" ht="13.5" customHeight="1">
      <c r="A25" s="308" t="s">
        <v>486</v>
      </c>
      <c r="B25" s="449" t="s">
        <v>1308</v>
      </c>
      <c r="C25" s="446"/>
      <c r="D25" s="611">
        <v>73</v>
      </c>
      <c r="E25" s="611">
        <v>16</v>
      </c>
      <c r="F25" s="611">
        <v>57</v>
      </c>
      <c r="G25" s="611">
        <v>20</v>
      </c>
      <c r="H25" s="611">
        <v>2</v>
      </c>
      <c r="I25" s="611">
        <v>18</v>
      </c>
      <c r="J25" s="611">
        <v>25</v>
      </c>
      <c r="K25" s="611">
        <v>9</v>
      </c>
      <c r="L25" s="611">
        <v>8</v>
      </c>
      <c r="M25" s="611">
        <v>8</v>
      </c>
      <c r="N25" s="610" t="s">
        <v>494</v>
      </c>
      <c r="O25" s="611">
        <v>1052</v>
      </c>
      <c r="P25" s="610" t="s">
        <v>494</v>
      </c>
      <c r="Q25" s="611">
        <v>1052</v>
      </c>
      <c r="R25" s="610" t="s">
        <v>494</v>
      </c>
      <c r="S25" s="611">
        <v>381</v>
      </c>
      <c r="T25" s="610" t="s">
        <v>494</v>
      </c>
      <c r="U25" s="611">
        <v>341</v>
      </c>
      <c r="V25" s="610" t="s">
        <v>494</v>
      </c>
      <c r="W25" s="611">
        <v>330</v>
      </c>
      <c r="X25" s="610" t="s">
        <v>494</v>
      </c>
      <c r="Y25" s="610" t="s">
        <v>494</v>
      </c>
      <c r="Z25" s="611">
        <v>359</v>
      </c>
      <c r="AA25" s="450"/>
      <c r="AB25" s="450"/>
    </row>
    <row r="26" spans="1:28" s="206" customFormat="1" ht="13.5" customHeight="1">
      <c r="A26" s="448" t="s">
        <v>487</v>
      </c>
      <c r="B26" s="449" t="s">
        <v>1309</v>
      </c>
      <c r="C26" s="446">
        <v>3</v>
      </c>
      <c r="D26" s="445">
        <f aca="true" t="shared" si="3" ref="D26:J26">SUM(D27:D40)</f>
        <v>272</v>
      </c>
      <c r="E26" s="445">
        <f t="shared" si="3"/>
        <v>101</v>
      </c>
      <c r="F26" s="445">
        <f t="shared" si="3"/>
        <v>171</v>
      </c>
      <c r="G26" s="445">
        <f t="shared" si="3"/>
        <v>87</v>
      </c>
      <c r="H26" s="445">
        <f t="shared" si="3"/>
        <v>35</v>
      </c>
      <c r="I26" s="445">
        <f t="shared" si="3"/>
        <v>52</v>
      </c>
      <c r="J26" s="445">
        <f t="shared" si="3"/>
        <v>575</v>
      </c>
      <c r="K26" s="445">
        <f aca="true" t="shared" si="4" ref="K26:W26">SUM(K27:K40)</f>
        <v>199</v>
      </c>
      <c r="L26" s="445">
        <f t="shared" si="4"/>
        <v>195</v>
      </c>
      <c r="M26" s="445">
        <f t="shared" si="4"/>
        <v>181</v>
      </c>
      <c r="N26" s="447" t="s">
        <v>494</v>
      </c>
      <c r="O26" s="445">
        <f t="shared" si="4"/>
        <v>27989</v>
      </c>
      <c r="P26" s="445">
        <f t="shared" si="4"/>
        <v>15105</v>
      </c>
      <c r="Q26" s="445">
        <f t="shared" si="4"/>
        <v>12884</v>
      </c>
      <c r="R26" s="445">
        <f t="shared" si="4"/>
        <v>5446</v>
      </c>
      <c r="S26" s="445">
        <f t="shared" si="4"/>
        <v>4625</v>
      </c>
      <c r="T26" s="445">
        <f t="shared" si="4"/>
        <v>5128</v>
      </c>
      <c r="U26" s="445">
        <f t="shared" si="4"/>
        <v>4309</v>
      </c>
      <c r="V26" s="445">
        <f t="shared" si="4"/>
        <v>4531</v>
      </c>
      <c r="W26" s="445">
        <f t="shared" si="4"/>
        <v>3950</v>
      </c>
      <c r="X26" s="610" t="s">
        <v>494</v>
      </c>
      <c r="Y26" s="610" t="s">
        <v>494</v>
      </c>
      <c r="Z26" s="445">
        <f>SUM(Z27:Z40)</f>
        <v>8155</v>
      </c>
      <c r="AA26" s="450"/>
      <c r="AB26" s="450"/>
    </row>
    <row r="27" spans="1:28" s="206" customFormat="1" ht="13.5" customHeight="1">
      <c r="A27" s="451" t="s">
        <v>377</v>
      </c>
      <c r="B27" s="254" t="s">
        <v>1310</v>
      </c>
      <c r="C27" s="446"/>
      <c r="D27" s="610" t="s">
        <v>494</v>
      </c>
      <c r="E27" s="610" t="s">
        <v>494</v>
      </c>
      <c r="F27" s="610" t="s">
        <v>494</v>
      </c>
      <c r="G27" s="610" t="s">
        <v>494</v>
      </c>
      <c r="H27" s="610" t="s">
        <v>494</v>
      </c>
      <c r="I27" s="610" t="s">
        <v>494</v>
      </c>
      <c r="J27" s="611">
        <v>9</v>
      </c>
      <c r="K27" s="611">
        <v>4</v>
      </c>
      <c r="L27" s="611">
        <v>3</v>
      </c>
      <c r="M27" s="611">
        <v>2</v>
      </c>
      <c r="N27" s="610" t="s">
        <v>494</v>
      </c>
      <c r="O27" s="611">
        <v>398</v>
      </c>
      <c r="P27" s="611">
        <v>178</v>
      </c>
      <c r="Q27" s="611">
        <v>220</v>
      </c>
      <c r="R27" s="611">
        <v>79</v>
      </c>
      <c r="S27" s="611">
        <v>99</v>
      </c>
      <c r="T27" s="611">
        <v>52</v>
      </c>
      <c r="U27" s="611">
        <v>80</v>
      </c>
      <c r="V27" s="611">
        <v>47</v>
      </c>
      <c r="W27" s="611">
        <v>41</v>
      </c>
      <c r="X27" s="610" t="s">
        <v>494</v>
      </c>
      <c r="Y27" s="610" t="s">
        <v>494</v>
      </c>
      <c r="Z27" s="611">
        <v>69</v>
      </c>
      <c r="AA27" s="450"/>
      <c r="AB27" s="450"/>
    </row>
    <row r="28" spans="1:28" s="206" customFormat="1" ht="13.5" customHeight="1">
      <c r="A28" s="451" t="s">
        <v>378</v>
      </c>
      <c r="B28" s="254" t="s">
        <v>1311</v>
      </c>
      <c r="C28" s="446"/>
      <c r="D28" s="610" t="s">
        <v>494</v>
      </c>
      <c r="E28" s="610" t="s">
        <v>494</v>
      </c>
      <c r="F28" s="610" t="s">
        <v>494</v>
      </c>
      <c r="G28" s="610" t="s">
        <v>494</v>
      </c>
      <c r="H28" s="610" t="s">
        <v>494</v>
      </c>
      <c r="I28" s="610" t="s">
        <v>494</v>
      </c>
      <c r="J28" s="611">
        <v>73</v>
      </c>
      <c r="K28" s="611">
        <v>25</v>
      </c>
      <c r="L28" s="611">
        <v>25</v>
      </c>
      <c r="M28" s="611">
        <v>23</v>
      </c>
      <c r="N28" s="610" t="s">
        <v>494</v>
      </c>
      <c r="O28" s="611">
        <v>3592</v>
      </c>
      <c r="P28" s="611">
        <v>1384</v>
      </c>
      <c r="Q28" s="611">
        <v>2208</v>
      </c>
      <c r="R28" s="611">
        <v>511</v>
      </c>
      <c r="S28" s="611">
        <v>755</v>
      </c>
      <c r="T28" s="611">
        <v>478</v>
      </c>
      <c r="U28" s="611">
        <v>743</v>
      </c>
      <c r="V28" s="611">
        <v>395</v>
      </c>
      <c r="W28" s="611">
        <v>710</v>
      </c>
      <c r="X28" s="610" t="s">
        <v>494</v>
      </c>
      <c r="Y28" s="610" t="s">
        <v>494</v>
      </c>
      <c r="Z28" s="611">
        <v>1122</v>
      </c>
      <c r="AA28" s="450"/>
      <c r="AB28" s="450"/>
    </row>
    <row r="29" spans="1:28" s="206" customFormat="1" ht="13.5" customHeight="1">
      <c r="A29" s="451" t="s">
        <v>379</v>
      </c>
      <c r="B29" s="254" t="s">
        <v>1312</v>
      </c>
      <c r="C29" s="446"/>
      <c r="D29" s="610" t="s">
        <v>494</v>
      </c>
      <c r="E29" s="610" t="s">
        <v>494</v>
      </c>
      <c r="F29" s="610" t="s">
        <v>494</v>
      </c>
      <c r="G29" s="610" t="s">
        <v>494</v>
      </c>
      <c r="H29" s="610" t="s">
        <v>494</v>
      </c>
      <c r="I29" s="610" t="s">
        <v>494</v>
      </c>
      <c r="J29" s="611">
        <v>21</v>
      </c>
      <c r="K29" s="611">
        <v>7</v>
      </c>
      <c r="L29" s="611">
        <v>7</v>
      </c>
      <c r="M29" s="611">
        <v>7</v>
      </c>
      <c r="N29" s="610" t="s">
        <v>494</v>
      </c>
      <c r="O29" s="611">
        <v>1002</v>
      </c>
      <c r="P29" s="611">
        <v>655</v>
      </c>
      <c r="Q29" s="611">
        <v>347</v>
      </c>
      <c r="R29" s="611">
        <v>231</v>
      </c>
      <c r="S29" s="611">
        <v>123</v>
      </c>
      <c r="T29" s="611">
        <v>223</v>
      </c>
      <c r="U29" s="611">
        <v>109</v>
      </c>
      <c r="V29" s="611">
        <v>201</v>
      </c>
      <c r="W29" s="611">
        <v>115</v>
      </c>
      <c r="X29" s="610" t="s">
        <v>494</v>
      </c>
      <c r="Y29" s="610" t="s">
        <v>494</v>
      </c>
      <c r="Z29" s="611">
        <v>316</v>
      </c>
      <c r="AA29" s="450"/>
      <c r="AB29" s="450"/>
    </row>
    <row r="30" spans="1:28" s="206" customFormat="1" ht="13.5" customHeight="1">
      <c r="A30" s="451" t="s">
        <v>380</v>
      </c>
      <c r="B30" s="254" t="s">
        <v>1313</v>
      </c>
      <c r="C30" s="446"/>
      <c r="D30" s="610" t="s">
        <v>494</v>
      </c>
      <c r="E30" s="610" t="s">
        <v>494</v>
      </c>
      <c r="F30" s="610" t="s">
        <v>494</v>
      </c>
      <c r="G30" s="610" t="s">
        <v>494</v>
      </c>
      <c r="H30" s="610" t="s">
        <v>494</v>
      </c>
      <c r="I30" s="610" t="s">
        <v>494</v>
      </c>
      <c r="J30" s="611">
        <v>6</v>
      </c>
      <c r="K30" s="611">
        <v>2</v>
      </c>
      <c r="L30" s="611">
        <v>2</v>
      </c>
      <c r="M30" s="611">
        <v>2</v>
      </c>
      <c r="N30" s="610" t="s">
        <v>494</v>
      </c>
      <c r="O30" s="611">
        <v>307</v>
      </c>
      <c r="P30" s="610" t="s">
        <v>494</v>
      </c>
      <c r="Q30" s="611">
        <v>307</v>
      </c>
      <c r="R30" s="610" t="s">
        <v>494</v>
      </c>
      <c r="S30" s="611">
        <v>104</v>
      </c>
      <c r="T30" s="610" t="s">
        <v>494</v>
      </c>
      <c r="U30" s="611">
        <v>101</v>
      </c>
      <c r="V30" s="610" t="s">
        <v>494</v>
      </c>
      <c r="W30" s="611">
        <v>102</v>
      </c>
      <c r="X30" s="610" t="s">
        <v>494</v>
      </c>
      <c r="Y30" s="610" t="s">
        <v>494</v>
      </c>
      <c r="Z30" s="611">
        <v>99</v>
      </c>
      <c r="AA30" s="450"/>
      <c r="AB30" s="450"/>
    </row>
    <row r="31" spans="1:28" s="206" customFormat="1" ht="13.5" customHeight="1">
      <c r="A31" s="451" t="s">
        <v>381</v>
      </c>
      <c r="B31" s="254" t="s">
        <v>1314</v>
      </c>
      <c r="C31" s="446"/>
      <c r="D31" s="610" t="s">
        <v>494</v>
      </c>
      <c r="E31" s="610" t="s">
        <v>494</v>
      </c>
      <c r="F31" s="610" t="s">
        <v>494</v>
      </c>
      <c r="G31" s="610" t="s">
        <v>494</v>
      </c>
      <c r="H31" s="610" t="s">
        <v>494</v>
      </c>
      <c r="I31" s="610" t="s">
        <v>494</v>
      </c>
      <c r="J31" s="611">
        <v>58</v>
      </c>
      <c r="K31" s="611">
        <v>20</v>
      </c>
      <c r="L31" s="611">
        <v>19</v>
      </c>
      <c r="M31" s="611">
        <v>19</v>
      </c>
      <c r="N31" s="610" t="s">
        <v>494</v>
      </c>
      <c r="O31" s="611">
        <v>2869</v>
      </c>
      <c r="P31" s="611">
        <v>1474</v>
      </c>
      <c r="Q31" s="611">
        <v>1395</v>
      </c>
      <c r="R31" s="611">
        <v>520</v>
      </c>
      <c r="S31" s="611">
        <v>513</v>
      </c>
      <c r="T31" s="611">
        <v>473</v>
      </c>
      <c r="U31" s="611">
        <v>460</v>
      </c>
      <c r="V31" s="611">
        <v>481</v>
      </c>
      <c r="W31" s="611">
        <v>422</v>
      </c>
      <c r="X31" s="610" t="s">
        <v>494</v>
      </c>
      <c r="Y31" s="610" t="s">
        <v>494</v>
      </c>
      <c r="Z31" s="611">
        <v>876</v>
      </c>
      <c r="AA31" s="450"/>
      <c r="AB31" s="450"/>
    </row>
    <row r="32" spans="1:28" s="206" customFormat="1" ht="13.5" customHeight="1">
      <c r="A32" s="451" t="s">
        <v>382</v>
      </c>
      <c r="B32" s="254" t="s">
        <v>1315</v>
      </c>
      <c r="C32" s="446"/>
      <c r="D32" s="610" t="s">
        <v>494</v>
      </c>
      <c r="E32" s="610" t="s">
        <v>494</v>
      </c>
      <c r="F32" s="610" t="s">
        <v>494</v>
      </c>
      <c r="G32" s="610" t="s">
        <v>494</v>
      </c>
      <c r="H32" s="610" t="s">
        <v>494</v>
      </c>
      <c r="I32" s="610" t="s">
        <v>494</v>
      </c>
      <c r="J32" s="611">
        <v>39</v>
      </c>
      <c r="K32" s="611">
        <v>14</v>
      </c>
      <c r="L32" s="611">
        <v>13</v>
      </c>
      <c r="M32" s="611">
        <v>12</v>
      </c>
      <c r="N32" s="610" t="s">
        <v>494</v>
      </c>
      <c r="O32" s="611">
        <v>1970</v>
      </c>
      <c r="P32" s="611">
        <v>906</v>
      </c>
      <c r="Q32" s="611">
        <v>1064</v>
      </c>
      <c r="R32" s="611">
        <v>332</v>
      </c>
      <c r="S32" s="611">
        <v>402</v>
      </c>
      <c r="T32" s="611">
        <v>303</v>
      </c>
      <c r="U32" s="611">
        <v>351</v>
      </c>
      <c r="V32" s="611">
        <v>271</v>
      </c>
      <c r="W32" s="611">
        <v>311</v>
      </c>
      <c r="X32" s="610" t="s">
        <v>494</v>
      </c>
      <c r="Y32" s="610" t="s">
        <v>494</v>
      </c>
      <c r="Z32" s="611">
        <v>588</v>
      </c>
      <c r="AA32" s="450"/>
      <c r="AB32" s="450"/>
    </row>
    <row r="33" spans="1:28" s="206" customFormat="1" ht="13.5" customHeight="1">
      <c r="A33" s="451" t="s">
        <v>384</v>
      </c>
      <c r="B33" s="254" t="s">
        <v>503</v>
      </c>
      <c r="C33" s="446"/>
      <c r="D33" s="610" t="s">
        <v>494</v>
      </c>
      <c r="E33" s="610" t="s">
        <v>494</v>
      </c>
      <c r="F33" s="610" t="s">
        <v>494</v>
      </c>
      <c r="G33" s="610" t="s">
        <v>494</v>
      </c>
      <c r="H33" s="610" t="s">
        <v>494</v>
      </c>
      <c r="I33" s="610" t="s">
        <v>494</v>
      </c>
      <c r="J33" s="611">
        <v>69</v>
      </c>
      <c r="K33" s="611">
        <v>23</v>
      </c>
      <c r="L33" s="611">
        <v>23</v>
      </c>
      <c r="M33" s="611">
        <v>23</v>
      </c>
      <c r="N33" s="610" t="s">
        <v>494</v>
      </c>
      <c r="O33" s="611">
        <v>3521</v>
      </c>
      <c r="P33" s="611">
        <v>1756</v>
      </c>
      <c r="Q33" s="611">
        <v>1765</v>
      </c>
      <c r="R33" s="611">
        <v>604</v>
      </c>
      <c r="S33" s="611">
        <v>630</v>
      </c>
      <c r="T33" s="611">
        <v>593</v>
      </c>
      <c r="U33" s="611">
        <v>580</v>
      </c>
      <c r="V33" s="611">
        <v>559</v>
      </c>
      <c r="W33" s="611">
        <v>555</v>
      </c>
      <c r="X33" s="610" t="s">
        <v>494</v>
      </c>
      <c r="Y33" s="610" t="s">
        <v>494</v>
      </c>
      <c r="Z33" s="611">
        <v>1104</v>
      </c>
      <c r="AA33" s="450"/>
      <c r="AB33" s="450"/>
    </row>
    <row r="34" spans="1:28" s="206" customFormat="1" ht="13.5" customHeight="1">
      <c r="A34" s="451" t="s">
        <v>385</v>
      </c>
      <c r="B34" s="254" t="s">
        <v>1316</v>
      </c>
      <c r="C34" s="446"/>
      <c r="D34" s="610" t="s">
        <v>494</v>
      </c>
      <c r="E34" s="610" t="s">
        <v>494</v>
      </c>
      <c r="F34" s="610" t="s">
        <v>494</v>
      </c>
      <c r="G34" s="610" t="s">
        <v>494</v>
      </c>
      <c r="H34" s="610" t="s">
        <v>494</v>
      </c>
      <c r="I34" s="610" t="s">
        <v>494</v>
      </c>
      <c r="J34" s="611">
        <v>11</v>
      </c>
      <c r="K34" s="611">
        <v>4</v>
      </c>
      <c r="L34" s="611">
        <v>4</v>
      </c>
      <c r="M34" s="611">
        <v>3</v>
      </c>
      <c r="N34" s="610" t="s">
        <v>494</v>
      </c>
      <c r="O34" s="611">
        <v>197</v>
      </c>
      <c r="P34" s="611">
        <v>113</v>
      </c>
      <c r="Q34" s="611">
        <v>84</v>
      </c>
      <c r="R34" s="611">
        <v>59</v>
      </c>
      <c r="S34" s="611">
        <v>32</v>
      </c>
      <c r="T34" s="611">
        <v>33</v>
      </c>
      <c r="U34" s="611">
        <v>36</v>
      </c>
      <c r="V34" s="611">
        <v>21</v>
      </c>
      <c r="W34" s="611">
        <v>16</v>
      </c>
      <c r="X34" s="610" t="s">
        <v>494</v>
      </c>
      <c r="Y34" s="610" t="s">
        <v>494</v>
      </c>
      <c r="Z34" s="611">
        <v>16</v>
      </c>
      <c r="AA34" s="450"/>
      <c r="AB34" s="450"/>
    </row>
    <row r="35" spans="1:28" s="206" customFormat="1" ht="13.5" customHeight="1">
      <c r="A35" s="451" t="s">
        <v>386</v>
      </c>
      <c r="B35" s="254" t="s">
        <v>504</v>
      </c>
      <c r="C35" s="446"/>
      <c r="D35" s="610" t="s">
        <v>494</v>
      </c>
      <c r="E35" s="610" t="s">
        <v>494</v>
      </c>
      <c r="F35" s="610" t="s">
        <v>494</v>
      </c>
      <c r="G35" s="610" t="s">
        <v>494</v>
      </c>
      <c r="H35" s="610" t="s">
        <v>494</v>
      </c>
      <c r="I35" s="610" t="s">
        <v>494</v>
      </c>
      <c r="J35" s="611">
        <v>82</v>
      </c>
      <c r="K35" s="611">
        <v>28</v>
      </c>
      <c r="L35" s="611">
        <v>28</v>
      </c>
      <c r="M35" s="611">
        <v>26</v>
      </c>
      <c r="N35" s="610" t="s">
        <v>494</v>
      </c>
      <c r="O35" s="611">
        <v>4111</v>
      </c>
      <c r="P35" s="611">
        <v>2309</v>
      </c>
      <c r="Q35" s="611">
        <v>1802</v>
      </c>
      <c r="R35" s="611">
        <v>791</v>
      </c>
      <c r="S35" s="611">
        <v>654</v>
      </c>
      <c r="T35" s="611">
        <v>788</v>
      </c>
      <c r="U35" s="611">
        <v>603</v>
      </c>
      <c r="V35" s="611">
        <v>730</v>
      </c>
      <c r="W35" s="611">
        <v>545</v>
      </c>
      <c r="X35" s="610" t="s">
        <v>494</v>
      </c>
      <c r="Y35" s="610" t="s">
        <v>494</v>
      </c>
      <c r="Z35" s="611">
        <v>1083</v>
      </c>
      <c r="AA35" s="450"/>
      <c r="AB35" s="450"/>
    </row>
    <row r="36" spans="1:28" s="206" customFormat="1" ht="13.5" customHeight="1">
      <c r="A36" s="451" t="s">
        <v>387</v>
      </c>
      <c r="B36" s="254" t="s">
        <v>1317</v>
      </c>
      <c r="C36" s="446"/>
      <c r="D36" s="610" t="s">
        <v>494</v>
      </c>
      <c r="E36" s="610" t="s">
        <v>494</v>
      </c>
      <c r="F36" s="610" t="s">
        <v>494</v>
      </c>
      <c r="G36" s="610" t="s">
        <v>494</v>
      </c>
      <c r="H36" s="610" t="s">
        <v>494</v>
      </c>
      <c r="I36" s="610" t="s">
        <v>494</v>
      </c>
      <c r="J36" s="611">
        <v>14</v>
      </c>
      <c r="K36" s="611">
        <v>5</v>
      </c>
      <c r="L36" s="611">
        <v>5</v>
      </c>
      <c r="M36" s="611">
        <v>4</v>
      </c>
      <c r="N36" s="610" t="s">
        <v>494</v>
      </c>
      <c r="O36" s="611">
        <v>573</v>
      </c>
      <c r="P36" s="611">
        <v>323</v>
      </c>
      <c r="Q36" s="611">
        <v>250</v>
      </c>
      <c r="R36" s="611">
        <v>109</v>
      </c>
      <c r="S36" s="611">
        <v>92</v>
      </c>
      <c r="T36" s="611">
        <v>120</v>
      </c>
      <c r="U36" s="611">
        <v>84</v>
      </c>
      <c r="V36" s="611">
        <v>94</v>
      </c>
      <c r="W36" s="611">
        <v>74</v>
      </c>
      <c r="X36" s="610" t="s">
        <v>494</v>
      </c>
      <c r="Y36" s="610" t="s">
        <v>494</v>
      </c>
      <c r="Z36" s="611">
        <v>134</v>
      </c>
      <c r="AA36" s="450"/>
      <c r="AB36" s="450"/>
    </row>
    <row r="37" spans="1:28" s="206" customFormat="1" ht="13.5" customHeight="1">
      <c r="A37" s="451" t="s">
        <v>388</v>
      </c>
      <c r="B37" s="254" t="s">
        <v>1318</v>
      </c>
      <c r="C37" s="446"/>
      <c r="D37" s="610" t="s">
        <v>494</v>
      </c>
      <c r="E37" s="610" t="s">
        <v>494</v>
      </c>
      <c r="F37" s="610" t="s">
        <v>494</v>
      </c>
      <c r="G37" s="610" t="s">
        <v>494</v>
      </c>
      <c r="H37" s="610" t="s">
        <v>494</v>
      </c>
      <c r="I37" s="610" t="s">
        <v>494</v>
      </c>
      <c r="J37" s="611">
        <v>45</v>
      </c>
      <c r="K37" s="611">
        <v>15</v>
      </c>
      <c r="L37" s="611">
        <v>15</v>
      </c>
      <c r="M37" s="611">
        <v>15</v>
      </c>
      <c r="N37" s="610" t="s">
        <v>494</v>
      </c>
      <c r="O37" s="611">
        <v>2030</v>
      </c>
      <c r="P37" s="611">
        <v>1399</v>
      </c>
      <c r="Q37" s="611">
        <v>631</v>
      </c>
      <c r="R37" s="611">
        <v>483</v>
      </c>
      <c r="S37" s="611">
        <v>216</v>
      </c>
      <c r="T37" s="611">
        <v>482</v>
      </c>
      <c r="U37" s="611">
        <v>206</v>
      </c>
      <c r="V37" s="611">
        <v>434</v>
      </c>
      <c r="W37" s="611">
        <v>209</v>
      </c>
      <c r="X37" s="610" t="s">
        <v>494</v>
      </c>
      <c r="Y37" s="610" t="s">
        <v>494</v>
      </c>
      <c r="Z37" s="611">
        <v>503</v>
      </c>
      <c r="AA37" s="450"/>
      <c r="AB37" s="450"/>
    </row>
    <row r="38" spans="1:28" s="206" customFormat="1" ht="13.5" customHeight="1">
      <c r="A38" s="451" t="s">
        <v>488</v>
      </c>
      <c r="B38" s="452" t="s">
        <v>505</v>
      </c>
      <c r="C38" s="446"/>
      <c r="D38" s="611">
        <v>92</v>
      </c>
      <c r="E38" s="611">
        <v>42</v>
      </c>
      <c r="F38" s="611">
        <v>50</v>
      </c>
      <c r="G38" s="611">
        <v>33</v>
      </c>
      <c r="H38" s="611">
        <v>7</v>
      </c>
      <c r="I38" s="611">
        <v>26</v>
      </c>
      <c r="J38" s="611">
        <v>49</v>
      </c>
      <c r="K38" s="611">
        <v>17</v>
      </c>
      <c r="L38" s="611">
        <v>17</v>
      </c>
      <c r="M38" s="611">
        <v>15</v>
      </c>
      <c r="N38" s="610" t="s">
        <v>494</v>
      </c>
      <c r="O38" s="611">
        <v>2779</v>
      </c>
      <c r="P38" s="611">
        <v>1812</v>
      </c>
      <c r="Q38" s="611">
        <v>967</v>
      </c>
      <c r="R38" s="611">
        <v>677</v>
      </c>
      <c r="S38" s="611">
        <v>312</v>
      </c>
      <c r="T38" s="611">
        <v>626</v>
      </c>
      <c r="U38" s="611">
        <v>325</v>
      </c>
      <c r="V38" s="611">
        <v>509</v>
      </c>
      <c r="W38" s="611">
        <v>330</v>
      </c>
      <c r="X38" s="610" t="s">
        <v>494</v>
      </c>
      <c r="Y38" s="610" t="s">
        <v>494</v>
      </c>
      <c r="Z38" s="611">
        <v>853</v>
      </c>
      <c r="AA38" s="450"/>
      <c r="AB38" s="450"/>
    </row>
    <row r="39" spans="1:28" s="206" customFormat="1" ht="13.5" customHeight="1">
      <c r="A39" s="451" t="s">
        <v>489</v>
      </c>
      <c r="B39" s="452" t="s">
        <v>1319</v>
      </c>
      <c r="C39" s="446"/>
      <c r="D39" s="611">
        <v>33</v>
      </c>
      <c r="E39" s="611">
        <v>11</v>
      </c>
      <c r="F39" s="611">
        <v>22</v>
      </c>
      <c r="G39" s="611">
        <v>12</v>
      </c>
      <c r="H39" s="611">
        <v>6</v>
      </c>
      <c r="I39" s="611">
        <v>6</v>
      </c>
      <c r="J39" s="611">
        <v>22</v>
      </c>
      <c r="K39" s="611">
        <v>8</v>
      </c>
      <c r="L39" s="611">
        <v>7</v>
      </c>
      <c r="M39" s="611">
        <v>7</v>
      </c>
      <c r="N39" s="610" t="s">
        <v>494</v>
      </c>
      <c r="O39" s="611">
        <v>721</v>
      </c>
      <c r="P39" s="611">
        <v>534</v>
      </c>
      <c r="Q39" s="611">
        <v>187</v>
      </c>
      <c r="R39" s="611">
        <v>248</v>
      </c>
      <c r="S39" s="611">
        <v>75</v>
      </c>
      <c r="T39" s="611">
        <v>145</v>
      </c>
      <c r="U39" s="611">
        <v>62</v>
      </c>
      <c r="V39" s="611">
        <v>141</v>
      </c>
      <c r="W39" s="611">
        <v>50</v>
      </c>
      <c r="X39" s="610" t="s">
        <v>494</v>
      </c>
      <c r="Y39" s="610" t="s">
        <v>494</v>
      </c>
      <c r="Z39" s="611">
        <v>231</v>
      </c>
      <c r="AA39" s="450"/>
      <c r="AB39" s="450"/>
    </row>
    <row r="40" spans="1:28" s="206" customFormat="1" ht="13.5" customHeight="1" thickBot="1">
      <c r="A40" s="453" t="s">
        <v>390</v>
      </c>
      <c r="B40" s="454" t="s">
        <v>1320</v>
      </c>
      <c r="C40" s="455"/>
      <c r="D40" s="612">
        <v>147</v>
      </c>
      <c r="E40" s="612">
        <v>48</v>
      </c>
      <c r="F40" s="612">
        <v>99</v>
      </c>
      <c r="G40" s="612">
        <v>42</v>
      </c>
      <c r="H40" s="612">
        <v>22</v>
      </c>
      <c r="I40" s="612">
        <v>20</v>
      </c>
      <c r="J40" s="612">
        <v>77</v>
      </c>
      <c r="K40" s="612">
        <v>27</v>
      </c>
      <c r="L40" s="612">
        <v>27</v>
      </c>
      <c r="M40" s="612">
        <v>23</v>
      </c>
      <c r="N40" s="613" t="s">
        <v>494</v>
      </c>
      <c r="O40" s="612">
        <v>3919</v>
      </c>
      <c r="P40" s="612">
        <v>2262</v>
      </c>
      <c r="Q40" s="612">
        <v>1657</v>
      </c>
      <c r="R40" s="612">
        <v>802</v>
      </c>
      <c r="S40" s="612">
        <v>618</v>
      </c>
      <c r="T40" s="612">
        <v>812</v>
      </c>
      <c r="U40" s="612">
        <v>569</v>
      </c>
      <c r="V40" s="612">
        <v>648</v>
      </c>
      <c r="W40" s="612">
        <v>470</v>
      </c>
      <c r="X40" s="613" t="s">
        <v>494</v>
      </c>
      <c r="Y40" s="613" t="s">
        <v>494</v>
      </c>
      <c r="Z40" s="612">
        <v>1161</v>
      </c>
      <c r="AA40" s="450"/>
      <c r="AB40" s="450"/>
    </row>
    <row r="41" spans="1:28" s="459" customFormat="1" ht="13.5" customHeight="1">
      <c r="A41" s="456" t="s">
        <v>1323</v>
      </c>
      <c r="B41" s="205"/>
      <c r="C41" s="457"/>
      <c r="D41" s="457"/>
      <c r="E41" s="457"/>
      <c r="F41" s="457"/>
      <c r="G41" s="457"/>
      <c r="H41" s="457"/>
      <c r="I41" s="457"/>
      <c r="J41" s="205" t="s">
        <v>16</v>
      </c>
      <c r="K41" s="457"/>
      <c r="L41" s="457"/>
      <c r="M41" s="457"/>
      <c r="O41" s="458"/>
      <c r="P41" s="458"/>
      <c r="Q41" s="458"/>
      <c r="R41" s="457"/>
      <c r="AA41" s="457"/>
      <c r="AB41" s="457"/>
    </row>
    <row r="42" spans="1:28" s="462" customFormat="1" ht="13.5" customHeight="1">
      <c r="A42" s="460" t="s">
        <v>1324</v>
      </c>
      <c r="B42" s="461"/>
      <c r="J42" s="205" t="s">
        <v>17</v>
      </c>
      <c r="AA42" s="463"/>
      <c r="AB42" s="463"/>
    </row>
    <row r="43" spans="10:28" ht="13.5" customHeight="1">
      <c r="J43" s="205" t="s">
        <v>1343</v>
      </c>
      <c r="AA43" s="465"/>
      <c r="AB43" s="465"/>
    </row>
    <row r="44" spans="10:28" ht="13.5" customHeight="1">
      <c r="J44" s="461" t="s">
        <v>1325</v>
      </c>
      <c r="AA44" s="465"/>
      <c r="AB44" s="465"/>
    </row>
  </sheetData>
  <sheetProtection/>
  <mergeCells count="29">
    <mergeCell ref="D4:F4"/>
    <mergeCell ref="A2:I2"/>
    <mergeCell ref="J2:Z2"/>
    <mergeCell ref="A3:I3"/>
    <mergeCell ref="J3:Z3"/>
    <mergeCell ref="O4:T4"/>
    <mergeCell ref="C4:C5"/>
    <mergeCell ref="D5:F5"/>
    <mergeCell ref="G5:I5"/>
    <mergeCell ref="A4:B6"/>
    <mergeCell ref="X6:Y6"/>
    <mergeCell ref="J5:N5"/>
    <mergeCell ref="J4:N4"/>
    <mergeCell ref="J6:N6"/>
    <mergeCell ref="T6:U6"/>
    <mergeCell ref="D6:F6"/>
    <mergeCell ref="G6:I6"/>
    <mergeCell ref="R6:S6"/>
    <mergeCell ref="V6:W6"/>
    <mergeCell ref="A7:B8"/>
    <mergeCell ref="X5:Y5"/>
    <mergeCell ref="Z4:Z5"/>
    <mergeCell ref="O5:Q5"/>
    <mergeCell ref="R5:S5"/>
    <mergeCell ref="T5:U5"/>
    <mergeCell ref="V5:W5"/>
    <mergeCell ref="Z6:Z8"/>
    <mergeCell ref="G4:I4"/>
    <mergeCell ref="C6:C8"/>
  </mergeCells>
  <printOptions horizontalCentered="1"/>
  <pageMargins left="1.141732283464567" right="1.141732283464567" top="1.5748031496062993" bottom="1.5748031496062993" header="0.5118110236220472" footer="0.9055118110236221"/>
  <pageSetup firstPageNumber="248"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6.xml><?xml version="1.0" encoding="utf-8"?>
<worksheet xmlns="http://schemas.openxmlformats.org/spreadsheetml/2006/main" xmlns:r="http://schemas.openxmlformats.org/officeDocument/2006/relationships">
  <dimension ref="A1:AE24"/>
  <sheetViews>
    <sheetView showGridLines="0" zoomScale="120" zoomScaleNormal="120" zoomScalePageLayoutView="0" workbookViewId="0" topLeftCell="A1">
      <selection activeCell="A6" sqref="A6"/>
    </sheetView>
  </sheetViews>
  <sheetFormatPr defaultColWidth="9.00390625" defaultRowHeight="16.5"/>
  <cols>
    <col min="1" max="1" width="16.625" style="76" customWidth="1"/>
    <col min="2" max="2" width="7.125" style="76" customWidth="1"/>
    <col min="3" max="5" width="6.125" style="76" customWidth="1"/>
    <col min="6" max="6" width="7.125" style="76" customWidth="1"/>
    <col min="7" max="10" width="6.375" style="76" customWidth="1"/>
    <col min="11" max="19" width="6.875" style="76" customWidth="1"/>
    <col min="20" max="20" width="13.125" style="76" customWidth="1"/>
    <col min="21" max="16384" width="9.00390625" style="76" customWidth="1"/>
  </cols>
  <sheetData>
    <row r="1" spans="1:20" s="2" customFormat="1" ht="18" customHeight="1">
      <c r="A1" s="74" t="s">
        <v>682</v>
      </c>
      <c r="S1" s="10"/>
      <c r="T1" s="12" t="s">
        <v>688</v>
      </c>
    </row>
    <row r="2" spans="1:20" s="18" customFormat="1" ht="24.75" customHeight="1">
      <c r="A2" s="709" t="s">
        <v>1347</v>
      </c>
      <c r="B2" s="709"/>
      <c r="C2" s="709"/>
      <c r="D2" s="709"/>
      <c r="E2" s="709"/>
      <c r="F2" s="709"/>
      <c r="G2" s="709"/>
      <c r="H2" s="709"/>
      <c r="I2" s="709"/>
      <c r="J2" s="709"/>
      <c r="K2" s="709" t="s">
        <v>18</v>
      </c>
      <c r="L2" s="709"/>
      <c r="M2" s="709"/>
      <c r="N2" s="709"/>
      <c r="O2" s="709"/>
      <c r="P2" s="709"/>
      <c r="Q2" s="709"/>
      <c r="R2" s="709"/>
      <c r="S2" s="709"/>
      <c r="T2" s="709"/>
    </row>
    <row r="3" spans="1:20" s="2" customFormat="1" ht="15" customHeight="1" thickBot="1">
      <c r="A3" s="736"/>
      <c r="B3" s="737"/>
      <c r="C3" s="737"/>
      <c r="D3" s="737"/>
      <c r="E3" s="737"/>
      <c r="F3" s="737"/>
      <c r="G3" s="737"/>
      <c r="H3" s="737"/>
      <c r="I3" s="737"/>
      <c r="J3" s="737"/>
      <c r="K3" s="752"/>
      <c r="L3" s="752"/>
      <c r="M3" s="752"/>
      <c r="N3" s="752"/>
      <c r="O3" s="752"/>
      <c r="P3" s="752"/>
      <c r="Q3" s="752"/>
      <c r="R3" s="752"/>
      <c r="S3" s="752"/>
      <c r="T3" s="12"/>
    </row>
    <row r="4" spans="1:20" s="2" customFormat="1" ht="19.5" customHeight="1">
      <c r="A4" s="1" t="s">
        <v>1172</v>
      </c>
      <c r="B4" s="745" t="s">
        <v>1348</v>
      </c>
      <c r="C4" s="733" t="s">
        <v>1349</v>
      </c>
      <c r="D4" s="734"/>
      <c r="E4" s="735"/>
      <c r="F4" s="738" t="s">
        <v>709</v>
      </c>
      <c r="G4" s="733" t="s">
        <v>281</v>
      </c>
      <c r="H4" s="734"/>
      <c r="I4" s="734"/>
      <c r="J4" s="735"/>
      <c r="K4" s="753" t="s">
        <v>1350</v>
      </c>
      <c r="L4" s="690"/>
      <c r="M4" s="690"/>
      <c r="N4" s="690"/>
      <c r="O4" s="690"/>
      <c r="P4" s="690"/>
      <c r="Q4" s="29"/>
      <c r="R4" s="29" t="s">
        <v>19</v>
      </c>
      <c r="S4" s="468"/>
      <c r="T4" s="686" t="s">
        <v>1351</v>
      </c>
    </row>
    <row r="5" spans="1:20" s="2" customFormat="1" ht="19.5" customHeight="1">
      <c r="A5" s="85" t="s">
        <v>1173</v>
      </c>
      <c r="B5" s="746"/>
      <c r="C5" s="740" t="s">
        <v>1352</v>
      </c>
      <c r="D5" s="741"/>
      <c r="E5" s="742"/>
      <c r="F5" s="739"/>
      <c r="G5" s="740" t="s">
        <v>1237</v>
      </c>
      <c r="H5" s="741"/>
      <c r="I5" s="741"/>
      <c r="J5" s="742"/>
      <c r="K5" s="703" t="s">
        <v>694</v>
      </c>
      <c r="L5" s="754"/>
      <c r="M5" s="704"/>
      <c r="N5" s="705" t="s">
        <v>695</v>
      </c>
      <c r="O5" s="704"/>
      <c r="P5" s="705" t="s">
        <v>696</v>
      </c>
      <c r="Q5" s="704"/>
      <c r="R5" s="705" t="s">
        <v>697</v>
      </c>
      <c r="S5" s="704"/>
      <c r="T5" s="697"/>
    </row>
    <row r="6" spans="1:20" s="6" customFormat="1" ht="19.5" customHeight="1">
      <c r="A6" s="85" t="s">
        <v>1362</v>
      </c>
      <c r="B6" s="747" t="s">
        <v>718</v>
      </c>
      <c r="C6" s="701" t="s">
        <v>268</v>
      </c>
      <c r="D6" s="696"/>
      <c r="E6" s="702"/>
      <c r="F6" s="3" t="s">
        <v>261</v>
      </c>
      <c r="G6" s="749" t="s">
        <v>282</v>
      </c>
      <c r="H6" s="750"/>
      <c r="I6" s="750"/>
      <c r="J6" s="751"/>
      <c r="L6" s="6" t="s">
        <v>677</v>
      </c>
      <c r="M6" s="4"/>
      <c r="N6" s="701" t="s">
        <v>704</v>
      </c>
      <c r="O6" s="702"/>
      <c r="P6" s="701" t="s">
        <v>705</v>
      </c>
      <c r="Q6" s="702"/>
      <c r="R6" s="701" t="s">
        <v>706</v>
      </c>
      <c r="S6" s="702"/>
      <c r="T6" s="697" t="s">
        <v>15</v>
      </c>
    </row>
    <row r="7" spans="1:20" s="2" customFormat="1" ht="19.5" customHeight="1">
      <c r="A7" s="743" t="s">
        <v>628</v>
      </c>
      <c r="B7" s="747"/>
      <c r="C7" s="79" t="s">
        <v>720</v>
      </c>
      <c r="D7" s="79" t="s">
        <v>721</v>
      </c>
      <c r="E7" s="79" t="s">
        <v>722</v>
      </c>
      <c r="F7" s="748" t="s">
        <v>700</v>
      </c>
      <c r="G7" s="79" t="s">
        <v>720</v>
      </c>
      <c r="H7" s="79" t="s">
        <v>714</v>
      </c>
      <c r="I7" s="79" t="s">
        <v>698</v>
      </c>
      <c r="J7" s="79" t="s">
        <v>699</v>
      </c>
      <c r="K7" s="80" t="s">
        <v>720</v>
      </c>
      <c r="L7" s="79" t="s">
        <v>721</v>
      </c>
      <c r="M7" s="79" t="s">
        <v>722</v>
      </c>
      <c r="N7" s="79" t="s">
        <v>721</v>
      </c>
      <c r="O7" s="79" t="s">
        <v>722</v>
      </c>
      <c r="P7" s="79" t="s">
        <v>721</v>
      </c>
      <c r="Q7" s="79" t="s">
        <v>722</v>
      </c>
      <c r="R7" s="79" t="s">
        <v>721</v>
      </c>
      <c r="S7" s="79" t="s">
        <v>722</v>
      </c>
      <c r="T7" s="697"/>
    </row>
    <row r="8" spans="1:20" s="2" customFormat="1" ht="19.5" customHeight="1" thickBot="1">
      <c r="A8" s="744"/>
      <c r="B8" s="747"/>
      <c r="C8" s="3" t="s">
        <v>677</v>
      </c>
      <c r="D8" s="3" t="s">
        <v>689</v>
      </c>
      <c r="E8" s="3" t="s">
        <v>724</v>
      </c>
      <c r="F8" s="748"/>
      <c r="G8" s="3" t="s">
        <v>677</v>
      </c>
      <c r="H8" s="3" t="s">
        <v>704</v>
      </c>
      <c r="I8" s="3" t="s">
        <v>705</v>
      </c>
      <c r="J8" s="3" t="s">
        <v>706</v>
      </c>
      <c r="K8" s="4" t="s">
        <v>677</v>
      </c>
      <c r="L8" s="3" t="s">
        <v>689</v>
      </c>
      <c r="M8" s="3" t="s">
        <v>724</v>
      </c>
      <c r="N8" s="3" t="s">
        <v>689</v>
      </c>
      <c r="O8" s="3" t="s">
        <v>724</v>
      </c>
      <c r="P8" s="3" t="s">
        <v>689</v>
      </c>
      <c r="Q8" s="3" t="s">
        <v>724</v>
      </c>
      <c r="R8" s="3" t="s">
        <v>689</v>
      </c>
      <c r="S8" s="3" t="s">
        <v>724</v>
      </c>
      <c r="T8" s="697"/>
    </row>
    <row r="9" spans="1:20" s="6" customFormat="1" ht="42.75" customHeight="1">
      <c r="A9" s="87" t="s">
        <v>1353</v>
      </c>
      <c r="B9" s="238">
        <v>47</v>
      </c>
      <c r="C9" s="90">
        <v>4278</v>
      </c>
      <c r="D9" s="90">
        <v>1355</v>
      </c>
      <c r="E9" s="90">
        <v>2923</v>
      </c>
      <c r="F9" s="90">
        <v>502</v>
      </c>
      <c r="G9" s="90">
        <v>2225</v>
      </c>
      <c r="H9" s="90">
        <v>761</v>
      </c>
      <c r="I9" s="90">
        <v>725</v>
      </c>
      <c r="J9" s="90">
        <v>739</v>
      </c>
      <c r="K9" s="90">
        <v>82337</v>
      </c>
      <c r="L9" s="90">
        <v>42993</v>
      </c>
      <c r="M9" s="90">
        <v>39344</v>
      </c>
      <c r="N9" s="90">
        <v>15123</v>
      </c>
      <c r="O9" s="90">
        <v>13752</v>
      </c>
      <c r="P9" s="90">
        <v>14023</v>
      </c>
      <c r="Q9" s="90">
        <v>12908</v>
      </c>
      <c r="R9" s="90">
        <v>13847</v>
      </c>
      <c r="S9" s="90">
        <v>12684</v>
      </c>
      <c r="T9" s="239">
        <v>24685</v>
      </c>
    </row>
    <row r="10" spans="1:20" s="6" customFormat="1" ht="42.75" customHeight="1">
      <c r="A10" s="87" t="s">
        <v>1354</v>
      </c>
      <c r="B10" s="240">
        <v>50</v>
      </c>
      <c r="C10" s="53">
        <v>4451</v>
      </c>
      <c r="D10" s="53">
        <v>1387</v>
      </c>
      <c r="E10" s="53">
        <v>3064</v>
      </c>
      <c r="F10" s="53">
        <v>510</v>
      </c>
      <c r="G10" s="53">
        <v>2243</v>
      </c>
      <c r="H10" s="53">
        <v>758</v>
      </c>
      <c r="I10" s="53">
        <v>761</v>
      </c>
      <c r="J10" s="53">
        <v>724</v>
      </c>
      <c r="K10" s="53">
        <v>84429</v>
      </c>
      <c r="L10" s="82">
        <v>44064</v>
      </c>
      <c r="M10" s="82">
        <v>40365</v>
      </c>
      <c r="N10" s="82">
        <v>15023</v>
      </c>
      <c r="O10" s="82">
        <v>13756</v>
      </c>
      <c r="P10" s="82">
        <v>15090</v>
      </c>
      <c r="Q10" s="82">
        <v>13746</v>
      </c>
      <c r="R10" s="82">
        <v>13951</v>
      </c>
      <c r="S10" s="82">
        <v>12863</v>
      </c>
      <c r="T10" s="263">
        <v>26378</v>
      </c>
    </row>
    <row r="11" spans="1:20" s="6" customFormat="1" ht="42.75" customHeight="1">
      <c r="A11" s="87" t="s">
        <v>1355</v>
      </c>
      <c r="B11" s="264">
        <v>53</v>
      </c>
      <c r="C11" s="263">
        <v>4557</v>
      </c>
      <c r="D11" s="263">
        <v>1363</v>
      </c>
      <c r="E11" s="263">
        <v>3194</v>
      </c>
      <c r="F11" s="263">
        <v>488</v>
      </c>
      <c r="G11" s="263">
        <v>2312</v>
      </c>
      <c r="H11" s="263">
        <v>782</v>
      </c>
      <c r="I11" s="263">
        <v>765</v>
      </c>
      <c r="J11" s="263">
        <v>765</v>
      </c>
      <c r="K11" s="82">
        <v>86859</v>
      </c>
      <c r="L11" s="82">
        <v>45476</v>
      </c>
      <c r="M11" s="82">
        <v>41383</v>
      </c>
      <c r="N11" s="263">
        <v>15392</v>
      </c>
      <c r="O11" s="263">
        <v>13875</v>
      </c>
      <c r="P11" s="263">
        <v>15047</v>
      </c>
      <c r="Q11" s="263">
        <v>13788</v>
      </c>
      <c r="R11" s="263">
        <v>15037</v>
      </c>
      <c r="S11" s="263">
        <v>13720</v>
      </c>
      <c r="T11" s="263">
        <v>26594</v>
      </c>
    </row>
    <row r="12" spans="1:20" s="6" customFormat="1" ht="42.75" customHeight="1">
      <c r="A12" s="87" t="s">
        <v>1356</v>
      </c>
      <c r="B12" s="264">
        <v>55</v>
      </c>
      <c r="C12" s="263">
        <v>4679</v>
      </c>
      <c r="D12" s="263">
        <v>1401</v>
      </c>
      <c r="E12" s="263">
        <v>3278</v>
      </c>
      <c r="F12" s="263">
        <v>501</v>
      </c>
      <c r="G12" s="263">
        <v>2356</v>
      </c>
      <c r="H12" s="263">
        <v>818</v>
      </c>
      <c r="I12" s="263">
        <v>777</v>
      </c>
      <c r="J12" s="263">
        <v>761</v>
      </c>
      <c r="K12" s="82">
        <v>87134</v>
      </c>
      <c r="L12" s="82">
        <v>45671</v>
      </c>
      <c r="M12" s="82">
        <v>41463</v>
      </c>
      <c r="N12" s="263">
        <v>15212</v>
      </c>
      <c r="O12" s="263">
        <v>13813</v>
      </c>
      <c r="P12" s="263">
        <v>15409</v>
      </c>
      <c r="Q12" s="263">
        <v>13880</v>
      </c>
      <c r="R12" s="263">
        <v>15050</v>
      </c>
      <c r="S12" s="263">
        <v>13770</v>
      </c>
      <c r="T12" s="263">
        <v>28276</v>
      </c>
    </row>
    <row r="13" spans="1:21" s="2" customFormat="1" ht="42.75" customHeight="1">
      <c r="A13" s="87" t="s">
        <v>1357</v>
      </c>
      <c r="B13" s="83">
        <v>55</v>
      </c>
      <c r="C13" s="82">
        <v>4846</v>
      </c>
      <c r="D13" s="82">
        <v>1459</v>
      </c>
      <c r="E13" s="82">
        <v>3387</v>
      </c>
      <c r="F13" s="82">
        <v>514</v>
      </c>
      <c r="G13" s="82">
        <v>2463</v>
      </c>
      <c r="H13" s="82">
        <v>850</v>
      </c>
      <c r="I13" s="82">
        <v>830</v>
      </c>
      <c r="J13" s="82">
        <v>783</v>
      </c>
      <c r="K13" s="82">
        <v>88453</v>
      </c>
      <c r="L13" s="82">
        <v>46329</v>
      </c>
      <c r="M13" s="82">
        <v>42124</v>
      </c>
      <c r="N13" s="82">
        <v>15675</v>
      </c>
      <c r="O13" s="82">
        <v>14395</v>
      </c>
      <c r="P13" s="82">
        <v>15255</v>
      </c>
      <c r="Q13" s="82">
        <v>13880</v>
      </c>
      <c r="R13" s="82">
        <v>15399</v>
      </c>
      <c r="S13" s="82">
        <v>13849</v>
      </c>
      <c r="T13" s="263">
        <v>28516</v>
      </c>
      <c r="U13" s="6"/>
    </row>
    <row r="14" spans="1:21" s="2" customFormat="1" ht="42.75" customHeight="1">
      <c r="A14" s="87" t="s">
        <v>1358</v>
      </c>
      <c r="B14" s="261">
        <v>57</v>
      </c>
      <c r="C14" s="260">
        <v>5106</v>
      </c>
      <c r="D14" s="260">
        <v>1516</v>
      </c>
      <c r="E14" s="260">
        <v>3590</v>
      </c>
      <c r="F14" s="260">
        <v>528</v>
      </c>
      <c r="G14" s="260">
        <v>2556</v>
      </c>
      <c r="H14" s="260">
        <v>867</v>
      </c>
      <c r="I14" s="260">
        <v>855</v>
      </c>
      <c r="J14" s="260">
        <v>834</v>
      </c>
      <c r="K14" s="260">
        <v>89289</v>
      </c>
      <c r="L14" s="260">
        <v>46662</v>
      </c>
      <c r="M14" s="260">
        <v>42627</v>
      </c>
      <c r="N14" s="260">
        <v>15696</v>
      </c>
      <c r="O14" s="260">
        <v>14325</v>
      </c>
      <c r="P14" s="260">
        <v>15683</v>
      </c>
      <c r="Q14" s="260">
        <v>14438</v>
      </c>
      <c r="R14" s="260">
        <v>15283</v>
      </c>
      <c r="S14" s="260">
        <v>13864</v>
      </c>
      <c r="T14" s="260">
        <v>29077</v>
      </c>
      <c r="U14" s="6"/>
    </row>
    <row r="15" spans="1:21" s="2" customFormat="1" ht="42.75" customHeight="1">
      <c r="A15" s="87" t="s">
        <v>1359</v>
      </c>
      <c r="B15" s="261">
        <v>57</v>
      </c>
      <c r="C15" s="260">
        <v>5174</v>
      </c>
      <c r="D15" s="260">
        <v>1532</v>
      </c>
      <c r="E15" s="260">
        <v>3642</v>
      </c>
      <c r="F15" s="260">
        <v>556</v>
      </c>
      <c r="G15" s="260">
        <v>2623</v>
      </c>
      <c r="H15" s="260">
        <v>894</v>
      </c>
      <c r="I15" s="260">
        <v>868</v>
      </c>
      <c r="J15" s="260">
        <v>861</v>
      </c>
      <c r="K15" s="260">
        <v>91027</v>
      </c>
      <c r="L15" s="260">
        <v>47462</v>
      </c>
      <c r="M15" s="260">
        <v>43565</v>
      </c>
      <c r="N15" s="260">
        <v>15991</v>
      </c>
      <c r="O15" s="260">
        <v>14753</v>
      </c>
      <c r="P15" s="260">
        <v>15772</v>
      </c>
      <c r="Q15" s="260">
        <v>14374</v>
      </c>
      <c r="R15" s="260">
        <v>15699</v>
      </c>
      <c r="S15" s="260">
        <v>14438</v>
      </c>
      <c r="T15" s="260">
        <v>29180</v>
      </c>
      <c r="U15" s="6"/>
    </row>
    <row r="16" spans="1:21" s="2" customFormat="1" ht="42.75" customHeight="1">
      <c r="A16" s="87" t="s">
        <v>1360</v>
      </c>
      <c r="B16" s="261">
        <v>56</v>
      </c>
      <c r="C16" s="260">
        <v>5239</v>
      </c>
      <c r="D16" s="260">
        <v>1570</v>
      </c>
      <c r="E16" s="260">
        <v>3669</v>
      </c>
      <c r="F16" s="260">
        <v>551</v>
      </c>
      <c r="G16" s="260">
        <v>2656</v>
      </c>
      <c r="H16" s="260">
        <v>898</v>
      </c>
      <c r="I16" s="260">
        <v>890</v>
      </c>
      <c r="J16" s="260">
        <v>868</v>
      </c>
      <c r="K16" s="260">
        <v>91372</v>
      </c>
      <c r="L16" s="260">
        <v>47697</v>
      </c>
      <c r="M16" s="260">
        <v>43675</v>
      </c>
      <c r="N16" s="260">
        <v>15880</v>
      </c>
      <c r="O16" s="260">
        <v>14574</v>
      </c>
      <c r="P16" s="260">
        <v>16022</v>
      </c>
      <c r="Q16" s="260">
        <v>14735</v>
      </c>
      <c r="R16" s="260">
        <v>15795</v>
      </c>
      <c r="S16" s="260">
        <v>14366</v>
      </c>
      <c r="T16" s="260">
        <v>30090</v>
      </c>
      <c r="U16" s="6"/>
    </row>
    <row r="17" spans="1:21" s="2" customFormat="1" ht="42.75" customHeight="1" thickBot="1">
      <c r="A17" s="469" t="s">
        <v>1361</v>
      </c>
      <c r="B17" s="262">
        <v>56</v>
      </c>
      <c r="C17" s="265">
        <v>5311</v>
      </c>
      <c r="D17" s="265">
        <v>1571</v>
      </c>
      <c r="E17" s="265">
        <v>3740</v>
      </c>
      <c r="F17" s="265">
        <v>562</v>
      </c>
      <c r="G17" s="265">
        <v>2669</v>
      </c>
      <c r="H17" s="265">
        <v>877</v>
      </c>
      <c r="I17" s="265">
        <v>901</v>
      </c>
      <c r="J17" s="265">
        <v>891</v>
      </c>
      <c r="K17" s="265">
        <v>89460</v>
      </c>
      <c r="L17" s="265">
        <v>46581</v>
      </c>
      <c r="M17" s="265">
        <v>42879</v>
      </c>
      <c r="N17" s="265">
        <v>14694</v>
      </c>
      <c r="O17" s="265">
        <v>13524</v>
      </c>
      <c r="P17" s="265">
        <v>15833</v>
      </c>
      <c r="Q17" s="265">
        <v>14618</v>
      </c>
      <c r="R17" s="265">
        <v>16054</v>
      </c>
      <c r="S17" s="265">
        <v>14737</v>
      </c>
      <c r="T17" s="265">
        <v>30068</v>
      </c>
      <c r="U17" s="6"/>
    </row>
    <row r="18" spans="1:31" s="182" customFormat="1" ht="14.25" customHeight="1">
      <c r="A18" s="176" t="s">
        <v>674</v>
      </c>
      <c r="K18" s="207" t="s">
        <v>673</v>
      </c>
      <c r="AC18" s="177"/>
      <c r="AD18" s="177"/>
      <c r="AE18" s="177"/>
    </row>
    <row r="19" spans="1:21" s="2" customFormat="1" ht="14.25" customHeight="1">
      <c r="A19" s="74" t="s">
        <v>1344</v>
      </c>
      <c r="B19" s="10"/>
      <c r="C19" s="10"/>
      <c r="D19" s="10"/>
      <c r="E19" s="10"/>
      <c r="F19" s="10"/>
      <c r="G19" s="10"/>
      <c r="H19" s="10"/>
      <c r="I19" s="10"/>
      <c r="J19" s="10"/>
      <c r="K19" s="184" t="s">
        <v>665</v>
      </c>
      <c r="L19" s="10"/>
      <c r="M19" s="10"/>
      <c r="N19" s="10"/>
      <c r="O19" s="10"/>
      <c r="P19" s="10"/>
      <c r="Q19" s="10"/>
      <c r="R19" s="10"/>
      <c r="S19" s="10"/>
      <c r="T19" s="10"/>
      <c r="U19" s="6"/>
    </row>
    <row r="20" spans="1:21" s="2" customFormat="1" ht="14.25" customHeight="1">
      <c r="A20" s="74" t="s">
        <v>1345</v>
      </c>
      <c r="B20" s="10"/>
      <c r="C20" s="10"/>
      <c r="D20" s="10"/>
      <c r="E20" s="10"/>
      <c r="F20" s="10"/>
      <c r="G20" s="10"/>
      <c r="H20" s="10"/>
      <c r="I20" s="10"/>
      <c r="J20" s="10"/>
      <c r="K20" s="184" t="s">
        <v>666</v>
      </c>
      <c r="L20" s="10"/>
      <c r="M20" s="10"/>
      <c r="N20" s="10"/>
      <c r="O20" s="10"/>
      <c r="P20" s="10"/>
      <c r="Q20" s="10"/>
      <c r="R20" s="10"/>
      <c r="S20" s="10"/>
      <c r="T20" s="10"/>
      <c r="U20" s="6"/>
    </row>
    <row r="21" spans="1:21" s="2" customFormat="1" ht="14.25" customHeight="1">
      <c r="A21" s="75" t="s">
        <v>1346</v>
      </c>
      <c r="B21" s="10"/>
      <c r="C21" s="10"/>
      <c r="D21" s="10"/>
      <c r="E21" s="10"/>
      <c r="F21" s="10"/>
      <c r="G21" s="10"/>
      <c r="H21" s="10"/>
      <c r="I21" s="10"/>
      <c r="J21" s="10"/>
      <c r="K21" s="184" t="s">
        <v>20</v>
      </c>
      <c r="L21" s="10"/>
      <c r="M21" s="10"/>
      <c r="N21" s="10"/>
      <c r="O21" s="10"/>
      <c r="P21" s="10"/>
      <c r="Q21" s="10"/>
      <c r="R21" s="10"/>
      <c r="S21" s="10"/>
      <c r="T21" s="10"/>
      <c r="U21" s="6"/>
    </row>
    <row r="22" s="2" customFormat="1" ht="14.25" customHeight="1">
      <c r="K22" s="184" t="s">
        <v>667</v>
      </c>
    </row>
    <row r="23" s="2" customFormat="1" ht="14.25" customHeight="1">
      <c r="K23" s="184" t="s">
        <v>668</v>
      </c>
    </row>
    <row r="24" s="2" customFormat="1" ht="14.25" customHeight="1">
      <c r="K24" s="206" t="s">
        <v>664</v>
      </c>
    </row>
  </sheetData>
  <sheetProtection/>
  <mergeCells count="25">
    <mergeCell ref="P6:Q6"/>
    <mergeCell ref="R6:S6"/>
    <mergeCell ref="K4:P4"/>
    <mergeCell ref="T4:T5"/>
    <mergeCell ref="T6:T8"/>
    <mergeCell ref="K5:M5"/>
    <mergeCell ref="N5:O5"/>
    <mergeCell ref="P5:Q5"/>
    <mergeCell ref="R5:S5"/>
    <mergeCell ref="K2:T2"/>
    <mergeCell ref="A7:A8"/>
    <mergeCell ref="B4:B5"/>
    <mergeCell ref="B6:B8"/>
    <mergeCell ref="C6:E6"/>
    <mergeCell ref="F7:F8"/>
    <mergeCell ref="N6:O6"/>
    <mergeCell ref="G6:J6"/>
    <mergeCell ref="C5:E5"/>
    <mergeCell ref="K3:S3"/>
    <mergeCell ref="C4:E4"/>
    <mergeCell ref="A2:J2"/>
    <mergeCell ref="A3:J3"/>
    <mergeCell ref="F4:F5"/>
    <mergeCell ref="G4:J4"/>
    <mergeCell ref="G5:J5"/>
  </mergeCells>
  <printOptions horizontalCentered="1"/>
  <pageMargins left="1.1811023622047245" right="1.1811023622047245" top="1.5748031496062993" bottom="1.5748031496062993" header="0.5118110236220472" footer="0.9055118110236221"/>
  <pageSetup firstPageNumber="250"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7.xml><?xml version="1.0" encoding="utf-8"?>
<worksheet xmlns="http://schemas.openxmlformats.org/spreadsheetml/2006/main" xmlns:r="http://schemas.openxmlformats.org/officeDocument/2006/relationships">
  <dimension ref="A1:Z451"/>
  <sheetViews>
    <sheetView showGridLines="0" zoomScale="130" zoomScaleNormal="130" zoomScaleSheetLayoutView="100" zoomScalePageLayoutView="0" workbookViewId="0" topLeftCell="A1">
      <selection activeCell="C1" sqref="C1"/>
    </sheetView>
  </sheetViews>
  <sheetFormatPr defaultColWidth="9.00390625" defaultRowHeight="16.5"/>
  <cols>
    <col min="1" max="1" width="0.37109375" style="76" customWidth="1"/>
    <col min="2" max="2" width="19.625" style="76" customWidth="1"/>
    <col min="3" max="3" width="20.625" style="76" customWidth="1"/>
    <col min="4" max="8" width="6.625" style="76" customWidth="1"/>
    <col min="9" max="21" width="5.125" style="76" customWidth="1"/>
    <col min="22" max="22" width="8.125" style="76" customWidth="1"/>
    <col min="23" max="16384" width="9.00390625" style="76" customWidth="1"/>
  </cols>
  <sheetData>
    <row r="1" spans="1:23" s="2" customFormat="1" ht="18" customHeight="1">
      <c r="A1" s="755" t="s">
        <v>682</v>
      </c>
      <c r="B1" s="756"/>
      <c r="C1" s="31"/>
      <c r="U1" s="10"/>
      <c r="V1" s="12" t="s">
        <v>688</v>
      </c>
      <c r="W1" s="6"/>
    </row>
    <row r="2" spans="1:23" s="18" customFormat="1" ht="24.75" customHeight="1">
      <c r="A2" s="709" t="s">
        <v>352</v>
      </c>
      <c r="B2" s="709"/>
      <c r="C2" s="709"/>
      <c r="D2" s="709"/>
      <c r="E2" s="709"/>
      <c r="F2" s="709"/>
      <c r="G2" s="709"/>
      <c r="H2" s="709"/>
      <c r="I2" s="709" t="s">
        <v>353</v>
      </c>
      <c r="J2" s="709"/>
      <c r="K2" s="709"/>
      <c r="L2" s="709"/>
      <c r="M2" s="709"/>
      <c r="N2" s="709"/>
      <c r="O2" s="709"/>
      <c r="P2" s="709"/>
      <c r="Q2" s="709"/>
      <c r="R2" s="709"/>
      <c r="S2" s="709"/>
      <c r="T2" s="709"/>
      <c r="U2" s="709"/>
      <c r="V2" s="709"/>
      <c r="W2" s="72"/>
    </row>
    <row r="3" spans="1:23" s="17" customFormat="1" ht="1.5" customHeight="1" thickBot="1">
      <c r="A3" s="103"/>
      <c r="B3" s="470"/>
      <c r="C3" s="470"/>
      <c r="D3" s="470"/>
      <c r="E3" s="470"/>
      <c r="F3" s="470"/>
      <c r="G3" s="470"/>
      <c r="H3" s="470"/>
      <c r="I3" s="470"/>
      <c r="J3" s="470"/>
      <c r="K3" s="470"/>
      <c r="L3" s="103"/>
      <c r="M3" s="103"/>
      <c r="N3" s="103"/>
      <c r="O3" s="103"/>
      <c r="P3" s="103"/>
      <c r="Q3" s="103"/>
      <c r="R3" s="103"/>
      <c r="S3" s="103"/>
      <c r="T3" s="103"/>
      <c r="U3" s="103"/>
      <c r="V3" s="100"/>
      <c r="W3" s="99"/>
    </row>
    <row r="4" spans="1:23" s="17" customFormat="1" ht="13.5" customHeight="1">
      <c r="A4" s="101"/>
      <c r="B4" s="759" t="s">
        <v>1175</v>
      </c>
      <c r="C4" s="760"/>
      <c r="D4" s="718" t="s">
        <v>286</v>
      </c>
      <c r="E4" s="724" t="s">
        <v>290</v>
      </c>
      <c r="F4" s="725"/>
      <c r="G4" s="655"/>
      <c r="H4" s="757" t="s">
        <v>709</v>
      </c>
      <c r="I4" s="654" t="s">
        <v>281</v>
      </c>
      <c r="J4" s="725"/>
      <c r="K4" s="725"/>
      <c r="L4" s="655"/>
      <c r="M4" s="763" t="s">
        <v>287</v>
      </c>
      <c r="N4" s="657"/>
      <c r="O4" s="657"/>
      <c r="P4" s="657"/>
      <c r="Q4" s="657"/>
      <c r="R4" s="657"/>
      <c r="S4" s="22"/>
      <c r="T4" s="22" t="s">
        <v>691</v>
      </c>
      <c r="U4" s="309"/>
      <c r="V4" s="669" t="s">
        <v>1373</v>
      </c>
      <c r="W4" s="99"/>
    </row>
    <row r="5" spans="1:23" s="17" customFormat="1" ht="13.5" customHeight="1">
      <c r="A5" s="99"/>
      <c r="B5" s="761" t="s">
        <v>1396</v>
      </c>
      <c r="C5" s="762"/>
      <c r="D5" s="672"/>
      <c r="E5" s="715" t="s">
        <v>285</v>
      </c>
      <c r="F5" s="723"/>
      <c r="G5" s="714"/>
      <c r="H5" s="758"/>
      <c r="I5" s="723" t="s">
        <v>288</v>
      </c>
      <c r="J5" s="723"/>
      <c r="K5" s="723"/>
      <c r="L5" s="714"/>
      <c r="M5" s="772" t="s">
        <v>694</v>
      </c>
      <c r="N5" s="721"/>
      <c r="O5" s="722"/>
      <c r="P5" s="720" t="s">
        <v>695</v>
      </c>
      <c r="Q5" s="722"/>
      <c r="R5" s="720" t="s">
        <v>696</v>
      </c>
      <c r="S5" s="722"/>
      <c r="T5" s="720" t="s">
        <v>697</v>
      </c>
      <c r="U5" s="722"/>
      <c r="V5" s="668"/>
      <c r="W5" s="99"/>
    </row>
    <row r="6" spans="2:22" s="99" customFormat="1" ht="13.5" customHeight="1">
      <c r="B6" s="761" t="s">
        <v>1399</v>
      </c>
      <c r="C6" s="762"/>
      <c r="D6" s="716" t="s">
        <v>718</v>
      </c>
      <c r="E6" s="726" t="s">
        <v>268</v>
      </c>
      <c r="F6" s="727"/>
      <c r="G6" s="728"/>
      <c r="H6" s="256" t="s">
        <v>289</v>
      </c>
      <c r="I6" s="764" t="s">
        <v>282</v>
      </c>
      <c r="J6" s="764"/>
      <c r="K6" s="764"/>
      <c r="L6" s="765"/>
      <c r="M6" s="16"/>
      <c r="N6" s="16" t="s">
        <v>677</v>
      </c>
      <c r="O6" s="14"/>
      <c r="P6" s="726" t="s">
        <v>704</v>
      </c>
      <c r="Q6" s="728"/>
      <c r="R6" s="726" t="s">
        <v>705</v>
      </c>
      <c r="S6" s="728"/>
      <c r="T6" s="726" t="s">
        <v>706</v>
      </c>
      <c r="U6" s="728"/>
      <c r="V6" s="771" t="s">
        <v>15</v>
      </c>
    </row>
    <row r="7" spans="1:23" s="17" customFormat="1" ht="13.5" customHeight="1">
      <c r="A7" s="21"/>
      <c r="B7" s="767" t="s">
        <v>1174</v>
      </c>
      <c r="C7" s="768"/>
      <c r="D7" s="716"/>
      <c r="E7" s="97" t="s">
        <v>720</v>
      </c>
      <c r="F7" s="97" t="s">
        <v>721</v>
      </c>
      <c r="G7" s="97" t="s">
        <v>722</v>
      </c>
      <c r="H7" s="717" t="s">
        <v>283</v>
      </c>
      <c r="I7" s="98" t="s">
        <v>720</v>
      </c>
      <c r="J7" s="97" t="s">
        <v>714</v>
      </c>
      <c r="K7" s="97" t="s">
        <v>698</v>
      </c>
      <c r="L7" s="97" t="s">
        <v>699</v>
      </c>
      <c r="M7" s="98" t="s">
        <v>720</v>
      </c>
      <c r="N7" s="97" t="s">
        <v>721</v>
      </c>
      <c r="O7" s="97" t="s">
        <v>722</v>
      </c>
      <c r="P7" s="97" t="s">
        <v>721</v>
      </c>
      <c r="Q7" s="97" t="s">
        <v>722</v>
      </c>
      <c r="R7" s="97" t="s">
        <v>721</v>
      </c>
      <c r="S7" s="97" t="s">
        <v>722</v>
      </c>
      <c r="T7" s="97" t="s">
        <v>721</v>
      </c>
      <c r="U7" s="97" t="s">
        <v>722</v>
      </c>
      <c r="V7" s="771"/>
      <c r="W7" s="99"/>
    </row>
    <row r="8" spans="1:23" s="17" customFormat="1" ht="13.5" customHeight="1" thickBot="1">
      <c r="A8" s="103"/>
      <c r="B8" s="769"/>
      <c r="C8" s="770"/>
      <c r="D8" s="716"/>
      <c r="E8" s="256" t="s">
        <v>677</v>
      </c>
      <c r="F8" s="256" t="s">
        <v>689</v>
      </c>
      <c r="G8" s="256" t="s">
        <v>724</v>
      </c>
      <c r="H8" s="766"/>
      <c r="I8" s="14" t="s">
        <v>677</v>
      </c>
      <c r="J8" s="256" t="s">
        <v>704</v>
      </c>
      <c r="K8" s="256" t="s">
        <v>705</v>
      </c>
      <c r="L8" s="256" t="s">
        <v>706</v>
      </c>
      <c r="M8" s="14" t="s">
        <v>677</v>
      </c>
      <c r="N8" s="256" t="s">
        <v>689</v>
      </c>
      <c r="O8" s="256" t="s">
        <v>724</v>
      </c>
      <c r="P8" s="256" t="s">
        <v>689</v>
      </c>
      <c r="Q8" s="256" t="s">
        <v>724</v>
      </c>
      <c r="R8" s="256" t="s">
        <v>689</v>
      </c>
      <c r="S8" s="256" t="s">
        <v>724</v>
      </c>
      <c r="T8" s="256" t="s">
        <v>689</v>
      </c>
      <c r="U8" s="256" t="s">
        <v>724</v>
      </c>
      <c r="V8" s="771"/>
      <c r="W8" s="99"/>
    </row>
    <row r="9" spans="1:23" s="17" customFormat="1" ht="12" customHeight="1">
      <c r="A9" s="99"/>
      <c r="B9" s="228" t="s">
        <v>1370</v>
      </c>
      <c r="C9" s="250">
        <v>2011</v>
      </c>
      <c r="D9" s="474">
        <f>D10+'8-3、所轄國民中學概況(續完)'!D38</f>
        <v>57</v>
      </c>
      <c r="E9" s="475">
        <f>E10</f>
        <v>5421</v>
      </c>
      <c r="F9" s="475">
        <f>F10</f>
        <v>1625</v>
      </c>
      <c r="G9" s="475">
        <f>G10</f>
        <v>3796</v>
      </c>
      <c r="H9" s="475">
        <f>H10</f>
        <v>587</v>
      </c>
      <c r="I9" s="475">
        <f>I10+'8-3、所轄國民中學概況(續完)'!I38</f>
        <v>2633</v>
      </c>
      <c r="J9" s="475">
        <f>J10+'8-3、所轄國民中學概況(續完)'!J38</f>
        <v>865</v>
      </c>
      <c r="K9" s="475">
        <f>K10+'8-3、所轄國民中學概況(續完)'!K38</f>
        <v>871</v>
      </c>
      <c r="L9" s="475">
        <f>L10+'8-3、所轄國民中學概況(續完)'!L38</f>
        <v>897</v>
      </c>
      <c r="M9" s="475">
        <f>M10+'8-3、所轄國民中學概況(續完)'!M38</f>
        <v>85800</v>
      </c>
      <c r="N9" s="475">
        <f>N10+'8-3、所轄國民中學概況(續完)'!N38</f>
        <v>44731</v>
      </c>
      <c r="O9" s="475">
        <f>O10+'8-3、所轄國民中學概況(續完)'!O38</f>
        <v>41069</v>
      </c>
      <c r="P9" s="475">
        <f>P10+'8-3、所轄國民中學概況(續完)'!P38</f>
        <v>14158</v>
      </c>
      <c r="Q9" s="475">
        <f>Q10+'8-3、所轄國民中學概況(續完)'!Q38</f>
        <v>12860</v>
      </c>
      <c r="R9" s="475">
        <f>R10+'8-3、所轄國民中學概況(續完)'!R38</f>
        <v>14706</v>
      </c>
      <c r="S9" s="475">
        <f>S10+'8-3、所轄國民中學概況(續完)'!S38</f>
        <v>13561</v>
      </c>
      <c r="T9" s="475">
        <f>T10+'8-3、所轄國民中學概況(續完)'!T38</f>
        <v>15867</v>
      </c>
      <c r="U9" s="475">
        <f>U10+'8-3、所轄國民中學概況(續完)'!U38</f>
        <v>14648</v>
      </c>
      <c r="V9" s="475">
        <f>V10+'8-3、所轄國民中學概況(續完)'!V38</f>
        <v>31121</v>
      </c>
      <c r="W9" s="99"/>
    </row>
    <row r="10" spans="1:23" s="17" customFormat="1" ht="12" customHeight="1">
      <c r="A10" s="99"/>
      <c r="B10" s="205" t="s">
        <v>1363</v>
      </c>
      <c r="C10" s="441" t="s">
        <v>1244</v>
      </c>
      <c r="D10" s="446">
        <f>D11+D23+D34+D39+D43+D51+'8-3、所轄國民中學概況(續完)'!D9+'8-3、所轄國民中學概況(續完)'!D14+'8-3、所轄國民中學概況(續完)'!D17+'8-3、所轄國民中學概況(續完)'!D23+'8-3、所轄國民中學概況(續完)'!D28+'8-3、所轄國民中學概況(續完)'!D32+'8-3、所轄國民中學概況(續完)'!D36</f>
        <v>57</v>
      </c>
      <c r="E10" s="445">
        <f>E11+E23+E34+E39+E43+E51+'8-3、所轄國民中學概況(續完)'!E9+'8-3、所轄國民中學概況(續完)'!E14+'8-3、所轄國民中學概況(續完)'!E17+'8-3、所轄國民中學概況(續完)'!E23+'8-3、所轄國民中學概況(續完)'!E28+'8-3、所轄國民中學概況(續完)'!E32+'8-3、所轄國民中學概況(續完)'!E36</f>
        <v>5421</v>
      </c>
      <c r="F10" s="445">
        <f>F11+F23+F34+F39+F43+F51+'8-3、所轄國民中學概況(續完)'!F9+'8-3、所轄國民中學概況(續完)'!F14+'8-3、所轄國民中學概況(續完)'!F17+'8-3、所轄國民中學概況(續完)'!F23+'8-3、所轄國民中學概況(續完)'!F28+'8-3、所轄國民中學概況(續完)'!F32+'8-3、所轄國民中學概況(續完)'!F36</f>
        <v>1625</v>
      </c>
      <c r="G10" s="445">
        <f>G11+G23+G34+G39+G43+G51+'8-3、所轄國民中學概況(續完)'!G9+'8-3、所轄國民中學概況(續完)'!G14+'8-3、所轄國民中學概況(續完)'!G17+'8-3、所轄國民中學概況(續完)'!G23+'8-3、所轄國民中學概況(續完)'!G28+'8-3、所轄國民中學概況(續完)'!G32+'8-3、所轄國民中學概況(續完)'!G36</f>
        <v>3796</v>
      </c>
      <c r="H10" s="445">
        <f>H11+H23+H34+H39+H43+H51+'8-3、所轄國民中學概況(續完)'!H9+'8-3、所轄國民中學概況(續完)'!H14+'8-3、所轄國民中學概況(續完)'!H17+'8-3、所轄國民中學概況(續完)'!H23+'8-3、所轄國民中學概況(續完)'!H28+'8-3、所轄國民中學概況(續完)'!H32+'8-3、所轄國民中學概況(續完)'!H36</f>
        <v>587</v>
      </c>
      <c r="I10" s="445">
        <f>I11+I23+I34+I39+I43+I51+'8-3、所轄國民中學概況(續完)'!I9+'8-3、所轄國民中學概況(續完)'!I14+'8-3、所轄國民中學概況(續完)'!I17+'8-3、所轄國民中學概況(續完)'!I23+'8-3、所轄國民中學概況(續完)'!I28+'8-3、所轄國民中學概況(續完)'!I32+'8-3、所轄國民中學概況(續完)'!I36</f>
        <v>2479</v>
      </c>
      <c r="J10" s="445">
        <f>J11+J23+J34+J39+J43+J51+'8-3、所轄國民中學概況(續完)'!J9+'8-3、所轄國民中學概況(續完)'!J14+'8-3、所轄國民中學概況(續完)'!J17+'8-3、所轄國民中學概況(續完)'!J23+'8-3、所轄國民中學概況(續完)'!J28+'8-3、所轄國民中學概況(續完)'!J32+'8-3、所轄國民中學概況(續完)'!J36</f>
        <v>813</v>
      </c>
      <c r="K10" s="445">
        <f>K11+K23+K34+K39+K43+K51+'8-3、所轄國民中學概況(續完)'!K9+'8-3、所轄國民中學概況(續完)'!K14+'8-3、所轄國民中學概況(續完)'!K17+'8-3、所轄國民中學概況(續完)'!K23+'8-3、所轄國民中學概況(續完)'!K28+'8-3、所轄國民中學概況(續完)'!K32+'8-3、所轄國民中學概況(續完)'!K36</f>
        <v>820</v>
      </c>
      <c r="L10" s="445">
        <f>L11+L23+L34+L39+L43+L51+'8-3、所轄國民中學概況(續完)'!L9+'8-3、所轄國民中學概況(續完)'!L14+'8-3、所轄國民中學概況(續完)'!L17+'8-3、所轄國民中學概況(續完)'!L23+'8-3、所轄國民中學概況(續完)'!L28+'8-3、所轄國民中學概況(續完)'!L32+'8-3、所轄國民中學概況(續完)'!L36</f>
        <v>846</v>
      </c>
      <c r="M10" s="445">
        <f>M11+M23+M34+M39+M43+M51+'8-3、所轄國民中學概況(續完)'!M9+'8-3、所轄國民中學概況(續完)'!M14+'8-3、所轄國民中學概況(續完)'!M17+'8-3、所轄國民中學概況(續完)'!M23+'8-3、所轄國民中學概況(續完)'!M28+'8-3、所轄國民中學概況(續完)'!M32+'8-3、所轄國民中學概況(續完)'!M36</f>
        <v>79078</v>
      </c>
      <c r="N10" s="445">
        <f>N11+N23+N34+N39+N43+N51+'8-3、所轄國民中學概況(續完)'!N9+'8-3、所轄國民中學概況(續完)'!N14+'8-3、所轄國民中學概況(續完)'!N17+'8-3、所轄國民中學概況(續完)'!N23+'8-3、所轄國民中學概況(續完)'!N28+'8-3、所轄國民中學概況(續完)'!N32+'8-3、所轄國民中學概況(續完)'!N36</f>
        <v>40971</v>
      </c>
      <c r="O10" s="445">
        <f>O11+O23+O34+O39+O43+O51+'8-3、所轄國民中學概況(續完)'!O9+'8-3、所轄國民中學概況(續完)'!O14+'8-3、所轄國民中學概況(續完)'!O17+'8-3、所轄國民中學概況(續完)'!O23+'8-3、所轄國民中學概況(續完)'!O28+'8-3、所轄國民中學概況(續完)'!O32+'8-3、所轄國民中學概況(續完)'!O36</f>
        <v>38107</v>
      </c>
      <c r="P10" s="445">
        <f>P11+P23+P34+P39+P43+P51+'8-3、所轄國民中學概況(續完)'!P9+'8-3、所轄國民中學概況(續完)'!P14+'8-3、所轄國民中學概況(續完)'!P17+'8-3、所轄國民中學概況(續完)'!P23+'8-3、所轄國民中學概況(續完)'!P28+'8-3、所轄國民中學概況(續完)'!P32+'8-3、所轄國民中學概況(續完)'!P36</f>
        <v>12896</v>
      </c>
      <c r="Q10" s="445">
        <f>Q11+Q23+Q34+Q39+Q43+Q51+'8-3、所轄國民中學概況(續完)'!Q9+'8-3、所轄國民中學概況(續完)'!Q14+'8-3、所轄國民中學概況(續完)'!Q17+'8-3、所轄國民中學概況(續完)'!Q23+'8-3、所轄國民中學概況(續完)'!Q28+'8-3、所轄國民中學概況(續完)'!Q32+'8-3、所轄國民中學概況(續完)'!Q36</f>
        <v>11792</v>
      </c>
      <c r="R10" s="445">
        <f>R11+R23+R34+R39+R43+R51+'8-3、所轄國民中學概況(續完)'!R9+'8-3、所轄國民中學概況(續完)'!R14+'8-3、所轄國民中學概況(續完)'!R17+'8-3、所轄國民中學概況(續完)'!R23+'8-3、所轄國民中學概況(續完)'!R28+'8-3、所轄國民中學概況(續完)'!R32+'8-3、所轄國民中學概況(續完)'!R36</f>
        <v>13428</v>
      </c>
      <c r="S10" s="445">
        <f>S11+S23+S34+S39+S43+S51+'8-3、所轄國民中學概況(續完)'!S9+'8-3、所轄國民中學概況(續完)'!S14+'8-3、所轄國民中學概況(續完)'!S17+'8-3、所轄國民中學概況(續完)'!S23+'8-3、所轄國民中學概況(續完)'!S28+'8-3、所轄國民中學概況(續完)'!S32+'8-3、所轄國民中學概況(續完)'!S36</f>
        <v>12626</v>
      </c>
      <c r="T10" s="445">
        <f>T11+T23+T34+T39+T43+T51+'8-3、所轄國民中學概況(續完)'!T9+'8-3、所轄國民中學概況(續完)'!T14+'8-3、所轄國民中學概況(續完)'!T17+'8-3、所轄國民中學概況(續完)'!T23+'8-3、所轄國民中學概況(續完)'!T28+'8-3、所轄國民中學概況(續完)'!T32+'8-3、所轄國民中學概況(續完)'!T36</f>
        <v>14647</v>
      </c>
      <c r="U10" s="445">
        <f>U11+U23+U34+U39+U43+U51+'8-3、所轄國民中學概況(續完)'!U9+'8-3、所轄國民中學概況(續完)'!U14+'8-3、所轄國民中學概況(續完)'!U17+'8-3、所轄國民中學概況(續完)'!U23+'8-3、所轄國民中學概況(續完)'!U28+'8-3、所轄國民中學概況(續完)'!U32+'8-3、所轄國民中學概況(續完)'!U36</f>
        <v>13689</v>
      </c>
      <c r="V10" s="445">
        <f>V11+V23+V34+V39+V43+V51+'8-3、所轄國民中學概況(續完)'!V9+'8-3、所轄國民中學概況(續完)'!V14+'8-3、所轄國民中學概況(續完)'!V17+'8-3、所轄國民中學概況(續完)'!V23+'8-3、所轄國民中學概況(續完)'!V28+'8-3、所轄國民中學概況(續完)'!V32+'8-3、所轄國民中學概況(續完)'!V36</f>
        <v>28950</v>
      </c>
      <c r="W10" s="99"/>
    </row>
    <row r="11" spans="1:23" s="17" customFormat="1" ht="12" customHeight="1">
      <c r="A11" s="99"/>
      <c r="B11" s="205" t="s">
        <v>1364</v>
      </c>
      <c r="C11" s="441" t="s">
        <v>304</v>
      </c>
      <c r="D11" s="442">
        <v>11</v>
      </c>
      <c r="E11" s="443">
        <f>SUM(E12:E22)</f>
        <v>1388</v>
      </c>
      <c r="F11" s="443">
        <f aca="true" t="shared" si="0" ref="F11:U11">SUM(F12:F22)</f>
        <v>398</v>
      </c>
      <c r="G11" s="443">
        <f t="shared" si="0"/>
        <v>990</v>
      </c>
      <c r="H11" s="443">
        <f t="shared" si="0"/>
        <v>134</v>
      </c>
      <c r="I11" s="443">
        <f t="shared" si="0"/>
        <v>636</v>
      </c>
      <c r="J11" s="443">
        <f t="shared" si="0"/>
        <v>205</v>
      </c>
      <c r="K11" s="443">
        <f t="shared" si="0"/>
        <v>212</v>
      </c>
      <c r="L11" s="443">
        <f t="shared" si="0"/>
        <v>219</v>
      </c>
      <c r="M11" s="443">
        <f t="shared" si="0"/>
        <v>20858</v>
      </c>
      <c r="N11" s="443">
        <f t="shared" si="0"/>
        <v>10804</v>
      </c>
      <c r="O11" s="443">
        <f t="shared" si="0"/>
        <v>10054</v>
      </c>
      <c r="P11" s="443">
        <f t="shared" si="0"/>
        <v>3264</v>
      </c>
      <c r="Q11" s="443">
        <f t="shared" si="0"/>
        <v>3128</v>
      </c>
      <c r="R11" s="443">
        <f t="shared" si="0"/>
        <v>3651</v>
      </c>
      <c r="S11" s="443">
        <f t="shared" si="0"/>
        <v>3309</v>
      </c>
      <c r="T11" s="443">
        <f t="shared" si="0"/>
        <v>3889</v>
      </c>
      <c r="U11" s="443">
        <f t="shared" si="0"/>
        <v>3617</v>
      </c>
      <c r="V11" s="443">
        <f>SUM(V12:V22)</f>
        <v>7357</v>
      </c>
      <c r="W11" s="99"/>
    </row>
    <row r="12" spans="1:23" s="17" customFormat="1" ht="12" customHeight="1">
      <c r="A12" s="99"/>
      <c r="B12" s="308" t="s">
        <v>291</v>
      </c>
      <c r="C12" s="441" t="s">
        <v>305</v>
      </c>
      <c r="D12" s="442"/>
      <c r="E12" s="443">
        <f>F12+G12</f>
        <v>230</v>
      </c>
      <c r="F12" s="443">
        <v>70</v>
      </c>
      <c r="G12" s="443">
        <v>160</v>
      </c>
      <c r="H12" s="443">
        <v>17</v>
      </c>
      <c r="I12" s="443">
        <v>105</v>
      </c>
      <c r="J12" s="443">
        <v>32</v>
      </c>
      <c r="K12" s="443">
        <v>34</v>
      </c>
      <c r="L12" s="443">
        <v>39</v>
      </c>
      <c r="M12" s="443">
        <v>3391</v>
      </c>
      <c r="N12" s="443">
        <v>1751</v>
      </c>
      <c r="O12" s="443">
        <v>1640</v>
      </c>
      <c r="P12" s="443">
        <v>510</v>
      </c>
      <c r="Q12" s="443">
        <v>467</v>
      </c>
      <c r="R12" s="443">
        <v>559</v>
      </c>
      <c r="S12" s="443">
        <v>505</v>
      </c>
      <c r="T12" s="443">
        <v>682</v>
      </c>
      <c r="U12" s="443">
        <v>668</v>
      </c>
      <c r="V12" s="443">
        <v>1202</v>
      </c>
      <c r="W12" s="99"/>
    </row>
    <row r="13" spans="1:23" s="17" customFormat="1" ht="12" customHeight="1">
      <c r="A13" s="99"/>
      <c r="B13" s="308" t="s">
        <v>1137</v>
      </c>
      <c r="C13" s="441" t="s">
        <v>1247</v>
      </c>
      <c r="D13" s="442"/>
      <c r="E13" s="443">
        <f aca="true" t="shared" si="1" ref="E13:E22">F13+G13</f>
        <v>121</v>
      </c>
      <c r="F13" s="443">
        <v>37</v>
      </c>
      <c r="G13" s="443">
        <v>84</v>
      </c>
      <c r="H13" s="443">
        <v>16</v>
      </c>
      <c r="I13" s="443">
        <v>56</v>
      </c>
      <c r="J13" s="443">
        <v>17</v>
      </c>
      <c r="K13" s="443">
        <v>20</v>
      </c>
      <c r="L13" s="443">
        <v>19</v>
      </c>
      <c r="M13" s="443">
        <v>1867</v>
      </c>
      <c r="N13" s="443">
        <v>979</v>
      </c>
      <c r="O13" s="443">
        <v>888</v>
      </c>
      <c r="P13" s="443">
        <v>279</v>
      </c>
      <c r="Q13" s="443">
        <v>260</v>
      </c>
      <c r="R13" s="443">
        <v>351</v>
      </c>
      <c r="S13" s="443">
        <v>311</v>
      </c>
      <c r="T13" s="443">
        <v>349</v>
      </c>
      <c r="U13" s="443">
        <v>317</v>
      </c>
      <c r="V13" s="443">
        <v>681</v>
      </c>
      <c r="W13" s="99"/>
    </row>
    <row r="14" spans="1:23" s="17" customFormat="1" ht="12" customHeight="1">
      <c r="A14" s="99"/>
      <c r="B14" s="308" t="s">
        <v>1138</v>
      </c>
      <c r="C14" s="441" t="s">
        <v>1245</v>
      </c>
      <c r="D14" s="442"/>
      <c r="E14" s="443">
        <f t="shared" si="1"/>
        <v>93</v>
      </c>
      <c r="F14" s="443">
        <v>24</v>
      </c>
      <c r="G14" s="443">
        <v>69</v>
      </c>
      <c r="H14" s="443">
        <v>10</v>
      </c>
      <c r="I14" s="443">
        <v>41</v>
      </c>
      <c r="J14" s="443">
        <v>12</v>
      </c>
      <c r="K14" s="443">
        <v>17</v>
      </c>
      <c r="L14" s="443">
        <v>12</v>
      </c>
      <c r="M14" s="443">
        <v>1290</v>
      </c>
      <c r="N14" s="443">
        <v>665</v>
      </c>
      <c r="O14" s="443">
        <v>625</v>
      </c>
      <c r="P14" s="443">
        <v>184</v>
      </c>
      <c r="Q14" s="443">
        <v>185</v>
      </c>
      <c r="R14" s="443">
        <v>273</v>
      </c>
      <c r="S14" s="443">
        <v>233</v>
      </c>
      <c r="T14" s="443">
        <v>208</v>
      </c>
      <c r="U14" s="443">
        <v>207</v>
      </c>
      <c r="V14" s="443">
        <v>156</v>
      </c>
      <c r="W14" s="99"/>
    </row>
    <row r="15" spans="1:23" s="17" customFormat="1" ht="12" customHeight="1">
      <c r="A15" s="99"/>
      <c r="B15" s="308" t="s">
        <v>1139</v>
      </c>
      <c r="C15" s="441" t="s">
        <v>506</v>
      </c>
      <c r="D15" s="442"/>
      <c r="E15" s="443">
        <f>F15+G15</f>
        <v>172</v>
      </c>
      <c r="F15" s="443">
        <v>57</v>
      </c>
      <c r="G15" s="443">
        <v>115</v>
      </c>
      <c r="H15" s="443">
        <v>11</v>
      </c>
      <c r="I15" s="443">
        <v>77</v>
      </c>
      <c r="J15" s="443">
        <v>25</v>
      </c>
      <c r="K15" s="443">
        <v>25</v>
      </c>
      <c r="L15" s="443">
        <v>27</v>
      </c>
      <c r="M15" s="443">
        <v>2705</v>
      </c>
      <c r="N15" s="443">
        <v>1441</v>
      </c>
      <c r="O15" s="443">
        <v>1264</v>
      </c>
      <c r="P15" s="443">
        <v>447</v>
      </c>
      <c r="Q15" s="443">
        <v>418</v>
      </c>
      <c r="R15" s="443">
        <v>483</v>
      </c>
      <c r="S15" s="443">
        <v>399</v>
      </c>
      <c r="T15" s="443">
        <v>511</v>
      </c>
      <c r="U15" s="443">
        <v>447</v>
      </c>
      <c r="V15" s="443">
        <v>995</v>
      </c>
      <c r="W15" s="99"/>
    </row>
    <row r="16" spans="1:23" s="17" customFormat="1" ht="12" customHeight="1">
      <c r="A16" s="99"/>
      <c r="B16" s="308" t="s">
        <v>1140</v>
      </c>
      <c r="C16" s="441" t="s">
        <v>1246</v>
      </c>
      <c r="D16" s="442"/>
      <c r="E16" s="443">
        <f t="shared" si="1"/>
        <v>179</v>
      </c>
      <c r="F16" s="443">
        <v>50</v>
      </c>
      <c r="G16" s="443">
        <v>129</v>
      </c>
      <c r="H16" s="443">
        <v>14</v>
      </c>
      <c r="I16" s="443">
        <v>82</v>
      </c>
      <c r="J16" s="443">
        <v>27</v>
      </c>
      <c r="K16" s="443">
        <v>28</v>
      </c>
      <c r="L16" s="443">
        <v>27</v>
      </c>
      <c r="M16" s="443">
        <v>2702</v>
      </c>
      <c r="N16" s="443">
        <v>1362</v>
      </c>
      <c r="O16" s="443">
        <v>1340</v>
      </c>
      <c r="P16" s="443">
        <v>418</v>
      </c>
      <c r="Q16" s="443">
        <v>439</v>
      </c>
      <c r="R16" s="443">
        <v>472</v>
      </c>
      <c r="S16" s="443">
        <v>438</v>
      </c>
      <c r="T16" s="443">
        <v>472</v>
      </c>
      <c r="U16" s="443">
        <v>463</v>
      </c>
      <c r="V16" s="443">
        <v>1049</v>
      </c>
      <c r="W16" s="99"/>
    </row>
    <row r="17" spans="1:23" s="17" customFormat="1" ht="12" customHeight="1">
      <c r="A17" s="99"/>
      <c r="B17" s="308" t="s">
        <v>1141</v>
      </c>
      <c r="C17" s="441" t="s">
        <v>1248</v>
      </c>
      <c r="D17" s="442"/>
      <c r="E17" s="443">
        <f t="shared" si="1"/>
        <v>141</v>
      </c>
      <c r="F17" s="443">
        <v>42</v>
      </c>
      <c r="G17" s="443">
        <v>99</v>
      </c>
      <c r="H17" s="443">
        <v>13</v>
      </c>
      <c r="I17" s="443">
        <v>69</v>
      </c>
      <c r="J17" s="443">
        <v>23</v>
      </c>
      <c r="K17" s="443">
        <v>22</v>
      </c>
      <c r="L17" s="443">
        <v>24</v>
      </c>
      <c r="M17" s="443">
        <v>2070</v>
      </c>
      <c r="N17" s="443">
        <v>1112</v>
      </c>
      <c r="O17" s="443">
        <v>958</v>
      </c>
      <c r="P17" s="443">
        <v>327</v>
      </c>
      <c r="Q17" s="443">
        <v>297</v>
      </c>
      <c r="R17" s="443">
        <v>369</v>
      </c>
      <c r="S17" s="443">
        <v>304</v>
      </c>
      <c r="T17" s="443">
        <v>416</v>
      </c>
      <c r="U17" s="443">
        <v>357</v>
      </c>
      <c r="V17" s="443">
        <v>791</v>
      </c>
      <c r="W17" s="99"/>
    </row>
    <row r="18" spans="1:23" s="17" customFormat="1" ht="12" customHeight="1">
      <c r="A18" s="99"/>
      <c r="B18" s="308" t="s">
        <v>1142</v>
      </c>
      <c r="C18" s="441" t="s">
        <v>507</v>
      </c>
      <c r="D18" s="442"/>
      <c r="E18" s="443">
        <f t="shared" si="1"/>
        <v>116</v>
      </c>
      <c r="F18" s="443">
        <v>28</v>
      </c>
      <c r="G18" s="443">
        <v>88</v>
      </c>
      <c r="H18" s="443">
        <v>12</v>
      </c>
      <c r="I18" s="443">
        <v>52</v>
      </c>
      <c r="J18" s="443">
        <v>17</v>
      </c>
      <c r="K18" s="443">
        <v>16</v>
      </c>
      <c r="L18" s="443">
        <v>19</v>
      </c>
      <c r="M18" s="443">
        <v>1651</v>
      </c>
      <c r="N18" s="443">
        <v>867</v>
      </c>
      <c r="O18" s="443">
        <v>784</v>
      </c>
      <c r="P18" s="443">
        <v>256</v>
      </c>
      <c r="Q18" s="443">
        <v>259</v>
      </c>
      <c r="R18" s="443">
        <v>279</v>
      </c>
      <c r="S18" s="443">
        <v>253</v>
      </c>
      <c r="T18" s="443">
        <v>332</v>
      </c>
      <c r="U18" s="443">
        <v>272</v>
      </c>
      <c r="V18" s="443">
        <v>606</v>
      </c>
      <c r="W18" s="99"/>
    </row>
    <row r="19" spans="1:23" s="17" customFormat="1" ht="12" customHeight="1">
      <c r="A19" s="99"/>
      <c r="B19" s="308" t="s">
        <v>1143</v>
      </c>
      <c r="C19" s="441" t="s">
        <v>508</v>
      </c>
      <c r="D19" s="442"/>
      <c r="E19" s="443">
        <f t="shared" si="1"/>
        <v>121</v>
      </c>
      <c r="F19" s="443">
        <v>30</v>
      </c>
      <c r="G19" s="443">
        <v>91</v>
      </c>
      <c r="H19" s="443">
        <v>13</v>
      </c>
      <c r="I19" s="443">
        <v>57</v>
      </c>
      <c r="J19" s="443">
        <v>19</v>
      </c>
      <c r="K19" s="443">
        <v>19</v>
      </c>
      <c r="L19" s="443">
        <v>19</v>
      </c>
      <c r="M19" s="443">
        <v>2039</v>
      </c>
      <c r="N19" s="443">
        <v>1048</v>
      </c>
      <c r="O19" s="443">
        <v>991</v>
      </c>
      <c r="P19" s="443">
        <v>320</v>
      </c>
      <c r="Q19" s="443">
        <v>328</v>
      </c>
      <c r="R19" s="443">
        <v>363</v>
      </c>
      <c r="S19" s="443">
        <v>328</v>
      </c>
      <c r="T19" s="443">
        <v>365</v>
      </c>
      <c r="U19" s="443">
        <v>335</v>
      </c>
      <c r="V19" s="443">
        <v>660</v>
      </c>
      <c r="W19" s="99"/>
    </row>
    <row r="20" spans="1:23" s="17" customFormat="1" ht="12" customHeight="1">
      <c r="A20" s="99"/>
      <c r="B20" s="308" t="s">
        <v>1144</v>
      </c>
      <c r="C20" s="441" t="s">
        <v>509</v>
      </c>
      <c r="D20" s="442"/>
      <c r="E20" s="443">
        <f t="shared" si="1"/>
        <v>107</v>
      </c>
      <c r="F20" s="443">
        <v>30</v>
      </c>
      <c r="G20" s="443">
        <v>77</v>
      </c>
      <c r="H20" s="443">
        <v>12</v>
      </c>
      <c r="I20" s="443">
        <v>49</v>
      </c>
      <c r="J20" s="443">
        <v>17</v>
      </c>
      <c r="K20" s="443">
        <v>16</v>
      </c>
      <c r="L20" s="443">
        <v>16</v>
      </c>
      <c r="M20" s="443">
        <v>1590</v>
      </c>
      <c r="N20" s="443">
        <v>763</v>
      </c>
      <c r="O20" s="443">
        <v>827</v>
      </c>
      <c r="P20" s="443">
        <v>264</v>
      </c>
      <c r="Q20" s="443">
        <v>261</v>
      </c>
      <c r="R20" s="443">
        <v>249</v>
      </c>
      <c r="S20" s="443">
        <v>290</v>
      </c>
      <c r="T20" s="443">
        <v>250</v>
      </c>
      <c r="U20" s="443">
        <v>276</v>
      </c>
      <c r="V20" s="443">
        <v>592</v>
      </c>
      <c r="W20" s="99"/>
    </row>
    <row r="21" spans="1:23" s="17" customFormat="1" ht="12" customHeight="1">
      <c r="A21" s="99"/>
      <c r="B21" s="308" t="s">
        <v>1212</v>
      </c>
      <c r="C21" s="441" t="s">
        <v>1249</v>
      </c>
      <c r="D21" s="442"/>
      <c r="E21" s="443">
        <f t="shared" si="1"/>
        <v>52</v>
      </c>
      <c r="F21" s="443">
        <v>13</v>
      </c>
      <c r="G21" s="443">
        <v>39</v>
      </c>
      <c r="H21" s="443">
        <v>7</v>
      </c>
      <c r="I21" s="443">
        <v>23</v>
      </c>
      <c r="J21" s="443">
        <v>8</v>
      </c>
      <c r="K21" s="443">
        <v>8</v>
      </c>
      <c r="L21" s="443">
        <v>7</v>
      </c>
      <c r="M21" s="443">
        <v>728</v>
      </c>
      <c r="N21" s="443">
        <v>392</v>
      </c>
      <c r="O21" s="443">
        <v>336</v>
      </c>
      <c r="P21" s="443">
        <v>132</v>
      </c>
      <c r="Q21" s="443">
        <v>103</v>
      </c>
      <c r="R21" s="443">
        <v>132</v>
      </c>
      <c r="S21" s="443">
        <v>128</v>
      </c>
      <c r="T21" s="443">
        <v>128</v>
      </c>
      <c r="U21" s="443">
        <v>105</v>
      </c>
      <c r="V21" s="443">
        <v>290</v>
      </c>
      <c r="W21" s="99"/>
    </row>
    <row r="22" spans="1:23" s="17" customFormat="1" ht="12" customHeight="1">
      <c r="A22" s="99"/>
      <c r="B22" s="308" t="s">
        <v>21</v>
      </c>
      <c r="C22" s="441" t="s">
        <v>510</v>
      </c>
      <c r="D22" s="442"/>
      <c r="E22" s="443">
        <f t="shared" si="1"/>
        <v>56</v>
      </c>
      <c r="F22" s="443">
        <v>17</v>
      </c>
      <c r="G22" s="443">
        <v>39</v>
      </c>
      <c r="H22" s="443">
        <v>9</v>
      </c>
      <c r="I22" s="443">
        <v>25</v>
      </c>
      <c r="J22" s="443">
        <v>8</v>
      </c>
      <c r="K22" s="443">
        <v>7</v>
      </c>
      <c r="L22" s="443">
        <v>10</v>
      </c>
      <c r="M22" s="443">
        <v>825</v>
      </c>
      <c r="N22" s="443">
        <v>424</v>
      </c>
      <c r="O22" s="443">
        <v>401</v>
      </c>
      <c r="P22" s="443">
        <v>127</v>
      </c>
      <c r="Q22" s="443">
        <v>111</v>
      </c>
      <c r="R22" s="443">
        <v>121</v>
      </c>
      <c r="S22" s="443">
        <v>120</v>
      </c>
      <c r="T22" s="443">
        <v>176</v>
      </c>
      <c r="U22" s="443">
        <v>170</v>
      </c>
      <c r="V22" s="443">
        <v>335</v>
      </c>
      <c r="W22" s="99"/>
    </row>
    <row r="23" spans="1:23" s="17" customFormat="1" ht="12" customHeight="1">
      <c r="A23" s="99"/>
      <c r="B23" s="205" t="s">
        <v>1365</v>
      </c>
      <c r="C23" s="441" t="s">
        <v>306</v>
      </c>
      <c r="D23" s="442">
        <v>10</v>
      </c>
      <c r="E23" s="443">
        <f>SUM(E24:E33)</f>
        <v>1078</v>
      </c>
      <c r="F23" s="443">
        <f aca="true" t="shared" si="2" ref="F23:V23">SUM(F24:F33)</f>
        <v>293</v>
      </c>
      <c r="G23" s="443">
        <f t="shared" si="2"/>
        <v>785</v>
      </c>
      <c r="H23" s="443">
        <f t="shared" si="2"/>
        <v>110</v>
      </c>
      <c r="I23" s="443">
        <f t="shared" si="2"/>
        <v>485</v>
      </c>
      <c r="J23" s="443">
        <f t="shared" si="2"/>
        <v>161</v>
      </c>
      <c r="K23" s="443">
        <f t="shared" si="2"/>
        <v>161</v>
      </c>
      <c r="L23" s="443">
        <f t="shared" si="2"/>
        <v>163</v>
      </c>
      <c r="M23" s="443">
        <f t="shared" si="2"/>
        <v>15734</v>
      </c>
      <c r="N23" s="443">
        <f t="shared" si="2"/>
        <v>8094</v>
      </c>
      <c r="O23" s="443">
        <f t="shared" si="2"/>
        <v>7640</v>
      </c>
      <c r="P23" s="443">
        <f t="shared" si="2"/>
        <v>2629</v>
      </c>
      <c r="Q23" s="443">
        <f t="shared" si="2"/>
        <v>2312</v>
      </c>
      <c r="R23" s="443">
        <f t="shared" si="2"/>
        <v>2558</v>
      </c>
      <c r="S23" s="443">
        <f t="shared" si="2"/>
        <v>2562</v>
      </c>
      <c r="T23" s="443">
        <f t="shared" si="2"/>
        <v>2907</v>
      </c>
      <c r="U23" s="443">
        <f t="shared" si="2"/>
        <v>2766</v>
      </c>
      <c r="V23" s="443">
        <f t="shared" si="2"/>
        <v>5433</v>
      </c>
      <c r="W23" s="99"/>
    </row>
    <row r="24" spans="1:23" s="17" customFormat="1" ht="12" customHeight="1">
      <c r="A24" s="99"/>
      <c r="B24" s="308" t="s">
        <v>1145</v>
      </c>
      <c r="C24" s="441" t="s">
        <v>511</v>
      </c>
      <c r="D24" s="442"/>
      <c r="E24" s="443">
        <f aca="true" t="shared" si="3" ref="E24:E33">F24+G24</f>
        <v>110</v>
      </c>
      <c r="F24" s="443">
        <v>26</v>
      </c>
      <c r="G24" s="443">
        <v>84</v>
      </c>
      <c r="H24" s="443">
        <v>12</v>
      </c>
      <c r="I24" s="443">
        <v>47</v>
      </c>
      <c r="J24" s="443">
        <v>16</v>
      </c>
      <c r="K24" s="443">
        <v>15</v>
      </c>
      <c r="L24" s="443">
        <v>16</v>
      </c>
      <c r="M24" s="443">
        <v>1478</v>
      </c>
      <c r="N24" s="443">
        <v>687</v>
      </c>
      <c r="O24" s="443">
        <v>791</v>
      </c>
      <c r="P24" s="443">
        <v>204</v>
      </c>
      <c r="Q24" s="443">
        <v>241</v>
      </c>
      <c r="R24" s="443">
        <v>225</v>
      </c>
      <c r="S24" s="443">
        <v>250</v>
      </c>
      <c r="T24" s="443">
        <v>258</v>
      </c>
      <c r="U24" s="443">
        <v>300</v>
      </c>
      <c r="V24" s="443">
        <v>544</v>
      </c>
      <c r="W24" s="99"/>
    </row>
    <row r="25" spans="1:23" s="17" customFormat="1" ht="12" customHeight="1">
      <c r="A25" s="99"/>
      <c r="B25" s="308" t="s">
        <v>1146</v>
      </c>
      <c r="C25" s="441" t="s">
        <v>1251</v>
      </c>
      <c r="D25" s="442"/>
      <c r="E25" s="443">
        <f t="shared" si="3"/>
        <v>67</v>
      </c>
      <c r="F25" s="443">
        <v>18</v>
      </c>
      <c r="G25" s="443">
        <v>49</v>
      </c>
      <c r="H25" s="443">
        <v>10</v>
      </c>
      <c r="I25" s="443">
        <v>29</v>
      </c>
      <c r="J25" s="443">
        <v>10</v>
      </c>
      <c r="K25" s="443">
        <v>9</v>
      </c>
      <c r="L25" s="443">
        <v>10</v>
      </c>
      <c r="M25" s="443">
        <v>912</v>
      </c>
      <c r="N25" s="443">
        <v>501</v>
      </c>
      <c r="O25" s="443">
        <v>411</v>
      </c>
      <c r="P25" s="443">
        <v>170</v>
      </c>
      <c r="Q25" s="443">
        <v>128</v>
      </c>
      <c r="R25" s="443">
        <v>166</v>
      </c>
      <c r="S25" s="443">
        <v>127</v>
      </c>
      <c r="T25" s="443">
        <v>165</v>
      </c>
      <c r="U25" s="443">
        <v>156</v>
      </c>
      <c r="V25" s="443">
        <v>424</v>
      </c>
      <c r="W25" s="99"/>
    </row>
    <row r="26" spans="1:23" s="17" customFormat="1" ht="12" customHeight="1">
      <c r="A26" s="99"/>
      <c r="B26" s="308" t="s">
        <v>1147</v>
      </c>
      <c r="C26" s="441" t="s">
        <v>512</v>
      </c>
      <c r="D26" s="442"/>
      <c r="E26" s="443">
        <f t="shared" si="3"/>
        <v>174</v>
      </c>
      <c r="F26" s="443">
        <v>50</v>
      </c>
      <c r="G26" s="443">
        <v>124</v>
      </c>
      <c r="H26" s="443">
        <v>12</v>
      </c>
      <c r="I26" s="443">
        <v>83</v>
      </c>
      <c r="J26" s="443">
        <v>28</v>
      </c>
      <c r="K26" s="443">
        <v>28</v>
      </c>
      <c r="L26" s="443">
        <v>27</v>
      </c>
      <c r="M26" s="443">
        <v>2928</v>
      </c>
      <c r="N26" s="443">
        <v>1523</v>
      </c>
      <c r="O26" s="443">
        <v>1405</v>
      </c>
      <c r="P26" s="443">
        <v>516</v>
      </c>
      <c r="Q26" s="443">
        <v>428</v>
      </c>
      <c r="R26" s="443">
        <v>514</v>
      </c>
      <c r="S26" s="443">
        <v>465</v>
      </c>
      <c r="T26" s="443">
        <v>493</v>
      </c>
      <c r="U26" s="443">
        <v>512</v>
      </c>
      <c r="V26" s="443">
        <v>1030</v>
      </c>
      <c r="W26" s="99"/>
    </row>
    <row r="27" spans="1:23" s="17" customFormat="1" ht="12" customHeight="1">
      <c r="A27" s="99"/>
      <c r="B27" s="308" t="s">
        <v>1148</v>
      </c>
      <c r="C27" s="441" t="s">
        <v>1250</v>
      </c>
      <c r="D27" s="442"/>
      <c r="E27" s="443">
        <f t="shared" si="3"/>
        <v>65</v>
      </c>
      <c r="F27" s="443">
        <v>19</v>
      </c>
      <c r="G27" s="443">
        <v>46</v>
      </c>
      <c r="H27" s="443">
        <v>11</v>
      </c>
      <c r="I27" s="443">
        <v>31</v>
      </c>
      <c r="J27" s="443">
        <v>10</v>
      </c>
      <c r="K27" s="443">
        <v>10</v>
      </c>
      <c r="L27" s="443">
        <v>11</v>
      </c>
      <c r="M27" s="443">
        <v>998</v>
      </c>
      <c r="N27" s="443">
        <v>527</v>
      </c>
      <c r="O27" s="443">
        <v>471</v>
      </c>
      <c r="P27" s="443">
        <v>151</v>
      </c>
      <c r="Q27" s="443">
        <v>139</v>
      </c>
      <c r="R27" s="443">
        <v>161</v>
      </c>
      <c r="S27" s="443">
        <v>158</v>
      </c>
      <c r="T27" s="443">
        <v>215</v>
      </c>
      <c r="U27" s="443">
        <v>174</v>
      </c>
      <c r="V27" s="443">
        <v>419</v>
      </c>
      <c r="W27" s="99"/>
    </row>
    <row r="28" spans="1:23" s="17" customFormat="1" ht="12" customHeight="1">
      <c r="A28" s="99"/>
      <c r="B28" s="308" t="s">
        <v>1149</v>
      </c>
      <c r="C28" s="441" t="s">
        <v>1254</v>
      </c>
      <c r="D28" s="442"/>
      <c r="E28" s="443">
        <f t="shared" si="3"/>
        <v>116</v>
      </c>
      <c r="F28" s="443">
        <v>32</v>
      </c>
      <c r="G28" s="443">
        <v>84</v>
      </c>
      <c r="H28" s="443">
        <v>12</v>
      </c>
      <c r="I28" s="443">
        <v>52</v>
      </c>
      <c r="J28" s="443">
        <v>17</v>
      </c>
      <c r="K28" s="443">
        <v>17</v>
      </c>
      <c r="L28" s="443">
        <v>18</v>
      </c>
      <c r="M28" s="443">
        <v>1788</v>
      </c>
      <c r="N28" s="443">
        <v>914</v>
      </c>
      <c r="O28" s="443">
        <v>874</v>
      </c>
      <c r="P28" s="443">
        <v>308</v>
      </c>
      <c r="Q28" s="443">
        <v>263</v>
      </c>
      <c r="R28" s="443">
        <v>266</v>
      </c>
      <c r="S28" s="443">
        <v>299</v>
      </c>
      <c r="T28" s="443">
        <v>340</v>
      </c>
      <c r="U28" s="443">
        <v>312</v>
      </c>
      <c r="V28" s="443">
        <v>579</v>
      </c>
      <c r="W28" s="99"/>
    </row>
    <row r="29" spans="1:23" s="17" customFormat="1" ht="12" customHeight="1">
      <c r="A29" s="99"/>
      <c r="B29" s="308" t="s">
        <v>1150</v>
      </c>
      <c r="C29" s="441" t="s">
        <v>1252</v>
      </c>
      <c r="D29" s="442"/>
      <c r="E29" s="443">
        <f t="shared" si="3"/>
        <v>73</v>
      </c>
      <c r="F29" s="443">
        <v>20</v>
      </c>
      <c r="G29" s="443">
        <v>53</v>
      </c>
      <c r="H29" s="443">
        <v>8</v>
      </c>
      <c r="I29" s="443">
        <v>26</v>
      </c>
      <c r="J29" s="443">
        <v>9</v>
      </c>
      <c r="K29" s="443">
        <v>8</v>
      </c>
      <c r="L29" s="443">
        <v>9</v>
      </c>
      <c r="M29" s="443">
        <v>651</v>
      </c>
      <c r="N29" s="443">
        <v>333</v>
      </c>
      <c r="O29" s="443">
        <v>318</v>
      </c>
      <c r="P29" s="443">
        <v>120</v>
      </c>
      <c r="Q29" s="443">
        <v>95</v>
      </c>
      <c r="R29" s="443">
        <v>90</v>
      </c>
      <c r="S29" s="443">
        <v>99</v>
      </c>
      <c r="T29" s="443">
        <v>123</v>
      </c>
      <c r="U29" s="443">
        <v>124</v>
      </c>
      <c r="V29" s="443">
        <v>278</v>
      </c>
      <c r="W29" s="99"/>
    </row>
    <row r="30" spans="1:23" s="17" customFormat="1" ht="12" customHeight="1">
      <c r="A30" s="99"/>
      <c r="B30" s="308" t="s">
        <v>1151</v>
      </c>
      <c r="C30" s="441" t="s">
        <v>1255</v>
      </c>
      <c r="D30" s="442"/>
      <c r="E30" s="443">
        <f t="shared" si="3"/>
        <v>143</v>
      </c>
      <c r="F30" s="443">
        <v>35</v>
      </c>
      <c r="G30" s="443">
        <v>108</v>
      </c>
      <c r="H30" s="443">
        <v>12</v>
      </c>
      <c r="I30" s="443">
        <v>64</v>
      </c>
      <c r="J30" s="443">
        <v>21</v>
      </c>
      <c r="K30" s="443">
        <v>22</v>
      </c>
      <c r="L30" s="443">
        <v>21</v>
      </c>
      <c r="M30" s="443">
        <v>2013</v>
      </c>
      <c r="N30" s="443">
        <v>1012</v>
      </c>
      <c r="O30" s="443">
        <v>1001</v>
      </c>
      <c r="P30" s="443">
        <v>313</v>
      </c>
      <c r="Q30" s="443">
        <v>296</v>
      </c>
      <c r="R30" s="443">
        <v>334</v>
      </c>
      <c r="S30" s="443">
        <v>356</v>
      </c>
      <c r="T30" s="443">
        <v>365</v>
      </c>
      <c r="U30" s="443">
        <v>349</v>
      </c>
      <c r="V30" s="443">
        <v>743</v>
      </c>
      <c r="W30" s="99"/>
    </row>
    <row r="31" spans="1:23" s="17" customFormat="1" ht="12" customHeight="1">
      <c r="A31" s="99"/>
      <c r="B31" s="308" t="s">
        <v>1152</v>
      </c>
      <c r="C31" s="441" t="s">
        <v>1253</v>
      </c>
      <c r="D31" s="442"/>
      <c r="E31" s="443">
        <f t="shared" si="3"/>
        <v>180</v>
      </c>
      <c r="F31" s="443">
        <v>43</v>
      </c>
      <c r="G31" s="443">
        <v>137</v>
      </c>
      <c r="H31" s="443">
        <v>14</v>
      </c>
      <c r="I31" s="443">
        <v>84</v>
      </c>
      <c r="J31" s="443">
        <v>28</v>
      </c>
      <c r="K31" s="443">
        <v>28</v>
      </c>
      <c r="L31" s="443">
        <v>28</v>
      </c>
      <c r="M31" s="443">
        <v>2689</v>
      </c>
      <c r="N31" s="443">
        <v>1393</v>
      </c>
      <c r="O31" s="443">
        <v>1296</v>
      </c>
      <c r="P31" s="443">
        <v>461</v>
      </c>
      <c r="Q31" s="443">
        <v>407</v>
      </c>
      <c r="R31" s="443">
        <v>425</v>
      </c>
      <c r="S31" s="443">
        <v>446</v>
      </c>
      <c r="T31" s="443">
        <v>507</v>
      </c>
      <c r="U31" s="443">
        <v>443</v>
      </c>
      <c r="V31" s="443">
        <v>963</v>
      </c>
      <c r="W31" s="99"/>
    </row>
    <row r="32" spans="1:23" s="17" customFormat="1" ht="12" customHeight="1">
      <c r="A32" s="99"/>
      <c r="B32" s="308" t="s">
        <v>1153</v>
      </c>
      <c r="C32" s="441" t="s">
        <v>513</v>
      </c>
      <c r="D32" s="442"/>
      <c r="E32" s="443">
        <f t="shared" si="3"/>
        <v>80</v>
      </c>
      <c r="F32" s="443">
        <v>26</v>
      </c>
      <c r="G32" s="443">
        <v>54</v>
      </c>
      <c r="H32" s="443">
        <v>11</v>
      </c>
      <c r="I32" s="443">
        <v>36</v>
      </c>
      <c r="J32" s="443">
        <v>11</v>
      </c>
      <c r="K32" s="443">
        <v>12</v>
      </c>
      <c r="L32" s="443">
        <v>13</v>
      </c>
      <c r="M32" s="443">
        <v>1158</v>
      </c>
      <c r="N32" s="443">
        <v>624</v>
      </c>
      <c r="O32" s="443">
        <v>534</v>
      </c>
      <c r="P32" s="443">
        <v>186</v>
      </c>
      <c r="Q32" s="443">
        <v>137</v>
      </c>
      <c r="R32" s="443">
        <v>190</v>
      </c>
      <c r="S32" s="443">
        <v>180</v>
      </c>
      <c r="T32" s="443">
        <v>248</v>
      </c>
      <c r="U32" s="443">
        <v>217</v>
      </c>
      <c r="V32" s="443">
        <v>453</v>
      </c>
      <c r="W32" s="99"/>
    </row>
    <row r="33" spans="1:23" s="17" customFormat="1" ht="12" customHeight="1">
      <c r="A33" s="99"/>
      <c r="B33" s="308" t="s">
        <v>490</v>
      </c>
      <c r="C33" s="441" t="s">
        <v>1256</v>
      </c>
      <c r="D33" s="442"/>
      <c r="E33" s="443">
        <f t="shared" si="3"/>
        <v>70</v>
      </c>
      <c r="F33" s="443">
        <v>24</v>
      </c>
      <c r="G33" s="443">
        <v>46</v>
      </c>
      <c r="H33" s="443">
        <v>8</v>
      </c>
      <c r="I33" s="443">
        <v>33</v>
      </c>
      <c r="J33" s="443">
        <v>11</v>
      </c>
      <c r="K33" s="443">
        <v>12</v>
      </c>
      <c r="L33" s="443">
        <v>10</v>
      </c>
      <c r="M33" s="443">
        <v>1119</v>
      </c>
      <c r="N33" s="443">
        <v>580</v>
      </c>
      <c r="O33" s="443">
        <v>539</v>
      </c>
      <c r="P33" s="443">
        <v>200</v>
      </c>
      <c r="Q33" s="443">
        <v>178</v>
      </c>
      <c r="R33" s="443">
        <v>187</v>
      </c>
      <c r="S33" s="443">
        <v>182</v>
      </c>
      <c r="T33" s="443">
        <v>193</v>
      </c>
      <c r="U33" s="443">
        <v>179</v>
      </c>
      <c r="V33" s="444" t="s">
        <v>494</v>
      </c>
      <c r="W33" s="99"/>
    </row>
    <row r="34" spans="1:23" s="17" customFormat="1" ht="12" customHeight="1">
      <c r="A34" s="99"/>
      <c r="B34" s="205" t="s">
        <v>1366</v>
      </c>
      <c r="C34" s="441" t="s">
        <v>307</v>
      </c>
      <c r="D34" s="442">
        <v>4</v>
      </c>
      <c r="E34" s="443">
        <f>SUM(E35:E38)</f>
        <v>487</v>
      </c>
      <c r="F34" s="443">
        <f aca="true" t="shared" si="4" ref="F34:V34">SUM(F35:F38)</f>
        <v>129</v>
      </c>
      <c r="G34" s="443">
        <f>SUM(G35:G38)</f>
        <v>358</v>
      </c>
      <c r="H34" s="443">
        <f t="shared" si="4"/>
        <v>48</v>
      </c>
      <c r="I34" s="443">
        <f t="shared" si="4"/>
        <v>225</v>
      </c>
      <c r="J34" s="443">
        <f t="shared" si="4"/>
        <v>71</v>
      </c>
      <c r="K34" s="443">
        <f t="shared" si="4"/>
        <v>75</v>
      </c>
      <c r="L34" s="443">
        <f t="shared" si="4"/>
        <v>79</v>
      </c>
      <c r="M34" s="443">
        <f t="shared" si="4"/>
        <v>7173</v>
      </c>
      <c r="N34" s="443">
        <f t="shared" si="4"/>
        <v>3680</v>
      </c>
      <c r="O34" s="443">
        <f t="shared" si="4"/>
        <v>3493</v>
      </c>
      <c r="P34" s="443">
        <f t="shared" si="4"/>
        <v>1166</v>
      </c>
      <c r="Q34" s="443">
        <f t="shared" si="4"/>
        <v>1037</v>
      </c>
      <c r="R34" s="443">
        <f t="shared" si="4"/>
        <v>1201</v>
      </c>
      <c r="S34" s="443">
        <f t="shared" si="4"/>
        <v>1166</v>
      </c>
      <c r="T34" s="443">
        <f t="shared" si="4"/>
        <v>1313</v>
      </c>
      <c r="U34" s="443">
        <f t="shared" si="4"/>
        <v>1290</v>
      </c>
      <c r="V34" s="443">
        <f t="shared" si="4"/>
        <v>2803</v>
      </c>
      <c r="W34" s="99"/>
    </row>
    <row r="35" spans="1:23" s="17" customFormat="1" ht="12" customHeight="1">
      <c r="A35" s="99"/>
      <c r="B35" s="308" t="s">
        <v>1213</v>
      </c>
      <c r="C35" s="441" t="s">
        <v>1257</v>
      </c>
      <c r="D35" s="442"/>
      <c r="E35" s="443">
        <f>F35+G35</f>
        <v>159</v>
      </c>
      <c r="F35" s="443">
        <v>46</v>
      </c>
      <c r="G35" s="443">
        <v>113</v>
      </c>
      <c r="H35" s="443">
        <v>14</v>
      </c>
      <c r="I35" s="443">
        <v>74</v>
      </c>
      <c r="J35" s="443">
        <v>24</v>
      </c>
      <c r="K35" s="443">
        <v>24</v>
      </c>
      <c r="L35" s="443">
        <v>26</v>
      </c>
      <c r="M35" s="443">
        <v>2423</v>
      </c>
      <c r="N35" s="443">
        <v>1254</v>
      </c>
      <c r="O35" s="443">
        <v>1169</v>
      </c>
      <c r="P35" s="443">
        <v>389</v>
      </c>
      <c r="Q35" s="443">
        <v>354</v>
      </c>
      <c r="R35" s="443">
        <v>394</v>
      </c>
      <c r="S35" s="443">
        <v>388</v>
      </c>
      <c r="T35" s="443">
        <v>471</v>
      </c>
      <c r="U35" s="443">
        <v>427</v>
      </c>
      <c r="V35" s="443">
        <v>939</v>
      </c>
      <c r="W35" s="99"/>
    </row>
    <row r="36" spans="1:23" s="17" customFormat="1" ht="12" customHeight="1">
      <c r="A36" s="99"/>
      <c r="B36" s="308" t="s">
        <v>1214</v>
      </c>
      <c r="C36" s="441" t="s">
        <v>514</v>
      </c>
      <c r="D36" s="442"/>
      <c r="E36" s="443">
        <f>F36+G36</f>
        <v>161</v>
      </c>
      <c r="F36" s="443">
        <v>40</v>
      </c>
      <c r="G36" s="443">
        <v>121</v>
      </c>
      <c r="H36" s="443">
        <v>14</v>
      </c>
      <c r="I36" s="443">
        <v>76</v>
      </c>
      <c r="J36" s="443">
        <v>23</v>
      </c>
      <c r="K36" s="443">
        <v>26</v>
      </c>
      <c r="L36" s="443">
        <v>27</v>
      </c>
      <c r="M36" s="443">
        <v>2405</v>
      </c>
      <c r="N36" s="443">
        <v>1214</v>
      </c>
      <c r="O36" s="443">
        <v>1191</v>
      </c>
      <c r="P36" s="443">
        <v>358</v>
      </c>
      <c r="Q36" s="443">
        <v>363</v>
      </c>
      <c r="R36" s="443">
        <v>418</v>
      </c>
      <c r="S36" s="443">
        <v>387</v>
      </c>
      <c r="T36" s="443">
        <v>438</v>
      </c>
      <c r="U36" s="443">
        <v>441</v>
      </c>
      <c r="V36" s="443">
        <v>974</v>
      </c>
      <c r="W36" s="99"/>
    </row>
    <row r="37" spans="1:23" s="17" customFormat="1" ht="12" customHeight="1">
      <c r="A37" s="99"/>
      <c r="B37" s="308" t="s">
        <v>1215</v>
      </c>
      <c r="C37" s="441" t="s">
        <v>1258</v>
      </c>
      <c r="D37" s="442"/>
      <c r="E37" s="443">
        <f>F37+G37</f>
        <v>109</v>
      </c>
      <c r="F37" s="443">
        <v>24</v>
      </c>
      <c r="G37" s="443">
        <v>85</v>
      </c>
      <c r="H37" s="443">
        <v>10</v>
      </c>
      <c r="I37" s="443">
        <v>50</v>
      </c>
      <c r="J37" s="443">
        <v>17</v>
      </c>
      <c r="K37" s="443">
        <v>16</v>
      </c>
      <c r="L37" s="443">
        <v>17</v>
      </c>
      <c r="M37" s="443">
        <v>1600</v>
      </c>
      <c r="N37" s="443">
        <v>812</v>
      </c>
      <c r="O37" s="443">
        <v>788</v>
      </c>
      <c r="P37" s="443">
        <v>293</v>
      </c>
      <c r="Q37" s="443">
        <v>241</v>
      </c>
      <c r="R37" s="443">
        <v>253</v>
      </c>
      <c r="S37" s="443">
        <v>262</v>
      </c>
      <c r="T37" s="443">
        <v>266</v>
      </c>
      <c r="U37" s="443">
        <v>285</v>
      </c>
      <c r="V37" s="443">
        <v>584</v>
      </c>
      <c r="W37" s="99"/>
    </row>
    <row r="38" spans="1:23" s="17" customFormat="1" ht="12" customHeight="1">
      <c r="A38" s="99"/>
      <c r="B38" s="308" t="s">
        <v>1216</v>
      </c>
      <c r="C38" s="441" t="s">
        <v>1259</v>
      </c>
      <c r="D38" s="442"/>
      <c r="E38" s="443">
        <f>F38+G38</f>
        <v>58</v>
      </c>
      <c r="F38" s="443">
        <v>19</v>
      </c>
      <c r="G38" s="443">
        <v>39</v>
      </c>
      <c r="H38" s="443">
        <v>10</v>
      </c>
      <c r="I38" s="443">
        <v>25</v>
      </c>
      <c r="J38" s="443">
        <v>7</v>
      </c>
      <c r="K38" s="443">
        <v>9</v>
      </c>
      <c r="L38" s="443">
        <v>9</v>
      </c>
      <c r="M38" s="443">
        <v>745</v>
      </c>
      <c r="N38" s="443">
        <v>400</v>
      </c>
      <c r="O38" s="443">
        <v>345</v>
      </c>
      <c r="P38" s="443">
        <v>126</v>
      </c>
      <c r="Q38" s="443">
        <v>79</v>
      </c>
      <c r="R38" s="443">
        <v>136</v>
      </c>
      <c r="S38" s="443">
        <v>129</v>
      </c>
      <c r="T38" s="443">
        <v>138</v>
      </c>
      <c r="U38" s="443">
        <v>137</v>
      </c>
      <c r="V38" s="443">
        <v>306</v>
      </c>
      <c r="W38" s="99"/>
    </row>
    <row r="39" spans="1:23" s="17" customFormat="1" ht="12" customHeight="1">
      <c r="A39" s="99"/>
      <c r="B39" s="205" t="s">
        <v>1367</v>
      </c>
      <c r="C39" s="441" t="s">
        <v>1260</v>
      </c>
      <c r="D39" s="442">
        <v>2</v>
      </c>
      <c r="E39" s="443">
        <f>SUM(E40:E42)</f>
        <v>264</v>
      </c>
      <c r="F39" s="443">
        <f aca="true" t="shared" si="5" ref="F39:U39">SUM(F40:F42)</f>
        <v>84</v>
      </c>
      <c r="G39" s="443">
        <f t="shared" si="5"/>
        <v>180</v>
      </c>
      <c r="H39" s="443">
        <f t="shared" si="5"/>
        <v>22</v>
      </c>
      <c r="I39" s="443">
        <f t="shared" si="5"/>
        <v>156</v>
      </c>
      <c r="J39" s="443">
        <f t="shared" si="5"/>
        <v>52</v>
      </c>
      <c r="K39" s="443">
        <f t="shared" si="5"/>
        <v>52</v>
      </c>
      <c r="L39" s="443">
        <f t="shared" si="5"/>
        <v>52</v>
      </c>
      <c r="M39" s="443">
        <f t="shared" si="5"/>
        <v>5003</v>
      </c>
      <c r="N39" s="443">
        <f t="shared" si="5"/>
        <v>2628</v>
      </c>
      <c r="O39" s="443">
        <f t="shared" si="5"/>
        <v>2375</v>
      </c>
      <c r="P39" s="443">
        <f t="shared" si="5"/>
        <v>893</v>
      </c>
      <c r="Q39" s="443">
        <f t="shared" si="5"/>
        <v>740</v>
      </c>
      <c r="R39" s="443">
        <f t="shared" si="5"/>
        <v>855</v>
      </c>
      <c r="S39" s="443">
        <f t="shared" si="5"/>
        <v>797</v>
      </c>
      <c r="T39" s="443">
        <f t="shared" si="5"/>
        <v>880</v>
      </c>
      <c r="U39" s="443">
        <f t="shared" si="5"/>
        <v>838</v>
      </c>
      <c r="V39" s="443">
        <f>SUM(V40:V42)</f>
        <v>1743</v>
      </c>
      <c r="W39" s="99"/>
    </row>
    <row r="40" spans="1:23" s="17" customFormat="1" ht="12" customHeight="1">
      <c r="A40" s="99"/>
      <c r="B40" s="308" t="s">
        <v>1154</v>
      </c>
      <c r="C40" s="441" t="s">
        <v>1261</v>
      </c>
      <c r="D40" s="442"/>
      <c r="E40" s="443">
        <f>F40+G40</f>
        <v>113</v>
      </c>
      <c r="F40" s="443">
        <v>35</v>
      </c>
      <c r="G40" s="443">
        <v>78</v>
      </c>
      <c r="H40" s="443">
        <v>10</v>
      </c>
      <c r="I40" s="443">
        <v>49</v>
      </c>
      <c r="J40" s="443">
        <v>14</v>
      </c>
      <c r="K40" s="443">
        <v>17</v>
      </c>
      <c r="L40" s="443">
        <v>18</v>
      </c>
      <c r="M40" s="443">
        <v>1493</v>
      </c>
      <c r="N40" s="443">
        <v>792</v>
      </c>
      <c r="O40" s="443">
        <v>701</v>
      </c>
      <c r="P40" s="443">
        <v>231</v>
      </c>
      <c r="Q40" s="443">
        <v>194</v>
      </c>
      <c r="R40" s="443">
        <v>270</v>
      </c>
      <c r="S40" s="443">
        <v>241</v>
      </c>
      <c r="T40" s="443">
        <v>291</v>
      </c>
      <c r="U40" s="443">
        <v>266</v>
      </c>
      <c r="V40" s="443">
        <v>584</v>
      </c>
      <c r="W40" s="99"/>
    </row>
    <row r="41" spans="1:23" s="17" customFormat="1" ht="12" customHeight="1">
      <c r="A41" s="99"/>
      <c r="B41" s="308" t="s">
        <v>1155</v>
      </c>
      <c r="C41" s="441" t="s">
        <v>515</v>
      </c>
      <c r="D41" s="442"/>
      <c r="E41" s="443">
        <f>F41+G41</f>
        <v>151</v>
      </c>
      <c r="F41" s="443">
        <v>49</v>
      </c>
      <c r="G41" s="443">
        <v>102</v>
      </c>
      <c r="H41" s="443">
        <v>12</v>
      </c>
      <c r="I41" s="443">
        <v>68</v>
      </c>
      <c r="J41" s="443">
        <v>25</v>
      </c>
      <c r="K41" s="443">
        <v>22</v>
      </c>
      <c r="L41" s="443">
        <v>21</v>
      </c>
      <c r="M41" s="443">
        <v>2096</v>
      </c>
      <c r="N41" s="443">
        <v>1076</v>
      </c>
      <c r="O41" s="443">
        <v>1020</v>
      </c>
      <c r="P41" s="443">
        <v>410</v>
      </c>
      <c r="Q41" s="443">
        <v>347</v>
      </c>
      <c r="R41" s="443">
        <v>325</v>
      </c>
      <c r="S41" s="443">
        <v>334</v>
      </c>
      <c r="T41" s="443">
        <v>341</v>
      </c>
      <c r="U41" s="443">
        <v>339</v>
      </c>
      <c r="V41" s="443">
        <v>676</v>
      </c>
      <c r="W41" s="99"/>
    </row>
    <row r="42" spans="1:23" s="17" customFormat="1" ht="12" customHeight="1">
      <c r="A42" s="99"/>
      <c r="B42" s="308" t="s">
        <v>1371</v>
      </c>
      <c r="C42" s="441" t="s">
        <v>516</v>
      </c>
      <c r="D42" s="442"/>
      <c r="E42" s="444" t="s">
        <v>494</v>
      </c>
      <c r="F42" s="444" t="s">
        <v>494</v>
      </c>
      <c r="G42" s="444" t="s">
        <v>494</v>
      </c>
      <c r="H42" s="444" t="s">
        <v>494</v>
      </c>
      <c r="I42" s="443">
        <v>39</v>
      </c>
      <c r="J42" s="443">
        <v>13</v>
      </c>
      <c r="K42" s="443">
        <v>13</v>
      </c>
      <c r="L42" s="443">
        <v>13</v>
      </c>
      <c r="M42" s="443">
        <v>1414</v>
      </c>
      <c r="N42" s="443">
        <v>760</v>
      </c>
      <c r="O42" s="443">
        <v>654</v>
      </c>
      <c r="P42" s="443">
        <v>252</v>
      </c>
      <c r="Q42" s="443">
        <v>199</v>
      </c>
      <c r="R42" s="443">
        <v>260</v>
      </c>
      <c r="S42" s="443">
        <v>222</v>
      </c>
      <c r="T42" s="443">
        <v>248</v>
      </c>
      <c r="U42" s="443">
        <v>233</v>
      </c>
      <c r="V42" s="443">
        <v>483</v>
      </c>
      <c r="W42" s="99"/>
    </row>
    <row r="43" spans="1:23" s="17" customFormat="1" ht="12" customHeight="1">
      <c r="A43" s="99"/>
      <c r="B43" s="205" t="s">
        <v>1368</v>
      </c>
      <c r="C43" s="441" t="s">
        <v>1262</v>
      </c>
      <c r="D43" s="442">
        <v>7</v>
      </c>
      <c r="E43" s="443">
        <f>SUM(E44:E50)</f>
        <v>451</v>
      </c>
      <c r="F43" s="443">
        <f aca="true" t="shared" si="6" ref="F43:V43">SUM(F44:F50)</f>
        <v>129</v>
      </c>
      <c r="G43" s="443">
        <f t="shared" si="6"/>
        <v>322</v>
      </c>
      <c r="H43" s="443">
        <f t="shared" si="6"/>
        <v>59</v>
      </c>
      <c r="I43" s="443">
        <f t="shared" si="6"/>
        <v>194</v>
      </c>
      <c r="J43" s="443">
        <f t="shared" si="6"/>
        <v>63</v>
      </c>
      <c r="K43" s="443">
        <f t="shared" si="6"/>
        <v>64</v>
      </c>
      <c r="L43" s="443">
        <f t="shared" si="6"/>
        <v>67</v>
      </c>
      <c r="M43" s="443">
        <f t="shared" si="6"/>
        <v>5664</v>
      </c>
      <c r="N43" s="443">
        <f t="shared" si="6"/>
        <v>2947</v>
      </c>
      <c r="O43" s="443">
        <f t="shared" si="6"/>
        <v>2717</v>
      </c>
      <c r="P43" s="443">
        <f t="shared" si="6"/>
        <v>892</v>
      </c>
      <c r="Q43" s="443">
        <f t="shared" si="6"/>
        <v>853</v>
      </c>
      <c r="R43" s="443">
        <f t="shared" si="6"/>
        <v>996</v>
      </c>
      <c r="S43" s="443">
        <f t="shared" si="6"/>
        <v>872</v>
      </c>
      <c r="T43" s="443">
        <f t="shared" si="6"/>
        <v>1059</v>
      </c>
      <c r="U43" s="443">
        <f>SUM(U44:U50)</f>
        <v>992</v>
      </c>
      <c r="V43" s="443">
        <f t="shared" si="6"/>
        <v>2106</v>
      </c>
      <c r="W43" s="99"/>
    </row>
    <row r="44" spans="1:23" s="17" customFormat="1" ht="12" customHeight="1">
      <c r="A44" s="99"/>
      <c r="B44" s="308" t="s">
        <v>1158</v>
      </c>
      <c r="C44" s="441" t="s">
        <v>1263</v>
      </c>
      <c r="D44" s="442"/>
      <c r="E44" s="443">
        <f>F44+G44</f>
        <v>156</v>
      </c>
      <c r="F44" s="443">
        <v>34</v>
      </c>
      <c r="G44" s="443">
        <v>122</v>
      </c>
      <c r="H44" s="443">
        <v>15</v>
      </c>
      <c r="I44" s="443">
        <v>67</v>
      </c>
      <c r="J44" s="443">
        <v>21</v>
      </c>
      <c r="K44" s="443">
        <v>21</v>
      </c>
      <c r="L44" s="443">
        <v>25</v>
      </c>
      <c r="M44" s="443">
        <v>1918</v>
      </c>
      <c r="N44" s="443">
        <v>950</v>
      </c>
      <c r="O44" s="443">
        <v>968</v>
      </c>
      <c r="P44" s="443">
        <v>251</v>
      </c>
      <c r="Q44" s="443">
        <v>321</v>
      </c>
      <c r="R44" s="443">
        <v>328</v>
      </c>
      <c r="S44" s="443">
        <v>294</v>
      </c>
      <c r="T44" s="443">
        <v>371</v>
      </c>
      <c r="U44" s="443">
        <v>353</v>
      </c>
      <c r="V44" s="443">
        <v>684</v>
      </c>
      <c r="W44" s="99"/>
    </row>
    <row r="45" spans="1:23" s="17" customFormat="1" ht="12" customHeight="1">
      <c r="A45" s="99"/>
      <c r="B45" s="308" t="s">
        <v>1159</v>
      </c>
      <c r="C45" s="441" t="s">
        <v>517</v>
      </c>
      <c r="D45" s="442"/>
      <c r="E45" s="443">
        <f aca="true" t="shared" si="7" ref="E45:E50">F45+G45</f>
        <v>46</v>
      </c>
      <c r="F45" s="443">
        <v>17</v>
      </c>
      <c r="G45" s="443">
        <v>29</v>
      </c>
      <c r="H45" s="443">
        <v>9</v>
      </c>
      <c r="I45" s="443">
        <v>16</v>
      </c>
      <c r="J45" s="443">
        <v>6</v>
      </c>
      <c r="K45" s="443">
        <v>5</v>
      </c>
      <c r="L45" s="443">
        <v>5</v>
      </c>
      <c r="M45" s="443">
        <v>393</v>
      </c>
      <c r="N45" s="443">
        <v>206</v>
      </c>
      <c r="O45" s="443">
        <v>187</v>
      </c>
      <c r="P45" s="443">
        <v>73</v>
      </c>
      <c r="Q45" s="443">
        <v>56</v>
      </c>
      <c r="R45" s="443">
        <v>62</v>
      </c>
      <c r="S45" s="443">
        <v>62</v>
      </c>
      <c r="T45" s="443">
        <v>71</v>
      </c>
      <c r="U45" s="443">
        <v>69</v>
      </c>
      <c r="V45" s="443">
        <v>174</v>
      </c>
      <c r="W45" s="99"/>
    </row>
    <row r="46" spans="1:23" s="17" customFormat="1" ht="12" customHeight="1">
      <c r="A46" s="99"/>
      <c r="B46" s="308" t="s">
        <v>1160</v>
      </c>
      <c r="C46" s="441" t="s">
        <v>1264</v>
      </c>
      <c r="D46" s="442"/>
      <c r="E46" s="443">
        <f t="shared" si="7"/>
        <v>29</v>
      </c>
      <c r="F46" s="443">
        <v>8</v>
      </c>
      <c r="G46" s="443">
        <v>21</v>
      </c>
      <c r="H46" s="443">
        <v>5</v>
      </c>
      <c r="I46" s="443">
        <v>12</v>
      </c>
      <c r="J46" s="443">
        <v>4</v>
      </c>
      <c r="K46" s="443">
        <v>4</v>
      </c>
      <c r="L46" s="443">
        <v>4</v>
      </c>
      <c r="M46" s="443">
        <v>304</v>
      </c>
      <c r="N46" s="443">
        <v>160</v>
      </c>
      <c r="O46" s="443">
        <v>144</v>
      </c>
      <c r="P46" s="443">
        <v>48</v>
      </c>
      <c r="Q46" s="443">
        <v>49</v>
      </c>
      <c r="R46" s="443">
        <v>54</v>
      </c>
      <c r="S46" s="443">
        <v>47</v>
      </c>
      <c r="T46" s="443">
        <v>58</v>
      </c>
      <c r="U46" s="443">
        <v>48</v>
      </c>
      <c r="V46" s="443">
        <v>99</v>
      </c>
      <c r="W46" s="99"/>
    </row>
    <row r="47" spans="1:23" s="17" customFormat="1" ht="12" customHeight="1">
      <c r="A47" s="99"/>
      <c r="B47" s="308" t="s">
        <v>1161</v>
      </c>
      <c r="C47" s="441" t="s">
        <v>1265</v>
      </c>
      <c r="D47" s="442"/>
      <c r="E47" s="443">
        <f t="shared" si="7"/>
        <v>35</v>
      </c>
      <c r="F47" s="443">
        <v>12</v>
      </c>
      <c r="G47" s="443">
        <v>23</v>
      </c>
      <c r="H47" s="443">
        <v>8</v>
      </c>
      <c r="I47" s="443">
        <v>15</v>
      </c>
      <c r="J47" s="443">
        <v>5</v>
      </c>
      <c r="K47" s="443">
        <v>5</v>
      </c>
      <c r="L47" s="443">
        <v>5</v>
      </c>
      <c r="M47" s="443">
        <v>367</v>
      </c>
      <c r="N47" s="443">
        <v>209</v>
      </c>
      <c r="O47" s="443">
        <v>158</v>
      </c>
      <c r="P47" s="443">
        <v>74</v>
      </c>
      <c r="Q47" s="443">
        <v>50</v>
      </c>
      <c r="R47" s="443">
        <v>65</v>
      </c>
      <c r="S47" s="443">
        <v>48</v>
      </c>
      <c r="T47" s="443">
        <v>70</v>
      </c>
      <c r="U47" s="443">
        <v>60</v>
      </c>
      <c r="V47" s="443">
        <v>126</v>
      </c>
      <c r="W47" s="99"/>
    </row>
    <row r="48" spans="1:23" s="17" customFormat="1" ht="12" customHeight="1">
      <c r="A48" s="99"/>
      <c r="B48" s="308" t="s">
        <v>685</v>
      </c>
      <c r="C48" s="441" t="s">
        <v>1266</v>
      </c>
      <c r="D48" s="442"/>
      <c r="E48" s="443">
        <f t="shared" si="7"/>
        <v>68</v>
      </c>
      <c r="F48" s="443">
        <v>24</v>
      </c>
      <c r="G48" s="443">
        <v>44</v>
      </c>
      <c r="H48" s="443">
        <v>10</v>
      </c>
      <c r="I48" s="443">
        <v>30</v>
      </c>
      <c r="J48" s="443">
        <v>9</v>
      </c>
      <c r="K48" s="443">
        <v>10</v>
      </c>
      <c r="L48" s="443">
        <v>11</v>
      </c>
      <c r="M48" s="443">
        <v>928</v>
      </c>
      <c r="N48" s="443">
        <v>455</v>
      </c>
      <c r="O48" s="443">
        <v>473</v>
      </c>
      <c r="P48" s="443">
        <v>124</v>
      </c>
      <c r="Q48" s="443">
        <v>141</v>
      </c>
      <c r="R48" s="443">
        <v>168</v>
      </c>
      <c r="S48" s="443">
        <v>144</v>
      </c>
      <c r="T48" s="443">
        <v>163</v>
      </c>
      <c r="U48" s="443">
        <v>188</v>
      </c>
      <c r="V48" s="443">
        <v>418</v>
      </c>
      <c r="W48" s="99"/>
    </row>
    <row r="49" spans="1:23" s="17" customFormat="1" ht="12" customHeight="1">
      <c r="A49" s="99"/>
      <c r="B49" s="308" t="s">
        <v>1372</v>
      </c>
      <c r="C49" s="441" t="s">
        <v>1267</v>
      </c>
      <c r="D49" s="442"/>
      <c r="E49" s="443">
        <f t="shared" si="7"/>
        <v>47</v>
      </c>
      <c r="F49" s="443">
        <v>12</v>
      </c>
      <c r="G49" s="443">
        <v>35</v>
      </c>
      <c r="H49" s="443">
        <v>3</v>
      </c>
      <c r="I49" s="443">
        <v>21</v>
      </c>
      <c r="J49" s="443">
        <v>7</v>
      </c>
      <c r="K49" s="443">
        <v>7</v>
      </c>
      <c r="L49" s="443">
        <v>7</v>
      </c>
      <c r="M49" s="443">
        <v>667</v>
      </c>
      <c r="N49" s="443">
        <v>374</v>
      </c>
      <c r="O49" s="443">
        <v>293</v>
      </c>
      <c r="P49" s="443">
        <v>134</v>
      </c>
      <c r="Q49" s="443">
        <v>96</v>
      </c>
      <c r="R49" s="443">
        <v>117</v>
      </c>
      <c r="S49" s="443">
        <v>103</v>
      </c>
      <c r="T49" s="443">
        <v>123</v>
      </c>
      <c r="U49" s="443">
        <v>94</v>
      </c>
      <c r="V49" s="443">
        <v>225</v>
      </c>
      <c r="W49" s="99"/>
    </row>
    <row r="50" spans="1:26" ht="12" customHeight="1">
      <c r="A50" s="88"/>
      <c r="B50" s="308" t="s">
        <v>686</v>
      </c>
      <c r="C50" s="441" t="s">
        <v>518</v>
      </c>
      <c r="D50" s="442"/>
      <c r="E50" s="443">
        <f t="shared" si="7"/>
        <v>70</v>
      </c>
      <c r="F50" s="443">
        <v>22</v>
      </c>
      <c r="G50" s="443">
        <v>48</v>
      </c>
      <c r="H50" s="443">
        <v>9</v>
      </c>
      <c r="I50" s="443">
        <v>33</v>
      </c>
      <c r="J50" s="443">
        <v>11</v>
      </c>
      <c r="K50" s="443">
        <v>12</v>
      </c>
      <c r="L50" s="443">
        <v>10</v>
      </c>
      <c r="M50" s="443">
        <v>1087</v>
      </c>
      <c r="N50" s="443">
        <v>593</v>
      </c>
      <c r="O50" s="443">
        <v>494</v>
      </c>
      <c r="P50" s="443">
        <v>188</v>
      </c>
      <c r="Q50" s="443">
        <v>140</v>
      </c>
      <c r="R50" s="443">
        <v>202</v>
      </c>
      <c r="S50" s="443">
        <v>174</v>
      </c>
      <c r="T50" s="443">
        <v>203</v>
      </c>
      <c r="U50" s="443">
        <v>180</v>
      </c>
      <c r="V50" s="443">
        <v>380</v>
      </c>
      <c r="W50" s="99"/>
      <c r="X50" s="17"/>
      <c r="Y50" s="17"/>
      <c r="Z50" s="17"/>
    </row>
    <row r="51" spans="1:23" s="17" customFormat="1" ht="12" customHeight="1">
      <c r="A51" s="99"/>
      <c r="B51" s="205" t="s">
        <v>1369</v>
      </c>
      <c r="C51" s="441" t="s">
        <v>308</v>
      </c>
      <c r="D51" s="442">
        <v>2</v>
      </c>
      <c r="E51" s="443">
        <f aca="true" t="shared" si="8" ref="E51:V51">SUM(E52:E53)</f>
        <v>259</v>
      </c>
      <c r="F51" s="443">
        <f t="shared" si="8"/>
        <v>90</v>
      </c>
      <c r="G51" s="443">
        <f t="shared" si="8"/>
        <v>169</v>
      </c>
      <c r="H51" s="443">
        <f t="shared" si="8"/>
        <v>26</v>
      </c>
      <c r="I51" s="443">
        <f t="shared" si="8"/>
        <v>119</v>
      </c>
      <c r="J51" s="443">
        <f t="shared" si="8"/>
        <v>39</v>
      </c>
      <c r="K51" s="443">
        <f t="shared" si="8"/>
        <v>40</v>
      </c>
      <c r="L51" s="443">
        <f t="shared" si="8"/>
        <v>40</v>
      </c>
      <c r="M51" s="443">
        <f t="shared" si="8"/>
        <v>3820</v>
      </c>
      <c r="N51" s="443">
        <f t="shared" si="8"/>
        <v>2037</v>
      </c>
      <c r="O51" s="443">
        <f t="shared" si="8"/>
        <v>1783</v>
      </c>
      <c r="P51" s="443">
        <f t="shared" si="8"/>
        <v>638</v>
      </c>
      <c r="Q51" s="443">
        <f t="shared" si="8"/>
        <v>595</v>
      </c>
      <c r="R51" s="443">
        <f t="shared" si="8"/>
        <v>677</v>
      </c>
      <c r="S51" s="443">
        <f t="shared" si="8"/>
        <v>598</v>
      </c>
      <c r="T51" s="443">
        <f t="shared" si="8"/>
        <v>722</v>
      </c>
      <c r="U51" s="443">
        <f t="shared" si="8"/>
        <v>590</v>
      </c>
      <c r="V51" s="443">
        <f t="shared" si="8"/>
        <v>1416</v>
      </c>
      <c r="W51" s="99"/>
    </row>
    <row r="52" spans="1:23" s="17" customFormat="1" ht="12" customHeight="1">
      <c r="A52" s="99"/>
      <c r="B52" s="308" t="s">
        <v>1156</v>
      </c>
      <c r="C52" s="441" t="s">
        <v>1268</v>
      </c>
      <c r="D52" s="442"/>
      <c r="E52" s="443">
        <f>F52+G52</f>
        <v>109</v>
      </c>
      <c r="F52" s="443">
        <v>40</v>
      </c>
      <c r="G52" s="443">
        <v>69</v>
      </c>
      <c r="H52" s="443">
        <v>13</v>
      </c>
      <c r="I52" s="443">
        <v>50</v>
      </c>
      <c r="J52" s="443">
        <v>16</v>
      </c>
      <c r="K52" s="443">
        <v>17</v>
      </c>
      <c r="L52" s="443">
        <v>17</v>
      </c>
      <c r="M52" s="443">
        <v>1585</v>
      </c>
      <c r="N52" s="443">
        <v>843</v>
      </c>
      <c r="O52" s="443">
        <v>742</v>
      </c>
      <c r="P52" s="443">
        <v>249</v>
      </c>
      <c r="Q52" s="443">
        <v>243</v>
      </c>
      <c r="R52" s="443">
        <v>287</v>
      </c>
      <c r="S52" s="443">
        <v>245</v>
      </c>
      <c r="T52" s="443">
        <v>307</v>
      </c>
      <c r="U52" s="443">
        <v>254</v>
      </c>
      <c r="V52" s="443">
        <v>610</v>
      </c>
      <c r="W52" s="99"/>
    </row>
    <row r="53" spans="1:23" s="17" customFormat="1" ht="12" customHeight="1" thickBot="1">
      <c r="A53" s="174"/>
      <c r="B53" s="310" t="s">
        <v>1157</v>
      </c>
      <c r="C53" s="473" t="s">
        <v>1269</v>
      </c>
      <c r="D53" s="600"/>
      <c r="E53" s="614">
        <f>F53+G53</f>
        <v>150</v>
      </c>
      <c r="F53" s="614">
        <v>50</v>
      </c>
      <c r="G53" s="614">
        <v>100</v>
      </c>
      <c r="H53" s="614">
        <v>13</v>
      </c>
      <c r="I53" s="614">
        <v>69</v>
      </c>
      <c r="J53" s="614">
        <v>23</v>
      </c>
      <c r="K53" s="614">
        <v>23</v>
      </c>
      <c r="L53" s="614">
        <v>23</v>
      </c>
      <c r="M53" s="614">
        <v>2235</v>
      </c>
      <c r="N53" s="614">
        <v>1194</v>
      </c>
      <c r="O53" s="614">
        <v>1041</v>
      </c>
      <c r="P53" s="614">
        <v>389</v>
      </c>
      <c r="Q53" s="614">
        <v>352</v>
      </c>
      <c r="R53" s="614">
        <v>390</v>
      </c>
      <c r="S53" s="614">
        <v>353</v>
      </c>
      <c r="T53" s="614">
        <v>415</v>
      </c>
      <c r="U53" s="614">
        <v>336</v>
      </c>
      <c r="V53" s="614">
        <v>806</v>
      </c>
      <c r="W53" s="99"/>
    </row>
    <row r="54" spans="2:23" ht="13.5" hidden="1">
      <c r="B54" s="114" t="s">
        <v>1162</v>
      </c>
      <c r="C54" s="104"/>
      <c r="D54" s="105">
        <v>3</v>
      </c>
      <c r="E54" s="106">
        <f>SUM(E55:E58)</f>
        <v>264</v>
      </c>
      <c r="F54" s="106">
        <f aca="true" t="shared" si="9" ref="F54:S54">SUM(F55:F58)</f>
        <v>80</v>
      </c>
      <c r="G54" s="106">
        <f t="shared" si="9"/>
        <v>184</v>
      </c>
      <c r="H54" s="106">
        <f>SUM(H55:H58)</f>
        <v>33</v>
      </c>
      <c r="I54" s="106">
        <f t="shared" si="9"/>
        <v>184</v>
      </c>
      <c r="J54" s="106">
        <f t="shared" si="9"/>
        <v>59</v>
      </c>
      <c r="K54" s="106">
        <f t="shared" si="9"/>
        <v>63</v>
      </c>
      <c r="L54" s="106">
        <f t="shared" si="9"/>
        <v>62</v>
      </c>
      <c r="M54" s="107">
        <f t="shared" si="9"/>
        <v>6246</v>
      </c>
      <c r="N54" s="106">
        <f t="shared" si="9"/>
        <v>3222</v>
      </c>
      <c r="O54" s="106">
        <f t="shared" si="9"/>
        <v>3024</v>
      </c>
      <c r="P54" s="106">
        <f t="shared" si="9"/>
        <v>959</v>
      </c>
      <c r="Q54" s="106">
        <f t="shared" si="9"/>
        <v>957</v>
      </c>
      <c r="R54" s="106">
        <f t="shared" si="9"/>
        <v>1102</v>
      </c>
      <c r="S54" s="106">
        <f t="shared" si="9"/>
        <v>1065</v>
      </c>
      <c r="T54" s="106">
        <f>SUM(T55:T58)</f>
        <v>1161</v>
      </c>
      <c r="U54" s="108">
        <f>SUM(U55:U58)</f>
        <v>1002</v>
      </c>
      <c r="V54" s="108">
        <f>SUM(V55:V58)</f>
        <v>2056</v>
      </c>
      <c r="W54" s="88"/>
    </row>
    <row r="55" spans="2:23" ht="13.5" hidden="1">
      <c r="B55" s="114" t="s">
        <v>1199</v>
      </c>
      <c r="C55" s="104"/>
      <c r="D55" s="105"/>
      <c r="E55" s="106" t="s">
        <v>494</v>
      </c>
      <c r="F55" s="106" t="s">
        <v>494</v>
      </c>
      <c r="G55" s="106" t="s">
        <v>494</v>
      </c>
      <c r="H55" s="106" t="s">
        <v>494</v>
      </c>
      <c r="I55" s="106">
        <v>63</v>
      </c>
      <c r="J55" s="106">
        <v>21</v>
      </c>
      <c r="K55" s="106">
        <v>21</v>
      </c>
      <c r="L55" s="106">
        <v>21</v>
      </c>
      <c r="M55" s="107">
        <v>2083</v>
      </c>
      <c r="N55" s="106">
        <v>1054</v>
      </c>
      <c r="O55" s="106">
        <v>1029</v>
      </c>
      <c r="P55" s="106">
        <v>316</v>
      </c>
      <c r="Q55" s="106">
        <v>332</v>
      </c>
      <c r="R55" s="106">
        <v>358</v>
      </c>
      <c r="S55" s="106">
        <v>369</v>
      </c>
      <c r="T55" s="106">
        <v>380</v>
      </c>
      <c r="U55" s="106">
        <v>328</v>
      </c>
      <c r="V55" s="108">
        <v>726</v>
      </c>
      <c r="W55" s="88"/>
    </row>
    <row r="56" spans="2:23" ht="13.5" hidden="1">
      <c r="B56" s="114" t="s">
        <v>1163</v>
      </c>
      <c r="C56" s="104"/>
      <c r="D56" s="105"/>
      <c r="E56" s="106">
        <f>F56+G56</f>
        <v>52</v>
      </c>
      <c r="F56" s="106">
        <v>26</v>
      </c>
      <c r="G56" s="106">
        <v>26</v>
      </c>
      <c r="H56" s="106">
        <v>9</v>
      </c>
      <c r="I56" s="106">
        <v>23</v>
      </c>
      <c r="J56" s="106">
        <v>7</v>
      </c>
      <c r="K56" s="106">
        <v>8</v>
      </c>
      <c r="L56" s="106">
        <v>8</v>
      </c>
      <c r="M56" s="107">
        <v>751</v>
      </c>
      <c r="N56" s="106">
        <v>405</v>
      </c>
      <c r="O56" s="106">
        <v>346</v>
      </c>
      <c r="P56" s="106">
        <v>130</v>
      </c>
      <c r="Q56" s="106">
        <v>96</v>
      </c>
      <c r="R56" s="106">
        <v>125</v>
      </c>
      <c r="S56" s="106">
        <v>130</v>
      </c>
      <c r="T56" s="106">
        <v>150</v>
      </c>
      <c r="U56" s="106">
        <v>120</v>
      </c>
      <c r="V56" s="108">
        <v>274</v>
      </c>
      <c r="W56" s="88"/>
    </row>
    <row r="57" spans="2:23" ht="13.5" hidden="1">
      <c r="B57" s="114" t="s">
        <v>1164</v>
      </c>
      <c r="C57" s="104"/>
      <c r="D57" s="105"/>
      <c r="E57" s="106">
        <f>F57+G57</f>
        <v>83</v>
      </c>
      <c r="F57" s="106">
        <v>21</v>
      </c>
      <c r="G57" s="106">
        <v>62</v>
      </c>
      <c r="H57" s="106">
        <v>11</v>
      </c>
      <c r="I57" s="106">
        <v>37</v>
      </c>
      <c r="J57" s="106">
        <v>12</v>
      </c>
      <c r="K57" s="106">
        <v>13</v>
      </c>
      <c r="L57" s="106">
        <v>12</v>
      </c>
      <c r="M57" s="107">
        <v>1280</v>
      </c>
      <c r="N57" s="106">
        <v>645</v>
      </c>
      <c r="O57" s="106">
        <v>635</v>
      </c>
      <c r="P57" s="106">
        <v>180</v>
      </c>
      <c r="Q57" s="106">
        <v>203</v>
      </c>
      <c r="R57" s="106">
        <v>237</v>
      </c>
      <c r="S57" s="106">
        <v>226</v>
      </c>
      <c r="T57" s="106">
        <v>228</v>
      </c>
      <c r="U57" s="106">
        <v>206</v>
      </c>
      <c r="V57" s="108">
        <v>418</v>
      </c>
      <c r="W57" s="88"/>
    </row>
    <row r="58" spans="2:23" ht="13.5" customHeight="1" hidden="1">
      <c r="B58" s="114" t="s">
        <v>1165</v>
      </c>
      <c r="C58" s="104"/>
      <c r="D58" s="105"/>
      <c r="E58" s="106">
        <f>F58+G58</f>
        <v>129</v>
      </c>
      <c r="F58" s="106">
        <v>33</v>
      </c>
      <c r="G58" s="106">
        <v>96</v>
      </c>
      <c r="H58" s="106">
        <v>13</v>
      </c>
      <c r="I58" s="106">
        <v>61</v>
      </c>
      <c r="J58" s="106">
        <v>19</v>
      </c>
      <c r="K58" s="106">
        <v>21</v>
      </c>
      <c r="L58" s="106">
        <v>21</v>
      </c>
      <c r="M58" s="107">
        <v>2132</v>
      </c>
      <c r="N58" s="106">
        <v>1118</v>
      </c>
      <c r="O58" s="106">
        <v>1014</v>
      </c>
      <c r="P58" s="106">
        <v>333</v>
      </c>
      <c r="Q58" s="106">
        <v>326</v>
      </c>
      <c r="R58" s="106">
        <v>382</v>
      </c>
      <c r="S58" s="106">
        <v>340</v>
      </c>
      <c r="T58" s="106">
        <v>403</v>
      </c>
      <c r="U58" s="106">
        <v>348</v>
      </c>
      <c r="V58" s="108">
        <v>638</v>
      </c>
      <c r="W58" s="88"/>
    </row>
    <row r="59" spans="2:23" ht="4.5" customHeight="1" hidden="1">
      <c r="B59" s="104"/>
      <c r="C59" s="104"/>
      <c r="D59" s="105"/>
      <c r="E59" s="106"/>
      <c r="F59" s="106"/>
      <c r="G59" s="106"/>
      <c r="H59" s="106"/>
      <c r="I59" s="106"/>
      <c r="J59" s="106"/>
      <c r="K59" s="106"/>
      <c r="L59" s="106"/>
      <c r="M59" s="107"/>
      <c r="N59" s="106"/>
      <c r="O59" s="106"/>
      <c r="P59" s="106"/>
      <c r="Q59" s="106"/>
      <c r="R59" s="106"/>
      <c r="S59" s="106"/>
      <c r="T59" s="106"/>
      <c r="U59" s="106"/>
      <c r="V59" s="108"/>
      <c r="W59" s="88"/>
    </row>
    <row r="60" spans="2:23" ht="13.5" hidden="1">
      <c r="B60" s="114" t="s">
        <v>1166</v>
      </c>
      <c r="C60" s="104"/>
      <c r="D60" s="105">
        <v>2</v>
      </c>
      <c r="E60" s="106">
        <f>SUM(E61:E62)</f>
        <v>201</v>
      </c>
      <c r="F60" s="106">
        <f aca="true" t="shared" si="10" ref="F60:T60">SUM(F61:F62)</f>
        <v>67</v>
      </c>
      <c r="G60" s="106">
        <f t="shared" si="10"/>
        <v>134</v>
      </c>
      <c r="H60" s="106">
        <f t="shared" si="10"/>
        <v>22</v>
      </c>
      <c r="I60" s="106">
        <f t="shared" si="10"/>
        <v>91</v>
      </c>
      <c r="J60" s="106">
        <f t="shared" si="10"/>
        <v>30</v>
      </c>
      <c r="K60" s="106">
        <f t="shared" si="10"/>
        <v>31</v>
      </c>
      <c r="L60" s="106">
        <f t="shared" si="10"/>
        <v>30</v>
      </c>
      <c r="M60" s="107">
        <f t="shared" si="10"/>
        <v>2978</v>
      </c>
      <c r="N60" s="106">
        <f t="shared" si="10"/>
        <v>1554</v>
      </c>
      <c r="O60" s="106">
        <f t="shared" si="10"/>
        <v>1424</v>
      </c>
      <c r="P60" s="106">
        <f t="shared" si="10"/>
        <v>510</v>
      </c>
      <c r="Q60" s="106">
        <f t="shared" si="10"/>
        <v>450</v>
      </c>
      <c r="R60" s="106">
        <f t="shared" si="10"/>
        <v>508</v>
      </c>
      <c r="S60" s="106">
        <f t="shared" si="10"/>
        <v>497</v>
      </c>
      <c r="T60" s="106">
        <f t="shared" si="10"/>
        <v>536</v>
      </c>
      <c r="U60" s="108">
        <f>SUM(U61:U62)</f>
        <v>477</v>
      </c>
      <c r="V60" s="108">
        <f>SUM(V61:V62)</f>
        <v>1033</v>
      </c>
      <c r="W60" s="88"/>
    </row>
    <row r="61" spans="2:23" ht="13.5" hidden="1">
      <c r="B61" s="114" t="s">
        <v>1167</v>
      </c>
      <c r="C61" s="104"/>
      <c r="D61" s="105"/>
      <c r="E61" s="106">
        <f>F61+G61</f>
        <v>151</v>
      </c>
      <c r="F61" s="106">
        <v>43</v>
      </c>
      <c r="G61" s="106">
        <v>108</v>
      </c>
      <c r="H61" s="106">
        <v>13</v>
      </c>
      <c r="I61" s="106">
        <v>70</v>
      </c>
      <c r="J61" s="106">
        <v>23</v>
      </c>
      <c r="K61" s="106">
        <v>24</v>
      </c>
      <c r="L61" s="106">
        <v>23</v>
      </c>
      <c r="M61" s="107">
        <v>2337</v>
      </c>
      <c r="N61" s="106">
        <v>1219</v>
      </c>
      <c r="O61" s="106">
        <v>1118</v>
      </c>
      <c r="P61" s="106">
        <v>393</v>
      </c>
      <c r="Q61" s="106">
        <v>366</v>
      </c>
      <c r="R61" s="106">
        <v>402</v>
      </c>
      <c r="S61" s="106">
        <v>390</v>
      </c>
      <c r="T61" s="106">
        <v>424</v>
      </c>
      <c r="U61" s="106">
        <v>362</v>
      </c>
      <c r="V61" s="108">
        <v>786</v>
      </c>
      <c r="W61" s="88"/>
    </row>
    <row r="62" spans="2:23" ht="13.5" customHeight="1" hidden="1">
      <c r="B62" s="114" t="s">
        <v>1180</v>
      </c>
      <c r="C62" s="104"/>
      <c r="D62" s="105"/>
      <c r="E62" s="106">
        <f>F62+G62</f>
        <v>50</v>
      </c>
      <c r="F62" s="106">
        <v>24</v>
      </c>
      <c r="G62" s="106">
        <v>26</v>
      </c>
      <c r="H62" s="106">
        <v>9</v>
      </c>
      <c r="I62" s="106">
        <v>21</v>
      </c>
      <c r="J62" s="106">
        <v>7</v>
      </c>
      <c r="K62" s="106">
        <v>7</v>
      </c>
      <c r="L62" s="106">
        <v>7</v>
      </c>
      <c r="M62" s="107">
        <v>641</v>
      </c>
      <c r="N62" s="106">
        <v>335</v>
      </c>
      <c r="O62" s="106">
        <v>306</v>
      </c>
      <c r="P62" s="106">
        <v>117</v>
      </c>
      <c r="Q62" s="106">
        <v>84</v>
      </c>
      <c r="R62" s="106">
        <v>106</v>
      </c>
      <c r="S62" s="106">
        <v>107</v>
      </c>
      <c r="T62" s="106">
        <v>112</v>
      </c>
      <c r="U62" s="106">
        <v>115</v>
      </c>
      <c r="V62" s="108">
        <v>247</v>
      </c>
      <c r="W62" s="88"/>
    </row>
    <row r="63" spans="2:23" ht="4.5" customHeight="1" hidden="1">
      <c r="B63" s="104"/>
      <c r="C63" s="104"/>
      <c r="D63" s="105"/>
      <c r="E63" s="106"/>
      <c r="F63" s="106"/>
      <c r="G63" s="106"/>
      <c r="H63" s="106"/>
      <c r="I63" s="106"/>
      <c r="J63" s="106"/>
      <c r="K63" s="106"/>
      <c r="L63" s="106"/>
      <c r="M63" s="107"/>
      <c r="N63" s="106"/>
      <c r="O63" s="106"/>
      <c r="P63" s="106"/>
      <c r="Q63" s="106"/>
      <c r="R63" s="106"/>
      <c r="S63" s="106"/>
      <c r="T63" s="106"/>
      <c r="U63" s="106"/>
      <c r="V63" s="108"/>
      <c r="W63" s="88"/>
    </row>
    <row r="64" spans="2:23" ht="13.5" hidden="1">
      <c r="B64" s="114" t="s">
        <v>1181</v>
      </c>
      <c r="C64" s="104"/>
      <c r="D64" s="105">
        <v>4</v>
      </c>
      <c r="E64" s="106">
        <f>SUM(E65:E69)</f>
        <v>268</v>
      </c>
      <c r="F64" s="106">
        <f>SUM(F65:F69)</f>
        <v>86</v>
      </c>
      <c r="G64" s="106">
        <f aca="true" t="shared" si="11" ref="G64:U64">SUM(G65:G69)</f>
        <v>182</v>
      </c>
      <c r="H64" s="106">
        <f t="shared" si="11"/>
        <v>35</v>
      </c>
      <c r="I64" s="106">
        <f t="shared" si="11"/>
        <v>121</v>
      </c>
      <c r="J64" s="106">
        <f t="shared" si="11"/>
        <v>40</v>
      </c>
      <c r="K64" s="106">
        <f t="shared" si="11"/>
        <v>40</v>
      </c>
      <c r="L64" s="106">
        <f t="shared" si="11"/>
        <v>41</v>
      </c>
      <c r="M64" s="107">
        <f>SUM(M65:M69)</f>
        <v>3786</v>
      </c>
      <c r="N64" s="106">
        <f t="shared" si="11"/>
        <v>2010</v>
      </c>
      <c r="O64" s="106">
        <f t="shared" si="11"/>
        <v>1776</v>
      </c>
      <c r="P64" s="106">
        <f t="shared" si="11"/>
        <v>608</v>
      </c>
      <c r="Q64" s="106">
        <f t="shared" si="11"/>
        <v>572</v>
      </c>
      <c r="R64" s="106">
        <f t="shared" si="11"/>
        <v>702</v>
      </c>
      <c r="S64" s="106">
        <f t="shared" si="11"/>
        <v>562</v>
      </c>
      <c r="T64" s="106">
        <f t="shared" si="11"/>
        <v>700</v>
      </c>
      <c r="U64" s="108">
        <f t="shared" si="11"/>
        <v>642</v>
      </c>
      <c r="V64" s="108">
        <f>SUM(V65:V69)</f>
        <v>1296</v>
      </c>
      <c r="W64" s="88"/>
    </row>
    <row r="65" spans="2:23" ht="13.5" hidden="1">
      <c r="B65" s="114" t="s">
        <v>1200</v>
      </c>
      <c r="C65" s="104"/>
      <c r="D65" s="105"/>
      <c r="E65" s="106" t="s">
        <v>494</v>
      </c>
      <c r="F65" s="106" t="s">
        <v>494</v>
      </c>
      <c r="G65" s="106" t="s">
        <v>494</v>
      </c>
      <c r="H65" s="106" t="s">
        <v>494</v>
      </c>
      <c r="I65" s="106" t="s">
        <v>494</v>
      </c>
      <c r="J65" s="106" t="s">
        <v>494</v>
      </c>
      <c r="K65" s="106" t="s">
        <v>494</v>
      </c>
      <c r="L65" s="106" t="s">
        <v>494</v>
      </c>
      <c r="M65" s="107" t="s">
        <v>494</v>
      </c>
      <c r="N65" s="106" t="s">
        <v>494</v>
      </c>
      <c r="O65" s="106" t="s">
        <v>494</v>
      </c>
      <c r="P65" s="106" t="s">
        <v>494</v>
      </c>
      <c r="Q65" s="106" t="s">
        <v>494</v>
      </c>
      <c r="R65" s="106" t="s">
        <v>494</v>
      </c>
      <c r="S65" s="106" t="s">
        <v>494</v>
      </c>
      <c r="T65" s="106" t="s">
        <v>494</v>
      </c>
      <c r="U65" s="106" t="s">
        <v>494</v>
      </c>
      <c r="V65" s="108">
        <v>404</v>
      </c>
      <c r="W65" s="88"/>
    </row>
    <row r="66" spans="2:23" ht="13.5" hidden="1">
      <c r="B66" s="114" t="s">
        <v>1182</v>
      </c>
      <c r="C66" s="104"/>
      <c r="D66" s="105"/>
      <c r="E66" s="106">
        <f>F66+G66</f>
        <v>65</v>
      </c>
      <c r="F66" s="106">
        <v>24</v>
      </c>
      <c r="G66" s="106">
        <v>41</v>
      </c>
      <c r="H66" s="106">
        <v>9</v>
      </c>
      <c r="I66" s="106">
        <v>29</v>
      </c>
      <c r="J66" s="106">
        <v>10</v>
      </c>
      <c r="K66" s="106">
        <v>9</v>
      </c>
      <c r="L66" s="106">
        <v>10</v>
      </c>
      <c r="M66" s="107">
        <v>958</v>
      </c>
      <c r="N66" s="106">
        <v>494</v>
      </c>
      <c r="O66" s="106">
        <v>464</v>
      </c>
      <c r="P66" s="106">
        <v>156</v>
      </c>
      <c r="Q66" s="106">
        <v>156</v>
      </c>
      <c r="R66" s="106">
        <v>158</v>
      </c>
      <c r="S66" s="106">
        <v>140</v>
      </c>
      <c r="T66" s="106">
        <v>180</v>
      </c>
      <c r="U66" s="106">
        <v>168</v>
      </c>
      <c r="V66" s="108">
        <v>249</v>
      </c>
      <c r="W66" s="88"/>
    </row>
    <row r="67" spans="2:23" ht="11.25" customHeight="1" hidden="1">
      <c r="B67" s="114" t="s">
        <v>1201</v>
      </c>
      <c r="C67" s="104"/>
      <c r="D67" s="105"/>
      <c r="E67" s="106">
        <f>F67+G67</f>
        <v>29</v>
      </c>
      <c r="F67" s="106">
        <v>9</v>
      </c>
      <c r="G67" s="106">
        <v>20</v>
      </c>
      <c r="H67" s="106">
        <v>7</v>
      </c>
      <c r="I67" s="106">
        <v>12</v>
      </c>
      <c r="J67" s="106">
        <v>4</v>
      </c>
      <c r="K67" s="106">
        <v>4</v>
      </c>
      <c r="L67" s="106">
        <v>4</v>
      </c>
      <c r="M67" s="107">
        <v>335</v>
      </c>
      <c r="N67" s="106">
        <v>171</v>
      </c>
      <c r="O67" s="106">
        <v>164</v>
      </c>
      <c r="P67" s="106">
        <v>45</v>
      </c>
      <c r="Q67" s="106">
        <v>47</v>
      </c>
      <c r="R67" s="106">
        <v>63</v>
      </c>
      <c r="S67" s="106">
        <v>62</v>
      </c>
      <c r="T67" s="106">
        <v>63</v>
      </c>
      <c r="U67" s="106">
        <v>55</v>
      </c>
      <c r="V67" s="108">
        <v>119</v>
      </c>
      <c r="W67" s="88"/>
    </row>
    <row r="68" spans="2:23" ht="11.25" customHeight="1" hidden="1">
      <c r="B68" s="104" t="s">
        <v>1202</v>
      </c>
      <c r="C68" s="104"/>
      <c r="D68" s="105"/>
      <c r="E68" s="106">
        <f>F68+G68</f>
        <v>116</v>
      </c>
      <c r="F68" s="106">
        <v>32</v>
      </c>
      <c r="G68" s="106">
        <v>84</v>
      </c>
      <c r="H68" s="106">
        <v>10</v>
      </c>
      <c r="I68" s="106">
        <v>55</v>
      </c>
      <c r="J68" s="106">
        <v>18</v>
      </c>
      <c r="K68" s="106">
        <v>20</v>
      </c>
      <c r="L68" s="106">
        <v>17</v>
      </c>
      <c r="M68" s="107">
        <v>1772</v>
      </c>
      <c r="N68" s="106">
        <v>943</v>
      </c>
      <c r="O68" s="106">
        <v>829</v>
      </c>
      <c r="P68" s="106">
        <v>304</v>
      </c>
      <c r="Q68" s="106">
        <v>294</v>
      </c>
      <c r="R68" s="106">
        <v>360</v>
      </c>
      <c r="S68" s="106">
        <v>268</v>
      </c>
      <c r="T68" s="106">
        <v>279</v>
      </c>
      <c r="U68" s="106">
        <v>267</v>
      </c>
      <c r="V68" s="108">
        <v>270</v>
      </c>
      <c r="W68" s="88"/>
    </row>
    <row r="69" spans="2:23" ht="11.25" customHeight="1" hidden="1">
      <c r="B69" s="104" t="s">
        <v>1203</v>
      </c>
      <c r="C69" s="104"/>
      <c r="D69" s="105"/>
      <c r="E69" s="106">
        <f>F69+G69</f>
        <v>58</v>
      </c>
      <c r="F69" s="106">
        <v>21</v>
      </c>
      <c r="G69" s="106">
        <v>37</v>
      </c>
      <c r="H69" s="106">
        <v>9</v>
      </c>
      <c r="I69" s="106">
        <v>25</v>
      </c>
      <c r="J69" s="106">
        <v>8</v>
      </c>
      <c r="K69" s="106">
        <v>7</v>
      </c>
      <c r="L69" s="106">
        <v>10</v>
      </c>
      <c r="M69" s="107">
        <v>721</v>
      </c>
      <c r="N69" s="106">
        <v>402</v>
      </c>
      <c r="O69" s="106">
        <v>319</v>
      </c>
      <c r="P69" s="106">
        <v>103</v>
      </c>
      <c r="Q69" s="106">
        <v>75</v>
      </c>
      <c r="R69" s="106">
        <v>121</v>
      </c>
      <c r="S69" s="106">
        <v>92</v>
      </c>
      <c r="T69" s="106">
        <v>178</v>
      </c>
      <c r="U69" s="106">
        <v>152</v>
      </c>
      <c r="V69" s="108">
        <v>254</v>
      </c>
      <c r="W69" s="88"/>
    </row>
    <row r="70" spans="2:23" ht="6.75" customHeight="1" hidden="1">
      <c r="B70" s="104"/>
      <c r="C70" s="104"/>
      <c r="D70" s="105"/>
      <c r="E70" s="106"/>
      <c r="F70" s="106"/>
      <c r="G70" s="106"/>
      <c r="H70" s="106"/>
      <c r="I70" s="106"/>
      <c r="J70" s="106"/>
      <c r="K70" s="106"/>
      <c r="L70" s="106"/>
      <c r="M70" s="107"/>
      <c r="N70" s="106"/>
      <c r="O70" s="106"/>
      <c r="P70" s="106"/>
      <c r="Q70" s="106"/>
      <c r="R70" s="106"/>
      <c r="S70" s="106"/>
      <c r="T70" s="106"/>
      <c r="U70" s="106"/>
      <c r="V70" s="108"/>
      <c r="W70" s="88"/>
    </row>
    <row r="71" spans="2:23" ht="13.5" hidden="1">
      <c r="B71" s="114" t="s">
        <v>1183</v>
      </c>
      <c r="C71" s="104"/>
      <c r="D71" s="105">
        <v>4</v>
      </c>
      <c r="E71" s="106">
        <f>SUM(E72:E75)</f>
        <v>336</v>
      </c>
      <c r="F71" s="106">
        <f aca="true" t="shared" si="12" ref="F71:U71">SUM(F72:F75)</f>
        <v>94</v>
      </c>
      <c r="G71" s="106">
        <f t="shared" si="12"/>
        <v>242</v>
      </c>
      <c r="H71" s="106">
        <f t="shared" si="12"/>
        <v>41</v>
      </c>
      <c r="I71" s="106">
        <f t="shared" si="12"/>
        <v>146</v>
      </c>
      <c r="J71" s="106">
        <f t="shared" si="12"/>
        <v>47</v>
      </c>
      <c r="K71" s="106">
        <f t="shared" si="12"/>
        <v>50</v>
      </c>
      <c r="L71" s="106">
        <f t="shared" si="12"/>
        <v>49</v>
      </c>
      <c r="M71" s="107">
        <f t="shared" si="12"/>
        <v>4781</v>
      </c>
      <c r="N71" s="106">
        <f t="shared" si="12"/>
        <v>2467</v>
      </c>
      <c r="O71" s="106">
        <f t="shared" si="12"/>
        <v>2314</v>
      </c>
      <c r="P71" s="106">
        <f t="shared" si="12"/>
        <v>753</v>
      </c>
      <c r="Q71" s="106">
        <f t="shared" si="12"/>
        <v>711</v>
      </c>
      <c r="R71" s="106">
        <f t="shared" si="12"/>
        <v>844</v>
      </c>
      <c r="S71" s="106">
        <f t="shared" si="12"/>
        <v>791</v>
      </c>
      <c r="T71" s="106">
        <f t="shared" si="12"/>
        <v>870</v>
      </c>
      <c r="U71" s="108">
        <f t="shared" si="12"/>
        <v>812</v>
      </c>
      <c r="V71" s="108">
        <f>SUM(V72:V75)</f>
        <v>1654</v>
      </c>
      <c r="W71" s="88"/>
    </row>
    <row r="72" spans="2:23" ht="13.5" hidden="1">
      <c r="B72" s="114" t="s">
        <v>1184</v>
      </c>
      <c r="C72" s="104"/>
      <c r="D72" s="105"/>
      <c r="E72" s="106">
        <f>F72+G72</f>
        <v>85</v>
      </c>
      <c r="F72" s="106">
        <v>26</v>
      </c>
      <c r="G72" s="106">
        <v>59</v>
      </c>
      <c r="H72" s="106">
        <v>10</v>
      </c>
      <c r="I72" s="106">
        <v>37</v>
      </c>
      <c r="J72" s="106">
        <v>12</v>
      </c>
      <c r="K72" s="106">
        <v>13</v>
      </c>
      <c r="L72" s="106">
        <v>12</v>
      </c>
      <c r="M72" s="107">
        <v>1226</v>
      </c>
      <c r="N72" s="106">
        <v>606</v>
      </c>
      <c r="O72" s="106">
        <v>620</v>
      </c>
      <c r="P72" s="106">
        <v>191</v>
      </c>
      <c r="Q72" s="106">
        <v>203</v>
      </c>
      <c r="R72" s="106">
        <v>205</v>
      </c>
      <c r="S72" s="106">
        <v>217</v>
      </c>
      <c r="T72" s="106">
        <v>210</v>
      </c>
      <c r="U72" s="106">
        <v>200</v>
      </c>
      <c r="V72" s="108">
        <v>394</v>
      </c>
      <c r="W72" s="88"/>
    </row>
    <row r="73" spans="2:23" ht="13.5" hidden="1">
      <c r="B73" s="114" t="s">
        <v>1185</v>
      </c>
      <c r="C73" s="104"/>
      <c r="D73" s="105"/>
      <c r="E73" s="106">
        <f>F73+G73</f>
        <v>99</v>
      </c>
      <c r="F73" s="106">
        <v>28</v>
      </c>
      <c r="G73" s="106">
        <v>71</v>
      </c>
      <c r="H73" s="106">
        <v>12</v>
      </c>
      <c r="I73" s="106">
        <v>44</v>
      </c>
      <c r="J73" s="106">
        <v>14</v>
      </c>
      <c r="K73" s="106">
        <v>15</v>
      </c>
      <c r="L73" s="106">
        <v>15</v>
      </c>
      <c r="M73" s="107">
        <v>1396</v>
      </c>
      <c r="N73" s="106">
        <v>725</v>
      </c>
      <c r="O73" s="106">
        <v>671</v>
      </c>
      <c r="P73" s="106">
        <v>217</v>
      </c>
      <c r="Q73" s="106">
        <v>186</v>
      </c>
      <c r="R73" s="106">
        <v>247</v>
      </c>
      <c r="S73" s="106">
        <v>236</v>
      </c>
      <c r="T73" s="106">
        <v>261</v>
      </c>
      <c r="U73" s="106">
        <v>249</v>
      </c>
      <c r="V73" s="108">
        <v>510</v>
      </c>
      <c r="W73" s="88"/>
    </row>
    <row r="74" spans="2:23" ht="15" customHeight="1" hidden="1">
      <c r="B74" s="114" t="s">
        <v>1186</v>
      </c>
      <c r="C74" s="104"/>
      <c r="D74" s="105"/>
      <c r="E74" s="106">
        <f>F74+G74</f>
        <v>84</v>
      </c>
      <c r="F74" s="106">
        <v>25</v>
      </c>
      <c r="G74" s="106">
        <v>59</v>
      </c>
      <c r="H74" s="106">
        <v>10</v>
      </c>
      <c r="I74" s="106">
        <v>36</v>
      </c>
      <c r="J74" s="106">
        <v>12</v>
      </c>
      <c r="K74" s="106">
        <v>12</v>
      </c>
      <c r="L74" s="106">
        <v>12</v>
      </c>
      <c r="M74" s="107">
        <v>1221</v>
      </c>
      <c r="N74" s="106">
        <v>661</v>
      </c>
      <c r="O74" s="106">
        <v>560</v>
      </c>
      <c r="P74" s="106">
        <v>215</v>
      </c>
      <c r="Q74" s="106">
        <v>183</v>
      </c>
      <c r="R74" s="106">
        <v>225</v>
      </c>
      <c r="S74" s="106">
        <v>186</v>
      </c>
      <c r="T74" s="106">
        <v>221</v>
      </c>
      <c r="U74" s="106">
        <v>191</v>
      </c>
      <c r="V74" s="108">
        <v>423</v>
      </c>
      <c r="W74" s="88"/>
    </row>
    <row r="75" spans="2:23" ht="15" customHeight="1" hidden="1">
      <c r="B75" s="114" t="s">
        <v>1187</v>
      </c>
      <c r="C75" s="104"/>
      <c r="D75" s="105"/>
      <c r="E75" s="106">
        <f>F75+G75</f>
        <v>68</v>
      </c>
      <c r="F75" s="106">
        <v>15</v>
      </c>
      <c r="G75" s="106">
        <v>53</v>
      </c>
      <c r="H75" s="106">
        <v>9</v>
      </c>
      <c r="I75" s="106">
        <v>29</v>
      </c>
      <c r="J75" s="106">
        <v>9</v>
      </c>
      <c r="K75" s="106">
        <v>10</v>
      </c>
      <c r="L75" s="106">
        <v>10</v>
      </c>
      <c r="M75" s="107">
        <v>938</v>
      </c>
      <c r="N75" s="106">
        <v>475</v>
      </c>
      <c r="O75" s="106">
        <v>463</v>
      </c>
      <c r="P75" s="106">
        <v>130</v>
      </c>
      <c r="Q75" s="106">
        <v>139</v>
      </c>
      <c r="R75" s="106">
        <v>167</v>
      </c>
      <c r="S75" s="106">
        <v>152</v>
      </c>
      <c r="T75" s="106">
        <v>178</v>
      </c>
      <c r="U75" s="106">
        <v>172</v>
      </c>
      <c r="V75" s="108">
        <v>327</v>
      </c>
      <c r="W75" s="88"/>
    </row>
    <row r="76" spans="2:23" ht="5.25" customHeight="1" hidden="1">
      <c r="B76" s="104"/>
      <c r="C76" s="104"/>
      <c r="D76" s="105"/>
      <c r="E76" s="106"/>
      <c r="F76" s="106"/>
      <c r="G76" s="106"/>
      <c r="H76" s="106"/>
      <c r="I76" s="106"/>
      <c r="J76" s="106"/>
      <c r="K76" s="106"/>
      <c r="L76" s="106"/>
      <c r="M76" s="107"/>
      <c r="N76" s="106"/>
      <c r="O76" s="106"/>
      <c r="P76" s="106"/>
      <c r="Q76" s="106"/>
      <c r="R76" s="106"/>
      <c r="S76" s="106"/>
      <c r="T76" s="106"/>
      <c r="U76" s="106"/>
      <c r="V76" s="108"/>
      <c r="W76" s="88"/>
    </row>
    <row r="77" spans="2:23" ht="13.5" hidden="1">
      <c r="B77" s="114" t="s">
        <v>1188</v>
      </c>
      <c r="C77" s="104"/>
      <c r="D77" s="105">
        <v>3</v>
      </c>
      <c r="E77" s="106">
        <f>SUM(E78:E80)</f>
        <v>140</v>
      </c>
      <c r="F77" s="106">
        <f aca="true" t="shared" si="13" ref="F77:U77">SUM(F78:F80)</f>
        <v>45</v>
      </c>
      <c r="G77" s="106">
        <f t="shared" si="13"/>
        <v>95</v>
      </c>
      <c r="H77" s="106">
        <f t="shared" si="13"/>
        <v>20</v>
      </c>
      <c r="I77" s="106">
        <f t="shared" si="13"/>
        <v>61</v>
      </c>
      <c r="J77" s="106">
        <f t="shared" si="13"/>
        <v>19</v>
      </c>
      <c r="K77" s="106">
        <f t="shared" si="13"/>
        <v>21</v>
      </c>
      <c r="L77" s="106">
        <f t="shared" si="13"/>
        <v>21</v>
      </c>
      <c r="M77" s="107">
        <f t="shared" si="13"/>
        <v>1915</v>
      </c>
      <c r="N77" s="106">
        <f t="shared" si="13"/>
        <v>982</v>
      </c>
      <c r="O77" s="106">
        <f t="shared" si="13"/>
        <v>933</v>
      </c>
      <c r="P77" s="106">
        <f t="shared" si="13"/>
        <v>286</v>
      </c>
      <c r="Q77" s="106">
        <f t="shared" si="13"/>
        <v>261</v>
      </c>
      <c r="R77" s="106">
        <f t="shared" si="13"/>
        <v>316</v>
      </c>
      <c r="S77" s="106">
        <f t="shared" si="13"/>
        <v>317</v>
      </c>
      <c r="T77" s="106">
        <f t="shared" si="13"/>
        <v>380</v>
      </c>
      <c r="U77" s="108">
        <f t="shared" si="13"/>
        <v>355</v>
      </c>
      <c r="V77" s="108">
        <f>SUM(V78:V80)</f>
        <v>728</v>
      </c>
      <c r="W77" s="88"/>
    </row>
    <row r="78" spans="2:23" ht="13.5" hidden="1">
      <c r="B78" s="114" t="s">
        <v>1189</v>
      </c>
      <c r="C78" s="104"/>
      <c r="D78" s="105"/>
      <c r="E78" s="106">
        <f>F78+G78</f>
        <v>93</v>
      </c>
      <c r="F78" s="106">
        <v>28</v>
      </c>
      <c r="G78" s="106">
        <v>65</v>
      </c>
      <c r="H78" s="106">
        <v>12</v>
      </c>
      <c r="I78" s="106">
        <v>42</v>
      </c>
      <c r="J78" s="106">
        <v>13</v>
      </c>
      <c r="K78" s="106">
        <v>15</v>
      </c>
      <c r="L78" s="106">
        <v>14</v>
      </c>
      <c r="M78" s="107">
        <v>1396</v>
      </c>
      <c r="N78" s="106">
        <v>710</v>
      </c>
      <c r="O78" s="106">
        <v>686</v>
      </c>
      <c r="P78" s="106">
        <v>205</v>
      </c>
      <c r="Q78" s="106">
        <v>182</v>
      </c>
      <c r="R78" s="106">
        <v>226</v>
      </c>
      <c r="S78" s="106">
        <v>248</v>
      </c>
      <c r="T78" s="106">
        <v>279</v>
      </c>
      <c r="U78" s="106">
        <v>256</v>
      </c>
      <c r="V78" s="108">
        <v>504</v>
      </c>
      <c r="W78" s="88"/>
    </row>
    <row r="79" spans="2:23" ht="13.5" hidden="1">
      <c r="B79" s="114" t="s">
        <v>1190</v>
      </c>
      <c r="C79" s="104"/>
      <c r="D79" s="105"/>
      <c r="E79" s="106">
        <f>F79+G79</f>
        <v>23</v>
      </c>
      <c r="F79" s="106">
        <v>10</v>
      </c>
      <c r="G79" s="106">
        <v>13</v>
      </c>
      <c r="H79" s="106">
        <v>3</v>
      </c>
      <c r="I79" s="106">
        <v>9</v>
      </c>
      <c r="J79" s="106">
        <v>3</v>
      </c>
      <c r="K79" s="106">
        <v>3</v>
      </c>
      <c r="L79" s="106">
        <v>3</v>
      </c>
      <c r="M79" s="107">
        <v>237</v>
      </c>
      <c r="N79" s="106">
        <v>126</v>
      </c>
      <c r="O79" s="106">
        <v>111</v>
      </c>
      <c r="P79" s="106">
        <v>39</v>
      </c>
      <c r="Q79" s="106">
        <v>36</v>
      </c>
      <c r="R79" s="106">
        <v>43</v>
      </c>
      <c r="S79" s="106">
        <v>33</v>
      </c>
      <c r="T79" s="106">
        <v>44</v>
      </c>
      <c r="U79" s="106">
        <v>42</v>
      </c>
      <c r="V79" s="108">
        <v>105</v>
      </c>
      <c r="W79" s="88"/>
    </row>
    <row r="80" spans="2:23" ht="13.5" customHeight="1" hidden="1">
      <c r="B80" s="114" t="s">
        <v>1191</v>
      </c>
      <c r="C80" s="104"/>
      <c r="D80" s="105"/>
      <c r="E80" s="106">
        <f>F80+G80</f>
        <v>24</v>
      </c>
      <c r="F80" s="106">
        <v>7</v>
      </c>
      <c r="G80" s="106">
        <v>17</v>
      </c>
      <c r="H80" s="106">
        <v>5</v>
      </c>
      <c r="I80" s="106">
        <v>10</v>
      </c>
      <c r="J80" s="106">
        <v>3</v>
      </c>
      <c r="K80" s="106">
        <v>3</v>
      </c>
      <c r="L80" s="106">
        <v>4</v>
      </c>
      <c r="M80" s="107">
        <v>282</v>
      </c>
      <c r="N80" s="106">
        <v>146</v>
      </c>
      <c r="O80" s="106">
        <v>136</v>
      </c>
      <c r="P80" s="106">
        <v>42</v>
      </c>
      <c r="Q80" s="106">
        <v>43</v>
      </c>
      <c r="R80" s="106">
        <v>47</v>
      </c>
      <c r="S80" s="106">
        <v>36</v>
      </c>
      <c r="T80" s="106">
        <v>57</v>
      </c>
      <c r="U80" s="106">
        <v>57</v>
      </c>
      <c r="V80" s="108">
        <v>119</v>
      </c>
      <c r="W80" s="88"/>
    </row>
    <row r="81" spans="2:23" ht="6.75" customHeight="1" hidden="1">
      <c r="B81" s="104"/>
      <c r="C81" s="104"/>
      <c r="D81" s="105"/>
      <c r="E81" s="106"/>
      <c r="F81" s="106"/>
      <c r="G81" s="106"/>
      <c r="H81" s="106"/>
      <c r="I81" s="106"/>
      <c r="J81" s="106"/>
      <c r="K81" s="106"/>
      <c r="L81" s="106"/>
      <c r="M81" s="107"/>
      <c r="N81" s="106"/>
      <c r="O81" s="106"/>
      <c r="P81" s="106"/>
      <c r="Q81" s="106"/>
      <c r="R81" s="106"/>
      <c r="S81" s="106"/>
      <c r="T81" s="106"/>
      <c r="U81" s="106"/>
      <c r="V81" s="108"/>
      <c r="W81" s="88"/>
    </row>
    <row r="82" spans="2:23" ht="13.5" hidden="1">
      <c r="B82" s="114" t="s">
        <v>1192</v>
      </c>
      <c r="C82" s="104"/>
      <c r="D82" s="105">
        <v>3</v>
      </c>
      <c r="E82" s="106">
        <f>SUM(E83:E85)</f>
        <v>140</v>
      </c>
      <c r="F82" s="106">
        <f aca="true" t="shared" si="14" ref="F82:U82">SUM(F83:F85)</f>
        <v>51</v>
      </c>
      <c r="G82" s="106">
        <f t="shared" si="14"/>
        <v>89</v>
      </c>
      <c r="H82" s="106">
        <f t="shared" si="14"/>
        <v>21</v>
      </c>
      <c r="I82" s="106">
        <f t="shared" si="14"/>
        <v>62</v>
      </c>
      <c r="J82" s="106">
        <f t="shared" si="14"/>
        <v>20</v>
      </c>
      <c r="K82" s="106">
        <f t="shared" si="14"/>
        <v>21</v>
      </c>
      <c r="L82" s="106">
        <f t="shared" si="14"/>
        <v>21</v>
      </c>
      <c r="M82" s="107">
        <f t="shared" si="14"/>
        <v>1925</v>
      </c>
      <c r="N82" s="106">
        <f t="shared" si="14"/>
        <v>992</v>
      </c>
      <c r="O82" s="106">
        <f t="shared" si="14"/>
        <v>933</v>
      </c>
      <c r="P82" s="106">
        <f t="shared" si="14"/>
        <v>298</v>
      </c>
      <c r="Q82" s="106">
        <f t="shared" si="14"/>
        <v>303</v>
      </c>
      <c r="R82" s="106">
        <f t="shared" si="14"/>
        <v>343</v>
      </c>
      <c r="S82" s="106">
        <f t="shared" si="14"/>
        <v>305</v>
      </c>
      <c r="T82" s="106">
        <f t="shared" si="14"/>
        <v>351</v>
      </c>
      <c r="U82" s="108">
        <f t="shared" si="14"/>
        <v>325</v>
      </c>
      <c r="V82" s="108">
        <f>SUM(V83:V85)</f>
        <v>666</v>
      </c>
      <c r="W82" s="88"/>
    </row>
    <row r="83" spans="2:23" ht="13.5" hidden="1">
      <c r="B83" s="114" t="s">
        <v>1193</v>
      </c>
      <c r="C83" s="104"/>
      <c r="D83" s="105"/>
      <c r="E83" s="106">
        <f>F83+G83</f>
        <v>58</v>
      </c>
      <c r="F83" s="106">
        <v>19</v>
      </c>
      <c r="G83" s="106">
        <v>39</v>
      </c>
      <c r="H83" s="106">
        <v>7</v>
      </c>
      <c r="I83" s="106">
        <v>26</v>
      </c>
      <c r="J83" s="106">
        <v>9</v>
      </c>
      <c r="K83" s="106">
        <v>8</v>
      </c>
      <c r="L83" s="106">
        <v>9</v>
      </c>
      <c r="M83" s="107">
        <v>783</v>
      </c>
      <c r="N83" s="106">
        <v>384</v>
      </c>
      <c r="O83" s="106">
        <v>399</v>
      </c>
      <c r="P83" s="106">
        <v>106</v>
      </c>
      <c r="Q83" s="106">
        <v>138</v>
      </c>
      <c r="R83" s="106">
        <v>131</v>
      </c>
      <c r="S83" s="106">
        <v>130</v>
      </c>
      <c r="T83" s="106">
        <v>147</v>
      </c>
      <c r="U83" s="106">
        <v>131</v>
      </c>
      <c r="V83" s="108">
        <v>270</v>
      </c>
      <c r="W83" s="88"/>
    </row>
    <row r="84" spans="2:23" ht="13.5" hidden="1">
      <c r="B84" s="114" t="s">
        <v>1194</v>
      </c>
      <c r="C84" s="104"/>
      <c r="D84" s="105"/>
      <c r="E84" s="106">
        <f>F84+G84</f>
        <v>33</v>
      </c>
      <c r="F84" s="106">
        <v>14</v>
      </c>
      <c r="G84" s="106">
        <v>19</v>
      </c>
      <c r="H84" s="106">
        <v>5</v>
      </c>
      <c r="I84" s="106">
        <v>15</v>
      </c>
      <c r="J84" s="106">
        <v>4</v>
      </c>
      <c r="K84" s="106">
        <v>6</v>
      </c>
      <c r="L84" s="106">
        <v>5</v>
      </c>
      <c r="M84" s="107">
        <v>441</v>
      </c>
      <c r="N84" s="106">
        <v>242</v>
      </c>
      <c r="O84" s="106">
        <v>199</v>
      </c>
      <c r="P84" s="106">
        <v>74</v>
      </c>
      <c r="Q84" s="106">
        <v>51</v>
      </c>
      <c r="R84" s="106">
        <v>69</v>
      </c>
      <c r="S84" s="106">
        <v>73</v>
      </c>
      <c r="T84" s="106">
        <v>99</v>
      </c>
      <c r="U84" s="106">
        <v>75</v>
      </c>
      <c r="V84" s="108">
        <v>169</v>
      </c>
      <c r="W84" s="88"/>
    </row>
    <row r="85" spans="2:23" ht="13.5" customHeight="1" hidden="1">
      <c r="B85" s="114" t="s">
        <v>1195</v>
      </c>
      <c r="C85" s="104"/>
      <c r="D85" s="105"/>
      <c r="E85" s="106">
        <f>F85+G85</f>
        <v>49</v>
      </c>
      <c r="F85" s="106">
        <v>18</v>
      </c>
      <c r="G85" s="106">
        <v>31</v>
      </c>
      <c r="H85" s="106">
        <v>9</v>
      </c>
      <c r="I85" s="106">
        <v>21</v>
      </c>
      <c r="J85" s="106">
        <v>7</v>
      </c>
      <c r="K85" s="106">
        <v>7</v>
      </c>
      <c r="L85" s="106">
        <v>7</v>
      </c>
      <c r="M85" s="107">
        <v>701</v>
      </c>
      <c r="N85" s="106">
        <v>366</v>
      </c>
      <c r="O85" s="106">
        <v>335</v>
      </c>
      <c r="P85" s="106">
        <v>118</v>
      </c>
      <c r="Q85" s="106">
        <v>114</v>
      </c>
      <c r="R85" s="106">
        <v>143</v>
      </c>
      <c r="S85" s="106">
        <v>102</v>
      </c>
      <c r="T85" s="106">
        <v>105</v>
      </c>
      <c r="U85" s="106">
        <v>119</v>
      </c>
      <c r="V85" s="108">
        <v>227</v>
      </c>
      <c r="W85" s="88"/>
    </row>
    <row r="86" spans="2:23" ht="6.75" customHeight="1" hidden="1">
      <c r="B86" s="104"/>
      <c r="C86" s="104"/>
      <c r="D86" s="105"/>
      <c r="E86" s="106"/>
      <c r="F86" s="106"/>
      <c r="G86" s="106"/>
      <c r="H86" s="106"/>
      <c r="I86" s="106"/>
      <c r="J86" s="106"/>
      <c r="K86" s="106"/>
      <c r="L86" s="106"/>
      <c r="M86" s="107"/>
      <c r="N86" s="106"/>
      <c r="O86" s="106"/>
      <c r="P86" s="106"/>
      <c r="Q86" s="106"/>
      <c r="R86" s="106"/>
      <c r="S86" s="106"/>
      <c r="T86" s="106"/>
      <c r="U86" s="106"/>
      <c r="V86" s="108"/>
      <c r="W86" s="88"/>
    </row>
    <row r="87" spans="2:23" ht="13.5" hidden="1">
      <c r="B87" s="114" t="s">
        <v>1196</v>
      </c>
      <c r="C87" s="104"/>
      <c r="D87" s="105">
        <v>1</v>
      </c>
      <c r="E87" s="106">
        <f>F87+G87</f>
        <v>20</v>
      </c>
      <c r="F87" s="106">
        <f>F88</f>
        <v>3</v>
      </c>
      <c r="G87" s="106">
        <f>G88</f>
        <v>17</v>
      </c>
      <c r="H87" s="106">
        <f>H88</f>
        <v>5</v>
      </c>
      <c r="I87" s="106">
        <v>9</v>
      </c>
      <c r="J87" s="106">
        <v>4</v>
      </c>
      <c r="K87" s="106">
        <v>2</v>
      </c>
      <c r="L87" s="106">
        <v>3</v>
      </c>
      <c r="M87" s="107">
        <v>218</v>
      </c>
      <c r="N87" s="106">
        <v>118</v>
      </c>
      <c r="O87" s="106">
        <v>100</v>
      </c>
      <c r="P87" s="106">
        <v>39</v>
      </c>
      <c r="Q87" s="106">
        <v>44</v>
      </c>
      <c r="R87" s="106">
        <v>36</v>
      </c>
      <c r="S87" s="106">
        <v>25</v>
      </c>
      <c r="T87" s="106">
        <v>43</v>
      </c>
      <c r="U87" s="106">
        <v>31</v>
      </c>
      <c r="V87" s="108">
        <v>82</v>
      </c>
      <c r="W87" s="88"/>
    </row>
    <row r="88" spans="2:23" ht="13.5" customHeight="1" hidden="1">
      <c r="B88" s="114" t="s">
        <v>1197</v>
      </c>
      <c r="C88" s="104"/>
      <c r="D88" s="105"/>
      <c r="E88" s="106">
        <f>F88+G88</f>
        <v>20</v>
      </c>
      <c r="F88" s="106">
        <v>3</v>
      </c>
      <c r="G88" s="106">
        <v>17</v>
      </c>
      <c r="H88" s="106">
        <v>5</v>
      </c>
      <c r="I88" s="106">
        <v>9</v>
      </c>
      <c r="J88" s="106">
        <v>4</v>
      </c>
      <c r="K88" s="106">
        <v>2</v>
      </c>
      <c r="L88" s="106">
        <v>3</v>
      </c>
      <c r="M88" s="107">
        <v>218</v>
      </c>
      <c r="N88" s="106">
        <v>118</v>
      </c>
      <c r="O88" s="106">
        <v>100</v>
      </c>
      <c r="P88" s="106">
        <v>39</v>
      </c>
      <c r="Q88" s="106">
        <v>44</v>
      </c>
      <c r="R88" s="106">
        <v>36</v>
      </c>
      <c r="S88" s="106">
        <v>25</v>
      </c>
      <c r="T88" s="106">
        <v>43</v>
      </c>
      <c r="U88" s="106">
        <v>31</v>
      </c>
      <c r="V88" s="108">
        <v>82</v>
      </c>
      <c r="W88" s="88"/>
    </row>
    <row r="89" spans="2:23" ht="6.75" customHeight="1" hidden="1">
      <c r="B89" s="104"/>
      <c r="C89" s="104"/>
      <c r="D89" s="105"/>
      <c r="E89" s="106"/>
      <c r="F89" s="106"/>
      <c r="G89" s="106"/>
      <c r="H89" s="106"/>
      <c r="I89" s="106"/>
      <c r="J89" s="106"/>
      <c r="K89" s="106"/>
      <c r="L89" s="106"/>
      <c r="M89" s="107"/>
      <c r="N89" s="106"/>
      <c r="O89" s="106"/>
      <c r="P89" s="106"/>
      <c r="Q89" s="106"/>
      <c r="R89" s="106"/>
      <c r="S89" s="106"/>
      <c r="T89" s="106"/>
      <c r="U89" s="106"/>
      <c r="V89" s="108"/>
      <c r="W89" s="88"/>
    </row>
    <row r="90" spans="2:23" ht="13.5" hidden="1">
      <c r="B90" s="114" t="s">
        <v>1198</v>
      </c>
      <c r="C90" s="104"/>
      <c r="D90" s="105"/>
      <c r="E90" s="106" t="s">
        <v>494</v>
      </c>
      <c r="F90" s="106" t="s">
        <v>494</v>
      </c>
      <c r="G90" s="106" t="s">
        <v>494</v>
      </c>
      <c r="H90" s="106" t="s">
        <v>494</v>
      </c>
      <c r="I90" s="106">
        <f>SUM(I91:I97)</f>
        <v>153</v>
      </c>
      <c r="J90" s="106">
        <f aca="true" t="shared" si="15" ref="J90:T90">SUM(J91:J97)</f>
        <v>51</v>
      </c>
      <c r="K90" s="106">
        <f t="shared" si="15"/>
        <v>51</v>
      </c>
      <c r="L90" s="106">
        <f>SUM(L91:L97)</f>
        <v>51</v>
      </c>
      <c r="M90" s="107">
        <f t="shared" si="15"/>
        <v>6664</v>
      </c>
      <c r="N90" s="106">
        <f t="shared" si="15"/>
        <v>3767</v>
      </c>
      <c r="O90" s="106">
        <f t="shared" si="15"/>
        <v>2897</v>
      </c>
      <c r="P90" s="106">
        <f t="shared" si="15"/>
        <v>1315</v>
      </c>
      <c r="Q90" s="106">
        <f t="shared" si="15"/>
        <v>962</v>
      </c>
      <c r="R90" s="106">
        <f t="shared" si="15"/>
        <v>1236</v>
      </c>
      <c r="S90" s="106">
        <f t="shared" si="15"/>
        <v>976</v>
      </c>
      <c r="T90" s="106">
        <f t="shared" si="15"/>
        <v>1216</v>
      </c>
      <c r="U90" s="108">
        <f>SUM(U91:U97)</f>
        <v>959</v>
      </c>
      <c r="V90" s="108">
        <f>SUM(V91:V97)</f>
        <v>2097</v>
      </c>
      <c r="W90" s="88"/>
    </row>
    <row r="91" spans="2:23" ht="13.5" hidden="1">
      <c r="B91" s="114" t="s">
        <v>1204</v>
      </c>
      <c r="C91" s="104"/>
      <c r="D91" s="105"/>
      <c r="E91" s="106" t="s">
        <v>494</v>
      </c>
      <c r="F91" s="106" t="s">
        <v>494</v>
      </c>
      <c r="G91" s="106" t="s">
        <v>494</v>
      </c>
      <c r="H91" s="106" t="s">
        <v>494</v>
      </c>
      <c r="I91" s="109">
        <v>33</v>
      </c>
      <c r="J91" s="109">
        <v>11</v>
      </c>
      <c r="K91" s="109">
        <v>11</v>
      </c>
      <c r="L91" s="109">
        <v>11</v>
      </c>
      <c r="M91" s="110">
        <v>1508</v>
      </c>
      <c r="N91" s="109">
        <v>820</v>
      </c>
      <c r="O91" s="109">
        <v>688</v>
      </c>
      <c r="P91" s="109">
        <v>313</v>
      </c>
      <c r="Q91" s="109">
        <v>200</v>
      </c>
      <c r="R91" s="109">
        <v>262</v>
      </c>
      <c r="S91" s="109">
        <v>244</v>
      </c>
      <c r="T91" s="109">
        <v>245</v>
      </c>
      <c r="U91" s="109">
        <v>244</v>
      </c>
      <c r="V91" s="111">
        <v>492</v>
      </c>
      <c r="W91" s="88"/>
    </row>
    <row r="92" spans="2:23" ht="13.5" hidden="1">
      <c r="B92" s="114" t="s">
        <v>1205</v>
      </c>
      <c r="C92" s="104"/>
      <c r="D92" s="112"/>
      <c r="E92" s="106" t="s">
        <v>494</v>
      </c>
      <c r="F92" s="106" t="s">
        <v>494</v>
      </c>
      <c r="G92" s="106" t="s">
        <v>494</v>
      </c>
      <c r="H92" s="106" t="s">
        <v>494</v>
      </c>
      <c r="I92" s="109">
        <v>27</v>
      </c>
      <c r="J92" s="109">
        <v>9</v>
      </c>
      <c r="K92" s="109">
        <v>9</v>
      </c>
      <c r="L92" s="109">
        <v>9</v>
      </c>
      <c r="M92" s="110">
        <v>1286</v>
      </c>
      <c r="N92" s="109">
        <v>684</v>
      </c>
      <c r="O92" s="109">
        <v>602</v>
      </c>
      <c r="P92" s="109">
        <v>226</v>
      </c>
      <c r="Q92" s="109">
        <v>199</v>
      </c>
      <c r="R92" s="109">
        <v>233</v>
      </c>
      <c r="S92" s="109">
        <v>196</v>
      </c>
      <c r="T92" s="109">
        <v>225</v>
      </c>
      <c r="U92" s="109">
        <v>207</v>
      </c>
      <c r="V92" s="111">
        <v>411</v>
      </c>
      <c r="W92" s="88"/>
    </row>
    <row r="93" spans="2:23" ht="13.5" hidden="1">
      <c r="B93" s="114" t="s">
        <v>1206</v>
      </c>
      <c r="C93" s="104"/>
      <c r="D93" s="112"/>
      <c r="E93" s="106" t="s">
        <v>494</v>
      </c>
      <c r="F93" s="106" t="s">
        <v>494</v>
      </c>
      <c r="G93" s="106" t="s">
        <v>494</v>
      </c>
      <c r="H93" s="106" t="s">
        <v>494</v>
      </c>
      <c r="I93" s="109">
        <v>18</v>
      </c>
      <c r="J93" s="109">
        <v>6</v>
      </c>
      <c r="K93" s="109">
        <v>6</v>
      </c>
      <c r="L93" s="109">
        <v>6</v>
      </c>
      <c r="M93" s="110">
        <v>699</v>
      </c>
      <c r="N93" s="109">
        <v>424</v>
      </c>
      <c r="O93" s="109">
        <v>275</v>
      </c>
      <c r="P93" s="109">
        <v>144</v>
      </c>
      <c r="Q93" s="109">
        <v>112</v>
      </c>
      <c r="R93" s="109">
        <v>134</v>
      </c>
      <c r="S93" s="109">
        <v>87</v>
      </c>
      <c r="T93" s="109">
        <v>146</v>
      </c>
      <c r="U93" s="109">
        <v>76</v>
      </c>
      <c r="V93" s="111">
        <v>222</v>
      </c>
      <c r="W93" s="88"/>
    </row>
    <row r="94" spans="2:23" ht="13.5" hidden="1">
      <c r="B94" s="114" t="s">
        <v>1207</v>
      </c>
      <c r="C94" s="104"/>
      <c r="D94" s="112"/>
      <c r="E94" s="106" t="s">
        <v>494</v>
      </c>
      <c r="F94" s="106" t="s">
        <v>494</v>
      </c>
      <c r="G94" s="106" t="s">
        <v>494</v>
      </c>
      <c r="H94" s="106" t="s">
        <v>494</v>
      </c>
      <c r="I94" s="109">
        <v>24</v>
      </c>
      <c r="J94" s="109">
        <v>8</v>
      </c>
      <c r="K94" s="109">
        <v>8</v>
      </c>
      <c r="L94" s="109">
        <v>8</v>
      </c>
      <c r="M94" s="110">
        <v>983</v>
      </c>
      <c r="N94" s="109">
        <v>592</v>
      </c>
      <c r="O94" s="109">
        <v>391</v>
      </c>
      <c r="P94" s="109">
        <v>194</v>
      </c>
      <c r="Q94" s="109">
        <v>132</v>
      </c>
      <c r="R94" s="109">
        <v>212</v>
      </c>
      <c r="S94" s="109">
        <v>120</v>
      </c>
      <c r="T94" s="109">
        <v>186</v>
      </c>
      <c r="U94" s="109">
        <v>139</v>
      </c>
      <c r="V94" s="111">
        <v>326</v>
      </c>
      <c r="W94" s="88"/>
    </row>
    <row r="95" spans="2:23" ht="13.5" hidden="1">
      <c r="B95" s="115" t="s">
        <v>1208</v>
      </c>
      <c r="C95" s="104"/>
      <c r="D95" s="112"/>
      <c r="E95" s="106" t="s">
        <v>494</v>
      </c>
      <c r="F95" s="106" t="s">
        <v>494</v>
      </c>
      <c r="G95" s="106" t="s">
        <v>494</v>
      </c>
      <c r="H95" s="106" t="s">
        <v>494</v>
      </c>
      <c r="I95" s="109">
        <v>30</v>
      </c>
      <c r="J95" s="109">
        <v>10</v>
      </c>
      <c r="K95" s="109">
        <v>10</v>
      </c>
      <c r="L95" s="109">
        <v>10</v>
      </c>
      <c r="M95" s="110">
        <v>1422</v>
      </c>
      <c r="N95" s="109">
        <v>806</v>
      </c>
      <c r="O95" s="109">
        <v>616</v>
      </c>
      <c r="P95" s="109">
        <v>280</v>
      </c>
      <c r="Q95" s="109">
        <v>211</v>
      </c>
      <c r="R95" s="109">
        <v>257</v>
      </c>
      <c r="S95" s="109">
        <v>211</v>
      </c>
      <c r="T95" s="109">
        <v>269</v>
      </c>
      <c r="U95" s="109">
        <v>194</v>
      </c>
      <c r="V95" s="111">
        <v>424</v>
      </c>
      <c r="W95" s="88"/>
    </row>
    <row r="96" spans="2:23" ht="13.5" hidden="1">
      <c r="B96" s="115" t="s">
        <v>1209</v>
      </c>
      <c r="C96" s="104"/>
      <c r="D96" s="110"/>
      <c r="E96" s="106" t="s">
        <v>494</v>
      </c>
      <c r="F96" s="106" t="s">
        <v>494</v>
      </c>
      <c r="G96" s="106" t="s">
        <v>494</v>
      </c>
      <c r="H96" s="106" t="s">
        <v>494</v>
      </c>
      <c r="I96" s="9">
        <v>3</v>
      </c>
      <c r="J96" s="9">
        <v>1</v>
      </c>
      <c r="K96" s="9">
        <v>1</v>
      </c>
      <c r="L96" s="9">
        <v>1</v>
      </c>
      <c r="M96" s="11">
        <v>64</v>
      </c>
      <c r="N96" s="9">
        <v>51</v>
      </c>
      <c r="O96" s="9">
        <v>13</v>
      </c>
      <c r="P96" s="9">
        <v>21</v>
      </c>
      <c r="Q96" s="9">
        <v>5</v>
      </c>
      <c r="R96" s="9">
        <v>11</v>
      </c>
      <c r="S96" s="9">
        <v>4</v>
      </c>
      <c r="T96" s="9">
        <v>19</v>
      </c>
      <c r="U96" s="9">
        <v>4</v>
      </c>
      <c r="V96" s="28">
        <v>36</v>
      </c>
      <c r="W96" s="88"/>
    </row>
    <row r="97" spans="1:23" ht="14.25" hidden="1" thickBot="1">
      <c r="A97" s="118"/>
      <c r="B97" s="116" t="s">
        <v>1210</v>
      </c>
      <c r="C97" s="471"/>
      <c r="D97" s="113"/>
      <c r="E97" s="472" t="s">
        <v>494</v>
      </c>
      <c r="F97" s="472" t="s">
        <v>494</v>
      </c>
      <c r="G97" s="472" t="s">
        <v>494</v>
      </c>
      <c r="H97" s="472" t="s">
        <v>494</v>
      </c>
      <c r="I97" s="119">
        <v>18</v>
      </c>
      <c r="J97" s="119">
        <v>6</v>
      </c>
      <c r="K97" s="119">
        <v>6</v>
      </c>
      <c r="L97" s="119">
        <v>6</v>
      </c>
      <c r="M97" s="120">
        <v>702</v>
      </c>
      <c r="N97" s="119">
        <v>390</v>
      </c>
      <c r="O97" s="119">
        <v>312</v>
      </c>
      <c r="P97" s="119">
        <v>137</v>
      </c>
      <c r="Q97" s="119">
        <v>103</v>
      </c>
      <c r="R97" s="119">
        <v>127</v>
      </c>
      <c r="S97" s="119">
        <v>114</v>
      </c>
      <c r="T97" s="119">
        <v>126</v>
      </c>
      <c r="U97" s="119">
        <v>95</v>
      </c>
      <c r="V97" s="121">
        <v>186</v>
      </c>
      <c r="W97" s="88"/>
    </row>
    <row r="98" spans="20:23" ht="12.75">
      <c r="T98" s="88"/>
      <c r="U98" s="88"/>
      <c r="V98" s="88"/>
      <c r="W98" s="88"/>
    </row>
    <row r="99" spans="20:23" ht="12.75">
      <c r="T99" s="88"/>
      <c r="U99" s="88"/>
      <c r="V99" s="88"/>
      <c r="W99" s="88"/>
    </row>
    <row r="100" spans="20:23" ht="12.75">
      <c r="T100" s="88"/>
      <c r="U100" s="88"/>
      <c r="V100" s="88"/>
      <c r="W100" s="88"/>
    </row>
    <row r="101" spans="20:23" ht="12.75">
      <c r="T101" s="88"/>
      <c r="U101" s="88"/>
      <c r="V101" s="88"/>
      <c r="W101" s="88"/>
    </row>
    <row r="102" spans="20:23" ht="12.75">
      <c r="T102" s="88"/>
      <c r="U102" s="88"/>
      <c r="V102" s="88"/>
      <c r="W102" s="88"/>
    </row>
    <row r="103" ht="12.75">
      <c r="W103" s="88"/>
    </row>
    <row r="104" ht="12.75">
      <c r="W104" s="88"/>
    </row>
    <row r="105" ht="12.75">
      <c r="W105" s="88"/>
    </row>
    <row r="106" ht="12.75">
      <c r="W106" s="88"/>
    </row>
    <row r="107" ht="12.75">
      <c r="W107" s="88"/>
    </row>
    <row r="108" ht="12.75">
      <c r="W108" s="88"/>
    </row>
    <row r="109" ht="12.75">
      <c r="W109" s="88"/>
    </row>
    <row r="110" ht="12.75">
      <c r="W110" s="88"/>
    </row>
    <row r="111" ht="12.75">
      <c r="W111" s="88"/>
    </row>
    <row r="112" ht="12.75">
      <c r="W112" s="88"/>
    </row>
    <row r="113" ht="12.75">
      <c r="W113" s="88"/>
    </row>
    <row r="114" ht="12.75">
      <c r="W114" s="88"/>
    </row>
    <row r="115" ht="12.75">
      <c r="W115" s="88"/>
    </row>
    <row r="116" ht="12.75">
      <c r="W116" s="88"/>
    </row>
    <row r="117" ht="12.75">
      <c r="W117" s="88"/>
    </row>
    <row r="118" ht="12.75">
      <c r="W118" s="88"/>
    </row>
    <row r="119" ht="12.75">
      <c r="W119" s="88"/>
    </row>
    <row r="120" ht="12.75">
      <c r="W120" s="88"/>
    </row>
    <row r="121" ht="12.75">
      <c r="W121" s="88"/>
    </row>
    <row r="122" ht="12.75">
      <c r="W122" s="88"/>
    </row>
    <row r="123" ht="12.75">
      <c r="W123" s="88"/>
    </row>
    <row r="124" ht="12.75">
      <c r="W124" s="88"/>
    </row>
    <row r="125" ht="12.75">
      <c r="W125" s="88"/>
    </row>
    <row r="126" ht="12.75">
      <c r="W126" s="88"/>
    </row>
    <row r="127" ht="12.75">
      <c r="W127" s="88"/>
    </row>
    <row r="128" ht="12.75">
      <c r="W128" s="88"/>
    </row>
    <row r="129" ht="12.75">
      <c r="W129" s="88"/>
    </row>
    <row r="130" ht="12.75">
      <c r="W130" s="88"/>
    </row>
    <row r="131" ht="12.75">
      <c r="W131" s="88"/>
    </row>
    <row r="132" ht="12.75">
      <c r="W132" s="88"/>
    </row>
    <row r="133" ht="12.75">
      <c r="W133" s="88"/>
    </row>
    <row r="134" ht="12.75">
      <c r="W134" s="88"/>
    </row>
    <row r="135" ht="12.75">
      <c r="W135" s="88"/>
    </row>
    <row r="136" ht="12.75">
      <c r="W136" s="88"/>
    </row>
    <row r="137" ht="12.75">
      <c r="W137" s="88"/>
    </row>
    <row r="138" ht="12.75">
      <c r="W138" s="88"/>
    </row>
    <row r="139" ht="12.75">
      <c r="W139" s="88"/>
    </row>
    <row r="140" ht="12.75">
      <c r="W140" s="88"/>
    </row>
    <row r="141" ht="12.75">
      <c r="W141" s="88"/>
    </row>
    <row r="142" ht="12.75">
      <c r="W142" s="88"/>
    </row>
    <row r="143" ht="12.75">
      <c r="W143" s="88"/>
    </row>
    <row r="144" ht="12.75">
      <c r="W144" s="88"/>
    </row>
    <row r="145" ht="12.75">
      <c r="W145" s="88"/>
    </row>
    <row r="146" ht="12.75">
      <c r="W146" s="88"/>
    </row>
    <row r="147" ht="12.75">
      <c r="W147" s="88"/>
    </row>
    <row r="148" ht="12.75">
      <c r="W148" s="88"/>
    </row>
    <row r="149" ht="12.75">
      <c r="W149" s="88"/>
    </row>
    <row r="150" ht="12.75">
      <c r="W150" s="88"/>
    </row>
    <row r="151" ht="12.75">
      <c r="W151" s="88"/>
    </row>
    <row r="152" ht="12.75">
      <c r="W152" s="88"/>
    </row>
    <row r="153" ht="12.75">
      <c r="W153" s="88"/>
    </row>
    <row r="154" ht="12.75">
      <c r="W154" s="88"/>
    </row>
    <row r="155" ht="12.75">
      <c r="W155" s="88"/>
    </row>
    <row r="156" ht="12.75">
      <c r="W156" s="88"/>
    </row>
    <row r="157" ht="12.75">
      <c r="W157" s="88"/>
    </row>
    <row r="158" ht="12.75">
      <c r="W158" s="88"/>
    </row>
    <row r="159" ht="12.75">
      <c r="W159" s="88"/>
    </row>
    <row r="160" ht="12.75">
      <c r="W160" s="88"/>
    </row>
    <row r="161" ht="12.75">
      <c r="W161" s="88"/>
    </row>
    <row r="162" ht="12.75">
      <c r="W162" s="88"/>
    </row>
    <row r="163" ht="12.75">
      <c r="W163" s="88"/>
    </row>
    <row r="164" ht="12.75">
      <c r="W164" s="88"/>
    </row>
    <row r="165" ht="12.75">
      <c r="W165" s="88"/>
    </row>
    <row r="166" ht="12.75">
      <c r="W166" s="88"/>
    </row>
    <row r="167" ht="12.75">
      <c r="W167" s="88"/>
    </row>
    <row r="168" ht="12.75">
      <c r="W168" s="88"/>
    </row>
    <row r="169" ht="12.75">
      <c r="W169" s="88"/>
    </row>
    <row r="170" ht="12.75">
      <c r="W170" s="88"/>
    </row>
    <row r="171" ht="12.75">
      <c r="W171" s="88"/>
    </row>
    <row r="172" ht="12.75">
      <c r="W172" s="88"/>
    </row>
    <row r="173" ht="12.75">
      <c r="W173" s="88"/>
    </row>
    <row r="174" ht="12.75">
      <c r="W174" s="88"/>
    </row>
    <row r="175" ht="12.75">
      <c r="W175" s="88"/>
    </row>
    <row r="176" ht="12.75">
      <c r="W176" s="88"/>
    </row>
    <row r="177" ht="12.75">
      <c r="W177" s="88"/>
    </row>
    <row r="178" ht="12.75">
      <c r="W178" s="88"/>
    </row>
    <row r="179" ht="12.75">
      <c r="W179" s="88"/>
    </row>
    <row r="180" ht="12.75">
      <c r="W180" s="88"/>
    </row>
    <row r="181" ht="12.75">
      <c r="W181" s="88"/>
    </row>
    <row r="182" ht="12.75">
      <c r="W182" s="88"/>
    </row>
    <row r="183" ht="12.75">
      <c r="W183" s="88"/>
    </row>
    <row r="184" ht="12.75">
      <c r="W184" s="88"/>
    </row>
    <row r="185" ht="12.75">
      <c r="W185" s="88"/>
    </row>
    <row r="186" ht="12.75">
      <c r="W186" s="88"/>
    </row>
    <row r="187" ht="12.75">
      <c r="W187" s="88"/>
    </row>
    <row r="188" ht="12.75">
      <c r="W188" s="88"/>
    </row>
    <row r="189" ht="12.75">
      <c r="W189" s="88"/>
    </row>
    <row r="190" ht="12.75">
      <c r="W190" s="88"/>
    </row>
    <row r="191" ht="12.75">
      <c r="W191" s="88"/>
    </row>
    <row r="192" ht="12.75">
      <c r="W192" s="88"/>
    </row>
    <row r="193" ht="12.75">
      <c r="W193" s="88"/>
    </row>
    <row r="194" ht="12.75">
      <c r="W194" s="88"/>
    </row>
    <row r="195" ht="12.75">
      <c r="W195" s="88"/>
    </row>
    <row r="196" ht="12.75">
      <c r="W196" s="88"/>
    </row>
    <row r="197" ht="12.75">
      <c r="W197" s="88"/>
    </row>
    <row r="198" ht="12.75">
      <c r="W198" s="88"/>
    </row>
    <row r="199" ht="12.75">
      <c r="W199" s="88"/>
    </row>
    <row r="200" ht="12.75">
      <c r="W200" s="88"/>
    </row>
    <row r="201" ht="12.75">
      <c r="W201" s="88"/>
    </row>
    <row r="202" ht="12.75">
      <c r="W202" s="88"/>
    </row>
    <row r="203" ht="12.75">
      <c r="W203" s="88"/>
    </row>
    <row r="204" ht="12.75">
      <c r="W204" s="88"/>
    </row>
    <row r="205" ht="12.75">
      <c r="W205" s="88"/>
    </row>
    <row r="206" ht="12.75">
      <c r="W206" s="88"/>
    </row>
    <row r="207" ht="12.75">
      <c r="W207" s="88"/>
    </row>
    <row r="208" ht="12.75">
      <c r="W208" s="88"/>
    </row>
    <row r="209" ht="12.75">
      <c r="W209" s="88"/>
    </row>
    <row r="210" ht="12.75">
      <c r="W210" s="88"/>
    </row>
    <row r="211" ht="12.75">
      <c r="W211" s="88"/>
    </row>
    <row r="212" ht="12.75">
      <c r="W212" s="88"/>
    </row>
    <row r="213" ht="12.75">
      <c r="W213" s="88"/>
    </row>
    <row r="214" ht="12.75">
      <c r="W214" s="88"/>
    </row>
    <row r="215" ht="12.75">
      <c r="W215" s="88"/>
    </row>
    <row r="216" ht="12.75">
      <c r="W216" s="88"/>
    </row>
    <row r="217" ht="12.75">
      <c r="W217" s="88"/>
    </row>
    <row r="218" ht="12.75">
      <c r="W218" s="88"/>
    </row>
    <row r="219" ht="12.75">
      <c r="W219" s="88"/>
    </row>
    <row r="220" ht="12.75">
      <c r="W220" s="88"/>
    </row>
    <row r="221" ht="12.75">
      <c r="W221" s="88"/>
    </row>
    <row r="222" ht="12.75">
      <c r="W222" s="88"/>
    </row>
    <row r="223" ht="12.75">
      <c r="W223" s="88"/>
    </row>
    <row r="224" ht="12.75">
      <c r="W224" s="88"/>
    </row>
    <row r="225" ht="12.75">
      <c r="W225" s="88"/>
    </row>
    <row r="226" ht="12.75">
      <c r="W226" s="88"/>
    </row>
    <row r="227" ht="12.75">
      <c r="W227" s="88"/>
    </row>
    <row r="228" ht="12.75">
      <c r="W228" s="88"/>
    </row>
    <row r="229" ht="12.75">
      <c r="W229" s="88"/>
    </row>
    <row r="230" ht="12.75">
      <c r="W230" s="88"/>
    </row>
    <row r="231" ht="12.75">
      <c r="W231" s="88"/>
    </row>
    <row r="232" ht="12.75">
      <c r="W232" s="88"/>
    </row>
    <row r="233" ht="12.75">
      <c r="W233" s="88"/>
    </row>
    <row r="234" ht="12.75">
      <c r="W234" s="88"/>
    </row>
    <row r="235" ht="12.75">
      <c r="W235" s="88"/>
    </row>
    <row r="236" ht="12.75">
      <c r="W236" s="88"/>
    </row>
    <row r="237" ht="12.75">
      <c r="W237" s="88"/>
    </row>
    <row r="238" ht="12.75">
      <c r="W238" s="88"/>
    </row>
    <row r="239" ht="12.75">
      <c r="W239" s="88"/>
    </row>
    <row r="240" ht="12.75">
      <c r="W240" s="88"/>
    </row>
    <row r="241" ht="12.75">
      <c r="W241" s="88"/>
    </row>
    <row r="242" ht="12.75">
      <c r="W242" s="88"/>
    </row>
    <row r="243" ht="12.75">
      <c r="W243" s="88"/>
    </row>
    <row r="244" ht="12.75">
      <c r="W244" s="88"/>
    </row>
    <row r="245" ht="12.75">
      <c r="W245" s="88"/>
    </row>
    <row r="246" ht="12.75">
      <c r="W246" s="88"/>
    </row>
    <row r="247" ht="12.75">
      <c r="W247" s="88"/>
    </row>
    <row r="248" ht="12.75">
      <c r="W248" s="88"/>
    </row>
    <row r="249" ht="12.75">
      <c r="W249" s="88"/>
    </row>
    <row r="250" ht="12.75">
      <c r="W250" s="88"/>
    </row>
    <row r="251" ht="12.75">
      <c r="W251" s="88"/>
    </row>
    <row r="252" ht="12.75">
      <c r="W252" s="88"/>
    </row>
    <row r="253" ht="12.75">
      <c r="W253" s="88"/>
    </row>
    <row r="254" ht="12.75">
      <c r="W254" s="88"/>
    </row>
    <row r="255" ht="12.75">
      <c r="W255" s="88"/>
    </row>
    <row r="256" ht="12.75">
      <c r="W256" s="88"/>
    </row>
    <row r="257" ht="12.75">
      <c r="W257" s="88"/>
    </row>
    <row r="258" ht="12.75">
      <c r="W258" s="88"/>
    </row>
    <row r="259" ht="12.75">
      <c r="W259" s="88"/>
    </row>
    <row r="260" ht="12.75">
      <c r="W260" s="88"/>
    </row>
    <row r="261" ht="12.75">
      <c r="W261" s="88"/>
    </row>
    <row r="262" ht="12.75">
      <c r="W262" s="88"/>
    </row>
    <row r="263" ht="12.75">
      <c r="W263" s="88"/>
    </row>
    <row r="264" ht="12.75">
      <c r="W264" s="88"/>
    </row>
    <row r="265" ht="12.75">
      <c r="W265" s="88"/>
    </row>
    <row r="266" ht="12.75">
      <c r="W266" s="88"/>
    </row>
    <row r="267" ht="12.75">
      <c r="W267" s="88"/>
    </row>
    <row r="268" ht="12.75">
      <c r="W268" s="88"/>
    </row>
    <row r="269" ht="12.75">
      <c r="W269" s="88"/>
    </row>
    <row r="270" ht="12.75">
      <c r="W270" s="88"/>
    </row>
    <row r="271" ht="12.75">
      <c r="W271" s="88"/>
    </row>
    <row r="272" ht="12.75">
      <c r="W272" s="88"/>
    </row>
    <row r="273" ht="12.75">
      <c r="W273" s="88"/>
    </row>
    <row r="274" ht="12.75">
      <c r="W274" s="88"/>
    </row>
    <row r="275" ht="12.75">
      <c r="W275" s="88"/>
    </row>
    <row r="276" ht="12.75">
      <c r="W276" s="88"/>
    </row>
    <row r="277" ht="12.75">
      <c r="W277" s="88"/>
    </row>
    <row r="278" ht="12.75">
      <c r="W278" s="88"/>
    </row>
    <row r="279" ht="12.75">
      <c r="W279" s="88"/>
    </row>
    <row r="280" ht="12.75">
      <c r="W280" s="88"/>
    </row>
    <row r="281" ht="12.75">
      <c r="W281" s="88"/>
    </row>
    <row r="282" ht="12.75">
      <c r="W282" s="88"/>
    </row>
    <row r="283" ht="12.75">
      <c r="W283" s="88"/>
    </row>
    <row r="284" ht="12.75">
      <c r="W284" s="88"/>
    </row>
    <row r="285" ht="12.75">
      <c r="W285" s="88"/>
    </row>
    <row r="286" ht="12.75">
      <c r="W286" s="88"/>
    </row>
    <row r="287" ht="12.75">
      <c r="W287" s="88"/>
    </row>
    <row r="288" ht="12.75">
      <c r="W288" s="88"/>
    </row>
    <row r="289" ht="12.75">
      <c r="W289" s="88"/>
    </row>
    <row r="290" ht="12.75">
      <c r="W290" s="88"/>
    </row>
    <row r="291" ht="12.75">
      <c r="W291" s="88"/>
    </row>
    <row r="292" ht="12.75">
      <c r="W292" s="88"/>
    </row>
    <row r="293" ht="12.75">
      <c r="W293" s="88"/>
    </row>
    <row r="294" ht="12.75">
      <c r="W294" s="88"/>
    </row>
    <row r="295" ht="12.75">
      <c r="W295" s="88"/>
    </row>
    <row r="296" ht="12.75">
      <c r="W296" s="88"/>
    </row>
    <row r="297" ht="12.75">
      <c r="W297" s="88"/>
    </row>
    <row r="298" ht="12.75">
      <c r="W298" s="88"/>
    </row>
    <row r="299" ht="12.75">
      <c r="W299" s="88"/>
    </row>
    <row r="300" ht="12.75">
      <c r="W300" s="88"/>
    </row>
    <row r="301" ht="12.75">
      <c r="W301" s="88"/>
    </row>
    <row r="302" ht="12.75">
      <c r="W302" s="88"/>
    </row>
    <row r="303" ht="12.75">
      <c r="W303" s="88"/>
    </row>
    <row r="304" ht="12.75">
      <c r="W304" s="88"/>
    </row>
    <row r="305" ht="12.75">
      <c r="W305" s="88"/>
    </row>
    <row r="306" ht="12.75">
      <c r="W306" s="88"/>
    </row>
    <row r="307" ht="12.75">
      <c r="W307" s="88"/>
    </row>
    <row r="308" ht="12.75">
      <c r="W308" s="88"/>
    </row>
    <row r="309" ht="12.75">
      <c r="W309" s="88"/>
    </row>
    <row r="310" ht="12.75">
      <c r="W310" s="88"/>
    </row>
    <row r="311" ht="12.75">
      <c r="W311" s="88"/>
    </row>
    <row r="312" ht="12.75">
      <c r="W312" s="88"/>
    </row>
    <row r="313" ht="12.75">
      <c r="W313" s="88"/>
    </row>
    <row r="314" ht="12.75">
      <c r="W314" s="88"/>
    </row>
    <row r="315" ht="12.75">
      <c r="W315" s="88"/>
    </row>
    <row r="316" ht="12.75">
      <c r="W316" s="88"/>
    </row>
    <row r="317" ht="12.75">
      <c r="W317" s="88"/>
    </row>
    <row r="318" ht="12.75">
      <c r="W318" s="88"/>
    </row>
    <row r="319" ht="12.75">
      <c r="W319" s="88"/>
    </row>
    <row r="320" ht="12.75">
      <c r="W320" s="88"/>
    </row>
    <row r="321" ht="12.75">
      <c r="W321" s="88"/>
    </row>
    <row r="322" ht="12.75">
      <c r="W322" s="88"/>
    </row>
    <row r="323" ht="12.75">
      <c r="W323" s="88"/>
    </row>
    <row r="324" ht="12.75">
      <c r="W324" s="88"/>
    </row>
    <row r="325" ht="12.75">
      <c r="W325" s="88"/>
    </row>
    <row r="326" ht="12.75">
      <c r="W326" s="88"/>
    </row>
    <row r="327" ht="12.75">
      <c r="W327" s="88"/>
    </row>
    <row r="328" ht="12.75">
      <c r="W328" s="88"/>
    </row>
    <row r="329" ht="12.75">
      <c r="W329" s="88"/>
    </row>
    <row r="330" ht="12.75">
      <c r="W330" s="88"/>
    </row>
    <row r="331" ht="12.75">
      <c r="W331" s="88"/>
    </row>
    <row r="332" ht="12.75">
      <c r="W332" s="88"/>
    </row>
    <row r="333" ht="12.75">
      <c r="W333" s="88"/>
    </row>
    <row r="334" ht="12.75">
      <c r="W334" s="88"/>
    </row>
    <row r="335" ht="12.75">
      <c r="W335" s="88"/>
    </row>
    <row r="336" ht="12.75">
      <c r="W336" s="88"/>
    </row>
    <row r="337" ht="12.75">
      <c r="W337" s="88"/>
    </row>
    <row r="338" ht="12.75">
      <c r="W338" s="88"/>
    </row>
    <row r="339" ht="12.75">
      <c r="W339" s="88"/>
    </row>
    <row r="340" ht="12.75">
      <c r="W340" s="88"/>
    </row>
    <row r="341" ht="12.75">
      <c r="W341" s="88"/>
    </row>
    <row r="342" ht="12.75">
      <c r="W342" s="88"/>
    </row>
    <row r="343" ht="12.75">
      <c r="W343" s="88"/>
    </row>
    <row r="344" ht="12.75">
      <c r="W344" s="88"/>
    </row>
    <row r="345" ht="12.75">
      <c r="W345" s="88"/>
    </row>
    <row r="346" ht="12.75">
      <c r="W346" s="88"/>
    </row>
    <row r="347" ht="12.75">
      <c r="W347" s="88"/>
    </row>
    <row r="348" ht="12.75">
      <c r="W348" s="88"/>
    </row>
    <row r="349" ht="12.75">
      <c r="W349" s="88"/>
    </row>
    <row r="350" ht="12.75">
      <c r="W350" s="88"/>
    </row>
    <row r="351" ht="12.75">
      <c r="W351" s="88"/>
    </row>
    <row r="352" ht="12.75">
      <c r="W352" s="88"/>
    </row>
    <row r="353" ht="12.75">
      <c r="W353" s="88"/>
    </row>
    <row r="354" ht="12.75">
      <c r="W354" s="88"/>
    </row>
    <row r="355" ht="12.75">
      <c r="W355" s="88"/>
    </row>
    <row r="356" ht="12.75">
      <c r="W356" s="88"/>
    </row>
    <row r="357" ht="12.75">
      <c r="W357" s="88"/>
    </row>
    <row r="358" ht="12.75">
      <c r="W358" s="88"/>
    </row>
    <row r="359" ht="12.75">
      <c r="W359" s="88"/>
    </row>
    <row r="360" ht="12.75">
      <c r="W360" s="88"/>
    </row>
    <row r="361" ht="12.75">
      <c r="W361" s="88"/>
    </row>
    <row r="362" ht="12.75">
      <c r="W362" s="88"/>
    </row>
    <row r="363" ht="12.75">
      <c r="W363" s="88"/>
    </row>
    <row r="364" ht="12.75">
      <c r="W364" s="88"/>
    </row>
    <row r="365" ht="12.75">
      <c r="W365" s="88"/>
    </row>
    <row r="366" ht="12.75">
      <c r="W366" s="88"/>
    </row>
    <row r="367" ht="12.75">
      <c r="W367" s="88"/>
    </row>
    <row r="368" ht="12.75">
      <c r="W368" s="88"/>
    </row>
    <row r="369" ht="12.75">
      <c r="W369" s="88"/>
    </row>
    <row r="370" ht="12.75">
      <c r="W370" s="88"/>
    </row>
    <row r="371" ht="12.75">
      <c r="W371" s="88"/>
    </row>
    <row r="372" ht="12.75">
      <c r="W372" s="88"/>
    </row>
    <row r="373" ht="12.75">
      <c r="W373" s="88"/>
    </row>
    <row r="374" ht="12.75">
      <c r="W374" s="88"/>
    </row>
    <row r="375" ht="12.75">
      <c r="W375" s="88"/>
    </row>
    <row r="376" ht="12.75">
      <c r="W376" s="88"/>
    </row>
    <row r="377" ht="12.75">
      <c r="W377" s="88"/>
    </row>
    <row r="378" ht="12.75">
      <c r="W378" s="88"/>
    </row>
    <row r="379" ht="12.75">
      <c r="W379" s="88"/>
    </row>
    <row r="380" ht="12.75">
      <c r="W380" s="88"/>
    </row>
    <row r="381" ht="12.75">
      <c r="W381" s="88"/>
    </row>
    <row r="382" ht="12.75">
      <c r="W382" s="88"/>
    </row>
    <row r="383" ht="12.75">
      <c r="W383" s="88"/>
    </row>
    <row r="384" ht="12.75">
      <c r="W384" s="88"/>
    </row>
    <row r="385" ht="12.75">
      <c r="W385" s="88"/>
    </row>
    <row r="386" ht="12.75">
      <c r="W386" s="88"/>
    </row>
    <row r="387" ht="12.75">
      <c r="W387" s="88"/>
    </row>
    <row r="388" ht="12.75">
      <c r="W388" s="88"/>
    </row>
    <row r="389" ht="12.75">
      <c r="W389" s="88"/>
    </row>
    <row r="390" ht="12.75">
      <c r="W390" s="88"/>
    </row>
    <row r="391" ht="12.75">
      <c r="W391" s="88"/>
    </row>
    <row r="392" ht="12.75">
      <c r="W392" s="88"/>
    </row>
    <row r="393" ht="12.75">
      <c r="W393" s="88"/>
    </row>
    <row r="394" ht="12.75">
      <c r="W394" s="88"/>
    </row>
    <row r="395" ht="12.75">
      <c r="W395" s="88"/>
    </row>
    <row r="396" ht="12.75">
      <c r="W396" s="88"/>
    </row>
    <row r="397" ht="12.75">
      <c r="W397" s="88"/>
    </row>
    <row r="398" ht="12.75">
      <c r="W398" s="88"/>
    </row>
    <row r="399" ht="12.75">
      <c r="W399" s="88"/>
    </row>
    <row r="400" ht="12.75">
      <c r="W400" s="88"/>
    </row>
    <row r="401" ht="12.75">
      <c r="W401" s="88"/>
    </row>
    <row r="402" ht="12.75">
      <c r="W402" s="88"/>
    </row>
    <row r="403" ht="12.75">
      <c r="W403" s="88"/>
    </row>
    <row r="404" ht="12.75">
      <c r="W404" s="88"/>
    </row>
    <row r="405" ht="12.75">
      <c r="W405" s="88"/>
    </row>
    <row r="406" ht="12.75">
      <c r="W406" s="88"/>
    </row>
    <row r="407" ht="12.75">
      <c r="W407" s="88"/>
    </row>
    <row r="408" ht="12.75">
      <c r="W408" s="88"/>
    </row>
    <row r="409" ht="12.75">
      <c r="W409" s="88"/>
    </row>
    <row r="410" ht="12.75">
      <c r="W410" s="88"/>
    </row>
    <row r="411" ht="12.75">
      <c r="W411" s="88"/>
    </row>
    <row r="412" ht="12.75">
      <c r="W412" s="88"/>
    </row>
    <row r="413" ht="12.75">
      <c r="W413" s="88"/>
    </row>
    <row r="414" ht="12.75">
      <c r="W414" s="88"/>
    </row>
    <row r="415" ht="12.75">
      <c r="W415" s="88"/>
    </row>
    <row r="416" ht="12.75">
      <c r="W416" s="88"/>
    </row>
    <row r="417" ht="12.75">
      <c r="W417" s="88"/>
    </row>
    <row r="418" ht="12.75">
      <c r="W418" s="88"/>
    </row>
    <row r="419" ht="12.75">
      <c r="W419" s="88"/>
    </row>
    <row r="420" ht="12.75">
      <c r="W420" s="88"/>
    </row>
    <row r="421" ht="12.75">
      <c r="W421" s="88"/>
    </row>
    <row r="422" ht="12.75">
      <c r="W422" s="88"/>
    </row>
    <row r="423" ht="12.75">
      <c r="W423" s="88"/>
    </row>
    <row r="424" ht="12.75">
      <c r="W424" s="88"/>
    </row>
    <row r="425" ht="12.75">
      <c r="W425" s="88"/>
    </row>
    <row r="426" ht="12.75">
      <c r="W426" s="88"/>
    </row>
    <row r="427" ht="12.75">
      <c r="W427" s="88"/>
    </row>
    <row r="428" ht="12.75">
      <c r="W428" s="88"/>
    </row>
    <row r="429" ht="12.75">
      <c r="W429" s="88"/>
    </row>
    <row r="430" ht="12.75">
      <c r="W430" s="88"/>
    </row>
    <row r="431" ht="12.75">
      <c r="W431" s="88"/>
    </row>
    <row r="432" ht="12.75">
      <c r="W432" s="88"/>
    </row>
    <row r="433" ht="12.75">
      <c r="W433" s="88"/>
    </row>
    <row r="434" ht="12.75">
      <c r="W434" s="88"/>
    </row>
    <row r="435" ht="12.75">
      <c r="W435" s="88"/>
    </row>
    <row r="436" ht="12.75">
      <c r="W436" s="88"/>
    </row>
    <row r="437" ht="12.75">
      <c r="W437" s="88"/>
    </row>
    <row r="438" ht="12.75">
      <c r="W438" s="88"/>
    </row>
    <row r="439" ht="12.75">
      <c r="W439" s="88"/>
    </row>
    <row r="440" ht="12.75">
      <c r="W440" s="88"/>
    </row>
    <row r="441" ht="12.75">
      <c r="W441" s="88"/>
    </row>
    <row r="442" ht="12.75">
      <c r="W442" s="88"/>
    </row>
    <row r="443" ht="12.75">
      <c r="W443" s="88"/>
    </row>
    <row r="444" ht="12.75">
      <c r="W444" s="88"/>
    </row>
    <row r="445" ht="12.75">
      <c r="W445" s="88"/>
    </row>
    <row r="446" ht="12.75">
      <c r="W446" s="88"/>
    </row>
    <row r="447" ht="12.75">
      <c r="W447" s="88"/>
    </row>
    <row r="448" ht="12.75">
      <c r="W448" s="88"/>
    </row>
    <row r="449" ht="12.75">
      <c r="W449" s="88"/>
    </row>
    <row r="450" ht="12.75">
      <c r="W450" s="88"/>
    </row>
    <row r="451" ht="12.75">
      <c r="W451" s="88"/>
    </row>
  </sheetData>
  <sheetProtection/>
  <mergeCells count="27">
    <mergeCell ref="I2:V2"/>
    <mergeCell ref="V6:V8"/>
    <mergeCell ref="P6:Q6"/>
    <mergeCell ref="I4:L4"/>
    <mergeCell ref="I5:L5"/>
    <mergeCell ref="R6:S6"/>
    <mergeCell ref="T6:U6"/>
    <mergeCell ref="M5:O5"/>
    <mergeCell ref="P5:Q5"/>
    <mergeCell ref="R5:S5"/>
    <mergeCell ref="B6:C6"/>
    <mergeCell ref="D6:D8"/>
    <mergeCell ref="E6:G6"/>
    <mergeCell ref="I6:L6"/>
    <mergeCell ref="H7:H8"/>
    <mergeCell ref="B7:C8"/>
    <mergeCell ref="T5:U5"/>
    <mergeCell ref="M4:R4"/>
    <mergeCell ref="V4:V5"/>
    <mergeCell ref="D4:D5"/>
    <mergeCell ref="A1:B1"/>
    <mergeCell ref="E4:G4"/>
    <mergeCell ref="H4:H5"/>
    <mergeCell ref="E5:G5"/>
    <mergeCell ref="B4:C4"/>
    <mergeCell ref="B5:C5"/>
    <mergeCell ref="A2:H2"/>
  </mergeCells>
  <printOptions horizontalCentered="1"/>
  <pageMargins left="1.1811023622047245" right="1.1811023622047245" top="1.5748031496062993" bottom="1.4960629921259843" header="0.5118110236220472" footer="0.9055118110236221"/>
  <pageSetup firstPageNumber="252" useFirstPageNumber="1" horizontalDpi="1200" verticalDpi="1200" orientation="portrait" paperSize="9" r:id="rId1"/>
  <headerFooter alignWithMargins="0">
    <oddFooter>&amp;C&amp;"華康中圓體,標準"&amp;11‧&amp;"Times New Roman,標準"&amp;P&amp;"華康中圓體,標準"‧</oddFooter>
  </headerFooter>
  <rowBreaks count="1" manualBreakCount="1">
    <brk id="53" max="255" man="1"/>
  </rowBreaks>
</worksheet>
</file>

<file path=xl/worksheets/sheet8.xml><?xml version="1.0" encoding="utf-8"?>
<worksheet xmlns="http://schemas.openxmlformats.org/spreadsheetml/2006/main" xmlns:r="http://schemas.openxmlformats.org/officeDocument/2006/relationships">
  <dimension ref="A1:W399"/>
  <sheetViews>
    <sheetView showGridLines="0" zoomScale="120" zoomScaleNormal="120" zoomScaleSheetLayoutView="100" zoomScalePageLayoutView="0" workbookViewId="0" topLeftCell="A1">
      <selection activeCell="A1" sqref="A1:B1"/>
    </sheetView>
  </sheetViews>
  <sheetFormatPr defaultColWidth="9.00390625" defaultRowHeight="16.5"/>
  <cols>
    <col min="1" max="1" width="0.5" style="76" customWidth="1"/>
    <col min="2" max="2" width="19.625" style="76" customWidth="1"/>
    <col min="3" max="3" width="20.625" style="76" customWidth="1"/>
    <col min="4" max="7" width="6.625" style="76" customWidth="1"/>
    <col min="8" max="8" width="7.125" style="76" customWidth="1"/>
    <col min="9" max="21" width="5.125" style="76" customWidth="1"/>
    <col min="22" max="22" width="8.125" style="76" customWidth="1"/>
    <col min="23" max="16384" width="9.00390625" style="76" customWidth="1"/>
  </cols>
  <sheetData>
    <row r="1" spans="1:23" s="2" customFormat="1" ht="18" customHeight="1">
      <c r="A1" s="755" t="s">
        <v>682</v>
      </c>
      <c r="B1" s="756"/>
      <c r="C1" s="31"/>
      <c r="U1" s="10"/>
      <c r="V1" s="12" t="s">
        <v>688</v>
      </c>
      <c r="W1" s="6"/>
    </row>
    <row r="2" spans="1:23" s="18" customFormat="1" ht="24.75" customHeight="1">
      <c r="A2" s="709" t="s">
        <v>354</v>
      </c>
      <c r="B2" s="709"/>
      <c r="C2" s="709"/>
      <c r="D2" s="709"/>
      <c r="E2" s="709"/>
      <c r="F2" s="709"/>
      <c r="G2" s="709"/>
      <c r="H2" s="709"/>
      <c r="I2" s="709" t="s">
        <v>1176</v>
      </c>
      <c r="J2" s="709"/>
      <c r="K2" s="709"/>
      <c r="L2" s="709"/>
      <c r="M2" s="709"/>
      <c r="N2" s="709"/>
      <c r="O2" s="709"/>
      <c r="P2" s="709"/>
      <c r="Q2" s="709"/>
      <c r="R2" s="709"/>
      <c r="S2" s="709"/>
      <c r="T2" s="709"/>
      <c r="U2" s="709"/>
      <c r="V2" s="709"/>
      <c r="W2" s="72"/>
    </row>
    <row r="3" spans="1:23" s="17" customFormat="1" ht="1.5" customHeight="1" thickBot="1">
      <c r="A3" s="103"/>
      <c r="B3" s="103"/>
      <c r="C3" s="103"/>
      <c r="D3" s="103"/>
      <c r="E3" s="103"/>
      <c r="F3" s="103"/>
      <c r="G3" s="103"/>
      <c r="H3" s="103"/>
      <c r="I3" s="103"/>
      <c r="J3" s="103"/>
      <c r="K3" s="103"/>
      <c r="L3" s="103"/>
      <c r="M3" s="103"/>
      <c r="N3" s="103"/>
      <c r="O3" s="103"/>
      <c r="P3" s="103"/>
      <c r="Q3" s="103"/>
      <c r="R3" s="103"/>
      <c r="S3" s="103"/>
      <c r="T3" s="103"/>
      <c r="U3" s="103"/>
      <c r="V3" s="100"/>
      <c r="W3" s="99"/>
    </row>
    <row r="4" spans="1:23" s="17" customFormat="1" ht="13.5" customHeight="1">
      <c r="A4" s="101"/>
      <c r="B4" s="759" t="s">
        <v>1175</v>
      </c>
      <c r="C4" s="760"/>
      <c r="D4" s="718" t="s">
        <v>286</v>
      </c>
      <c r="E4" s="724" t="s">
        <v>292</v>
      </c>
      <c r="F4" s="725"/>
      <c r="G4" s="655"/>
      <c r="H4" s="757" t="s">
        <v>709</v>
      </c>
      <c r="I4" s="654" t="s">
        <v>281</v>
      </c>
      <c r="J4" s="725"/>
      <c r="K4" s="725"/>
      <c r="L4" s="655"/>
      <c r="M4" s="763" t="s">
        <v>287</v>
      </c>
      <c r="N4" s="657"/>
      <c r="O4" s="657"/>
      <c r="P4" s="657"/>
      <c r="Q4" s="657"/>
      <c r="R4" s="657"/>
      <c r="S4" s="22"/>
      <c r="T4" s="22" t="s">
        <v>691</v>
      </c>
      <c r="U4" s="309"/>
      <c r="V4" s="669" t="s">
        <v>1374</v>
      </c>
      <c r="W4" s="99"/>
    </row>
    <row r="5" spans="1:23" s="17" customFormat="1" ht="13.5" customHeight="1">
      <c r="A5" s="99"/>
      <c r="B5" s="761" t="s">
        <v>1396</v>
      </c>
      <c r="C5" s="762"/>
      <c r="D5" s="672"/>
      <c r="E5" s="715" t="s">
        <v>285</v>
      </c>
      <c r="F5" s="723"/>
      <c r="G5" s="714"/>
      <c r="H5" s="758"/>
      <c r="I5" s="723" t="s">
        <v>288</v>
      </c>
      <c r="J5" s="723"/>
      <c r="K5" s="723"/>
      <c r="L5" s="714"/>
      <c r="M5" s="772" t="s">
        <v>694</v>
      </c>
      <c r="N5" s="721"/>
      <c r="O5" s="722"/>
      <c r="P5" s="720" t="s">
        <v>695</v>
      </c>
      <c r="Q5" s="722"/>
      <c r="R5" s="720" t="s">
        <v>696</v>
      </c>
      <c r="S5" s="722"/>
      <c r="T5" s="720" t="s">
        <v>697</v>
      </c>
      <c r="U5" s="722"/>
      <c r="V5" s="668"/>
      <c r="W5" s="99"/>
    </row>
    <row r="6" spans="2:22" s="99" customFormat="1" ht="13.5" customHeight="1">
      <c r="B6" s="761" t="s">
        <v>1399</v>
      </c>
      <c r="C6" s="762"/>
      <c r="D6" s="716" t="s">
        <v>718</v>
      </c>
      <c r="E6" s="726" t="s">
        <v>268</v>
      </c>
      <c r="F6" s="727"/>
      <c r="G6" s="728"/>
      <c r="H6" s="256" t="s">
        <v>289</v>
      </c>
      <c r="I6" s="764" t="s">
        <v>282</v>
      </c>
      <c r="J6" s="764"/>
      <c r="K6" s="764"/>
      <c r="L6" s="765"/>
      <c r="M6" s="16"/>
      <c r="N6" s="16" t="s">
        <v>677</v>
      </c>
      <c r="O6" s="14"/>
      <c r="P6" s="726" t="s">
        <v>704</v>
      </c>
      <c r="Q6" s="728"/>
      <c r="R6" s="726" t="s">
        <v>705</v>
      </c>
      <c r="S6" s="728"/>
      <c r="T6" s="726" t="s">
        <v>706</v>
      </c>
      <c r="U6" s="728"/>
      <c r="V6" s="771" t="s">
        <v>15</v>
      </c>
    </row>
    <row r="7" spans="1:23" s="17" customFormat="1" ht="13.5" customHeight="1">
      <c r="A7" s="21"/>
      <c r="B7" s="723" t="s">
        <v>628</v>
      </c>
      <c r="C7" s="773"/>
      <c r="D7" s="716"/>
      <c r="E7" s="97" t="s">
        <v>720</v>
      </c>
      <c r="F7" s="97" t="s">
        <v>721</v>
      </c>
      <c r="G7" s="97" t="s">
        <v>722</v>
      </c>
      <c r="H7" s="717" t="s">
        <v>22</v>
      </c>
      <c r="I7" s="98" t="s">
        <v>720</v>
      </c>
      <c r="J7" s="97" t="s">
        <v>714</v>
      </c>
      <c r="K7" s="97" t="s">
        <v>698</v>
      </c>
      <c r="L7" s="97" t="s">
        <v>699</v>
      </c>
      <c r="M7" s="98" t="s">
        <v>720</v>
      </c>
      <c r="N7" s="97" t="s">
        <v>721</v>
      </c>
      <c r="O7" s="97" t="s">
        <v>722</v>
      </c>
      <c r="P7" s="97" t="s">
        <v>721</v>
      </c>
      <c r="Q7" s="97" t="s">
        <v>722</v>
      </c>
      <c r="R7" s="97" t="s">
        <v>721</v>
      </c>
      <c r="S7" s="97" t="s">
        <v>722</v>
      </c>
      <c r="T7" s="97" t="s">
        <v>721</v>
      </c>
      <c r="U7" s="97" t="s">
        <v>722</v>
      </c>
      <c r="V7" s="771"/>
      <c r="W7" s="99"/>
    </row>
    <row r="8" spans="1:23" s="17" customFormat="1" ht="13.5" customHeight="1" thickBot="1">
      <c r="A8" s="103"/>
      <c r="B8" s="774"/>
      <c r="C8" s="775"/>
      <c r="D8" s="716"/>
      <c r="E8" s="256" t="s">
        <v>677</v>
      </c>
      <c r="F8" s="256" t="s">
        <v>689</v>
      </c>
      <c r="G8" s="256" t="s">
        <v>724</v>
      </c>
      <c r="H8" s="766"/>
      <c r="I8" s="14" t="s">
        <v>677</v>
      </c>
      <c r="J8" s="256" t="s">
        <v>704</v>
      </c>
      <c r="K8" s="256" t="s">
        <v>705</v>
      </c>
      <c r="L8" s="256" t="s">
        <v>706</v>
      </c>
      <c r="M8" s="14" t="s">
        <v>677</v>
      </c>
      <c r="N8" s="256" t="s">
        <v>689</v>
      </c>
      <c r="O8" s="256" t="s">
        <v>724</v>
      </c>
      <c r="P8" s="256" t="s">
        <v>689</v>
      </c>
      <c r="Q8" s="256" t="s">
        <v>724</v>
      </c>
      <c r="R8" s="256" t="s">
        <v>689</v>
      </c>
      <c r="S8" s="256" t="s">
        <v>724</v>
      </c>
      <c r="T8" s="256" t="s">
        <v>689</v>
      </c>
      <c r="U8" s="256" t="s">
        <v>724</v>
      </c>
      <c r="V8" s="771"/>
      <c r="W8" s="99"/>
    </row>
    <row r="9" spans="2:23" ht="14.25" customHeight="1">
      <c r="B9" s="202" t="s">
        <v>1375</v>
      </c>
      <c r="C9" s="202" t="s">
        <v>1270</v>
      </c>
      <c r="D9" s="438">
        <v>4</v>
      </c>
      <c r="E9" s="439">
        <f aca="true" t="shared" si="0" ref="E9:V9">SUM(E10:E13)</f>
        <v>420</v>
      </c>
      <c r="F9" s="439">
        <f t="shared" si="0"/>
        <v>147</v>
      </c>
      <c r="G9" s="439">
        <f t="shared" si="0"/>
        <v>273</v>
      </c>
      <c r="H9" s="439">
        <f t="shared" si="0"/>
        <v>47</v>
      </c>
      <c r="I9" s="439">
        <f t="shared" si="0"/>
        <v>185</v>
      </c>
      <c r="J9" s="439">
        <f t="shared" si="0"/>
        <v>63</v>
      </c>
      <c r="K9" s="439">
        <f t="shared" si="0"/>
        <v>59</v>
      </c>
      <c r="L9" s="439">
        <f t="shared" si="0"/>
        <v>63</v>
      </c>
      <c r="M9" s="439">
        <f t="shared" si="0"/>
        <v>6048</v>
      </c>
      <c r="N9" s="439">
        <f t="shared" si="0"/>
        <v>3100</v>
      </c>
      <c r="O9" s="439">
        <f t="shared" si="0"/>
        <v>2948</v>
      </c>
      <c r="P9" s="439">
        <f t="shared" si="0"/>
        <v>1027</v>
      </c>
      <c r="Q9" s="439">
        <f t="shared" si="0"/>
        <v>925</v>
      </c>
      <c r="R9" s="439">
        <f t="shared" si="0"/>
        <v>960</v>
      </c>
      <c r="S9" s="439">
        <f t="shared" si="0"/>
        <v>958</v>
      </c>
      <c r="T9" s="439">
        <f t="shared" si="0"/>
        <v>1113</v>
      </c>
      <c r="U9" s="439">
        <f t="shared" si="0"/>
        <v>1065</v>
      </c>
      <c r="V9" s="439">
        <f t="shared" si="0"/>
        <v>2167</v>
      </c>
      <c r="W9" s="88"/>
    </row>
    <row r="10" spans="2:23" ht="14.25" customHeight="1">
      <c r="B10" s="311" t="s">
        <v>293</v>
      </c>
      <c r="C10" s="202" t="s">
        <v>1271</v>
      </c>
      <c r="D10" s="442"/>
      <c r="E10" s="443">
        <f>F10+G10</f>
        <v>151</v>
      </c>
      <c r="F10" s="443">
        <v>64</v>
      </c>
      <c r="G10" s="443">
        <v>87</v>
      </c>
      <c r="H10" s="443">
        <v>14</v>
      </c>
      <c r="I10" s="443">
        <v>63</v>
      </c>
      <c r="J10" s="443">
        <v>21</v>
      </c>
      <c r="K10" s="443">
        <v>21</v>
      </c>
      <c r="L10" s="443">
        <v>21</v>
      </c>
      <c r="M10" s="443">
        <v>2038</v>
      </c>
      <c r="N10" s="443">
        <v>1037</v>
      </c>
      <c r="O10" s="443">
        <v>1001</v>
      </c>
      <c r="P10" s="443">
        <v>358</v>
      </c>
      <c r="Q10" s="443">
        <v>293</v>
      </c>
      <c r="R10" s="443">
        <v>319</v>
      </c>
      <c r="S10" s="443">
        <v>335</v>
      </c>
      <c r="T10" s="443">
        <v>360</v>
      </c>
      <c r="U10" s="443">
        <v>373</v>
      </c>
      <c r="V10" s="443">
        <v>708</v>
      </c>
      <c r="W10" s="88"/>
    </row>
    <row r="11" spans="2:23" ht="14.25" customHeight="1">
      <c r="B11" s="311" t="s">
        <v>1163</v>
      </c>
      <c r="C11" s="202" t="s">
        <v>519</v>
      </c>
      <c r="D11" s="442"/>
      <c r="E11" s="443">
        <f>F11+G11</f>
        <v>50</v>
      </c>
      <c r="F11" s="443">
        <v>24</v>
      </c>
      <c r="G11" s="443">
        <v>26</v>
      </c>
      <c r="H11" s="443">
        <v>9</v>
      </c>
      <c r="I11" s="443">
        <v>22</v>
      </c>
      <c r="J11" s="443">
        <v>7</v>
      </c>
      <c r="K11" s="443">
        <v>7</v>
      </c>
      <c r="L11" s="443">
        <v>8</v>
      </c>
      <c r="M11" s="443">
        <v>701</v>
      </c>
      <c r="N11" s="443">
        <v>350</v>
      </c>
      <c r="O11" s="443">
        <v>351</v>
      </c>
      <c r="P11" s="443">
        <v>96</v>
      </c>
      <c r="Q11" s="443">
        <v>127</v>
      </c>
      <c r="R11" s="443">
        <v>128</v>
      </c>
      <c r="S11" s="443">
        <v>96</v>
      </c>
      <c r="T11" s="443">
        <v>126</v>
      </c>
      <c r="U11" s="443">
        <v>128</v>
      </c>
      <c r="V11" s="443">
        <v>272</v>
      </c>
      <c r="W11" s="88"/>
    </row>
    <row r="12" spans="2:23" ht="14.25" customHeight="1">
      <c r="B12" s="311" t="s">
        <v>1164</v>
      </c>
      <c r="C12" s="202" t="s">
        <v>520</v>
      </c>
      <c r="D12" s="442"/>
      <c r="E12" s="443">
        <f>F12+G12</f>
        <v>85</v>
      </c>
      <c r="F12" s="443">
        <v>23</v>
      </c>
      <c r="G12" s="443">
        <v>62</v>
      </c>
      <c r="H12" s="443">
        <v>12</v>
      </c>
      <c r="I12" s="443">
        <v>38</v>
      </c>
      <c r="J12" s="443">
        <v>13</v>
      </c>
      <c r="K12" s="443">
        <v>12</v>
      </c>
      <c r="L12" s="443">
        <v>13</v>
      </c>
      <c r="M12" s="443">
        <v>1254</v>
      </c>
      <c r="N12" s="443">
        <v>622</v>
      </c>
      <c r="O12" s="443">
        <v>632</v>
      </c>
      <c r="P12" s="443">
        <v>198</v>
      </c>
      <c r="Q12" s="443">
        <v>203</v>
      </c>
      <c r="R12" s="443">
        <v>185</v>
      </c>
      <c r="S12" s="443">
        <v>203</v>
      </c>
      <c r="T12" s="443">
        <v>239</v>
      </c>
      <c r="U12" s="443">
        <v>226</v>
      </c>
      <c r="V12" s="443">
        <v>435</v>
      </c>
      <c r="W12" s="88"/>
    </row>
    <row r="13" spans="2:23" ht="14.25" customHeight="1">
      <c r="B13" s="311" t="s">
        <v>1165</v>
      </c>
      <c r="C13" s="202" t="s">
        <v>1272</v>
      </c>
      <c r="D13" s="442"/>
      <c r="E13" s="443">
        <f>F13+G13</f>
        <v>134</v>
      </c>
      <c r="F13" s="443">
        <v>36</v>
      </c>
      <c r="G13" s="443">
        <v>98</v>
      </c>
      <c r="H13" s="443">
        <v>12</v>
      </c>
      <c r="I13" s="443">
        <v>62</v>
      </c>
      <c r="J13" s="443">
        <v>22</v>
      </c>
      <c r="K13" s="443">
        <v>19</v>
      </c>
      <c r="L13" s="443">
        <v>21</v>
      </c>
      <c r="M13" s="443">
        <v>2055</v>
      </c>
      <c r="N13" s="443">
        <v>1091</v>
      </c>
      <c r="O13" s="443">
        <v>964</v>
      </c>
      <c r="P13" s="443">
        <v>375</v>
      </c>
      <c r="Q13" s="443">
        <v>302</v>
      </c>
      <c r="R13" s="443">
        <v>328</v>
      </c>
      <c r="S13" s="443">
        <v>324</v>
      </c>
      <c r="T13" s="443">
        <v>388</v>
      </c>
      <c r="U13" s="443">
        <v>338</v>
      </c>
      <c r="V13" s="443">
        <v>752</v>
      </c>
      <c r="W13" s="88"/>
    </row>
    <row r="14" spans="2:23" ht="14.25" customHeight="1">
      <c r="B14" s="202" t="s">
        <v>1376</v>
      </c>
      <c r="C14" s="202" t="s">
        <v>1273</v>
      </c>
      <c r="D14" s="442">
        <v>2</v>
      </c>
      <c r="E14" s="443">
        <f aca="true" t="shared" si="1" ref="E14:V14">SUM(E15:E16)</f>
        <v>195</v>
      </c>
      <c r="F14" s="443">
        <f t="shared" si="1"/>
        <v>68</v>
      </c>
      <c r="G14" s="443">
        <f t="shared" si="1"/>
        <v>127</v>
      </c>
      <c r="H14" s="443">
        <f t="shared" si="1"/>
        <v>23</v>
      </c>
      <c r="I14" s="443">
        <f t="shared" si="1"/>
        <v>89</v>
      </c>
      <c r="J14" s="443">
        <f t="shared" si="1"/>
        <v>28</v>
      </c>
      <c r="K14" s="443">
        <f t="shared" si="1"/>
        <v>30</v>
      </c>
      <c r="L14" s="443">
        <f t="shared" si="1"/>
        <v>31</v>
      </c>
      <c r="M14" s="443">
        <f t="shared" si="1"/>
        <v>2897</v>
      </c>
      <c r="N14" s="443">
        <f t="shared" si="1"/>
        <v>1517</v>
      </c>
      <c r="O14" s="443">
        <f t="shared" si="1"/>
        <v>1380</v>
      </c>
      <c r="P14" s="443">
        <f t="shared" si="1"/>
        <v>473</v>
      </c>
      <c r="Q14" s="443">
        <f t="shared" si="1"/>
        <v>409</v>
      </c>
      <c r="R14" s="443">
        <f t="shared" si="1"/>
        <v>529</v>
      </c>
      <c r="S14" s="443">
        <f t="shared" si="1"/>
        <v>456</v>
      </c>
      <c r="T14" s="443">
        <f t="shared" si="1"/>
        <v>515</v>
      </c>
      <c r="U14" s="443">
        <f t="shared" si="1"/>
        <v>515</v>
      </c>
      <c r="V14" s="443">
        <f t="shared" si="1"/>
        <v>1023</v>
      </c>
      <c r="W14" s="88"/>
    </row>
    <row r="15" spans="2:23" ht="14.25" customHeight="1">
      <c r="B15" s="311" t="s">
        <v>1167</v>
      </c>
      <c r="C15" s="202" t="s">
        <v>1274</v>
      </c>
      <c r="D15" s="442"/>
      <c r="E15" s="443">
        <f>F15+G15</f>
        <v>147</v>
      </c>
      <c r="F15" s="443">
        <v>45</v>
      </c>
      <c r="G15" s="443">
        <v>102</v>
      </c>
      <c r="H15" s="443">
        <v>14</v>
      </c>
      <c r="I15" s="443">
        <v>68</v>
      </c>
      <c r="J15" s="443">
        <v>21</v>
      </c>
      <c r="K15" s="443">
        <v>23</v>
      </c>
      <c r="L15" s="443">
        <v>24</v>
      </c>
      <c r="M15" s="443">
        <v>2245</v>
      </c>
      <c r="N15" s="443">
        <v>1156</v>
      </c>
      <c r="O15" s="443">
        <v>1089</v>
      </c>
      <c r="P15" s="443">
        <v>346</v>
      </c>
      <c r="Q15" s="443">
        <v>312</v>
      </c>
      <c r="R15" s="443">
        <v>404</v>
      </c>
      <c r="S15" s="443">
        <v>371</v>
      </c>
      <c r="T15" s="443">
        <v>406</v>
      </c>
      <c r="U15" s="443">
        <v>406</v>
      </c>
      <c r="V15" s="443">
        <v>795</v>
      </c>
      <c r="W15" s="88"/>
    </row>
    <row r="16" spans="2:23" ht="14.25" customHeight="1">
      <c r="B16" s="311" t="s">
        <v>1180</v>
      </c>
      <c r="C16" s="202" t="s">
        <v>1275</v>
      </c>
      <c r="D16" s="442"/>
      <c r="E16" s="443">
        <f>F16+G16</f>
        <v>48</v>
      </c>
      <c r="F16" s="443">
        <v>23</v>
      </c>
      <c r="G16" s="443">
        <v>25</v>
      </c>
      <c r="H16" s="443">
        <v>9</v>
      </c>
      <c r="I16" s="443">
        <v>21</v>
      </c>
      <c r="J16" s="443">
        <v>7</v>
      </c>
      <c r="K16" s="443">
        <v>7</v>
      </c>
      <c r="L16" s="443">
        <v>7</v>
      </c>
      <c r="M16" s="443">
        <v>652</v>
      </c>
      <c r="N16" s="443">
        <v>361</v>
      </c>
      <c r="O16" s="443">
        <v>291</v>
      </c>
      <c r="P16" s="443">
        <v>127</v>
      </c>
      <c r="Q16" s="443">
        <v>97</v>
      </c>
      <c r="R16" s="443">
        <v>125</v>
      </c>
      <c r="S16" s="443">
        <v>85</v>
      </c>
      <c r="T16" s="443">
        <v>109</v>
      </c>
      <c r="U16" s="443">
        <v>109</v>
      </c>
      <c r="V16" s="443">
        <v>228</v>
      </c>
      <c r="W16" s="88"/>
    </row>
    <row r="17" spans="2:23" ht="14.25" customHeight="1">
      <c r="B17" s="202" t="s">
        <v>1377</v>
      </c>
      <c r="C17" s="202" t="s">
        <v>1276</v>
      </c>
      <c r="D17" s="442">
        <v>4</v>
      </c>
      <c r="E17" s="443">
        <f aca="true" t="shared" si="2" ref="E17:V17">SUM(E18:E22)</f>
        <v>267</v>
      </c>
      <c r="F17" s="443">
        <f t="shared" si="2"/>
        <v>90</v>
      </c>
      <c r="G17" s="443">
        <f t="shared" si="2"/>
        <v>177</v>
      </c>
      <c r="H17" s="443">
        <f t="shared" si="2"/>
        <v>34</v>
      </c>
      <c r="I17" s="443">
        <f t="shared" si="2"/>
        <v>119</v>
      </c>
      <c r="J17" s="443">
        <f t="shared" si="2"/>
        <v>40</v>
      </c>
      <c r="K17" s="443">
        <f t="shared" si="2"/>
        <v>40</v>
      </c>
      <c r="L17" s="443">
        <f t="shared" si="2"/>
        <v>39</v>
      </c>
      <c r="M17" s="443">
        <f t="shared" si="2"/>
        <v>3614</v>
      </c>
      <c r="N17" s="443">
        <f t="shared" si="2"/>
        <v>1926</v>
      </c>
      <c r="O17" s="443">
        <f t="shared" si="2"/>
        <v>1688</v>
      </c>
      <c r="P17" s="443">
        <f t="shared" si="2"/>
        <v>607</v>
      </c>
      <c r="Q17" s="443">
        <f t="shared" si="2"/>
        <v>548</v>
      </c>
      <c r="R17" s="443">
        <f t="shared" si="2"/>
        <v>614</v>
      </c>
      <c r="S17" s="443">
        <f t="shared" si="2"/>
        <v>575</v>
      </c>
      <c r="T17" s="443">
        <f t="shared" si="2"/>
        <v>705</v>
      </c>
      <c r="U17" s="443">
        <f t="shared" si="2"/>
        <v>565</v>
      </c>
      <c r="V17" s="443">
        <f t="shared" si="2"/>
        <v>1731</v>
      </c>
      <c r="W17" s="88"/>
    </row>
    <row r="18" spans="2:23" ht="14.25" customHeight="1">
      <c r="B18" s="311" t="s">
        <v>1378</v>
      </c>
      <c r="C18" s="202" t="s">
        <v>521</v>
      </c>
      <c r="D18" s="442"/>
      <c r="E18" s="444" t="s">
        <v>494</v>
      </c>
      <c r="F18" s="444" t="s">
        <v>494</v>
      </c>
      <c r="G18" s="444" t="s">
        <v>494</v>
      </c>
      <c r="H18" s="444" t="s">
        <v>494</v>
      </c>
      <c r="I18" s="444" t="s">
        <v>494</v>
      </c>
      <c r="J18" s="444" t="s">
        <v>494</v>
      </c>
      <c r="K18" s="444" t="s">
        <v>494</v>
      </c>
      <c r="L18" s="444" t="s">
        <v>494</v>
      </c>
      <c r="M18" s="444" t="s">
        <v>494</v>
      </c>
      <c r="N18" s="444" t="s">
        <v>494</v>
      </c>
      <c r="O18" s="444" t="s">
        <v>494</v>
      </c>
      <c r="P18" s="444" t="s">
        <v>494</v>
      </c>
      <c r="Q18" s="444" t="s">
        <v>494</v>
      </c>
      <c r="R18" s="444" t="s">
        <v>494</v>
      </c>
      <c r="S18" s="444" t="s">
        <v>494</v>
      </c>
      <c r="T18" s="444" t="s">
        <v>494</v>
      </c>
      <c r="U18" s="444" t="s">
        <v>494</v>
      </c>
      <c r="V18" s="443">
        <v>404</v>
      </c>
      <c r="W18" s="88"/>
    </row>
    <row r="19" spans="2:23" ht="14.25" customHeight="1">
      <c r="B19" s="311" t="s">
        <v>1182</v>
      </c>
      <c r="C19" s="202" t="s">
        <v>1277</v>
      </c>
      <c r="D19" s="442"/>
      <c r="E19" s="443">
        <f>F19+G19</f>
        <v>69</v>
      </c>
      <c r="F19" s="443">
        <v>27</v>
      </c>
      <c r="G19" s="443">
        <v>42</v>
      </c>
      <c r="H19" s="443">
        <v>9</v>
      </c>
      <c r="I19" s="443">
        <v>31</v>
      </c>
      <c r="J19" s="443">
        <v>12</v>
      </c>
      <c r="K19" s="443">
        <v>10</v>
      </c>
      <c r="L19" s="443">
        <v>9</v>
      </c>
      <c r="M19" s="443">
        <v>947</v>
      </c>
      <c r="N19" s="443">
        <v>474</v>
      </c>
      <c r="O19" s="443">
        <v>473</v>
      </c>
      <c r="P19" s="443">
        <v>157</v>
      </c>
      <c r="Q19" s="443">
        <v>178</v>
      </c>
      <c r="R19" s="443">
        <v>157</v>
      </c>
      <c r="S19" s="443">
        <v>154</v>
      </c>
      <c r="T19" s="443">
        <v>160</v>
      </c>
      <c r="U19" s="443">
        <v>141</v>
      </c>
      <c r="V19" s="443">
        <v>348</v>
      </c>
      <c r="W19" s="88"/>
    </row>
    <row r="20" spans="2:23" ht="14.25" customHeight="1">
      <c r="B20" s="311" t="s">
        <v>1379</v>
      </c>
      <c r="C20" s="202" t="s">
        <v>1278</v>
      </c>
      <c r="D20" s="442"/>
      <c r="E20" s="443">
        <f>F20+G20</f>
        <v>30</v>
      </c>
      <c r="F20" s="443">
        <v>11</v>
      </c>
      <c r="G20" s="443">
        <v>19</v>
      </c>
      <c r="H20" s="443">
        <v>4</v>
      </c>
      <c r="I20" s="443">
        <v>12</v>
      </c>
      <c r="J20" s="443">
        <v>4</v>
      </c>
      <c r="K20" s="443">
        <v>4</v>
      </c>
      <c r="L20" s="443">
        <v>4</v>
      </c>
      <c r="M20" s="443">
        <v>312</v>
      </c>
      <c r="N20" s="443">
        <v>164</v>
      </c>
      <c r="O20" s="443">
        <v>148</v>
      </c>
      <c r="P20" s="443">
        <v>56</v>
      </c>
      <c r="Q20" s="443">
        <v>42</v>
      </c>
      <c r="R20" s="443">
        <v>45</v>
      </c>
      <c r="S20" s="443">
        <v>44</v>
      </c>
      <c r="T20" s="443">
        <v>63</v>
      </c>
      <c r="U20" s="443">
        <v>62</v>
      </c>
      <c r="V20" s="443">
        <v>119</v>
      </c>
      <c r="W20" s="88"/>
    </row>
    <row r="21" spans="2:23" ht="14.25" customHeight="1">
      <c r="B21" s="311" t="s">
        <v>1217</v>
      </c>
      <c r="C21" s="202" t="s">
        <v>1279</v>
      </c>
      <c r="D21" s="442"/>
      <c r="E21" s="443">
        <f>F21+G21</f>
        <v>118</v>
      </c>
      <c r="F21" s="443">
        <v>34</v>
      </c>
      <c r="G21" s="443">
        <v>84</v>
      </c>
      <c r="H21" s="443">
        <v>13</v>
      </c>
      <c r="I21" s="443">
        <v>54</v>
      </c>
      <c r="J21" s="443">
        <v>17</v>
      </c>
      <c r="K21" s="443">
        <v>18</v>
      </c>
      <c r="L21" s="443">
        <v>19</v>
      </c>
      <c r="M21" s="443">
        <v>1773</v>
      </c>
      <c r="N21" s="443">
        <v>974</v>
      </c>
      <c r="O21" s="443">
        <v>799</v>
      </c>
      <c r="P21" s="443">
        <v>307</v>
      </c>
      <c r="Q21" s="443">
        <v>241</v>
      </c>
      <c r="R21" s="443">
        <v>305</v>
      </c>
      <c r="S21" s="443">
        <v>292</v>
      </c>
      <c r="T21" s="443">
        <v>362</v>
      </c>
      <c r="U21" s="443">
        <v>266</v>
      </c>
      <c r="V21" s="443">
        <v>533</v>
      </c>
      <c r="W21" s="88"/>
    </row>
    <row r="22" spans="2:23" ht="14.25" customHeight="1">
      <c r="B22" s="311" t="s">
        <v>1218</v>
      </c>
      <c r="C22" s="202" t="s">
        <v>1280</v>
      </c>
      <c r="D22" s="442"/>
      <c r="E22" s="443">
        <f>F22+G22</f>
        <v>50</v>
      </c>
      <c r="F22" s="443">
        <v>18</v>
      </c>
      <c r="G22" s="443">
        <v>32</v>
      </c>
      <c r="H22" s="443">
        <v>8</v>
      </c>
      <c r="I22" s="443">
        <v>22</v>
      </c>
      <c r="J22" s="443">
        <v>7</v>
      </c>
      <c r="K22" s="443">
        <v>8</v>
      </c>
      <c r="L22" s="443">
        <v>7</v>
      </c>
      <c r="M22" s="443">
        <v>582</v>
      </c>
      <c r="N22" s="443">
        <v>314</v>
      </c>
      <c r="O22" s="443">
        <v>268</v>
      </c>
      <c r="P22" s="443">
        <v>87</v>
      </c>
      <c r="Q22" s="443">
        <v>87</v>
      </c>
      <c r="R22" s="443">
        <v>107</v>
      </c>
      <c r="S22" s="443">
        <v>85</v>
      </c>
      <c r="T22" s="443">
        <v>120</v>
      </c>
      <c r="U22" s="443">
        <v>96</v>
      </c>
      <c r="V22" s="443">
        <v>327</v>
      </c>
      <c r="W22" s="88"/>
    </row>
    <row r="23" spans="1:23" ht="14.25" customHeight="1">
      <c r="A23" s="76" t="s">
        <v>1238</v>
      </c>
      <c r="B23" s="202" t="s">
        <v>1380</v>
      </c>
      <c r="C23" s="202" t="s">
        <v>1281</v>
      </c>
      <c r="D23" s="442">
        <v>4</v>
      </c>
      <c r="E23" s="443">
        <f aca="true" t="shared" si="3" ref="E23:V23">SUM(E24:E27)</f>
        <v>317</v>
      </c>
      <c r="F23" s="443">
        <f t="shared" si="3"/>
        <v>87</v>
      </c>
      <c r="G23" s="443">
        <f t="shared" si="3"/>
        <v>230</v>
      </c>
      <c r="H23" s="443">
        <f t="shared" si="3"/>
        <v>38</v>
      </c>
      <c r="I23" s="443">
        <f t="shared" si="3"/>
        <v>143</v>
      </c>
      <c r="J23" s="443">
        <f t="shared" si="3"/>
        <v>46</v>
      </c>
      <c r="K23" s="443">
        <f t="shared" si="3"/>
        <v>47</v>
      </c>
      <c r="L23" s="443">
        <f t="shared" si="3"/>
        <v>50</v>
      </c>
      <c r="M23" s="443">
        <f t="shared" si="3"/>
        <v>4488</v>
      </c>
      <c r="N23" s="443">
        <f t="shared" si="3"/>
        <v>2304</v>
      </c>
      <c r="O23" s="443">
        <f t="shared" si="3"/>
        <v>2184</v>
      </c>
      <c r="P23" s="443">
        <f t="shared" si="3"/>
        <v>706</v>
      </c>
      <c r="Q23" s="443">
        <f t="shared" si="3"/>
        <v>667</v>
      </c>
      <c r="R23" s="443">
        <f t="shared" si="3"/>
        <v>756</v>
      </c>
      <c r="S23" s="443">
        <f t="shared" si="3"/>
        <v>722</v>
      </c>
      <c r="T23" s="443">
        <f t="shared" si="3"/>
        <v>842</v>
      </c>
      <c r="U23" s="443">
        <f t="shared" si="3"/>
        <v>795</v>
      </c>
      <c r="V23" s="443">
        <f t="shared" si="3"/>
        <v>1682</v>
      </c>
      <c r="W23" s="88"/>
    </row>
    <row r="24" spans="2:23" ht="14.25" customHeight="1">
      <c r="B24" s="311" t="s">
        <v>1184</v>
      </c>
      <c r="C24" s="202" t="s">
        <v>1282</v>
      </c>
      <c r="D24" s="442"/>
      <c r="E24" s="443">
        <f>F24+G24</f>
        <v>84</v>
      </c>
      <c r="F24" s="443">
        <v>27</v>
      </c>
      <c r="G24" s="443">
        <v>57</v>
      </c>
      <c r="H24" s="443">
        <v>11</v>
      </c>
      <c r="I24" s="443">
        <v>39</v>
      </c>
      <c r="J24" s="443">
        <v>14</v>
      </c>
      <c r="K24" s="443">
        <v>12</v>
      </c>
      <c r="L24" s="443">
        <v>13</v>
      </c>
      <c r="M24" s="443">
        <v>1243</v>
      </c>
      <c r="N24" s="443">
        <v>606</v>
      </c>
      <c r="O24" s="443">
        <v>637</v>
      </c>
      <c r="P24" s="443">
        <v>207</v>
      </c>
      <c r="Q24" s="443">
        <v>213</v>
      </c>
      <c r="R24" s="443">
        <v>192</v>
      </c>
      <c r="S24" s="443">
        <v>207</v>
      </c>
      <c r="T24" s="443">
        <v>207</v>
      </c>
      <c r="U24" s="443">
        <v>217</v>
      </c>
      <c r="V24" s="443">
        <v>407</v>
      </c>
      <c r="W24" s="88"/>
    </row>
    <row r="25" spans="2:23" ht="14.25" customHeight="1">
      <c r="B25" s="311" t="s">
        <v>1185</v>
      </c>
      <c r="C25" s="202" t="s">
        <v>1283</v>
      </c>
      <c r="D25" s="442"/>
      <c r="E25" s="443">
        <f>F25+G25</f>
        <v>95</v>
      </c>
      <c r="F25" s="443">
        <v>24</v>
      </c>
      <c r="G25" s="443">
        <v>71</v>
      </c>
      <c r="H25" s="443">
        <v>10</v>
      </c>
      <c r="I25" s="443">
        <v>42</v>
      </c>
      <c r="J25" s="443">
        <v>13</v>
      </c>
      <c r="K25" s="443">
        <v>14</v>
      </c>
      <c r="L25" s="443">
        <v>15</v>
      </c>
      <c r="M25" s="443">
        <v>1260</v>
      </c>
      <c r="N25" s="443">
        <v>666</v>
      </c>
      <c r="O25" s="443">
        <v>594</v>
      </c>
      <c r="P25" s="443">
        <v>199</v>
      </c>
      <c r="Q25" s="443">
        <v>173</v>
      </c>
      <c r="R25" s="443">
        <v>222</v>
      </c>
      <c r="S25" s="443">
        <v>182</v>
      </c>
      <c r="T25" s="443">
        <v>245</v>
      </c>
      <c r="U25" s="443">
        <v>239</v>
      </c>
      <c r="V25" s="443">
        <v>514</v>
      </c>
      <c r="W25" s="88"/>
    </row>
    <row r="26" spans="2:23" ht="14.25" customHeight="1">
      <c r="B26" s="311" t="s">
        <v>1186</v>
      </c>
      <c r="C26" s="202" t="s">
        <v>522</v>
      </c>
      <c r="D26" s="442"/>
      <c r="E26" s="443">
        <f>F26+G26</f>
        <v>75</v>
      </c>
      <c r="F26" s="443">
        <v>21</v>
      </c>
      <c r="G26" s="443">
        <v>54</v>
      </c>
      <c r="H26" s="443">
        <v>8</v>
      </c>
      <c r="I26" s="443">
        <v>34</v>
      </c>
      <c r="J26" s="443">
        <v>10</v>
      </c>
      <c r="K26" s="443">
        <v>12</v>
      </c>
      <c r="L26" s="443">
        <v>12</v>
      </c>
      <c r="M26" s="443">
        <v>1123</v>
      </c>
      <c r="N26" s="443">
        <v>595</v>
      </c>
      <c r="O26" s="443">
        <v>528</v>
      </c>
      <c r="P26" s="443">
        <v>155</v>
      </c>
      <c r="Q26" s="443">
        <v>156</v>
      </c>
      <c r="R26" s="443">
        <v>216</v>
      </c>
      <c r="S26" s="443">
        <v>184</v>
      </c>
      <c r="T26" s="443">
        <v>224</v>
      </c>
      <c r="U26" s="443">
        <v>188</v>
      </c>
      <c r="V26" s="443">
        <v>411</v>
      </c>
      <c r="W26" s="88"/>
    </row>
    <row r="27" spans="2:23" ht="14.25" customHeight="1">
      <c r="B27" s="311" t="s">
        <v>1187</v>
      </c>
      <c r="C27" s="202" t="s">
        <v>1284</v>
      </c>
      <c r="D27" s="442"/>
      <c r="E27" s="443">
        <f>F27+G27</f>
        <v>63</v>
      </c>
      <c r="F27" s="443">
        <v>15</v>
      </c>
      <c r="G27" s="443">
        <v>48</v>
      </c>
      <c r="H27" s="443">
        <v>9</v>
      </c>
      <c r="I27" s="443">
        <v>28</v>
      </c>
      <c r="J27" s="443">
        <v>9</v>
      </c>
      <c r="K27" s="443">
        <v>9</v>
      </c>
      <c r="L27" s="443">
        <v>10</v>
      </c>
      <c r="M27" s="443">
        <v>862</v>
      </c>
      <c r="N27" s="443">
        <v>437</v>
      </c>
      <c r="O27" s="443">
        <v>425</v>
      </c>
      <c r="P27" s="443">
        <v>145</v>
      </c>
      <c r="Q27" s="443">
        <v>125</v>
      </c>
      <c r="R27" s="443">
        <v>126</v>
      </c>
      <c r="S27" s="443">
        <v>149</v>
      </c>
      <c r="T27" s="443">
        <v>166</v>
      </c>
      <c r="U27" s="443">
        <v>151</v>
      </c>
      <c r="V27" s="443">
        <v>350</v>
      </c>
      <c r="W27" s="88"/>
    </row>
    <row r="28" spans="2:23" ht="14.25" customHeight="1">
      <c r="B28" s="202" t="s">
        <v>1381</v>
      </c>
      <c r="C28" s="202" t="s">
        <v>1285</v>
      </c>
      <c r="D28" s="442">
        <v>3</v>
      </c>
      <c r="E28" s="443">
        <f aca="true" t="shared" si="4" ref="E28:V28">SUM(E29:E31)</f>
        <v>137</v>
      </c>
      <c r="F28" s="443">
        <f t="shared" si="4"/>
        <v>47</v>
      </c>
      <c r="G28" s="443">
        <f t="shared" si="4"/>
        <v>90</v>
      </c>
      <c r="H28" s="443">
        <f t="shared" si="4"/>
        <v>20</v>
      </c>
      <c r="I28" s="443">
        <f t="shared" si="4"/>
        <v>59</v>
      </c>
      <c r="J28" s="443">
        <f t="shared" si="4"/>
        <v>20</v>
      </c>
      <c r="K28" s="443">
        <f t="shared" si="4"/>
        <v>19</v>
      </c>
      <c r="L28" s="443">
        <f t="shared" si="4"/>
        <v>20</v>
      </c>
      <c r="M28" s="443">
        <f t="shared" si="4"/>
        <v>1715</v>
      </c>
      <c r="N28" s="443">
        <f t="shared" si="4"/>
        <v>859</v>
      </c>
      <c r="O28" s="443">
        <f t="shared" si="4"/>
        <v>856</v>
      </c>
      <c r="P28" s="443">
        <f t="shared" si="4"/>
        <v>259</v>
      </c>
      <c r="Q28" s="443">
        <f t="shared" si="4"/>
        <v>274</v>
      </c>
      <c r="R28" s="443">
        <f t="shared" si="4"/>
        <v>287</v>
      </c>
      <c r="S28" s="443">
        <f t="shared" si="4"/>
        <v>260</v>
      </c>
      <c r="T28" s="443">
        <f t="shared" si="4"/>
        <v>313</v>
      </c>
      <c r="U28" s="443">
        <f t="shared" si="4"/>
        <v>322</v>
      </c>
      <c r="V28" s="443">
        <f t="shared" si="4"/>
        <v>730</v>
      </c>
      <c r="W28" s="88"/>
    </row>
    <row r="29" spans="2:23" ht="14.25" customHeight="1">
      <c r="B29" s="311" t="s">
        <v>1189</v>
      </c>
      <c r="C29" s="202" t="s">
        <v>1286</v>
      </c>
      <c r="D29" s="442"/>
      <c r="E29" s="443">
        <f>F29+G29</f>
        <v>90</v>
      </c>
      <c r="F29" s="443">
        <v>29</v>
      </c>
      <c r="G29" s="443">
        <v>61</v>
      </c>
      <c r="H29" s="443">
        <v>12</v>
      </c>
      <c r="I29" s="443">
        <v>41</v>
      </c>
      <c r="J29" s="443">
        <v>14</v>
      </c>
      <c r="K29" s="443">
        <v>13</v>
      </c>
      <c r="L29" s="443">
        <v>14</v>
      </c>
      <c r="M29" s="443">
        <v>1249</v>
      </c>
      <c r="N29" s="443">
        <v>618</v>
      </c>
      <c r="O29" s="443">
        <v>631</v>
      </c>
      <c r="P29" s="443">
        <v>188</v>
      </c>
      <c r="Q29" s="443">
        <v>197</v>
      </c>
      <c r="R29" s="443">
        <v>206</v>
      </c>
      <c r="S29" s="443">
        <v>182</v>
      </c>
      <c r="T29" s="443">
        <v>224</v>
      </c>
      <c r="U29" s="443">
        <v>252</v>
      </c>
      <c r="V29" s="443">
        <v>529</v>
      </c>
      <c r="W29" s="88"/>
    </row>
    <row r="30" spans="2:23" ht="14.25" customHeight="1">
      <c r="B30" s="311" t="s">
        <v>1190</v>
      </c>
      <c r="C30" s="202" t="s">
        <v>523</v>
      </c>
      <c r="D30" s="442"/>
      <c r="E30" s="443">
        <f>F30+G30</f>
        <v>23</v>
      </c>
      <c r="F30" s="443">
        <v>9</v>
      </c>
      <c r="G30" s="443">
        <v>14</v>
      </c>
      <c r="H30" s="443">
        <v>3</v>
      </c>
      <c r="I30" s="443">
        <v>9</v>
      </c>
      <c r="J30" s="443">
        <v>3</v>
      </c>
      <c r="K30" s="443">
        <v>3</v>
      </c>
      <c r="L30" s="443">
        <v>3</v>
      </c>
      <c r="M30" s="443">
        <v>217</v>
      </c>
      <c r="N30" s="443">
        <v>111</v>
      </c>
      <c r="O30" s="443">
        <v>106</v>
      </c>
      <c r="P30" s="443">
        <v>30</v>
      </c>
      <c r="Q30" s="443">
        <v>37</v>
      </c>
      <c r="R30" s="443">
        <v>40</v>
      </c>
      <c r="S30" s="443">
        <v>35</v>
      </c>
      <c r="T30" s="443">
        <v>41</v>
      </c>
      <c r="U30" s="443">
        <v>34</v>
      </c>
      <c r="V30" s="443">
        <v>86</v>
      </c>
      <c r="W30" s="88"/>
    </row>
    <row r="31" spans="2:23" ht="14.25" customHeight="1">
      <c r="B31" s="311" t="s">
        <v>1191</v>
      </c>
      <c r="C31" s="202" t="s">
        <v>524</v>
      </c>
      <c r="D31" s="442"/>
      <c r="E31" s="443">
        <f>F31+G31</f>
        <v>24</v>
      </c>
      <c r="F31" s="443">
        <v>9</v>
      </c>
      <c r="G31" s="443">
        <v>15</v>
      </c>
      <c r="H31" s="443">
        <v>5</v>
      </c>
      <c r="I31" s="443">
        <v>9</v>
      </c>
      <c r="J31" s="443">
        <v>3</v>
      </c>
      <c r="K31" s="443">
        <v>3</v>
      </c>
      <c r="L31" s="443">
        <v>3</v>
      </c>
      <c r="M31" s="443">
        <v>249</v>
      </c>
      <c r="N31" s="443">
        <v>130</v>
      </c>
      <c r="O31" s="443">
        <v>119</v>
      </c>
      <c r="P31" s="443">
        <v>41</v>
      </c>
      <c r="Q31" s="443">
        <v>40</v>
      </c>
      <c r="R31" s="443">
        <v>41</v>
      </c>
      <c r="S31" s="443">
        <v>43</v>
      </c>
      <c r="T31" s="443">
        <v>48</v>
      </c>
      <c r="U31" s="443">
        <v>36</v>
      </c>
      <c r="V31" s="443">
        <v>115</v>
      </c>
      <c r="W31" s="88"/>
    </row>
    <row r="32" spans="2:23" ht="14.25" customHeight="1">
      <c r="B32" s="202" t="s">
        <v>1382</v>
      </c>
      <c r="C32" s="202" t="s">
        <v>302</v>
      </c>
      <c r="D32" s="442">
        <v>3</v>
      </c>
      <c r="E32" s="443">
        <f aca="true" t="shared" si="5" ref="E32:V32">SUM(E33:E35)</f>
        <v>137</v>
      </c>
      <c r="F32" s="443">
        <f t="shared" si="5"/>
        <v>57</v>
      </c>
      <c r="G32" s="443">
        <f t="shared" si="5"/>
        <v>80</v>
      </c>
      <c r="H32" s="443">
        <f t="shared" si="5"/>
        <v>23</v>
      </c>
      <c r="I32" s="443">
        <f t="shared" si="5"/>
        <v>60</v>
      </c>
      <c r="J32" s="443">
        <f t="shared" si="5"/>
        <v>21</v>
      </c>
      <c r="K32" s="443">
        <f t="shared" si="5"/>
        <v>19</v>
      </c>
      <c r="L32" s="443">
        <f t="shared" si="5"/>
        <v>20</v>
      </c>
      <c r="M32" s="443">
        <f t="shared" si="5"/>
        <v>1838</v>
      </c>
      <c r="N32" s="443">
        <f t="shared" si="5"/>
        <v>967</v>
      </c>
      <c r="O32" s="443">
        <f t="shared" si="5"/>
        <v>871</v>
      </c>
      <c r="P32" s="443">
        <f t="shared" si="5"/>
        <v>310</v>
      </c>
      <c r="Q32" s="443">
        <f t="shared" si="5"/>
        <v>259</v>
      </c>
      <c r="R32" s="443">
        <f t="shared" si="5"/>
        <v>303</v>
      </c>
      <c r="S32" s="443">
        <f t="shared" si="5"/>
        <v>308</v>
      </c>
      <c r="T32" s="443">
        <f t="shared" si="5"/>
        <v>354</v>
      </c>
      <c r="U32" s="443">
        <f t="shared" si="5"/>
        <v>304</v>
      </c>
      <c r="V32" s="443">
        <f t="shared" si="5"/>
        <v>677</v>
      </c>
      <c r="W32" s="88"/>
    </row>
    <row r="33" spans="2:23" ht="14.25" customHeight="1">
      <c r="B33" s="311" t="s">
        <v>1193</v>
      </c>
      <c r="C33" s="202" t="s">
        <v>1287</v>
      </c>
      <c r="D33" s="442"/>
      <c r="E33" s="443">
        <f>F33+G33</f>
        <v>54</v>
      </c>
      <c r="F33" s="443">
        <v>18</v>
      </c>
      <c r="G33" s="443">
        <v>36</v>
      </c>
      <c r="H33" s="443">
        <v>8</v>
      </c>
      <c r="I33" s="443">
        <v>24</v>
      </c>
      <c r="J33" s="443">
        <v>8</v>
      </c>
      <c r="K33" s="443">
        <v>8</v>
      </c>
      <c r="L33" s="443">
        <v>8</v>
      </c>
      <c r="M33" s="443">
        <v>739</v>
      </c>
      <c r="N33" s="443">
        <v>357</v>
      </c>
      <c r="O33" s="443">
        <v>382</v>
      </c>
      <c r="P33" s="443">
        <v>116</v>
      </c>
      <c r="Q33" s="443">
        <v>109</v>
      </c>
      <c r="R33" s="443">
        <v>108</v>
      </c>
      <c r="S33" s="443">
        <v>144</v>
      </c>
      <c r="T33" s="443">
        <v>133</v>
      </c>
      <c r="U33" s="443">
        <v>129</v>
      </c>
      <c r="V33" s="443">
        <v>280</v>
      </c>
      <c r="W33" s="88"/>
    </row>
    <row r="34" spans="2:23" ht="14.25" customHeight="1">
      <c r="B34" s="311" t="s">
        <v>1194</v>
      </c>
      <c r="C34" s="202" t="s">
        <v>525</v>
      </c>
      <c r="D34" s="442"/>
      <c r="E34" s="443">
        <f>F34+G34</f>
        <v>37</v>
      </c>
      <c r="F34" s="443">
        <v>19</v>
      </c>
      <c r="G34" s="443">
        <v>18</v>
      </c>
      <c r="H34" s="443">
        <v>6</v>
      </c>
      <c r="I34" s="443">
        <v>15</v>
      </c>
      <c r="J34" s="443">
        <v>6</v>
      </c>
      <c r="K34" s="443">
        <v>4</v>
      </c>
      <c r="L34" s="443">
        <v>5</v>
      </c>
      <c r="M34" s="443">
        <v>400</v>
      </c>
      <c r="N34" s="443">
        <v>227</v>
      </c>
      <c r="O34" s="443">
        <v>173</v>
      </c>
      <c r="P34" s="443">
        <v>77</v>
      </c>
      <c r="Q34" s="443">
        <v>47</v>
      </c>
      <c r="R34" s="443">
        <v>75</v>
      </c>
      <c r="S34" s="443">
        <v>54</v>
      </c>
      <c r="T34" s="443">
        <v>75</v>
      </c>
      <c r="U34" s="443">
        <v>72</v>
      </c>
      <c r="V34" s="443">
        <v>172</v>
      </c>
      <c r="W34" s="88"/>
    </row>
    <row r="35" spans="2:23" ht="14.25" customHeight="1">
      <c r="B35" s="311" t="s">
        <v>1195</v>
      </c>
      <c r="C35" s="202" t="s">
        <v>1288</v>
      </c>
      <c r="D35" s="442"/>
      <c r="E35" s="443">
        <f>F35+G35</f>
        <v>46</v>
      </c>
      <c r="F35" s="443">
        <v>20</v>
      </c>
      <c r="G35" s="443">
        <v>26</v>
      </c>
      <c r="H35" s="443">
        <v>9</v>
      </c>
      <c r="I35" s="443">
        <v>21</v>
      </c>
      <c r="J35" s="443">
        <v>7</v>
      </c>
      <c r="K35" s="443">
        <v>7</v>
      </c>
      <c r="L35" s="443">
        <v>7</v>
      </c>
      <c r="M35" s="443">
        <v>699</v>
      </c>
      <c r="N35" s="443">
        <v>383</v>
      </c>
      <c r="O35" s="443">
        <v>316</v>
      </c>
      <c r="P35" s="443">
        <v>117</v>
      </c>
      <c r="Q35" s="443">
        <v>103</v>
      </c>
      <c r="R35" s="443">
        <v>120</v>
      </c>
      <c r="S35" s="443">
        <v>110</v>
      </c>
      <c r="T35" s="443">
        <v>146</v>
      </c>
      <c r="U35" s="443">
        <v>103</v>
      </c>
      <c r="V35" s="443">
        <v>225</v>
      </c>
      <c r="W35" s="88"/>
    </row>
    <row r="36" spans="2:23" ht="14.25" customHeight="1">
      <c r="B36" s="202" t="s">
        <v>1383</v>
      </c>
      <c r="C36" s="202" t="s">
        <v>303</v>
      </c>
      <c r="D36" s="442">
        <v>1</v>
      </c>
      <c r="E36" s="443">
        <f>F36+G36</f>
        <v>21</v>
      </c>
      <c r="F36" s="443">
        <f>F37</f>
        <v>6</v>
      </c>
      <c r="G36" s="443">
        <f>G37</f>
        <v>15</v>
      </c>
      <c r="H36" s="443">
        <f>H37</f>
        <v>3</v>
      </c>
      <c r="I36" s="443">
        <v>9</v>
      </c>
      <c r="J36" s="443">
        <v>4</v>
      </c>
      <c r="K36" s="443">
        <v>2</v>
      </c>
      <c r="L36" s="443">
        <v>3</v>
      </c>
      <c r="M36" s="443">
        <f>M37</f>
        <v>226</v>
      </c>
      <c r="N36" s="443">
        <f aca="true" t="shared" si="6" ref="N36:U36">N37</f>
        <v>108</v>
      </c>
      <c r="O36" s="443">
        <f t="shared" si="6"/>
        <v>118</v>
      </c>
      <c r="P36" s="443">
        <f t="shared" si="6"/>
        <v>32</v>
      </c>
      <c r="Q36" s="443">
        <f t="shared" si="6"/>
        <v>45</v>
      </c>
      <c r="R36" s="443">
        <f t="shared" si="6"/>
        <v>41</v>
      </c>
      <c r="S36" s="443">
        <f t="shared" si="6"/>
        <v>43</v>
      </c>
      <c r="T36" s="443">
        <f t="shared" si="6"/>
        <v>35</v>
      </c>
      <c r="U36" s="443">
        <f t="shared" si="6"/>
        <v>30</v>
      </c>
      <c r="V36" s="443">
        <v>82</v>
      </c>
      <c r="W36" s="88"/>
    </row>
    <row r="37" spans="2:23" ht="14.25" customHeight="1">
      <c r="B37" s="311" t="s">
        <v>1197</v>
      </c>
      <c r="C37" s="202" t="s">
        <v>1289</v>
      </c>
      <c r="D37" s="442"/>
      <c r="E37" s="443">
        <f>F37+G37</f>
        <v>21</v>
      </c>
      <c r="F37" s="443">
        <v>6</v>
      </c>
      <c r="G37" s="443">
        <v>15</v>
      </c>
      <c r="H37" s="443">
        <v>3</v>
      </c>
      <c r="I37" s="443">
        <v>9</v>
      </c>
      <c r="J37" s="443">
        <v>3</v>
      </c>
      <c r="K37" s="443">
        <v>4</v>
      </c>
      <c r="L37" s="443">
        <v>2</v>
      </c>
      <c r="M37" s="443">
        <v>226</v>
      </c>
      <c r="N37" s="443">
        <v>108</v>
      </c>
      <c r="O37" s="443">
        <v>118</v>
      </c>
      <c r="P37" s="443">
        <v>32</v>
      </c>
      <c r="Q37" s="443">
        <v>45</v>
      </c>
      <c r="R37" s="443">
        <v>41</v>
      </c>
      <c r="S37" s="443">
        <v>43</v>
      </c>
      <c r="T37" s="443">
        <v>35</v>
      </c>
      <c r="U37" s="443">
        <v>30</v>
      </c>
      <c r="V37" s="443">
        <v>76</v>
      </c>
      <c r="W37" s="88"/>
    </row>
    <row r="38" spans="2:23" ht="14.25" customHeight="1">
      <c r="B38" s="202" t="s">
        <v>1384</v>
      </c>
      <c r="C38" s="202" t="s">
        <v>1243</v>
      </c>
      <c r="D38" s="442"/>
      <c r="E38" s="444" t="s">
        <v>494</v>
      </c>
      <c r="F38" s="444" t="s">
        <v>494</v>
      </c>
      <c r="G38" s="444" t="s">
        <v>494</v>
      </c>
      <c r="H38" s="444" t="s">
        <v>494</v>
      </c>
      <c r="I38" s="443">
        <f aca="true" t="shared" si="7" ref="I38:V38">SUM(I39:I45)</f>
        <v>154</v>
      </c>
      <c r="J38" s="443">
        <f t="shared" si="7"/>
        <v>52</v>
      </c>
      <c r="K38" s="443">
        <f t="shared" si="7"/>
        <v>51</v>
      </c>
      <c r="L38" s="443">
        <f t="shared" si="7"/>
        <v>51</v>
      </c>
      <c r="M38" s="443">
        <f t="shared" si="7"/>
        <v>6722</v>
      </c>
      <c r="N38" s="443">
        <f t="shared" si="7"/>
        <v>3760</v>
      </c>
      <c r="O38" s="443">
        <f t="shared" si="7"/>
        <v>2962</v>
      </c>
      <c r="P38" s="443">
        <f t="shared" si="7"/>
        <v>1262</v>
      </c>
      <c r="Q38" s="443">
        <f t="shared" si="7"/>
        <v>1068</v>
      </c>
      <c r="R38" s="443">
        <f t="shared" si="7"/>
        <v>1278</v>
      </c>
      <c r="S38" s="443">
        <f t="shared" si="7"/>
        <v>935</v>
      </c>
      <c r="T38" s="443">
        <f t="shared" si="7"/>
        <v>1220</v>
      </c>
      <c r="U38" s="443">
        <f t="shared" si="7"/>
        <v>959</v>
      </c>
      <c r="V38" s="443">
        <f t="shared" si="7"/>
        <v>2171</v>
      </c>
      <c r="W38" s="88"/>
    </row>
    <row r="39" spans="2:23" ht="14.25" customHeight="1">
      <c r="B39" s="311" t="s">
        <v>1385</v>
      </c>
      <c r="C39" s="202" t="s">
        <v>1290</v>
      </c>
      <c r="D39" s="442"/>
      <c r="E39" s="444" t="s">
        <v>494</v>
      </c>
      <c r="F39" s="444" t="s">
        <v>494</v>
      </c>
      <c r="G39" s="444" t="s">
        <v>494</v>
      </c>
      <c r="H39" s="444" t="s">
        <v>494</v>
      </c>
      <c r="I39" s="19">
        <v>34</v>
      </c>
      <c r="J39" s="19">
        <v>12</v>
      </c>
      <c r="K39" s="19">
        <v>11</v>
      </c>
      <c r="L39" s="19">
        <v>11</v>
      </c>
      <c r="M39" s="19">
        <v>1555</v>
      </c>
      <c r="N39" s="19">
        <v>851</v>
      </c>
      <c r="O39" s="19">
        <v>704</v>
      </c>
      <c r="P39" s="19">
        <v>276</v>
      </c>
      <c r="Q39" s="19">
        <v>276</v>
      </c>
      <c r="R39" s="19">
        <v>317</v>
      </c>
      <c r="S39" s="19">
        <v>194</v>
      </c>
      <c r="T39" s="19">
        <v>258</v>
      </c>
      <c r="U39" s="19">
        <v>234</v>
      </c>
      <c r="V39" s="19">
        <v>488</v>
      </c>
      <c r="W39" s="88"/>
    </row>
    <row r="40" spans="2:23" ht="14.25" customHeight="1">
      <c r="B40" s="311" t="s">
        <v>1386</v>
      </c>
      <c r="C40" s="202" t="s">
        <v>1291</v>
      </c>
      <c r="D40" s="259"/>
      <c r="E40" s="444" t="s">
        <v>494</v>
      </c>
      <c r="F40" s="444" t="s">
        <v>494</v>
      </c>
      <c r="G40" s="444" t="s">
        <v>494</v>
      </c>
      <c r="H40" s="444" t="s">
        <v>494</v>
      </c>
      <c r="I40" s="19">
        <v>27</v>
      </c>
      <c r="J40" s="19">
        <v>9</v>
      </c>
      <c r="K40" s="19">
        <v>9</v>
      </c>
      <c r="L40" s="19">
        <v>9</v>
      </c>
      <c r="M40" s="19">
        <v>1264</v>
      </c>
      <c r="N40" s="19">
        <v>657</v>
      </c>
      <c r="O40" s="19">
        <v>607</v>
      </c>
      <c r="P40" s="19">
        <v>210</v>
      </c>
      <c r="Q40" s="19">
        <v>206</v>
      </c>
      <c r="R40" s="19">
        <v>216</v>
      </c>
      <c r="S40" s="19">
        <v>204</v>
      </c>
      <c r="T40" s="19">
        <v>231</v>
      </c>
      <c r="U40" s="19">
        <v>197</v>
      </c>
      <c r="V40" s="19">
        <v>428</v>
      </c>
      <c r="W40" s="88"/>
    </row>
    <row r="41" spans="2:23" ht="14.25" customHeight="1">
      <c r="B41" s="311" t="s">
        <v>1387</v>
      </c>
      <c r="C41" s="202" t="s">
        <v>1242</v>
      </c>
      <c r="D41" s="259"/>
      <c r="E41" s="444" t="s">
        <v>494</v>
      </c>
      <c r="F41" s="444" t="s">
        <v>494</v>
      </c>
      <c r="G41" s="444" t="s">
        <v>494</v>
      </c>
      <c r="H41" s="444" t="s">
        <v>494</v>
      </c>
      <c r="I41" s="19">
        <v>18</v>
      </c>
      <c r="J41" s="19">
        <v>6</v>
      </c>
      <c r="K41" s="19">
        <v>6</v>
      </c>
      <c r="L41" s="19">
        <v>6</v>
      </c>
      <c r="M41" s="19">
        <v>717</v>
      </c>
      <c r="N41" s="19">
        <v>428</v>
      </c>
      <c r="O41" s="19">
        <v>289</v>
      </c>
      <c r="P41" s="19">
        <v>167</v>
      </c>
      <c r="Q41" s="19">
        <v>93</v>
      </c>
      <c r="R41" s="19">
        <v>132</v>
      </c>
      <c r="S41" s="19">
        <v>109</v>
      </c>
      <c r="T41" s="19">
        <v>129</v>
      </c>
      <c r="U41" s="19">
        <v>87</v>
      </c>
      <c r="V41" s="19">
        <v>221</v>
      </c>
      <c r="W41" s="88"/>
    </row>
    <row r="42" spans="2:23" ht="14.25" customHeight="1">
      <c r="B42" s="311" t="s">
        <v>1388</v>
      </c>
      <c r="C42" s="202" t="s">
        <v>1292</v>
      </c>
      <c r="D42" s="259"/>
      <c r="E42" s="444" t="s">
        <v>494</v>
      </c>
      <c r="F42" s="444" t="s">
        <v>494</v>
      </c>
      <c r="G42" s="444" t="s">
        <v>494</v>
      </c>
      <c r="H42" s="444" t="s">
        <v>494</v>
      </c>
      <c r="I42" s="19">
        <v>24</v>
      </c>
      <c r="J42" s="19">
        <v>8</v>
      </c>
      <c r="K42" s="19">
        <v>8</v>
      </c>
      <c r="L42" s="19">
        <v>8</v>
      </c>
      <c r="M42" s="19">
        <v>984</v>
      </c>
      <c r="N42" s="19">
        <v>591</v>
      </c>
      <c r="O42" s="19">
        <v>393</v>
      </c>
      <c r="P42" s="19">
        <v>185</v>
      </c>
      <c r="Q42" s="19">
        <v>144</v>
      </c>
      <c r="R42" s="19">
        <v>195</v>
      </c>
      <c r="S42" s="19">
        <v>128</v>
      </c>
      <c r="T42" s="19">
        <v>211</v>
      </c>
      <c r="U42" s="19">
        <v>121</v>
      </c>
      <c r="V42" s="19">
        <v>330</v>
      </c>
      <c r="W42" s="88"/>
    </row>
    <row r="43" spans="2:23" ht="14.25" customHeight="1">
      <c r="B43" s="311" t="s">
        <v>1389</v>
      </c>
      <c r="C43" s="202" t="s">
        <v>1293</v>
      </c>
      <c r="D43" s="259"/>
      <c r="E43" s="444" t="s">
        <v>494</v>
      </c>
      <c r="F43" s="444" t="s">
        <v>494</v>
      </c>
      <c r="G43" s="444" t="s">
        <v>494</v>
      </c>
      <c r="H43" s="444" t="s">
        <v>494</v>
      </c>
      <c r="I43" s="19">
        <v>30</v>
      </c>
      <c r="J43" s="19">
        <v>10</v>
      </c>
      <c r="K43" s="19">
        <v>10</v>
      </c>
      <c r="L43" s="19">
        <v>10</v>
      </c>
      <c r="M43" s="19">
        <v>1409</v>
      </c>
      <c r="N43" s="19">
        <v>794</v>
      </c>
      <c r="O43" s="19">
        <v>615</v>
      </c>
      <c r="P43" s="19">
        <v>275</v>
      </c>
      <c r="Q43" s="19">
        <v>215</v>
      </c>
      <c r="R43" s="19">
        <v>265</v>
      </c>
      <c r="S43" s="19">
        <v>195</v>
      </c>
      <c r="T43" s="19">
        <v>254</v>
      </c>
      <c r="U43" s="19">
        <v>205</v>
      </c>
      <c r="V43" s="19">
        <v>463</v>
      </c>
      <c r="W43" s="88"/>
    </row>
    <row r="44" spans="2:23" ht="14.25" customHeight="1">
      <c r="B44" s="311" t="s">
        <v>1390</v>
      </c>
      <c r="C44" s="202" t="s">
        <v>1294</v>
      </c>
      <c r="D44" s="259"/>
      <c r="E44" s="444" t="s">
        <v>494</v>
      </c>
      <c r="F44" s="444" t="s">
        <v>494</v>
      </c>
      <c r="G44" s="444" t="s">
        <v>494</v>
      </c>
      <c r="H44" s="444" t="s">
        <v>494</v>
      </c>
      <c r="I44" s="19">
        <v>3</v>
      </c>
      <c r="J44" s="19">
        <v>1</v>
      </c>
      <c r="K44" s="19">
        <v>1</v>
      </c>
      <c r="L44" s="19">
        <v>1</v>
      </c>
      <c r="M44" s="19">
        <v>72</v>
      </c>
      <c r="N44" s="19">
        <v>55</v>
      </c>
      <c r="O44" s="19">
        <v>17</v>
      </c>
      <c r="P44" s="19">
        <v>26</v>
      </c>
      <c r="Q44" s="19">
        <v>7</v>
      </c>
      <c r="R44" s="19">
        <v>17</v>
      </c>
      <c r="S44" s="19">
        <v>6</v>
      </c>
      <c r="T44" s="19">
        <v>12</v>
      </c>
      <c r="U44" s="19">
        <v>4</v>
      </c>
      <c r="V44" s="19">
        <v>22</v>
      </c>
      <c r="W44" s="88"/>
    </row>
    <row r="45" spans="1:23" ht="14.25" customHeight="1" thickBot="1">
      <c r="A45" s="118"/>
      <c r="B45" s="312" t="s">
        <v>1391</v>
      </c>
      <c r="C45" s="313" t="s">
        <v>526</v>
      </c>
      <c r="D45" s="476"/>
      <c r="E45" s="615" t="s">
        <v>494</v>
      </c>
      <c r="F45" s="615" t="s">
        <v>494</v>
      </c>
      <c r="G45" s="615" t="s">
        <v>494</v>
      </c>
      <c r="H45" s="615" t="s">
        <v>494</v>
      </c>
      <c r="I45" s="369">
        <v>18</v>
      </c>
      <c r="J45" s="369">
        <v>6</v>
      </c>
      <c r="K45" s="369">
        <v>6</v>
      </c>
      <c r="L45" s="369">
        <v>6</v>
      </c>
      <c r="M45" s="369">
        <v>721</v>
      </c>
      <c r="N45" s="369">
        <v>384</v>
      </c>
      <c r="O45" s="369">
        <v>337</v>
      </c>
      <c r="P45" s="369">
        <v>123</v>
      </c>
      <c r="Q45" s="369">
        <v>127</v>
      </c>
      <c r="R45" s="369">
        <v>136</v>
      </c>
      <c r="S45" s="369">
        <v>99</v>
      </c>
      <c r="T45" s="369">
        <v>125</v>
      </c>
      <c r="U45" s="369">
        <v>111</v>
      </c>
      <c r="V45" s="369">
        <v>219</v>
      </c>
      <c r="W45" s="88"/>
    </row>
    <row r="46" spans="20:23" ht="12.75">
      <c r="T46" s="88"/>
      <c r="U46" s="88"/>
      <c r="V46" s="88"/>
      <c r="W46" s="88"/>
    </row>
    <row r="47" spans="20:23" ht="12.75">
      <c r="T47" s="88"/>
      <c r="U47" s="88"/>
      <c r="V47" s="88"/>
      <c r="W47" s="88"/>
    </row>
    <row r="48" spans="20:23" ht="12.75">
      <c r="T48" s="88"/>
      <c r="U48" s="88"/>
      <c r="V48" s="88"/>
      <c r="W48" s="88"/>
    </row>
    <row r="49" spans="20:23" ht="12.75">
      <c r="T49" s="88"/>
      <c r="U49" s="88"/>
      <c r="V49" s="88"/>
      <c r="W49" s="88"/>
    </row>
    <row r="50" spans="20:23" ht="12.75">
      <c r="T50" s="88"/>
      <c r="U50" s="88"/>
      <c r="V50" s="88"/>
      <c r="W50" s="88"/>
    </row>
    <row r="51" ht="12.75">
      <c r="W51" s="88"/>
    </row>
    <row r="52" ht="12.75">
      <c r="W52" s="88"/>
    </row>
    <row r="53" ht="12.75">
      <c r="W53" s="88"/>
    </row>
    <row r="54" ht="12.75">
      <c r="W54" s="88"/>
    </row>
    <row r="55" ht="12.75">
      <c r="W55" s="88"/>
    </row>
    <row r="56" ht="12.75">
      <c r="W56" s="88"/>
    </row>
    <row r="57" ht="12.75">
      <c r="W57" s="88"/>
    </row>
    <row r="58" ht="12.75">
      <c r="W58" s="88"/>
    </row>
    <row r="59" ht="12.75">
      <c r="W59" s="88"/>
    </row>
    <row r="60" ht="12.75">
      <c r="W60" s="88"/>
    </row>
    <row r="61" ht="12.75">
      <c r="W61" s="88"/>
    </row>
    <row r="62" ht="12.75">
      <c r="W62" s="88"/>
    </row>
    <row r="63" ht="12.75">
      <c r="W63" s="88"/>
    </row>
    <row r="64" ht="12.75">
      <c r="W64" s="88"/>
    </row>
    <row r="65" ht="12.75">
      <c r="W65" s="88"/>
    </row>
    <row r="66" ht="12.75">
      <c r="W66" s="88"/>
    </row>
    <row r="67" ht="12.75">
      <c r="W67" s="88"/>
    </row>
    <row r="68" ht="12.75">
      <c r="W68" s="88"/>
    </row>
    <row r="69" ht="12.75">
      <c r="W69" s="88"/>
    </row>
    <row r="70" ht="12.75">
      <c r="W70" s="88"/>
    </row>
    <row r="71" ht="12.75">
      <c r="W71" s="88"/>
    </row>
    <row r="72" ht="12.75">
      <c r="W72" s="88"/>
    </row>
    <row r="73" ht="12.75">
      <c r="W73" s="88"/>
    </row>
    <row r="74" ht="12.75">
      <c r="W74" s="88"/>
    </row>
    <row r="75" ht="12.75">
      <c r="W75" s="88"/>
    </row>
    <row r="76" ht="12.75">
      <c r="W76" s="88"/>
    </row>
    <row r="77" ht="12.75">
      <c r="W77" s="88"/>
    </row>
    <row r="78" ht="12.75">
      <c r="W78" s="88"/>
    </row>
    <row r="79" ht="12.75">
      <c r="W79" s="88"/>
    </row>
    <row r="80" ht="12.75">
      <c r="W80" s="88"/>
    </row>
    <row r="81" ht="12.75">
      <c r="W81" s="88"/>
    </row>
    <row r="82" ht="12.75">
      <c r="W82" s="88"/>
    </row>
    <row r="83" ht="12.75">
      <c r="W83" s="88"/>
    </row>
    <row r="84" ht="12.75">
      <c r="W84" s="88"/>
    </row>
    <row r="85" ht="12.75">
      <c r="W85" s="88"/>
    </row>
    <row r="86" ht="12.75">
      <c r="W86" s="88"/>
    </row>
    <row r="87" ht="12.75">
      <c r="W87" s="88"/>
    </row>
    <row r="88" ht="12.75">
      <c r="W88" s="88"/>
    </row>
    <row r="89" ht="12.75">
      <c r="W89" s="88"/>
    </row>
    <row r="90" ht="12.75">
      <c r="W90" s="88"/>
    </row>
    <row r="91" ht="12.75">
      <c r="W91" s="88"/>
    </row>
    <row r="92" ht="12.75">
      <c r="W92" s="88"/>
    </row>
    <row r="93" ht="12.75">
      <c r="W93" s="88"/>
    </row>
    <row r="94" ht="12.75">
      <c r="W94" s="88"/>
    </row>
    <row r="95" ht="12.75">
      <c r="W95" s="88"/>
    </row>
    <row r="96" ht="12.75">
      <c r="W96" s="88"/>
    </row>
    <row r="97" ht="12.75">
      <c r="W97" s="88"/>
    </row>
    <row r="98" ht="12.75">
      <c r="W98" s="88"/>
    </row>
    <row r="99" ht="12.75">
      <c r="W99" s="88"/>
    </row>
    <row r="100" ht="12.75">
      <c r="W100" s="88"/>
    </row>
    <row r="101" ht="12.75">
      <c r="W101" s="88"/>
    </row>
    <row r="102" ht="12.75">
      <c r="W102" s="88"/>
    </row>
    <row r="103" ht="12.75">
      <c r="W103" s="88"/>
    </row>
    <row r="104" ht="12.75">
      <c r="W104" s="88"/>
    </row>
    <row r="105" ht="12.75">
      <c r="W105" s="88"/>
    </row>
    <row r="106" ht="12.75">
      <c r="W106" s="88"/>
    </row>
    <row r="107" ht="12.75">
      <c r="W107" s="88"/>
    </row>
    <row r="108" ht="12.75">
      <c r="W108" s="88"/>
    </row>
    <row r="109" ht="12.75">
      <c r="W109" s="88"/>
    </row>
    <row r="110" ht="12.75">
      <c r="W110" s="88"/>
    </row>
    <row r="111" ht="12.75">
      <c r="W111" s="88"/>
    </row>
    <row r="112" ht="12.75">
      <c r="W112" s="88"/>
    </row>
    <row r="113" ht="12.75">
      <c r="W113" s="88"/>
    </row>
    <row r="114" ht="12.75">
      <c r="W114" s="88"/>
    </row>
    <row r="115" ht="12.75">
      <c r="W115" s="88"/>
    </row>
    <row r="116" ht="12.75">
      <c r="W116" s="88"/>
    </row>
    <row r="117" ht="12.75">
      <c r="W117" s="88"/>
    </row>
    <row r="118" ht="12.75">
      <c r="W118" s="88"/>
    </row>
    <row r="119" ht="12.75">
      <c r="W119" s="88"/>
    </row>
    <row r="120" ht="12.75">
      <c r="W120" s="88"/>
    </row>
    <row r="121" ht="12.75">
      <c r="W121" s="88"/>
    </row>
    <row r="122" ht="12.75">
      <c r="W122" s="88"/>
    </row>
    <row r="123" ht="12.75">
      <c r="W123" s="88"/>
    </row>
    <row r="124" ht="12.75">
      <c r="W124" s="88"/>
    </row>
    <row r="125" ht="12.75">
      <c r="W125" s="88"/>
    </row>
    <row r="126" ht="12.75">
      <c r="W126" s="88"/>
    </row>
    <row r="127" ht="12.75">
      <c r="W127" s="88"/>
    </row>
    <row r="128" ht="12.75">
      <c r="W128" s="88"/>
    </row>
    <row r="129" ht="12.75">
      <c r="W129" s="88"/>
    </row>
    <row r="130" ht="12.75">
      <c r="W130" s="88"/>
    </row>
    <row r="131" ht="12.75">
      <c r="W131" s="88"/>
    </row>
    <row r="132" ht="12.75">
      <c r="W132" s="88"/>
    </row>
    <row r="133" ht="12.75">
      <c r="W133" s="88"/>
    </row>
    <row r="134" ht="12.75">
      <c r="W134" s="88"/>
    </row>
    <row r="135" ht="12.75">
      <c r="W135" s="88"/>
    </row>
    <row r="136" ht="12.75">
      <c r="W136" s="88"/>
    </row>
    <row r="137" ht="12.75">
      <c r="W137" s="88"/>
    </row>
    <row r="138" ht="12.75">
      <c r="W138" s="88"/>
    </row>
    <row r="139" ht="12.75">
      <c r="W139" s="88"/>
    </row>
    <row r="140" ht="12.75">
      <c r="W140" s="88"/>
    </row>
    <row r="141" ht="12.75">
      <c r="W141" s="88"/>
    </row>
    <row r="142" ht="12.75">
      <c r="W142" s="88"/>
    </row>
    <row r="143" ht="12.75">
      <c r="W143" s="88"/>
    </row>
    <row r="144" ht="12.75">
      <c r="W144" s="88"/>
    </row>
    <row r="145" ht="12.75">
      <c r="W145" s="88"/>
    </row>
    <row r="146" ht="12.75">
      <c r="W146" s="88"/>
    </row>
    <row r="147" ht="12.75">
      <c r="W147" s="88"/>
    </row>
    <row r="148" ht="12.75">
      <c r="W148" s="88"/>
    </row>
    <row r="149" ht="12.75">
      <c r="W149" s="88"/>
    </row>
    <row r="150" ht="12.75">
      <c r="W150" s="88"/>
    </row>
    <row r="151" ht="12.75">
      <c r="W151" s="88"/>
    </row>
    <row r="152" ht="12.75">
      <c r="W152" s="88"/>
    </row>
    <row r="153" ht="12.75">
      <c r="W153" s="88"/>
    </row>
    <row r="154" ht="12.75">
      <c r="W154" s="88"/>
    </row>
    <row r="155" ht="12.75">
      <c r="W155" s="88"/>
    </row>
    <row r="156" ht="12.75">
      <c r="W156" s="88"/>
    </row>
    <row r="157" ht="12.75">
      <c r="W157" s="88"/>
    </row>
    <row r="158" ht="12.75">
      <c r="W158" s="88"/>
    </row>
    <row r="159" ht="12.75">
      <c r="W159" s="88"/>
    </row>
    <row r="160" ht="12.75">
      <c r="W160" s="88"/>
    </row>
    <row r="161" ht="12.75">
      <c r="W161" s="88"/>
    </row>
    <row r="162" ht="12.75">
      <c r="W162" s="88"/>
    </row>
    <row r="163" ht="12.75">
      <c r="W163" s="88"/>
    </row>
    <row r="164" ht="12.75">
      <c r="W164" s="88"/>
    </row>
    <row r="165" ht="12.75">
      <c r="W165" s="88"/>
    </row>
    <row r="166" ht="12.75">
      <c r="W166" s="88"/>
    </row>
    <row r="167" ht="12.75">
      <c r="W167" s="88"/>
    </row>
    <row r="168" ht="12.75">
      <c r="W168" s="88"/>
    </row>
    <row r="169" ht="12.75">
      <c r="W169" s="88"/>
    </row>
    <row r="170" ht="12.75">
      <c r="W170" s="88"/>
    </row>
    <row r="171" ht="12.75">
      <c r="W171" s="88"/>
    </row>
    <row r="172" ht="12.75">
      <c r="W172" s="88"/>
    </row>
    <row r="173" ht="12.75">
      <c r="W173" s="88"/>
    </row>
    <row r="174" ht="12.75">
      <c r="W174" s="88"/>
    </row>
    <row r="175" ht="12.75">
      <c r="W175" s="88"/>
    </row>
    <row r="176" ht="12.75">
      <c r="W176" s="88"/>
    </row>
    <row r="177" ht="12.75">
      <c r="W177" s="88"/>
    </row>
    <row r="178" ht="12.75">
      <c r="W178" s="88"/>
    </row>
    <row r="179" ht="12.75">
      <c r="W179" s="88"/>
    </row>
    <row r="180" ht="12.75">
      <c r="W180" s="88"/>
    </row>
    <row r="181" ht="12.75">
      <c r="W181" s="88"/>
    </row>
    <row r="182" ht="12.75">
      <c r="W182" s="88"/>
    </row>
    <row r="183" ht="12.75">
      <c r="W183" s="88"/>
    </row>
    <row r="184" ht="12.75">
      <c r="W184" s="88"/>
    </row>
    <row r="185" ht="12.75">
      <c r="W185" s="88"/>
    </row>
    <row r="186" ht="12.75">
      <c r="W186" s="88"/>
    </row>
    <row r="187" ht="12.75">
      <c r="W187" s="88"/>
    </row>
    <row r="188" ht="12.75">
      <c r="W188" s="88"/>
    </row>
    <row r="189" ht="12.75">
      <c r="W189" s="88"/>
    </row>
    <row r="190" ht="12.75">
      <c r="W190" s="88"/>
    </row>
    <row r="191" ht="12.75">
      <c r="W191" s="88"/>
    </row>
    <row r="192" ht="12.75">
      <c r="W192" s="88"/>
    </row>
    <row r="193" ht="12.75">
      <c r="W193" s="88"/>
    </row>
    <row r="194" ht="12.75">
      <c r="W194" s="88"/>
    </row>
    <row r="195" ht="12.75">
      <c r="W195" s="88"/>
    </row>
    <row r="196" ht="12.75">
      <c r="W196" s="88"/>
    </row>
    <row r="197" ht="12.75">
      <c r="W197" s="88"/>
    </row>
    <row r="198" ht="12.75">
      <c r="W198" s="88"/>
    </row>
    <row r="199" ht="12.75">
      <c r="W199" s="88"/>
    </row>
    <row r="200" ht="12.75">
      <c r="W200" s="88"/>
    </row>
    <row r="201" ht="12.75">
      <c r="W201" s="88"/>
    </row>
    <row r="202" ht="12.75">
      <c r="W202" s="88"/>
    </row>
    <row r="203" ht="12.75">
      <c r="W203" s="88"/>
    </row>
    <row r="204" ht="12.75">
      <c r="W204" s="88"/>
    </row>
    <row r="205" ht="12.75">
      <c r="W205" s="88"/>
    </row>
    <row r="206" ht="12.75">
      <c r="W206" s="88"/>
    </row>
    <row r="207" ht="12.75">
      <c r="W207" s="88"/>
    </row>
    <row r="208" ht="12.75">
      <c r="W208" s="88"/>
    </row>
    <row r="209" ht="12.75">
      <c r="W209" s="88"/>
    </row>
    <row r="210" ht="12.75">
      <c r="W210" s="88"/>
    </row>
    <row r="211" ht="12.75">
      <c r="W211" s="88"/>
    </row>
    <row r="212" ht="12.75">
      <c r="W212" s="88"/>
    </row>
    <row r="213" ht="12.75">
      <c r="W213" s="88"/>
    </row>
    <row r="214" ht="12.75">
      <c r="W214" s="88"/>
    </row>
    <row r="215" ht="12.75">
      <c r="W215" s="88"/>
    </row>
    <row r="216" ht="12.75">
      <c r="W216" s="88"/>
    </row>
    <row r="217" ht="12.75">
      <c r="W217" s="88"/>
    </row>
    <row r="218" ht="12.75">
      <c r="W218" s="88"/>
    </row>
    <row r="219" ht="12.75">
      <c r="W219" s="88"/>
    </row>
    <row r="220" ht="12.75">
      <c r="W220" s="88"/>
    </row>
    <row r="221" ht="12.75">
      <c r="W221" s="88"/>
    </row>
    <row r="222" ht="12.75">
      <c r="W222" s="88"/>
    </row>
    <row r="223" ht="12.75">
      <c r="W223" s="88"/>
    </row>
    <row r="224" ht="12.75">
      <c r="W224" s="88"/>
    </row>
    <row r="225" ht="12.75">
      <c r="W225" s="88"/>
    </row>
    <row r="226" ht="12.75">
      <c r="W226" s="88"/>
    </row>
    <row r="227" ht="12.75">
      <c r="W227" s="88"/>
    </row>
    <row r="228" ht="12.75">
      <c r="W228" s="88"/>
    </row>
    <row r="229" ht="12.75">
      <c r="W229" s="88"/>
    </row>
    <row r="230" ht="12.75">
      <c r="W230" s="88"/>
    </row>
    <row r="231" ht="12.75">
      <c r="W231" s="88"/>
    </row>
    <row r="232" ht="12.75">
      <c r="W232" s="88"/>
    </row>
    <row r="233" ht="12.75">
      <c r="W233" s="88"/>
    </row>
    <row r="234" ht="12.75">
      <c r="W234" s="88"/>
    </row>
    <row r="235" ht="12.75">
      <c r="W235" s="88"/>
    </row>
    <row r="236" ht="12.75">
      <c r="W236" s="88"/>
    </row>
    <row r="237" ht="12.75">
      <c r="W237" s="88"/>
    </row>
    <row r="238" ht="12.75">
      <c r="W238" s="88"/>
    </row>
    <row r="239" ht="12.75">
      <c r="W239" s="88"/>
    </row>
    <row r="240" ht="12.75">
      <c r="W240" s="88"/>
    </row>
    <row r="241" ht="12.75">
      <c r="W241" s="88"/>
    </row>
    <row r="242" ht="12.75">
      <c r="W242" s="88"/>
    </row>
    <row r="243" ht="12.75">
      <c r="W243" s="88"/>
    </row>
    <row r="244" ht="12.75">
      <c r="W244" s="88"/>
    </row>
    <row r="245" ht="12.75">
      <c r="W245" s="88"/>
    </row>
    <row r="246" ht="12.75">
      <c r="W246" s="88"/>
    </row>
    <row r="247" ht="12.75">
      <c r="W247" s="88"/>
    </row>
    <row r="248" ht="12.75">
      <c r="W248" s="88"/>
    </row>
    <row r="249" ht="12.75">
      <c r="W249" s="88"/>
    </row>
    <row r="250" ht="12.75">
      <c r="W250" s="88"/>
    </row>
    <row r="251" ht="12.75">
      <c r="W251" s="88"/>
    </row>
    <row r="252" ht="12.75">
      <c r="W252" s="88"/>
    </row>
    <row r="253" ht="12.75">
      <c r="W253" s="88"/>
    </row>
    <row r="254" ht="12.75">
      <c r="W254" s="88"/>
    </row>
    <row r="255" ht="12.75">
      <c r="W255" s="88"/>
    </row>
    <row r="256" ht="12.75">
      <c r="W256" s="88"/>
    </row>
    <row r="257" ht="12.75">
      <c r="W257" s="88"/>
    </row>
    <row r="258" ht="12.75">
      <c r="W258" s="88"/>
    </row>
    <row r="259" ht="12.75">
      <c r="W259" s="88"/>
    </row>
    <row r="260" ht="12.75">
      <c r="W260" s="88"/>
    </row>
    <row r="261" ht="12.75">
      <c r="W261" s="88"/>
    </row>
    <row r="262" ht="12.75">
      <c r="W262" s="88"/>
    </row>
    <row r="263" ht="12.75">
      <c r="W263" s="88"/>
    </row>
    <row r="264" ht="12.75">
      <c r="W264" s="88"/>
    </row>
    <row r="265" ht="12.75">
      <c r="W265" s="88"/>
    </row>
    <row r="266" ht="12.75">
      <c r="W266" s="88"/>
    </row>
    <row r="267" ht="12.75">
      <c r="W267" s="88"/>
    </row>
    <row r="268" ht="12.75">
      <c r="W268" s="88"/>
    </row>
    <row r="269" ht="12.75">
      <c r="W269" s="88"/>
    </row>
    <row r="270" ht="12.75">
      <c r="W270" s="88"/>
    </row>
    <row r="271" ht="12.75">
      <c r="W271" s="88"/>
    </row>
    <row r="272" ht="12.75">
      <c r="W272" s="88"/>
    </row>
    <row r="273" ht="12.75">
      <c r="W273" s="88"/>
    </row>
    <row r="274" ht="12.75">
      <c r="W274" s="88"/>
    </row>
    <row r="275" ht="12.75">
      <c r="W275" s="88"/>
    </row>
    <row r="276" ht="12.75">
      <c r="W276" s="88"/>
    </row>
    <row r="277" ht="12.75">
      <c r="W277" s="88"/>
    </row>
    <row r="278" ht="12.75">
      <c r="W278" s="88"/>
    </row>
    <row r="279" ht="12.75">
      <c r="W279" s="88"/>
    </row>
    <row r="280" ht="12.75">
      <c r="W280" s="88"/>
    </row>
    <row r="281" ht="12.75">
      <c r="W281" s="88"/>
    </row>
    <row r="282" ht="12.75">
      <c r="W282" s="88"/>
    </row>
    <row r="283" ht="12.75">
      <c r="W283" s="88"/>
    </row>
    <row r="284" ht="12.75">
      <c r="W284" s="88"/>
    </row>
    <row r="285" ht="12.75">
      <c r="W285" s="88"/>
    </row>
    <row r="286" ht="12.75">
      <c r="W286" s="88"/>
    </row>
    <row r="287" ht="12.75">
      <c r="W287" s="88"/>
    </row>
    <row r="288" ht="12.75">
      <c r="W288" s="88"/>
    </row>
    <row r="289" ht="12.75">
      <c r="W289" s="88"/>
    </row>
    <row r="290" ht="12.75">
      <c r="W290" s="88"/>
    </row>
    <row r="291" ht="12.75">
      <c r="W291" s="88"/>
    </row>
    <row r="292" ht="12.75">
      <c r="W292" s="88"/>
    </row>
    <row r="293" ht="12.75">
      <c r="W293" s="88"/>
    </row>
    <row r="294" ht="12.75">
      <c r="W294" s="88"/>
    </row>
    <row r="295" ht="12.75">
      <c r="W295" s="88"/>
    </row>
    <row r="296" ht="12.75">
      <c r="W296" s="88"/>
    </row>
    <row r="297" ht="12.75">
      <c r="W297" s="88"/>
    </row>
    <row r="298" ht="12.75">
      <c r="W298" s="88"/>
    </row>
    <row r="299" ht="12.75">
      <c r="W299" s="88"/>
    </row>
    <row r="300" ht="12.75">
      <c r="W300" s="88"/>
    </row>
    <row r="301" ht="12.75">
      <c r="W301" s="88"/>
    </row>
    <row r="302" ht="12.75">
      <c r="W302" s="88"/>
    </row>
    <row r="303" ht="12.75">
      <c r="W303" s="88"/>
    </row>
    <row r="304" ht="12.75">
      <c r="W304" s="88"/>
    </row>
    <row r="305" ht="12.75">
      <c r="W305" s="88"/>
    </row>
    <row r="306" ht="12.75">
      <c r="W306" s="88"/>
    </row>
    <row r="307" ht="12.75">
      <c r="W307" s="88"/>
    </row>
    <row r="308" ht="12.75">
      <c r="W308" s="88"/>
    </row>
    <row r="309" ht="12.75">
      <c r="W309" s="88"/>
    </row>
    <row r="310" ht="12.75">
      <c r="W310" s="88"/>
    </row>
    <row r="311" ht="12.75">
      <c r="W311" s="88"/>
    </row>
    <row r="312" ht="12.75">
      <c r="W312" s="88"/>
    </row>
    <row r="313" ht="12.75">
      <c r="W313" s="88"/>
    </row>
    <row r="314" ht="12.75">
      <c r="W314" s="88"/>
    </row>
    <row r="315" ht="12.75">
      <c r="W315" s="88"/>
    </row>
    <row r="316" ht="12.75">
      <c r="W316" s="88"/>
    </row>
    <row r="317" ht="12.75">
      <c r="W317" s="88"/>
    </row>
    <row r="318" ht="12.75">
      <c r="W318" s="88"/>
    </row>
    <row r="319" ht="12.75">
      <c r="W319" s="88"/>
    </row>
    <row r="320" ht="12.75">
      <c r="W320" s="88"/>
    </row>
    <row r="321" ht="12.75">
      <c r="W321" s="88"/>
    </row>
    <row r="322" ht="12.75">
      <c r="W322" s="88"/>
    </row>
    <row r="323" ht="12.75">
      <c r="W323" s="88"/>
    </row>
    <row r="324" ht="12.75">
      <c r="W324" s="88"/>
    </row>
    <row r="325" ht="12.75">
      <c r="W325" s="88"/>
    </row>
    <row r="326" ht="12.75">
      <c r="W326" s="88"/>
    </row>
    <row r="327" ht="12.75">
      <c r="W327" s="88"/>
    </row>
    <row r="328" ht="12.75">
      <c r="W328" s="88"/>
    </row>
    <row r="329" ht="12.75">
      <c r="W329" s="88"/>
    </row>
    <row r="330" ht="12.75">
      <c r="W330" s="88"/>
    </row>
    <row r="331" ht="12.75">
      <c r="W331" s="88"/>
    </row>
    <row r="332" ht="12.75">
      <c r="W332" s="88"/>
    </row>
    <row r="333" ht="12.75">
      <c r="W333" s="88"/>
    </row>
    <row r="334" ht="12.75">
      <c r="W334" s="88"/>
    </row>
    <row r="335" ht="12.75">
      <c r="W335" s="88"/>
    </row>
    <row r="336" ht="12.75">
      <c r="W336" s="88"/>
    </row>
    <row r="337" ht="12.75">
      <c r="W337" s="88"/>
    </row>
    <row r="338" ht="12.75">
      <c r="W338" s="88"/>
    </row>
    <row r="339" ht="12.75">
      <c r="W339" s="88"/>
    </row>
    <row r="340" ht="12.75">
      <c r="W340" s="88"/>
    </row>
    <row r="341" ht="12.75">
      <c r="W341" s="88"/>
    </row>
    <row r="342" ht="12.75">
      <c r="W342" s="88"/>
    </row>
    <row r="343" ht="12.75">
      <c r="W343" s="88"/>
    </row>
    <row r="344" ht="12.75">
      <c r="W344" s="88"/>
    </row>
    <row r="345" ht="12.75">
      <c r="W345" s="88"/>
    </row>
    <row r="346" ht="12.75">
      <c r="W346" s="88"/>
    </row>
    <row r="347" ht="12.75">
      <c r="W347" s="88"/>
    </row>
    <row r="348" ht="12.75">
      <c r="W348" s="88"/>
    </row>
    <row r="349" ht="12.75">
      <c r="W349" s="88"/>
    </row>
    <row r="350" ht="12.75">
      <c r="W350" s="88"/>
    </row>
    <row r="351" ht="12.75">
      <c r="W351" s="88"/>
    </row>
    <row r="352" ht="12.75">
      <c r="W352" s="88"/>
    </row>
    <row r="353" ht="12.75">
      <c r="W353" s="88"/>
    </row>
    <row r="354" ht="12.75">
      <c r="W354" s="88"/>
    </row>
    <row r="355" ht="12.75">
      <c r="W355" s="88"/>
    </row>
    <row r="356" ht="12.75">
      <c r="W356" s="88"/>
    </row>
    <row r="357" ht="12.75">
      <c r="W357" s="88"/>
    </row>
    <row r="358" ht="12.75">
      <c r="W358" s="88"/>
    </row>
    <row r="359" ht="12.75">
      <c r="W359" s="88"/>
    </row>
    <row r="360" ht="12.75">
      <c r="W360" s="88"/>
    </row>
    <row r="361" ht="12.75">
      <c r="W361" s="88"/>
    </row>
    <row r="362" ht="12.75">
      <c r="W362" s="88"/>
    </row>
    <row r="363" ht="12.75">
      <c r="W363" s="88"/>
    </row>
    <row r="364" ht="12.75">
      <c r="W364" s="88"/>
    </row>
    <row r="365" ht="12.75">
      <c r="W365" s="88"/>
    </row>
    <row r="366" ht="12.75">
      <c r="W366" s="88"/>
    </row>
    <row r="367" ht="12.75">
      <c r="W367" s="88"/>
    </row>
    <row r="368" ht="12.75">
      <c r="W368" s="88"/>
    </row>
    <row r="369" ht="12.75">
      <c r="W369" s="88"/>
    </row>
    <row r="370" ht="12.75">
      <c r="W370" s="88"/>
    </row>
    <row r="371" ht="12.75">
      <c r="W371" s="88"/>
    </row>
    <row r="372" ht="12.75">
      <c r="W372" s="88"/>
    </row>
    <row r="373" ht="12.75">
      <c r="W373" s="88"/>
    </row>
    <row r="374" ht="12.75">
      <c r="W374" s="88"/>
    </row>
    <row r="375" ht="12.75">
      <c r="W375" s="88"/>
    </row>
    <row r="376" ht="12.75">
      <c r="W376" s="88"/>
    </row>
    <row r="377" ht="12.75">
      <c r="W377" s="88"/>
    </row>
    <row r="378" ht="12.75">
      <c r="W378" s="88"/>
    </row>
    <row r="379" ht="12.75">
      <c r="W379" s="88"/>
    </row>
    <row r="380" ht="12.75">
      <c r="W380" s="88"/>
    </row>
    <row r="381" ht="12.75">
      <c r="W381" s="88"/>
    </row>
    <row r="382" ht="12.75">
      <c r="W382" s="88"/>
    </row>
    <row r="383" ht="12.75">
      <c r="W383" s="88"/>
    </row>
    <row r="384" ht="12.75">
      <c r="W384" s="88"/>
    </row>
    <row r="385" ht="12.75">
      <c r="W385" s="88"/>
    </row>
    <row r="386" ht="12.75">
      <c r="W386" s="88"/>
    </row>
    <row r="387" ht="12.75">
      <c r="W387" s="88"/>
    </row>
    <row r="388" ht="12.75">
      <c r="W388" s="88"/>
    </row>
    <row r="389" ht="12.75">
      <c r="W389" s="88"/>
    </row>
    <row r="390" ht="12.75">
      <c r="W390" s="88"/>
    </row>
    <row r="391" ht="12.75">
      <c r="W391" s="88"/>
    </row>
    <row r="392" ht="12.75">
      <c r="W392" s="88"/>
    </row>
    <row r="393" ht="12.75">
      <c r="W393" s="88"/>
    </row>
    <row r="394" ht="12.75">
      <c r="W394" s="88"/>
    </row>
    <row r="395" ht="12.75">
      <c r="W395" s="88"/>
    </row>
    <row r="396" ht="12.75">
      <c r="W396" s="88"/>
    </row>
    <row r="397" ht="12.75">
      <c r="W397" s="88"/>
    </row>
    <row r="398" ht="12.75">
      <c r="W398" s="88"/>
    </row>
    <row r="399" ht="12.75">
      <c r="W399" s="88"/>
    </row>
  </sheetData>
  <sheetProtection/>
  <mergeCells count="27">
    <mergeCell ref="A2:H2"/>
    <mergeCell ref="I2:V2"/>
    <mergeCell ref="A1:B1"/>
    <mergeCell ref="E4:G4"/>
    <mergeCell ref="H4:H5"/>
    <mergeCell ref="E5:G5"/>
    <mergeCell ref="D4:D5"/>
    <mergeCell ref="B4:C4"/>
    <mergeCell ref="B5:C5"/>
    <mergeCell ref="I4:L4"/>
    <mergeCell ref="T5:U5"/>
    <mergeCell ref="M4:R4"/>
    <mergeCell ref="V4:V5"/>
    <mergeCell ref="B6:C6"/>
    <mergeCell ref="I5:L5"/>
    <mergeCell ref="M5:O5"/>
    <mergeCell ref="P5:Q5"/>
    <mergeCell ref="R5:S5"/>
    <mergeCell ref="B7:C8"/>
    <mergeCell ref="V6:V8"/>
    <mergeCell ref="P6:Q6"/>
    <mergeCell ref="R6:S6"/>
    <mergeCell ref="T6:U6"/>
    <mergeCell ref="D6:D8"/>
    <mergeCell ref="E6:G6"/>
    <mergeCell ref="I6:L6"/>
    <mergeCell ref="H7:H8"/>
  </mergeCells>
  <printOptions horizontalCentered="1"/>
  <pageMargins left="1.1811023622047245" right="1.1811023622047245" top="1.5748031496062993" bottom="1.5748031496062993" header="0.5118110236220472" footer="0.9055118110236221"/>
  <pageSetup firstPageNumber="254" useFirstPageNumber="1" horizontalDpi="1200" verticalDpi="1200" orientation="portrait" pageOrder="overThenDown" paperSize="9" r:id="rId1"/>
  <headerFooter alignWithMargins="0">
    <oddFooter>&amp;C&amp;"華康中圓體,標準"&amp;11‧&amp;"Times New Roman,標準"&amp;P&amp;"華康中圓體,標準"‧</oddFooter>
  </headerFooter>
</worksheet>
</file>

<file path=xl/worksheets/sheet9.xml><?xml version="1.0" encoding="utf-8"?>
<worksheet xmlns="http://schemas.openxmlformats.org/spreadsheetml/2006/main" xmlns:r="http://schemas.openxmlformats.org/officeDocument/2006/relationships">
  <dimension ref="A1:AE19"/>
  <sheetViews>
    <sheetView showGridLines="0" zoomScale="120" zoomScaleNormal="120" zoomScalePageLayoutView="0" workbookViewId="0" topLeftCell="A1">
      <selection activeCell="A5" sqref="A5"/>
    </sheetView>
  </sheetViews>
  <sheetFormatPr defaultColWidth="6.625" defaultRowHeight="24.75" customHeight="1"/>
  <cols>
    <col min="1" max="1" width="15.625" style="34" customWidth="1"/>
    <col min="2" max="2" width="5.625" style="34" customWidth="1"/>
    <col min="3" max="5" width="4.625" style="34" customWidth="1"/>
    <col min="6" max="6" width="5.625" style="34" customWidth="1"/>
    <col min="7" max="7" width="4.625" style="34" customWidth="1"/>
    <col min="8" max="14" width="5.125" style="34" customWidth="1"/>
    <col min="15" max="28" width="4.625" style="34" customWidth="1"/>
    <col min="29" max="29" width="7.125" style="123" customWidth="1"/>
    <col min="30" max="16384" width="6.625" style="34" customWidth="1"/>
  </cols>
  <sheetData>
    <row r="1" spans="1:29" ht="18" customHeight="1">
      <c r="A1" s="122" t="s">
        <v>710</v>
      </c>
      <c r="AC1" s="54" t="s">
        <v>688</v>
      </c>
    </row>
    <row r="2" spans="1:30" s="36" customFormat="1" ht="24.75" customHeight="1">
      <c r="A2" s="776" t="s">
        <v>687</v>
      </c>
      <c r="B2" s="776"/>
      <c r="C2" s="776"/>
      <c r="D2" s="776"/>
      <c r="E2" s="776"/>
      <c r="F2" s="776"/>
      <c r="G2" s="776"/>
      <c r="H2" s="776"/>
      <c r="I2" s="776"/>
      <c r="J2" s="776"/>
      <c r="K2" s="776"/>
      <c r="L2" s="776"/>
      <c r="M2" s="776"/>
      <c r="N2" s="777" t="s">
        <v>1112</v>
      </c>
      <c r="O2" s="777"/>
      <c r="P2" s="777"/>
      <c r="Q2" s="777"/>
      <c r="R2" s="777"/>
      <c r="S2" s="777"/>
      <c r="T2" s="777"/>
      <c r="U2" s="777"/>
      <c r="V2" s="777"/>
      <c r="W2" s="777"/>
      <c r="X2" s="777"/>
      <c r="Y2" s="777"/>
      <c r="Z2" s="777"/>
      <c r="AA2" s="777"/>
      <c r="AB2" s="777"/>
      <c r="AC2" s="777"/>
      <c r="AD2" s="35"/>
    </row>
    <row r="3" spans="1:29" s="33" customFormat="1" ht="15" customHeight="1" thickBot="1">
      <c r="A3" s="32"/>
      <c r="B3" s="32"/>
      <c r="C3" s="32"/>
      <c r="D3" s="32"/>
      <c r="E3" s="32"/>
      <c r="F3" s="32"/>
      <c r="G3" s="32"/>
      <c r="H3" s="32"/>
      <c r="I3" s="32"/>
      <c r="J3" s="32"/>
      <c r="K3" s="32"/>
      <c r="L3" s="32"/>
      <c r="M3" s="32"/>
      <c r="O3" s="32"/>
      <c r="P3" s="32"/>
      <c r="Q3" s="32"/>
      <c r="R3" s="32"/>
      <c r="S3" s="32"/>
      <c r="T3" s="32"/>
      <c r="U3" s="32"/>
      <c r="V3" s="32"/>
      <c r="W3" s="32"/>
      <c r="X3" s="32"/>
      <c r="Y3" s="32"/>
      <c r="Z3" s="32"/>
      <c r="AA3" s="32"/>
      <c r="AB3" s="32"/>
      <c r="AC3" s="32"/>
    </row>
    <row r="4" spans="1:30" s="483" customFormat="1" ht="25.5" customHeight="1">
      <c r="A4" s="477" t="s">
        <v>1392</v>
      </c>
      <c r="B4" s="478" t="s">
        <v>1092</v>
      </c>
      <c r="C4" s="796" t="s">
        <v>284</v>
      </c>
      <c r="D4" s="797"/>
      <c r="E4" s="798"/>
      <c r="F4" s="794" t="s">
        <v>709</v>
      </c>
      <c r="G4" s="781" t="s">
        <v>1393</v>
      </c>
      <c r="H4" s="782"/>
      <c r="I4" s="782"/>
      <c r="J4" s="782"/>
      <c r="K4" s="782"/>
      <c r="L4" s="782"/>
      <c r="M4" s="783"/>
      <c r="N4" s="480"/>
      <c r="O4" s="479"/>
      <c r="P4" s="785" t="s">
        <v>1394</v>
      </c>
      <c r="Q4" s="786"/>
      <c r="R4" s="786"/>
      <c r="S4" s="786"/>
      <c r="T4" s="786"/>
      <c r="U4" s="786"/>
      <c r="V4" s="786"/>
      <c r="W4" s="786"/>
      <c r="X4" s="786"/>
      <c r="Y4" s="479" t="s">
        <v>23</v>
      </c>
      <c r="Z4" s="480"/>
      <c r="AA4" s="480"/>
      <c r="AB4" s="481"/>
      <c r="AC4" s="665" t="s">
        <v>1395</v>
      </c>
      <c r="AD4" s="482"/>
    </row>
    <row r="5" spans="1:30" s="483" customFormat="1" ht="25.5" customHeight="1">
      <c r="A5" s="396" t="s">
        <v>1396</v>
      </c>
      <c r="B5" s="484" t="s">
        <v>1093</v>
      </c>
      <c r="C5" s="787" t="s">
        <v>1397</v>
      </c>
      <c r="D5" s="788"/>
      <c r="E5" s="789"/>
      <c r="F5" s="795"/>
      <c r="G5" s="787" t="s">
        <v>1398</v>
      </c>
      <c r="H5" s="788"/>
      <c r="I5" s="788"/>
      <c r="J5" s="788"/>
      <c r="K5" s="788"/>
      <c r="L5" s="788"/>
      <c r="M5" s="789"/>
      <c r="N5" s="482"/>
      <c r="O5" s="486" t="s">
        <v>1109</v>
      </c>
      <c r="P5" s="487"/>
      <c r="Q5" s="488" t="s">
        <v>1097</v>
      </c>
      <c r="R5" s="489"/>
      <c r="S5" s="488" t="s">
        <v>1098</v>
      </c>
      <c r="T5" s="489"/>
      <c r="U5" s="488" t="s">
        <v>1099</v>
      </c>
      <c r="V5" s="489"/>
      <c r="W5" s="488" t="s">
        <v>1100</v>
      </c>
      <c r="X5" s="489"/>
      <c r="Y5" s="490" t="s">
        <v>1101</v>
      </c>
      <c r="Z5" s="489"/>
      <c r="AA5" s="490" t="s">
        <v>1102</v>
      </c>
      <c r="AB5" s="489"/>
      <c r="AC5" s="682"/>
      <c r="AD5" s="482"/>
    </row>
    <row r="6" spans="1:29" s="482" customFormat="1" ht="25.5" customHeight="1">
      <c r="A6" s="396" t="s">
        <v>1399</v>
      </c>
      <c r="B6" s="491" t="s">
        <v>1400</v>
      </c>
      <c r="C6" s="779" t="s">
        <v>268</v>
      </c>
      <c r="D6" s="784"/>
      <c r="E6" s="780"/>
      <c r="F6" s="102" t="s">
        <v>1401</v>
      </c>
      <c r="G6" s="779" t="s">
        <v>282</v>
      </c>
      <c r="H6" s="784"/>
      <c r="I6" s="784"/>
      <c r="J6" s="784"/>
      <c r="K6" s="784"/>
      <c r="L6" s="784"/>
      <c r="M6" s="780"/>
      <c r="N6" s="501"/>
      <c r="O6" s="492" t="s">
        <v>677</v>
      </c>
      <c r="P6" s="493"/>
      <c r="Q6" s="779" t="s">
        <v>704</v>
      </c>
      <c r="R6" s="780"/>
      <c r="S6" s="779" t="s">
        <v>705</v>
      </c>
      <c r="T6" s="780"/>
      <c r="U6" s="779" t="s">
        <v>706</v>
      </c>
      <c r="V6" s="780"/>
      <c r="W6" s="779" t="s">
        <v>708</v>
      </c>
      <c r="X6" s="780"/>
      <c r="Y6" s="779" t="s">
        <v>1086</v>
      </c>
      <c r="Z6" s="780"/>
      <c r="AA6" s="779" t="s">
        <v>1087</v>
      </c>
      <c r="AB6" s="780"/>
      <c r="AC6" s="682" t="s">
        <v>15</v>
      </c>
    </row>
    <row r="7" spans="1:30" s="498" customFormat="1" ht="36.75" customHeight="1">
      <c r="A7" s="792" t="s">
        <v>629</v>
      </c>
      <c r="B7" s="790" t="s">
        <v>267</v>
      </c>
      <c r="C7" s="494" t="s">
        <v>720</v>
      </c>
      <c r="D7" s="494" t="s">
        <v>721</v>
      </c>
      <c r="E7" s="494" t="s">
        <v>722</v>
      </c>
      <c r="F7" s="717" t="s">
        <v>1411</v>
      </c>
      <c r="G7" s="502" t="s">
        <v>1129</v>
      </c>
      <c r="H7" s="496" t="s">
        <v>1103</v>
      </c>
      <c r="I7" s="496" t="s">
        <v>1104</v>
      </c>
      <c r="J7" s="496" t="s">
        <v>1105</v>
      </c>
      <c r="K7" s="496" t="s">
        <v>1106</v>
      </c>
      <c r="L7" s="496" t="s">
        <v>1107</v>
      </c>
      <c r="M7" s="496" t="s">
        <v>1108</v>
      </c>
      <c r="N7" s="495" t="s">
        <v>720</v>
      </c>
      <c r="O7" s="497" t="s">
        <v>1094</v>
      </c>
      <c r="P7" s="495" t="s">
        <v>1095</v>
      </c>
      <c r="Q7" s="495" t="s">
        <v>1094</v>
      </c>
      <c r="R7" s="495" t="s">
        <v>1095</v>
      </c>
      <c r="S7" s="495" t="s">
        <v>1094</v>
      </c>
      <c r="T7" s="495" t="s">
        <v>1095</v>
      </c>
      <c r="U7" s="495" t="s">
        <v>1094</v>
      </c>
      <c r="V7" s="495" t="s">
        <v>1095</v>
      </c>
      <c r="W7" s="495" t="s">
        <v>1094</v>
      </c>
      <c r="X7" s="495" t="s">
        <v>1095</v>
      </c>
      <c r="Y7" s="495" t="s">
        <v>1094</v>
      </c>
      <c r="Z7" s="495" t="s">
        <v>1095</v>
      </c>
      <c r="AA7" s="495" t="s">
        <v>721</v>
      </c>
      <c r="AB7" s="495" t="s">
        <v>722</v>
      </c>
      <c r="AC7" s="682"/>
      <c r="AD7" s="485"/>
    </row>
    <row r="8" spans="1:31" s="498" customFormat="1" ht="25.5" customHeight="1" thickBot="1">
      <c r="A8" s="793"/>
      <c r="B8" s="791"/>
      <c r="C8" s="344" t="s">
        <v>677</v>
      </c>
      <c r="D8" s="344" t="s">
        <v>689</v>
      </c>
      <c r="E8" s="344" t="s">
        <v>724</v>
      </c>
      <c r="F8" s="766"/>
      <c r="G8" s="344" t="s">
        <v>677</v>
      </c>
      <c r="H8" s="345" t="s">
        <v>704</v>
      </c>
      <c r="I8" s="345" t="s">
        <v>705</v>
      </c>
      <c r="J8" s="345" t="s">
        <v>706</v>
      </c>
      <c r="K8" s="345" t="s">
        <v>708</v>
      </c>
      <c r="L8" s="345" t="s">
        <v>1086</v>
      </c>
      <c r="M8" s="345" t="s">
        <v>1087</v>
      </c>
      <c r="N8" s="346" t="s">
        <v>677</v>
      </c>
      <c r="O8" s="344" t="s">
        <v>689</v>
      </c>
      <c r="P8" s="346" t="s">
        <v>724</v>
      </c>
      <c r="Q8" s="344" t="s">
        <v>689</v>
      </c>
      <c r="R8" s="344" t="s">
        <v>724</v>
      </c>
      <c r="S8" s="344" t="s">
        <v>689</v>
      </c>
      <c r="T8" s="344" t="s">
        <v>724</v>
      </c>
      <c r="U8" s="344" t="s">
        <v>689</v>
      </c>
      <c r="V8" s="344" t="s">
        <v>724</v>
      </c>
      <c r="W8" s="344" t="s">
        <v>689</v>
      </c>
      <c r="X8" s="344" t="s">
        <v>724</v>
      </c>
      <c r="Y8" s="344" t="s">
        <v>689</v>
      </c>
      <c r="Z8" s="344" t="s">
        <v>724</v>
      </c>
      <c r="AA8" s="344" t="s">
        <v>689</v>
      </c>
      <c r="AB8" s="344" t="s">
        <v>724</v>
      </c>
      <c r="AC8" s="778"/>
      <c r="AD8" s="485"/>
      <c r="AE8" s="485"/>
    </row>
    <row r="9" spans="1:29" s="485" customFormat="1" ht="45.75" customHeight="1">
      <c r="A9" s="499" t="s">
        <v>1402</v>
      </c>
      <c r="B9" s="257">
        <v>174</v>
      </c>
      <c r="C9" s="258">
        <v>8643</v>
      </c>
      <c r="D9" s="258">
        <v>2621</v>
      </c>
      <c r="E9" s="258">
        <v>6022</v>
      </c>
      <c r="F9" s="258">
        <v>444</v>
      </c>
      <c r="G9" s="258">
        <v>5414</v>
      </c>
      <c r="H9" s="258">
        <v>932</v>
      </c>
      <c r="I9" s="258">
        <v>914</v>
      </c>
      <c r="J9" s="258">
        <v>927</v>
      </c>
      <c r="K9" s="258">
        <v>917</v>
      </c>
      <c r="L9" s="258">
        <v>917</v>
      </c>
      <c r="M9" s="258">
        <v>807</v>
      </c>
      <c r="N9" s="258">
        <v>177859</v>
      </c>
      <c r="O9" s="258">
        <v>93170</v>
      </c>
      <c r="P9" s="258">
        <v>84689</v>
      </c>
      <c r="Q9" s="258">
        <v>15877</v>
      </c>
      <c r="R9" s="258">
        <v>14594</v>
      </c>
      <c r="S9" s="258">
        <v>15635</v>
      </c>
      <c r="T9" s="258">
        <v>14282</v>
      </c>
      <c r="U9" s="258">
        <v>15729</v>
      </c>
      <c r="V9" s="258">
        <v>14320</v>
      </c>
      <c r="W9" s="258">
        <v>15292</v>
      </c>
      <c r="X9" s="258">
        <v>13822</v>
      </c>
      <c r="Y9" s="258">
        <v>15464</v>
      </c>
      <c r="Z9" s="258">
        <v>13869</v>
      </c>
      <c r="AA9" s="258">
        <v>15173</v>
      </c>
      <c r="AB9" s="258">
        <v>13802</v>
      </c>
      <c r="AC9" s="258">
        <v>29071</v>
      </c>
    </row>
    <row r="10" spans="1:29" s="485" customFormat="1" ht="45.75" customHeight="1">
      <c r="A10" s="499" t="s">
        <v>1403</v>
      </c>
      <c r="B10" s="259">
        <v>178</v>
      </c>
      <c r="C10" s="19">
        <v>8771</v>
      </c>
      <c r="D10" s="19">
        <v>2704</v>
      </c>
      <c r="E10" s="19">
        <v>6067</v>
      </c>
      <c r="F10" s="19">
        <v>456</v>
      </c>
      <c r="G10" s="19">
        <v>5556</v>
      </c>
      <c r="H10" s="19">
        <v>926</v>
      </c>
      <c r="I10" s="19">
        <v>949</v>
      </c>
      <c r="J10" s="19">
        <v>928</v>
      </c>
      <c r="K10" s="19">
        <v>934</v>
      </c>
      <c r="L10" s="19">
        <v>907</v>
      </c>
      <c r="M10" s="19">
        <v>912</v>
      </c>
      <c r="N10" s="19">
        <v>179938</v>
      </c>
      <c r="O10" s="19">
        <v>94245</v>
      </c>
      <c r="P10" s="19">
        <v>85693</v>
      </c>
      <c r="Q10" s="19">
        <v>15792</v>
      </c>
      <c r="R10" s="19">
        <v>14514</v>
      </c>
      <c r="S10" s="19">
        <v>15992</v>
      </c>
      <c r="T10" s="19">
        <v>14669</v>
      </c>
      <c r="U10" s="19">
        <v>15775</v>
      </c>
      <c r="V10" s="19">
        <v>14310</v>
      </c>
      <c r="W10" s="19">
        <v>15823</v>
      </c>
      <c r="X10" s="19">
        <v>14355</v>
      </c>
      <c r="Y10" s="19">
        <v>15335</v>
      </c>
      <c r="Z10" s="19">
        <v>13883</v>
      </c>
      <c r="AA10" s="19">
        <v>15528</v>
      </c>
      <c r="AB10" s="19">
        <v>13962</v>
      </c>
      <c r="AC10" s="19">
        <v>28945</v>
      </c>
    </row>
    <row r="11" spans="1:29" s="485" customFormat="1" ht="45.75" customHeight="1">
      <c r="A11" s="499" t="s">
        <v>1404</v>
      </c>
      <c r="B11" s="259">
        <v>183</v>
      </c>
      <c r="C11" s="19">
        <v>8872</v>
      </c>
      <c r="D11" s="19">
        <v>2711</v>
      </c>
      <c r="E11" s="19">
        <v>6161</v>
      </c>
      <c r="F11" s="19">
        <v>467</v>
      </c>
      <c r="G11" s="19">
        <v>5591</v>
      </c>
      <c r="H11" s="19">
        <v>892</v>
      </c>
      <c r="I11" s="19">
        <v>939</v>
      </c>
      <c r="J11" s="19">
        <v>958</v>
      </c>
      <c r="K11" s="19">
        <v>940</v>
      </c>
      <c r="L11" s="19">
        <v>945</v>
      </c>
      <c r="M11" s="19">
        <v>917</v>
      </c>
      <c r="N11" s="19">
        <v>179191</v>
      </c>
      <c r="O11" s="19">
        <v>93595</v>
      </c>
      <c r="P11" s="19">
        <v>85596</v>
      </c>
      <c r="Q11" s="19">
        <v>14699</v>
      </c>
      <c r="R11" s="19">
        <v>13471</v>
      </c>
      <c r="S11" s="19">
        <v>15828</v>
      </c>
      <c r="T11" s="19">
        <v>14596</v>
      </c>
      <c r="U11" s="19">
        <v>16033</v>
      </c>
      <c r="V11" s="19">
        <v>14775</v>
      </c>
      <c r="W11" s="19">
        <v>15818</v>
      </c>
      <c r="X11" s="19">
        <v>14375</v>
      </c>
      <c r="Y11" s="19">
        <v>15817</v>
      </c>
      <c r="Z11" s="19">
        <v>14474</v>
      </c>
      <c r="AA11" s="19">
        <v>15400</v>
      </c>
      <c r="AB11" s="19">
        <v>13905</v>
      </c>
      <c r="AC11" s="19">
        <v>29328</v>
      </c>
    </row>
    <row r="12" spans="1:31" s="498" customFormat="1" ht="45.75" customHeight="1">
      <c r="A12" s="499" t="s">
        <v>1405</v>
      </c>
      <c r="B12" s="259">
        <v>187</v>
      </c>
      <c r="C12" s="19">
        <v>8847</v>
      </c>
      <c r="D12" s="19">
        <v>2664</v>
      </c>
      <c r="E12" s="19">
        <v>6183</v>
      </c>
      <c r="F12" s="19">
        <v>482</v>
      </c>
      <c r="G12" s="19">
        <v>5605</v>
      </c>
      <c r="H12" s="19">
        <v>857</v>
      </c>
      <c r="I12" s="19">
        <v>906</v>
      </c>
      <c r="J12" s="19">
        <v>964</v>
      </c>
      <c r="K12" s="19">
        <v>977</v>
      </c>
      <c r="L12" s="19">
        <v>949</v>
      </c>
      <c r="M12" s="19">
        <v>952</v>
      </c>
      <c r="N12" s="19">
        <v>177648</v>
      </c>
      <c r="O12" s="19">
        <v>92775</v>
      </c>
      <c r="P12" s="19">
        <v>84873</v>
      </c>
      <c r="Q12" s="19">
        <v>14135</v>
      </c>
      <c r="R12" s="19">
        <v>12852</v>
      </c>
      <c r="S12" s="19">
        <v>14846</v>
      </c>
      <c r="T12" s="19">
        <v>13566</v>
      </c>
      <c r="U12" s="19">
        <v>15923</v>
      </c>
      <c r="V12" s="19">
        <v>14662</v>
      </c>
      <c r="W12" s="19">
        <v>16118</v>
      </c>
      <c r="X12" s="19">
        <v>14794</v>
      </c>
      <c r="Y12" s="19">
        <v>15876</v>
      </c>
      <c r="Z12" s="19">
        <v>14477</v>
      </c>
      <c r="AA12" s="19">
        <v>15877</v>
      </c>
      <c r="AB12" s="19">
        <v>14522</v>
      </c>
      <c r="AC12" s="19">
        <v>29340</v>
      </c>
      <c r="AD12" s="485"/>
      <c r="AE12" s="485"/>
    </row>
    <row r="13" spans="1:31" s="498" customFormat="1" ht="45.75" customHeight="1">
      <c r="A13" s="499" t="s">
        <v>1406</v>
      </c>
      <c r="B13" s="259">
        <v>187</v>
      </c>
      <c r="C13" s="19">
        <v>8872</v>
      </c>
      <c r="D13" s="19">
        <v>2663</v>
      </c>
      <c r="E13" s="19">
        <v>6209</v>
      </c>
      <c r="F13" s="19">
        <v>503</v>
      </c>
      <c r="G13" s="19">
        <v>5610</v>
      </c>
      <c r="H13" s="19">
        <v>914</v>
      </c>
      <c r="I13" s="19">
        <v>873</v>
      </c>
      <c r="J13" s="19">
        <v>921</v>
      </c>
      <c r="K13" s="19">
        <v>973</v>
      </c>
      <c r="L13" s="19">
        <v>982</v>
      </c>
      <c r="M13" s="19">
        <v>947</v>
      </c>
      <c r="N13" s="19">
        <v>176400</v>
      </c>
      <c r="O13" s="19">
        <v>92176</v>
      </c>
      <c r="P13" s="19">
        <v>84224</v>
      </c>
      <c r="Q13" s="19">
        <v>14973</v>
      </c>
      <c r="R13" s="19">
        <v>13649</v>
      </c>
      <c r="S13" s="19">
        <v>14223</v>
      </c>
      <c r="T13" s="19">
        <v>12944</v>
      </c>
      <c r="U13" s="19">
        <v>14894</v>
      </c>
      <c r="V13" s="19">
        <v>13629</v>
      </c>
      <c r="W13" s="19">
        <v>15991</v>
      </c>
      <c r="X13" s="19">
        <v>14687</v>
      </c>
      <c r="Y13" s="19">
        <v>16179</v>
      </c>
      <c r="Z13" s="19">
        <v>14819</v>
      </c>
      <c r="AA13" s="19">
        <v>15916</v>
      </c>
      <c r="AB13" s="19">
        <v>14496</v>
      </c>
      <c r="AC13" s="19">
        <v>30485</v>
      </c>
      <c r="AD13" s="485"/>
      <c r="AE13" s="485"/>
    </row>
    <row r="14" spans="1:31" s="498" customFormat="1" ht="45.75" customHeight="1">
      <c r="A14" s="499" t="s">
        <v>1407</v>
      </c>
      <c r="B14" s="267">
        <v>188</v>
      </c>
      <c r="C14" s="266">
        <v>9009</v>
      </c>
      <c r="D14" s="266">
        <v>2645</v>
      </c>
      <c r="E14" s="266">
        <v>6364</v>
      </c>
      <c r="F14" s="266">
        <v>487</v>
      </c>
      <c r="G14" s="266">
        <v>5626</v>
      </c>
      <c r="H14" s="266">
        <v>928</v>
      </c>
      <c r="I14" s="266">
        <v>927</v>
      </c>
      <c r="J14" s="266">
        <v>884</v>
      </c>
      <c r="K14" s="266">
        <v>923</v>
      </c>
      <c r="L14" s="266">
        <v>980</v>
      </c>
      <c r="M14" s="266">
        <v>984</v>
      </c>
      <c r="N14" s="266">
        <v>174244</v>
      </c>
      <c r="O14" s="266">
        <v>90902</v>
      </c>
      <c r="P14" s="266">
        <v>83342</v>
      </c>
      <c r="Q14" s="266">
        <v>14526</v>
      </c>
      <c r="R14" s="266">
        <v>13340</v>
      </c>
      <c r="S14" s="266">
        <v>15005</v>
      </c>
      <c r="T14" s="266">
        <v>13726</v>
      </c>
      <c r="U14" s="266">
        <v>14286</v>
      </c>
      <c r="V14" s="266">
        <v>12968</v>
      </c>
      <c r="W14" s="266">
        <v>14904</v>
      </c>
      <c r="X14" s="266">
        <v>13697</v>
      </c>
      <c r="Y14" s="266">
        <v>15988</v>
      </c>
      <c r="Z14" s="266">
        <v>14738</v>
      </c>
      <c r="AA14" s="266">
        <v>16193</v>
      </c>
      <c r="AB14" s="266">
        <v>14873</v>
      </c>
      <c r="AC14" s="266">
        <v>30437</v>
      </c>
      <c r="AD14" s="485"/>
      <c r="AE14" s="485"/>
    </row>
    <row r="15" spans="1:31" s="498" customFormat="1" ht="45.75" customHeight="1">
      <c r="A15" s="499" t="s">
        <v>1408</v>
      </c>
      <c r="B15" s="267">
        <v>189</v>
      </c>
      <c r="C15" s="266">
        <v>8897</v>
      </c>
      <c r="D15" s="266">
        <v>2623</v>
      </c>
      <c r="E15" s="266">
        <v>6274</v>
      </c>
      <c r="F15" s="266">
        <v>530</v>
      </c>
      <c r="G15" s="266">
        <v>5582</v>
      </c>
      <c r="H15" s="266">
        <v>897</v>
      </c>
      <c r="I15" s="266">
        <v>944</v>
      </c>
      <c r="J15" s="266">
        <v>934</v>
      </c>
      <c r="K15" s="266">
        <v>883</v>
      </c>
      <c r="L15" s="266">
        <v>939</v>
      </c>
      <c r="M15" s="266">
        <v>985</v>
      </c>
      <c r="N15" s="266">
        <v>168854</v>
      </c>
      <c r="O15" s="266">
        <v>88175</v>
      </c>
      <c r="P15" s="266">
        <v>80679</v>
      </c>
      <c r="Q15" s="266">
        <v>13237</v>
      </c>
      <c r="R15" s="266">
        <v>11963</v>
      </c>
      <c r="S15" s="266">
        <v>14575</v>
      </c>
      <c r="T15" s="266">
        <v>13346</v>
      </c>
      <c r="U15" s="266">
        <v>15075</v>
      </c>
      <c r="V15" s="266">
        <v>13779</v>
      </c>
      <c r="W15" s="266">
        <v>14281</v>
      </c>
      <c r="X15" s="266">
        <v>13050</v>
      </c>
      <c r="Y15" s="266">
        <v>14999</v>
      </c>
      <c r="Z15" s="266">
        <v>13734</v>
      </c>
      <c r="AA15" s="266">
        <v>16008</v>
      </c>
      <c r="AB15" s="266">
        <v>14807</v>
      </c>
      <c r="AC15" s="266">
        <v>31070</v>
      </c>
      <c r="AD15" s="485"/>
      <c r="AE15" s="485"/>
    </row>
    <row r="16" spans="1:31" s="498" customFormat="1" ht="45.75" customHeight="1">
      <c r="A16" s="499" t="s">
        <v>1409</v>
      </c>
      <c r="B16" s="267">
        <v>189</v>
      </c>
      <c r="C16" s="266">
        <v>8862</v>
      </c>
      <c r="D16" s="266">
        <v>2558</v>
      </c>
      <c r="E16" s="266">
        <v>6304</v>
      </c>
      <c r="F16" s="266">
        <v>508</v>
      </c>
      <c r="G16" s="266">
        <v>5512</v>
      </c>
      <c r="H16" s="266">
        <v>890</v>
      </c>
      <c r="I16" s="266">
        <v>904</v>
      </c>
      <c r="J16" s="266">
        <v>961</v>
      </c>
      <c r="K16" s="266">
        <v>938</v>
      </c>
      <c r="L16" s="266">
        <v>889</v>
      </c>
      <c r="M16" s="266">
        <v>930</v>
      </c>
      <c r="N16" s="266">
        <v>161716</v>
      </c>
      <c r="O16" s="266">
        <v>84458</v>
      </c>
      <c r="P16" s="266">
        <v>77258</v>
      </c>
      <c r="Q16" s="266">
        <v>12277</v>
      </c>
      <c r="R16" s="266">
        <v>11413</v>
      </c>
      <c r="S16" s="266">
        <v>13227</v>
      </c>
      <c r="T16" s="266">
        <v>11964</v>
      </c>
      <c r="U16" s="266">
        <v>14602</v>
      </c>
      <c r="V16" s="266">
        <v>13351</v>
      </c>
      <c r="W16" s="266">
        <v>15070</v>
      </c>
      <c r="X16" s="266">
        <v>13760</v>
      </c>
      <c r="Y16" s="266">
        <v>14357</v>
      </c>
      <c r="Z16" s="266">
        <v>13037</v>
      </c>
      <c r="AA16" s="266">
        <v>14925</v>
      </c>
      <c r="AB16" s="266">
        <v>13733</v>
      </c>
      <c r="AC16" s="266">
        <v>30828</v>
      </c>
      <c r="AD16" s="485"/>
      <c r="AE16" s="485"/>
    </row>
    <row r="17" spans="1:31" s="498" customFormat="1" ht="45.75" customHeight="1" thickBot="1">
      <c r="A17" s="500" t="s">
        <v>1410</v>
      </c>
      <c r="B17" s="268">
        <v>189</v>
      </c>
      <c r="C17" s="269">
        <v>8810</v>
      </c>
      <c r="D17" s="269">
        <v>2537</v>
      </c>
      <c r="E17" s="269">
        <v>6273</v>
      </c>
      <c r="F17" s="269">
        <v>518</v>
      </c>
      <c r="G17" s="269">
        <v>5468</v>
      </c>
      <c r="H17" s="269">
        <v>869</v>
      </c>
      <c r="I17" s="269">
        <v>881</v>
      </c>
      <c r="J17" s="269">
        <v>918</v>
      </c>
      <c r="K17" s="269">
        <v>963</v>
      </c>
      <c r="L17" s="269">
        <v>944</v>
      </c>
      <c r="M17" s="269">
        <v>893</v>
      </c>
      <c r="N17" s="269">
        <v>155449</v>
      </c>
      <c r="O17" s="269">
        <v>81335</v>
      </c>
      <c r="P17" s="269">
        <v>74114</v>
      </c>
      <c r="Q17" s="269">
        <v>11769</v>
      </c>
      <c r="R17" s="269">
        <v>10490</v>
      </c>
      <c r="S17" s="269">
        <v>12294</v>
      </c>
      <c r="T17" s="269">
        <v>11405</v>
      </c>
      <c r="U17" s="269">
        <v>13220</v>
      </c>
      <c r="V17" s="269">
        <v>11977</v>
      </c>
      <c r="W17" s="269">
        <v>14639</v>
      </c>
      <c r="X17" s="269">
        <v>13392</v>
      </c>
      <c r="Y17" s="269">
        <v>15062</v>
      </c>
      <c r="Z17" s="269">
        <v>13770</v>
      </c>
      <c r="AA17" s="269">
        <v>14351</v>
      </c>
      <c r="AB17" s="269">
        <v>13080</v>
      </c>
      <c r="AC17" s="269">
        <v>28685</v>
      </c>
      <c r="AD17" s="485"/>
      <c r="AE17" s="485"/>
    </row>
    <row r="18" spans="1:31" s="195" customFormat="1" ht="15.75" customHeight="1">
      <c r="A18" s="198" t="s">
        <v>674</v>
      </c>
      <c r="N18" s="194" t="s">
        <v>673</v>
      </c>
      <c r="AC18" s="193"/>
      <c r="AD18" s="193"/>
      <c r="AE18" s="193"/>
    </row>
    <row r="19" spans="1:31" s="195" customFormat="1" ht="15.75" customHeight="1">
      <c r="A19" s="198" t="s">
        <v>636</v>
      </c>
      <c r="N19" s="194" t="s">
        <v>669</v>
      </c>
      <c r="AC19" s="193"/>
      <c r="AD19" s="193"/>
      <c r="AE19" s="193"/>
    </row>
  </sheetData>
  <sheetProtection/>
  <mergeCells count="21">
    <mergeCell ref="B7:B8"/>
    <mergeCell ref="A7:A8"/>
    <mergeCell ref="F4:F5"/>
    <mergeCell ref="F7:F8"/>
    <mergeCell ref="C4:E4"/>
    <mergeCell ref="C5:E5"/>
    <mergeCell ref="C6:E6"/>
    <mergeCell ref="G4:M4"/>
    <mergeCell ref="G6:M6"/>
    <mergeCell ref="P4:X4"/>
    <mergeCell ref="G5:M5"/>
    <mergeCell ref="A2:M2"/>
    <mergeCell ref="N2:AC2"/>
    <mergeCell ref="AC4:AC5"/>
    <mergeCell ref="AC6:AC8"/>
    <mergeCell ref="Q6:R6"/>
    <mergeCell ref="S6:T6"/>
    <mergeCell ref="AA6:AB6"/>
    <mergeCell ref="U6:V6"/>
    <mergeCell ref="Y6:Z6"/>
    <mergeCell ref="W6:X6"/>
  </mergeCells>
  <printOptions horizontalCentered="1"/>
  <pageMargins left="1.1023622047244095" right="1.1023622047244095" top="1.5748031496062993" bottom="1.5748031496062993" header="0.5118110236220472" footer="0.9055118110236221"/>
  <pageSetup firstPageNumber="256" useFirstPageNumber="1" horizontalDpi="1200" verticalDpi="1200" orientation="portrait" paperSize="9" r:id="rId1"/>
  <headerFooter alignWithMargins="0">
    <oddFooter>&amp;C&amp;"華康中圓體,標準"&amp;11‧&amp;"Times New Roman,標準"&amp;P&amp;"華康中圓體,標準"‧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dc:creator>
  <cp:keywords/>
  <dc:description/>
  <cp:lastModifiedBy>TIGER-XP</cp:lastModifiedBy>
  <cp:lastPrinted>2012-11-07T06:30:41Z</cp:lastPrinted>
  <dcterms:created xsi:type="dcterms:W3CDTF">1999-07-17T03:52:56Z</dcterms:created>
  <dcterms:modified xsi:type="dcterms:W3CDTF">2012-11-07T06:31:13Z</dcterms:modified>
  <cp:category/>
  <cp:version/>
  <cp:contentType/>
  <cp:contentStatus/>
</cp:coreProperties>
</file>