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4" activeTab="0"/>
  </bookViews>
  <sheets>
    <sheet name="13-1刑事案件" sheetId="1" r:id="rId1"/>
    <sheet name="13-1刑事案件(續一)" sheetId="2" r:id="rId2"/>
    <sheet name="13-1刑事案件(續二)" sheetId="3" r:id="rId3"/>
    <sheet name="13-1刑事案件(續完)" sheetId="4" r:id="rId4"/>
    <sheet name="13-2違反社會秩序維護法案件" sheetId="5" r:id="rId5"/>
    <sheet name="13-3經濟案件" sheetId="6" r:id="rId6"/>
    <sheet name="13-3經濟案件 (續1)" sheetId="7" r:id="rId7"/>
    <sheet name="13-3、經濟案件(續完)" sheetId="8" r:id="rId8"/>
    <sheet name="13-4道路交通事故原因及損傷" sheetId="9" r:id="rId9"/>
    <sheet name="表13-5、消防人力及裝備" sheetId="10" r:id="rId10"/>
    <sheet name="表13-5、消防人力及裝備 (續)" sheetId="11" r:id="rId11"/>
    <sheet name="表13-5、消防人力及裝備 (續完)" sheetId="12" r:id="rId12"/>
    <sheet name="表13-6、火災起火原因及損失情形" sheetId="13" r:id="rId13"/>
    <sheet name="表13-6、火災起火原因及損失情形 (續)" sheetId="14" r:id="rId14"/>
    <sheet name="13-7、辦理調解業務概況" sheetId="15" r:id="rId15"/>
    <sheet name="13-7、辦理調解業務概況(續完)" sheetId="16" r:id="rId16"/>
  </sheets>
  <definedNames>
    <definedName name="_xlnm.Print_Area" localSheetId="7">'13-3、經濟案件(續完)'!$A$1:$Y$32</definedName>
    <definedName name="_xlnm.Print_Area" localSheetId="6">'13-3經濟案件 (續1)'!$A$1:$AE$28</definedName>
  </definedNames>
  <calcPr fullCalcOnLoad="1"/>
</workbook>
</file>

<file path=xl/sharedStrings.xml><?xml version="1.0" encoding="utf-8"?>
<sst xmlns="http://schemas.openxmlformats.org/spreadsheetml/2006/main" count="2629" uniqueCount="642">
  <si>
    <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</t>
    </r>
  </si>
  <si>
    <r>
      <t>13-7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Cases Negotiated</t>
    </r>
  </si>
  <si>
    <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、辦理調解業務概況（續）</t>
    </r>
  </si>
  <si>
    <r>
      <t>13-7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Cases Negotiated (Cont.)</t>
    </r>
  </si>
  <si>
    <t>社會治安</t>
  </si>
  <si>
    <t>Public Security</t>
  </si>
  <si>
    <t>發生數：件</t>
  </si>
  <si>
    <t>單位：破獲數：件</t>
  </si>
  <si>
    <t>人犯數：人</t>
  </si>
  <si>
    <t>Suspects / Person</t>
  </si>
  <si>
    <t>總計</t>
  </si>
  <si>
    <t>贓物</t>
  </si>
  <si>
    <t>賭博</t>
  </si>
  <si>
    <t>詐欺
背信</t>
  </si>
  <si>
    <t>妨害
自由</t>
  </si>
  <si>
    <t>駕駛
過失</t>
  </si>
  <si>
    <t>妨害婚姻
及家庭</t>
  </si>
  <si>
    <t>妨害
風化</t>
  </si>
  <si>
    <t>計</t>
  </si>
  <si>
    <t>重大
竊盜</t>
  </si>
  <si>
    <t>普通
竊盜</t>
  </si>
  <si>
    <t>汽車
竊盜</t>
  </si>
  <si>
    <t>機車
竊盜</t>
  </si>
  <si>
    <t>重傷害</t>
  </si>
  <si>
    <t>一般
傷害</t>
  </si>
  <si>
    <t>故意
殺人</t>
  </si>
  <si>
    <t>過失
殺人</t>
  </si>
  <si>
    <t>Year</t>
  </si>
  <si>
    <t>Grand Total</t>
  </si>
  <si>
    <t>Total</t>
  </si>
  <si>
    <t>Serious Larceny</t>
  </si>
  <si>
    <t>Common Larceny</t>
  </si>
  <si>
    <t>Auto-mobile</t>
  </si>
  <si>
    <t>Motorcycle</t>
  </si>
  <si>
    <t>Illegally
Obtained
Property</t>
  </si>
  <si>
    <t>Gambling</t>
  </si>
  <si>
    <t>Serious Aggravated Assault</t>
  </si>
  <si>
    <t>General Aggravated Assault</t>
  </si>
  <si>
    <t>Fraud</t>
  </si>
  <si>
    <t>Against Personal Liberty</t>
  </si>
  <si>
    <t>Willfulness</t>
  </si>
  <si>
    <t>Negli-gence</t>
  </si>
  <si>
    <t>Negli-
gence of Driver</t>
  </si>
  <si>
    <t>Against Marriage &amp; Family</t>
  </si>
  <si>
    <t>Against
Sexual
Morality</t>
  </si>
  <si>
    <t>-</t>
  </si>
  <si>
    <t>資料來源：內政部警政署。</t>
  </si>
  <si>
    <t>Source : National Police Agency, Ministry of the Interior.</t>
  </si>
  <si>
    <t>內亂</t>
  </si>
  <si>
    <t>擄人勒贖</t>
  </si>
  <si>
    <t>侵佔</t>
  </si>
  <si>
    <t>偽造文書印文</t>
  </si>
  <si>
    <t>毀棄損壞</t>
  </si>
  <si>
    <t>妨害公務</t>
  </si>
  <si>
    <t>強制
性交</t>
  </si>
  <si>
    <t>共同強
制性交</t>
  </si>
  <si>
    <t>對幼
性交</t>
  </si>
  <si>
    <t>性交
猥褻</t>
  </si>
  <si>
    <t>重大恐
嚇取財</t>
  </si>
  <si>
    <t>一般恐
嚇取財</t>
  </si>
  <si>
    <t>第一級
毒品</t>
  </si>
  <si>
    <t>第二級
毒品</t>
  </si>
  <si>
    <t>第三級
毒品</t>
  </si>
  <si>
    <t>第四級
毒品</t>
  </si>
  <si>
    <t>其他</t>
  </si>
  <si>
    <t xml:space="preserve"> Year</t>
  </si>
  <si>
    <t>For-
cible Rape</t>
  </si>
  <si>
    <t>Gang Rape</t>
  </si>
  <si>
    <t>Child Rape</t>
  </si>
  <si>
    <t>Ob-
scene Rape</t>
  </si>
  <si>
    <t>Inter-
nal Strife</t>
  </si>
  <si>
    <t>Serious  Intimidation</t>
  </si>
  <si>
    <t>General Intimidation</t>
  </si>
  <si>
    <t>Kidnapping</t>
  </si>
  <si>
    <t>Misappro-priation</t>
  </si>
  <si>
    <t>Forging Instruments or Seals</t>
  </si>
  <si>
    <t>First
Class</t>
  </si>
  <si>
    <t>Second
Class</t>
  </si>
  <si>
    <t>Third
Class</t>
  </si>
  <si>
    <t>Fourth
Class</t>
  </si>
  <si>
    <t>Others</t>
  </si>
  <si>
    <t xml:space="preserve">Destruc-
tion and Damage </t>
  </si>
  <si>
    <t>Interference with Public Functions</t>
  </si>
  <si>
    <t>強盜搶奪</t>
  </si>
  <si>
    <t>違　　反
著作權法</t>
  </si>
  <si>
    <t>違　反
商標法</t>
  </si>
  <si>
    <t>違　反
專利法</t>
  </si>
  <si>
    <t xml:space="preserve">Robbery &amp; Holdup </t>
  </si>
  <si>
    <t>竊佔</t>
  </si>
  <si>
    <t>偽　　造
有價證券</t>
  </si>
  <si>
    <t>妨害秩序</t>
  </si>
  <si>
    <t>違　反
藥事法</t>
  </si>
  <si>
    <t>違反國家總動員法</t>
  </si>
  <si>
    <t>違　反
森林法</t>
  </si>
  <si>
    <t>公共危險</t>
  </si>
  <si>
    <t>侵　　害
墳墓屍體</t>
  </si>
  <si>
    <t>重利</t>
  </si>
  <si>
    <t>妨害名譽</t>
  </si>
  <si>
    <t>違　反
選罷法</t>
  </si>
  <si>
    <t>妨害秘密</t>
  </si>
  <si>
    <t>強盜</t>
  </si>
  <si>
    <t>搶奪</t>
  </si>
  <si>
    <t>Offense of Copyright Law</t>
  </si>
  <si>
    <t>Offense of Trademark Law</t>
  </si>
  <si>
    <t>Offense of Patent Law</t>
  </si>
  <si>
    <t>Robbery</t>
  </si>
  <si>
    <t>Snatch</t>
  </si>
  <si>
    <t>Occupying Immovable Property</t>
  </si>
  <si>
    <t>Counterfeiting Valuable Securities</t>
  </si>
  <si>
    <t>Interference with Public Order</t>
  </si>
  <si>
    <t>Offense of Pharmacentical Attairs Act</t>
  </si>
  <si>
    <t xml:space="preserve">Offense of Mobilization Law </t>
  </si>
  <si>
    <t xml:space="preserve">Offense of Forestry Law </t>
  </si>
  <si>
    <t>Against Public Safety</t>
  </si>
  <si>
    <t>Against Graves and Corpses</t>
  </si>
  <si>
    <t>Usury</t>
  </si>
  <si>
    <t>Against Reputation</t>
  </si>
  <si>
    <t>Offense of Election and Recall Law</t>
  </si>
  <si>
    <t>Against
 Privacy</t>
  </si>
  <si>
    <t>違　　反
電腦使用</t>
  </si>
  <si>
    <t>Offense Against Computer Use</t>
  </si>
  <si>
    <t>遺棄</t>
  </si>
  <si>
    <t>貪　　污
治罪條例</t>
  </si>
  <si>
    <t>懲　　治
走私條例</t>
  </si>
  <si>
    <t>妨害
兵役</t>
  </si>
  <si>
    <t>偽造
貨幣</t>
  </si>
  <si>
    <t>偽　造
度量衡</t>
  </si>
  <si>
    <t>偽證</t>
  </si>
  <si>
    <t>誣告</t>
  </si>
  <si>
    <t>湮滅證據</t>
  </si>
  <si>
    <t>瀆職</t>
  </si>
  <si>
    <t>脫逃</t>
  </si>
  <si>
    <t>藏匿頂替</t>
  </si>
  <si>
    <t>違反槍砲彈藥
刀械管理條例</t>
  </si>
  <si>
    <t>違反就業
服務法</t>
  </si>
  <si>
    <t>暴力犯罪</t>
  </si>
  <si>
    <t>Abandonment of Helpless Persons</t>
  </si>
  <si>
    <t>Punishment of Corruption Act</t>
  </si>
  <si>
    <t>Punishment of Smuggling Act</t>
  </si>
  <si>
    <t>Against
Military
Service</t>
  </si>
  <si>
    <t>Counter-feiting Currency</t>
  </si>
  <si>
    <t>Falsifying Weights and Measures</t>
  </si>
  <si>
    <t>Perjury</t>
  </si>
  <si>
    <t>Malicians
Accusation</t>
  </si>
  <si>
    <t>Destruction
of Evidence</t>
  </si>
  <si>
    <t>Malfeasance in Office</t>
  </si>
  <si>
    <t>Escape</t>
  </si>
  <si>
    <t>Concealment and Replacement</t>
  </si>
  <si>
    <t>Vilation of the Guns, Exposives and Knives Control Act</t>
  </si>
  <si>
    <t>Against the Law of Employment Service</t>
  </si>
  <si>
    <t>Violent Crime</t>
  </si>
  <si>
    <t>說明：暴力犯罪為重傷害、故意殺人、強制性交、共同強制性交、對幼性交、重大恐嚇取財、擄人勒贖、</t>
  </si>
  <si>
    <t>　　　強盜及搶奪等。</t>
  </si>
  <si>
    <t>Unit : Case , Person</t>
  </si>
  <si>
    <t>單位：千元；件</t>
  </si>
  <si>
    <t>Unit : N.T.$,1000,Case</t>
  </si>
  <si>
    <t>年　　別</t>
  </si>
  <si>
    <t>總　　計</t>
  </si>
  <si>
    <t>漏　　　　　　　稅</t>
  </si>
  <si>
    <t xml:space="preserve">Tax Evasion </t>
  </si>
  <si>
    <t>營業稅</t>
  </si>
  <si>
    <t>綜合營利所得稅</t>
  </si>
  <si>
    <t>貨物稅</t>
  </si>
  <si>
    <t>印花稅</t>
  </si>
  <si>
    <t>其他稅</t>
  </si>
  <si>
    <t>工　廠</t>
  </si>
  <si>
    <t>商　業</t>
  </si>
  <si>
    <t>Business Tax</t>
  </si>
  <si>
    <t>Profit-Seeking Enterprise Income Tax</t>
  </si>
  <si>
    <t>Commodity Tax</t>
  </si>
  <si>
    <t>Stamp Tax</t>
  </si>
  <si>
    <t>Other Taxes</t>
  </si>
  <si>
    <t>Factories</t>
  </si>
  <si>
    <t>Businesses</t>
  </si>
  <si>
    <t>件數</t>
  </si>
  <si>
    <t>人數</t>
  </si>
  <si>
    <t>金額
估計</t>
  </si>
  <si>
    <t>Cases</t>
  </si>
  <si>
    <t>Persons</t>
  </si>
  <si>
    <t>$</t>
  </si>
  <si>
    <t>違反販賣汽柴油</t>
  </si>
  <si>
    <t>走　　　　　　私</t>
  </si>
  <si>
    <t>Smuggling</t>
  </si>
  <si>
    <t>Goods from China</t>
  </si>
  <si>
    <t xml:space="preserve">Illegal Sales of Petroleum and Diesel </t>
  </si>
  <si>
    <t>小　　計</t>
  </si>
  <si>
    <t>菸</t>
  </si>
  <si>
    <t>酒</t>
  </si>
  <si>
    <t>其　　他</t>
  </si>
  <si>
    <t>未稅洋菸</t>
  </si>
  <si>
    <t>未稅洋酒</t>
  </si>
  <si>
    <t>Sub-Total</t>
  </si>
  <si>
    <t>Cigarettes</t>
  </si>
  <si>
    <t>Liquors</t>
  </si>
  <si>
    <t>Foreign Cigarettes before Tax</t>
  </si>
  <si>
    <t>Foreign Liquors before Tax</t>
  </si>
  <si>
    <t>Unit : N.T.$1,000,Case</t>
  </si>
  <si>
    <t>私造私酒</t>
  </si>
  <si>
    <t>私造私菸</t>
  </si>
  <si>
    <t>Violation of Intellectual Property Rights</t>
  </si>
  <si>
    <t>金</t>
  </si>
  <si>
    <t>融</t>
  </si>
  <si>
    <t>Alcohol Made Without Authorized</t>
  </si>
  <si>
    <t>Tabacco Made Without  Authorized</t>
  </si>
  <si>
    <t>商　　標</t>
  </si>
  <si>
    <t>專　　利</t>
  </si>
  <si>
    <t>著作權</t>
  </si>
  <si>
    <t>偽造幣券</t>
  </si>
  <si>
    <t>Trademarks</t>
  </si>
  <si>
    <t>Patents</t>
  </si>
  <si>
    <t>Copyrights</t>
  </si>
  <si>
    <t>Forgeries Bank Notes</t>
  </si>
  <si>
    <t>Counterfeit Currency Underground Finance Fraudult Bankrupt</t>
  </si>
  <si>
    <t>違反糧食管理</t>
  </si>
  <si>
    <t>行使偽造幣券</t>
  </si>
  <si>
    <t>地下金融</t>
  </si>
  <si>
    <t>惡性倒閉</t>
  </si>
  <si>
    <t>Against Food Control</t>
  </si>
  <si>
    <t>盜伐森林</t>
  </si>
  <si>
    <t>濫伐林地</t>
  </si>
  <si>
    <t>濫墾山坡地</t>
  </si>
  <si>
    <t>Counterfeiting Bank Notes</t>
  </si>
  <si>
    <t>Underground Banking</t>
  </si>
  <si>
    <t>Malignant Bankruptcy</t>
  </si>
  <si>
    <t>Unlawful Logging</t>
  </si>
  <si>
    <t>Deforestation</t>
  </si>
  <si>
    <t>Unlawful Cultivation</t>
  </si>
  <si>
    <t>公頃</t>
  </si>
  <si>
    <t>Hectare</t>
  </si>
  <si>
    <t>違　　　　　反　　　　　金　　　　　融　　　　　　　</t>
  </si>
  <si>
    <t>Offences Against Banking Law</t>
  </si>
  <si>
    <t>非法討債案件</t>
  </si>
  <si>
    <t>地下通匯</t>
  </si>
  <si>
    <t>Underground Finance</t>
  </si>
  <si>
    <t>Cases of Illegal Claim for Debt</t>
  </si>
  <si>
    <t>Underground Exchange</t>
  </si>
  <si>
    <t>金額估計</t>
  </si>
  <si>
    <t>農產品</t>
  </si>
  <si>
    <t>漁產品</t>
  </si>
  <si>
    <t>畜產品</t>
  </si>
  <si>
    <t>動物活體</t>
  </si>
  <si>
    <t>Agricultural Product</t>
  </si>
  <si>
    <t>Fishing Product</t>
  </si>
  <si>
    <t>Livestock Product</t>
  </si>
  <si>
    <t>Animal Living Specimen</t>
  </si>
  <si>
    <t>濫墾林地、
山坡地</t>
  </si>
  <si>
    <t>Illegal Mining of Sands and Gravels</t>
  </si>
  <si>
    <t>Unlawful Lagging</t>
  </si>
  <si>
    <t>Unlawful Deforestation Cultivation</t>
  </si>
  <si>
    <t>合計</t>
  </si>
  <si>
    <t>機件故障</t>
  </si>
  <si>
    <t>死亡</t>
  </si>
  <si>
    <t>受傷</t>
  </si>
  <si>
    <t>Fault of Driver</t>
  </si>
  <si>
    <t xml:space="preserve">Machines Failure </t>
  </si>
  <si>
    <t>Pedestrian's Faults</t>
  </si>
  <si>
    <t>Defect of Traffic Control</t>
  </si>
  <si>
    <t>Death</t>
  </si>
  <si>
    <t>Injured</t>
  </si>
  <si>
    <t>說　　明：本表交通事故肇事原因數字不包含高速公路、鐵路（含平交道）之交通事故在內。</t>
  </si>
  <si>
    <t>雲　梯
消防車</t>
  </si>
  <si>
    <t>水　塔
消防車</t>
  </si>
  <si>
    <t>化　學
消防車</t>
  </si>
  <si>
    <t>水　箱
消防車</t>
  </si>
  <si>
    <t>水　庫
消防車</t>
  </si>
  <si>
    <t>泡　沫
消防車</t>
  </si>
  <si>
    <t>幫　浦
消防車</t>
  </si>
  <si>
    <t>救　助
器材車</t>
  </si>
  <si>
    <t>救　災
指揮車</t>
  </si>
  <si>
    <t>水　陸
兩用車</t>
  </si>
  <si>
    <t>災　情
勘察車</t>
  </si>
  <si>
    <t>化學
災害
處理車</t>
  </si>
  <si>
    <t>火災
現場
勘察車</t>
  </si>
  <si>
    <t>Num. of Organization
(Num.)</t>
  </si>
  <si>
    <t>Num. of Firemen
(Person)</t>
  </si>
  <si>
    <t>End of Year</t>
  </si>
  <si>
    <t xml:space="preserve">Total </t>
  </si>
  <si>
    <t>Ladder of Fire Engine</t>
  </si>
  <si>
    <t xml:space="preserve">Tower of Fire Engineers  </t>
  </si>
  <si>
    <t xml:space="preserve">Chemical of Fire Engineers </t>
  </si>
  <si>
    <t xml:space="preserve"> Tank of Fire Engineers </t>
  </si>
  <si>
    <t xml:space="preserve"> Reservoir of Fire Engineers</t>
  </si>
  <si>
    <t>Bubble
Car</t>
  </si>
  <si>
    <t>Hydrant of Fire Engineers</t>
  </si>
  <si>
    <t>Tools 
Ambulance</t>
  </si>
  <si>
    <t>Exhaust  Pipe Car</t>
  </si>
  <si>
    <t>Air Compression Vehicle</t>
  </si>
  <si>
    <t>Illuminator Car</t>
  </si>
  <si>
    <t>Leader Car</t>
  </si>
  <si>
    <t>Water-Land Car</t>
  </si>
  <si>
    <t>Investigate
Car</t>
  </si>
  <si>
    <t>Chemical
Car</t>
  </si>
  <si>
    <t>資料來源：本府消防局。</t>
  </si>
  <si>
    <t xml:space="preserve">合計
</t>
  </si>
  <si>
    <t xml:space="preserve">消　防
後勤車
</t>
  </si>
  <si>
    <t xml:space="preserve">消　防
查察車
</t>
  </si>
  <si>
    <t>災　害
預　防
宣導車</t>
  </si>
  <si>
    <t xml:space="preserve">地　震
體驗車
</t>
  </si>
  <si>
    <t xml:space="preserve">緊　急
修護車
</t>
  </si>
  <si>
    <t xml:space="preserve">高　塔
訓練車
</t>
  </si>
  <si>
    <t xml:space="preserve">機車
</t>
  </si>
  <si>
    <t xml:space="preserve">一般型
救護車
</t>
  </si>
  <si>
    <t xml:space="preserve">加護型
救護車
</t>
  </si>
  <si>
    <t>Logistic Car</t>
  </si>
  <si>
    <t xml:space="preserve">Investigate
Car </t>
  </si>
  <si>
    <t>Prevent Public Car</t>
  </si>
  <si>
    <t xml:space="preserve">Quack-Test Car </t>
  </si>
  <si>
    <t>Energy
 Repair 
Car</t>
  </si>
  <si>
    <t>High Tower Training Car</t>
  </si>
  <si>
    <t>Motor-
cycle</t>
  </si>
  <si>
    <t xml:space="preserve"> General Ambulance</t>
  </si>
  <si>
    <t>Intensive
Ambulance</t>
  </si>
  <si>
    <t>Fire Helicopter
(Num.)</t>
  </si>
  <si>
    <t>Air Breath Tools
(Num.)</t>
  </si>
  <si>
    <t>Life Boats
(Set)</t>
  </si>
  <si>
    <t>Fire Cloth
(Suit)</t>
  </si>
  <si>
    <t>Hydrau-lic Rescue Tool (Set)</t>
  </si>
  <si>
    <t>Air
Compressor
(Num.)</t>
  </si>
  <si>
    <t>Diving
Equipment
(Suit)</t>
  </si>
  <si>
    <t>Rubber Raft
(Num.)</t>
  </si>
  <si>
    <t>Small Pump
(Num.)</t>
  </si>
  <si>
    <t>消防水道</t>
  </si>
  <si>
    <t>Num. of Mill</t>
  </si>
  <si>
    <t>Num. of Swimming Pool</t>
  </si>
  <si>
    <t>Num. of 
Profound Well</t>
  </si>
  <si>
    <t>Channel</t>
  </si>
  <si>
    <t>單位：次</t>
  </si>
  <si>
    <t>Causes of Fire</t>
  </si>
  <si>
    <t>Time</t>
  </si>
  <si>
    <t xml:space="preserve">總計
</t>
  </si>
  <si>
    <t xml:space="preserve">燈燭
</t>
  </si>
  <si>
    <t xml:space="preserve">爐火
烹調
</t>
  </si>
  <si>
    <t>敬神
掃墓
祭祖</t>
  </si>
  <si>
    <t xml:space="preserve">吸菸
</t>
  </si>
  <si>
    <t xml:space="preserve">電線
走火
</t>
  </si>
  <si>
    <t xml:space="preserve">人為
縱火
</t>
  </si>
  <si>
    <t xml:space="preserve">玩火
</t>
  </si>
  <si>
    <t xml:space="preserve">烤火
</t>
  </si>
  <si>
    <t xml:space="preserve">燒什錦
垃圾
</t>
  </si>
  <si>
    <t xml:space="preserve">電焊渣引燒
</t>
  </si>
  <si>
    <t xml:space="preserve">易燃燒品自燃
</t>
  </si>
  <si>
    <t xml:space="preserve">瓦斯漏氣爆炸
</t>
  </si>
  <si>
    <t xml:space="preserve">原因
不明
</t>
  </si>
  <si>
    <t xml:space="preserve">其他
</t>
  </si>
  <si>
    <t>Grand
Total</t>
  </si>
  <si>
    <t>Lighting</t>
  </si>
  <si>
    <t>Furnace &amp;
Cooking</t>
  </si>
  <si>
    <t>Worshi
-ping</t>
  </si>
  <si>
    <t>Smoking</t>
  </si>
  <si>
    <t>Electricity</t>
  </si>
  <si>
    <t>Arson</t>
  </si>
  <si>
    <t>Playing Fire</t>
  </si>
  <si>
    <t>Roas-ting</t>
  </si>
  <si>
    <t>Firing Grass &amp; Rubbish</t>
  </si>
  <si>
    <t>Electric Welding Boiling</t>
  </si>
  <si>
    <t>Inflam-
mable</t>
  </si>
  <si>
    <t xml:space="preserve">Firing Leaked Gas </t>
  </si>
  <si>
    <t>Chemical</t>
  </si>
  <si>
    <t>Un-known</t>
  </si>
  <si>
    <t>0-3
Hour</t>
  </si>
  <si>
    <t>3-6
Hour</t>
  </si>
  <si>
    <t>6-9
Hour</t>
  </si>
  <si>
    <t>9-12
Hour</t>
  </si>
  <si>
    <t>12-15
Hour</t>
  </si>
  <si>
    <t>15-18
Hour</t>
  </si>
  <si>
    <t>18-21
Hour</t>
  </si>
  <si>
    <t>21-24
Hour</t>
  </si>
  <si>
    <t>說明：起火原因之其他包含交通事故、自殺及燃放爆竹等。</t>
  </si>
  <si>
    <t>Death &amp; Wounded (Persons)</t>
  </si>
  <si>
    <t xml:space="preserve">Estimated Losses (N.T.$1,000) </t>
  </si>
  <si>
    <t>Households Suffered
(House)</t>
  </si>
  <si>
    <t>Number of Houses Destroyed/Damaged</t>
  </si>
  <si>
    <t>房屋</t>
  </si>
  <si>
    <t>物品</t>
  </si>
  <si>
    <t>男</t>
  </si>
  <si>
    <t>Houses</t>
  </si>
  <si>
    <t>Goods</t>
  </si>
  <si>
    <t>Men</t>
  </si>
  <si>
    <t>Women</t>
  </si>
  <si>
    <t>單位：件</t>
  </si>
  <si>
    <t>Unit : Case</t>
  </si>
  <si>
    <t>總　　　　　計</t>
  </si>
  <si>
    <t>民事</t>
  </si>
  <si>
    <t>Civil  Cases</t>
  </si>
  <si>
    <t>合　　　　計</t>
  </si>
  <si>
    <t>債權、債務</t>
  </si>
  <si>
    <t>物　　　　權</t>
  </si>
  <si>
    <t>親　　　　　屬</t>
  </si>
  <si>
    <t>繼　　　　　承</t>
  </si>
  <si>
    <t>商　　　　　事</t>
  </si>
  <si>
    <t>其　　　　他</t>
  </si>
  <si>
    <t>Debt</t>
  </si>
  <si>
    <t>Right of Property</t>
  </si>
  <si>
    <t>Relative</t>
  </si>
  <si>
    <t>Heritage</t>
  </si>
  <si>
    <t>Commercial Business</t>
  </si>
  <si>
    <t>Construction</t>
  </si>
  <si>
    <t>成立</t>
  </si>
  <si>
    <t>不成立</t>
  </si>
  <si>
    <t>Eff-
ective</t>
  </si>
  <si>
    <t>Uneff-
ective</t>
  </si>
  <si>
    <t>Source : Legal Affairs Department 3311-04-01-2.</t>
  </si>
  <si>
    <t>刑事</t>
  </si>
  <si>
    <t>Criminal    Cases</t>
  </si>
  <si>
    <t>合　　　　　　計</t>
  </si>
  <si>
    <t>妨　害　風　化</t>
  </si>
  <si>
    <t>妨害婚姻及家庭</t>
  </si>
  <si>
    <t>傷害</t>
  </si>
  <si>
    <t>妨害自由名譽信用及秘密</t>
  </si>
  <si>
    <t>竊盜及侵占詐欺</t>
  </si>
  <si>
    <t>毀　棄　損　壞</t>
  </si>
  <si>
    <t>其　　　　　他</t>
  </si>
  <si>
    <t xml:space="preserve">Obscenity </t>
  </si>
  <si>
    <t xml:space="preserve">Assult </t>
  </si>
  <si>
    <t>Offense Against Freedom Fame, Trust &amp; Secrecy</t>
  </si>
  <si>
    <t>Theft &amp; Fraud, Embezzlement</t>
  </si>
  <si>
    <t>Destruction &amp; Defacing</t>
  </si>
  <si>
    <r>
      <t>Unit : Reported</t>
    </r>
    <r>
      <rPr>
        <sz val="8"/>
        <color indexed="8"/>
        <rFont val="華康中黑體"/>
        <family val="3"/>
      </rPr>
      <t>、</t>
    </r>
    <r>
      <rPr>
        <sz val="8"/>
        <rFont val="Arial Narrow"/>
        <family val="2"/>
      </rPr>
      <t>Resolved / Case</t>
    </r>
  </si>
  <si>
    <r>
      <t>　年</t>
    </r>
    <r>
      <rPr>
        <sz val="8"/>
        <rFont val="Arial Narrow"/>
        <family val="2"/>
      </rPr>
      <t xml:space="preserve">             </t>
    </r>
    <r>
      <rPr>
        <sz val="8"/>
        <rFont val="華康粗圓體"/>
        <family val="3"/>
      </rPr>
      <t>別</t>
    </r>
  </si>
  <si>
    <r>
      <t xml:space="preserve">竊　　　　　盜
</t>
    </r>
    <r>
      <rPr>
        <sz val="8"/>
        <rFont val="Arial Narrow"/>
        <family val="2"/>
      </rPr>
      <t xml:space="preserve"> Larceny</t>
    </r>
  </si>
  <si>
    <r>
      <t xml:space="preserve">傷　　害
</t>
    </r>
    <r>
      <rPr>
        <sz val="8"/>
        <rFont val="Arial Narrow"/>
        <family val="2"/>
      </rPr>
      <t xml:space="preserve"> Aggravated Assault</t>
    </r>
  </si>
  <si>
    <r>
      <t xml:space="preserve">殺　　人
</t>
    </r>
    <r>
      <rPr>
        <sz val="8"/>
        <rFont val="Arial Narrow"/>
        <family val="2"/>
      </rPr>
      <t>Homicide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</si>
  <si>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2002</t>
    </r>
  </si>
  <si>
    <r>
      <t>發生數</t>
    </r>
    <r>
      <rPr>
        <sz val="8"/>
        <rFont val="Arial Narrow"/>
        <family val="2"/>
      </rPr>
      <t xml:space="preserve"> Case Reported</t>
    </r>
  </si>
  <si>
    <r>
      <t>破獲數</t>
    </r>
    <r>
      <rPr>
        <sz val="8"/>
        <rFont val="Arial Narrow"/>
        <family val="2"/>
      </rPr>
      <t xml:space="preserve"> Case Resolved</t>
    </r>
  </si>
  <si>
    <r>
      <t>嫌犯數</t>
    </r>
    <r>
      <rPr>
        <sz val="8"/>
        <rFont val="Arial Narrow"/>
        <family val="2"/>
      </rPr>
      <t xml:space="preserve"> Suspects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</si>
  <si>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</si>
  <si>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</si>
  <si>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</si>
  <si>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</si>
  <si>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</si>
  <si>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</si>
  <si>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</si>
  <si>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</si>
  <si>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2011</t>
    </r>
  </si>
  <si>
    <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</t>
    </r>
  </si>
  <si>
    <r>
      <t>13-1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</t>
    </r>
  </si>
  <si>
    <r>
      <t>　　年</t>
    </r>
    <r>
      <rPr>
        <sz val="8"/>
        <rFont val="Arial Narrow"/>
        <family val="2"/>
      </rPr>
      <t xml:space="preserve">             </t>
    </r>
    <r>
      <rPr>
        <sz val="8"/>
        <rFont val="華康粗圓體"/>
        <family val="3"/>
      </rPr>
      <t>別</t>
    </r>
  </si>
  <si>
    <r>
      <t xml:space="preserve">妨害性自主罪
</t>
    </r>
    <r>
      <rPr>
        <sz val="8"/>
        <rFont val="Arial Narrow"/>
        <family val="2"/>
      </rPr>
      <t>Against Sexual Autonomy Law</t>
    </r>
  </si>
  <si>
    <r>
      <t xml:space="preserve">恐嚇取財
</t>
    </r>
    <r>
      <rPr>
        <sz val="8"/>
        <rFont val="Arial Narrow"/>
        <family val="2"/>
      </rPr>
      <t>Intimidation</t>
    </r>
  </si>
  <si>
    <r>
      <t xml:space="preserve">違反毒品危害防治條例
</t>
    </r>
    <r>
      <rPr>
        <sz val="8"/>
        <rFont val="Arial Narrow"/>
        <family val="2"/>
      </rPr>
      <t>Offense of Narcotic Endangerment Prevention Act</t>
    </r>
  </si>
  <si>
    <r>
      <t>13-1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 1)</t>
    </r>
  </si>
  <si>
    <r>
      <t>年</t>
    </r>
    <r>
      <rPr>
        <sz val="8"/>
        <rFont val="Arial Narrow"/>
        <family val="2"/>
      </rPr>
      <t xml:space="preserve">             </t>
    </r>
    <r>
      <rPr>
        <sz val="8"/>
        <rFont val="華康粗圓體"/>
        <family val="3"/>
      </rPr>
      <t>別</t>
    </r>
  </si>
  <si>
    <r>
      <t>13-1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 2)</t>
    </r>
  </si>
  <si>
    <r>
      <t>Unit : Reported</t>
    </r>
    <r>
      <rPr>
        <sz val="9"/>
        <color indexed="8"/>
        <rFont val="華康中黑體"/>
        <family val="3"/>
      </rPr>
      <t>、</t>
    </r>
    <r>
      <rPr>
        <sz val="9"/>
        <rFont val="Arial Narrow"/>
        <family val="2"/>
      </rPr>
      <t>Resolved / Case</t>
    </r>
  </si>
  <si>
    <r>
      <t>　　年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別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</si>
  <si>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</si>
  <si>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</si>
  <si>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</si>
  <si>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</si>
  <si>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</si>
  <si>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</si>
  <si>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</si>
  <si>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</si>
  <si>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</si>
  <si>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2011</t>
    </r>
  </si>
  <si>
    <r>
      <t>發生數</t>
    </r>
    <r>
      <rPr>
        <sz val="8.5"/>
        <rFont val="Arial Narrow"/>
        <family val="2"/>
      </rPr>
      <t xml:space="preserve"> Case Reported</t>
    </r>
  </si>
  <si>
    <r>
      <t>破獲數</t>
    </r>
    <r>
      <rPr>
        <sz val="8.5"/>
        <rFont val="Arial Narrow"/>
        <family val="2"/>
      </rPr>
      <t xml:space="preserve"> Case Resolved</t>
    </r>
  </si>
  <si>
    <r>
      <t>嫌犯數</t>
    </r>
    <r>
      <rPr>
        <sz val="8.5"/>
        <rFont val="Arial Narrow"/>
        <family val="2"/>
      </rPr>
      <t xml:space="preserve"> Suspects</t>
    </r>
  </si>
  <si>
    <r>
      <t>單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位：件；人</t>
    </r>
  </si>
  <si>
    <r>
      <t xml:space="preserve">年　　　別
</t>
    </r>
    <r>
      <rPr>
        <sz val="9"/>
        <rFont val="Arial Narrow"/>
        <family val="2"/>
      </rPr>
      <t>Year</t>
    </r>
  </si>
  <si>
    <r>
      <t xml:space="preserve">總　　　　計
</t>
    </r>
    <r>
      <rPr>
        <sz val="9"/>
        <rFont val="Arial Narrow"/>
        <family val="2"/>
      </rPr>
      <t>Grand Total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</si>
  <si>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寧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序
</t>
    </r>
    <r>
      <rPr>
        <sz val="9"/>
        <rFont val="Arial Narrow"/>
        <family val="2"/>
      </rPr>
      <t>Interference with Public Order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</si>
  <si>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善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俗
</t>
    </r>
    <r>
      <rPr>
        <sz val="9"/>
        <rFont val="Arial Narrow"/>
        <family val="2"/>
      </rPr>
      <t>Interference with Public Moral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</si>
  <si>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務
</t>
    </r>
    <r>
      <rPr>
        <sz val="9"/>
        <rFont val="Arial Narrow"/>
        <family val="2"/>
      </rPr>
      <t xml:space="preserve"> Interference with Public Functions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</si>
  <si>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財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產
</t>
    </r>
    <r>
      <rPr>
        <sz val="9"/>
        <rFont val="Arial Narrow"/>
        <family val="2"/>
      </rPr>
      <t xml:space="preserve">Violation of Other's Body &amp; Property </t>
    </r>
  </si>
  <si>
    <r>
      <t xml:space="preserve">件　數
</t>
    </r>
    <r>
      <rPr>
        <sz val="9"/>
        <rFont val="Arial Narrow"/>
        <family val="2"/>
      </rPr>
      <t>Cases</t>
    </r>
  </si>
  <si>
    <r>
      <t xml:space="preserve">人　數
</t>
    </r>
    <r>
      <rPr>
        <sz val="9"/>
        <rFont val="Arial Narrow"/>
        <family val="2"/>
      </rPr>
      <t>Persons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</si>
  <si>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</si>
  <si>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</si>
  <si>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</si>
  <si>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</si>
  <si>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</si>
  <si>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</si>
  <si>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</si>
  <si>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</si>
  <si>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</si>
  <si>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</si>
  <si>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、違反社會秩序維護法案件</t>
    </r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</si>
  <si>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Contravented the Social Order Maintenance Act Cases</t>
    </r>
  </si>
  <si>
    <r>
      <t>違反工商登記　</t>
    </r>
    <r>
      <rPr>
        <sz val="8"/>
        <rFont val="Arial Narrow"/>
        <family val="2"/>
      </rPr>
      <t xml:space="preserve">Against Regulations on Commerce &amp; Industry  Registration </t>
    </r>
  </si>
  <si>
    <r>
      <t>大　　　　陸　　　　物　　　　品</t>
    </r>
    <r>
      <rPr>
        <sz val="8"/>
        <rFont val="Arial Narrow"/>
        <family val="2"/>
      </rPr>
      <t xml:space="preserve"> </t>
    </r>
  </si>
  <si>
    <r>
      <t>一　般　物　品</t>
    </r>
    <r>
      <rPr>
        <sz val="8"/>
        <rFont val="Arial Narrow"/>
        <family val="2"/>
      </rPr>
      <t xml:space="preserve"> Ordinary Goods</t>
    </r>
  </si>
  <si>
    <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</t>
    </r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</si>
  <si>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</t>
    </r>
  </si>
  <si>
    <r>
      <t>走私</t>
    </r>
    <r>
      <rPr>
        <sz val="8"/>
        <rFont val="Arial Narrow"/>
        <family val="2"/>
      </rPr>
      <t xml:space="preserve"> Smuggling</t>
    </r>
  </si>
  <si>
    <r>
      <t>侵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害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財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產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權</t>
    </r>
    <r>
      <rPr>
        <sz val="8"/>
        <rFont val="Arial Narrow"/>
        <family val="2"/>
      </rPr>
      <t xml:space="preserve">  </t>
    </r>
  </si>
  <si>
    <r>
      <t>一般物品</t>
    </r>
    <r>
      <rPr>
        <sz val="8"/>
        <rFont val="Arial Narrow"/>
        <family val="2"/>
      </rPr>
      <t>Ordinary Goods</t>
    </r>
  </si>
  <si>
    <r>
      <t>其　　他</t>
    </r>
    <r>
      <rPr>
        <sz val="8"/>
        <rFont val="Arial Narrow"/>
        <family val="2"/>
      </rPr>
      <t>Others</t>
    </r>
  </si>
  <si>
    <r>
      <t>農　　　　　　　　　林　　　　</t>
    </r>
    <r>
      <rPr>
        <sz val="8"/>
        <rFont val="Arial Narrow"/>
        <family val="2"/>
      </rPr>
      <t>Unlawful Lagging and Use of Land</t>
    </r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</si>
  <si>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 (Cont. 1)</t>
    </r>
  </si>
  <si>
    <r>
      <t xml:space="preserve">違反公平交易法
</t>
    </r>
    <r>
      <rPr>
        <sz val="8"/>
        <rFont val="Arial Narrow"/>
        <family val="2"/>
      </rPr>
      <t>Violation of Fair Trade Law</t>
    </r>
  </si>
  <si>
    <r>
      <t>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造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幣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券</t>
    </r>
  </si>
  <si>
    <r>
      <t>地下錢莊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高利貸放</t>
    </r>
    <r>
      <rPr>
        <sz val="8"/>
        <rFont val="Arial Narrow"/>
        <family val="2"/>
      </rPr>
      <t>)</t>
    </r>
  </si>
  <si>
    <r>
      <t xml:space="preserve">違法販賣汽柴油
</t>
    </r>
    <r>
      <rPr>
        <sz val="8"/>
        <rFont val="Arial Narrow"/>
        <family val="2"/>
      </rPr>
      <t>Illegal Sales of Petroleum and Diesel</t>
    </r>
  </si>
  <si>
    <r>
      <t>走私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　</t>
    </r>
    <r>
      <rPr>
        <sz val="8"/>
        <rFont val="Arial Narrow"/>
        <family val="2"/>
      </rPr>
      <t>Smuggling</t>
    </r>
  </si>
  <si>
    <r>
      <t xml:space="preserve">產製、販賣私劣酒
</t>
    </r>
    <r>
      <rPr>
        <sz val="8"/>
        <rFont val="Arial Narrow"/>
        <family val="2"/>
      </rPr>
      <t>Unlawful Alcohol Production &amp; Sale</t>
    </r>
  </si>
  <si>
    <r>
      <t>侵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害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慧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財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產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權
</t>
    </r>
    <r>
      <rPr>
        <sz val="8"/>
        <rFont val="Arial Narrow"/>
        <family val="2"/>
      </rPr>
      <t>Violation of Intellectual Property Rights</t>
    </r>
  </si>
  <si>
    <r>
      <t xml:space="preserve">盜採砂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土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石</t>
    </r>
  </si>
  <si>
    <r>
      <t>濫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盜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伐
林木</t>
    </r>
  </si>
  <si>
    <r>
      <t>其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他
經濟案件</t>
    </r>
  </si>
  <si>
    <r>
      <t xml:space="preserve">其他
</t>
    </r>
    <r>
      <rPr>
        <sz val="8"/>
        <rFont val="Arial Narrow"/>
        <family val="2"/>
      </rPr>
      <t>Others</t>
    </r>
  </si>
  <si>
    <r>
      <t xml:space="preserve">計
</t>
    </r>
    <r>
      <rPr>
        <sz val="8"/>
        <rFont val="Arial Narrow"/>
        <family val="2"/>
      </rPr>
      <t>Total</t>
    </r>
  </si>
  <si>
    <r>
      <t>商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 xml:space="preserve">標
</t>
    </r>
    <r>
      <rPr>
        <sz val="8"/>
        <rFont val="Arial Narrow"/>
        <family val="2"/>
      </rPr>
      <t>Trademark</t>
    </r>
  </si>
  <si>
    <r>
      <t>著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作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 xml:space="preserve">權
</t>
    </r>
    <r>
      <rPr>
        <sz val="8"/>
        <rFont val="Arial Narrow"/>
        <family val="2"/>
      </rPr>
      <t>Piracy</t>
    </r>
  </si>
  <si>
    <r>
      <t>年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>別</t>
    </r>
  </si>
  <si>
    <r>
      <t>肇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      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因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</rPr>
      <t xml:space="preserve">（次）
</t>
    </r>
    <r>
      <rPr>
        <sz val="9"/>
        <rFont val="Arial Narrow"/>
        <family val="2"/>
      </rPr>
      <t>Causes of Traffic Accident (Cases)</t>
    </r>
  </si>
  <si>
    <r>
      <t>死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傷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數（人）
</t>
    </r>
    <r>
      <rPr>
        <sz val="9"/>
        <rFont val="Arial Narrow"/>
        <family val="2"/>
      </rPr>
      <t>Casulities (Person)</t>
    </r>
  </si>
  <si>
    <r>
      <t>汽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機、慢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車
駕駛人過失</t>
    </r>
  </si>
  <si>
    <r>
      <t>行人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或乘客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過失</t>
    </r>
  </si>
  <si>
    <r>
      <t xml:space="preserve">交通管制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設施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缺陷</t>
    </r>
  </si>
  <si>
    <r>
      <t>表</t>
    </r>
    <r>
      <rPr>
        <sz val="12"/>
        <rFont val="Arial"/>
        <family val="2"/>
      </rPr>
      <t>13-4</t>
    </r>
    <r>
      <rPr>
        <sz val="12"/>
        <rFont val="華康粗圓體"/>
        <family val="3"/>
      </rPr>
      <t>、道路交通事故原因及損傷</t>
    </r>
  </si>
  <si>
    <r>
      <t>13-4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Registration of Motor Vehicles And Traffic Accident </t>
    </r>
  </si>
  <si>
    <r>
      <t>年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別</t>
    </r>
  </si>
  <si>
    <r>
      <t xml:space="preserve">組　織
單位數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</si>
  <si>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消防隊
員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</si>
  <si>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消防車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
 Fire Engines Car  (Cars)</t>
    </r>
    <r>
      <rPr>
        <sz val="9"/>
        <rFont val="華康粗圓體"/>
        <family val="3"/>
      </rPr>
      <t>　</t>
    </r>
  </si>
  <si>
    <r>
      <t>救災車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
Life Cars  (Cars)</t>
    </r>
  </si>
  <si>
    <r>
      <t xml:space="preserve">
</t>
    </r>
    <r>
      <rPr>
        <sz val="9"/>
        <rFont val="華康粗圓體"/>
        <family val="3"/>
      </rPr>
      <t>合計</t>
    </r>
  </si>
  <si>
    <r>
      <t xml:space="preserve">
</t>
    </r>
    <r>
      <rPr>
        <sz val="9"/>
        <rFont val="華康粗圓體"/>
        <family val="3"/>
      </rPr>
      <t>排煙車</t>
    </r>
  </si>
  <si>
    <r>
      <t>空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氣
壓縮車</t>
    </r>
  </si>
  <si>
    <r>
      <t xml:space="preserve">
</t>
    </r>
    <r>
      <rPr>
        <sz val="9"/>
        <rFont val="華康粗圓體"/>
        <family val="3"/>
      </rPr>
      <t>照明車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</si>
  <si>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</si>
  <si>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</si>
  <si>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</si>
  <si>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</si>
  <si>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</si>
  <si>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</si>
  <si>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</si>
  <si>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</si>
  <si>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</si>
  <si>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</si>
  <si>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</t>
    </r>
  </si>
  <si>
    <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</t>
    </r>
  </si>
  <si>
    <r>
      <t>消防勤務車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 
Logistic Car  (Cars)</t>
    </r>
  </si>
  <si>
    <r>
      <t>救護車輛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輛</t>
    </r>
    <r>
      <rPr>
        <sz val="9"/>
        <rFont val="Arial Narrow"/>
        <family val="2"/>
      </rPr>
      <t>) 
Ambulance (Cars)</t>
    </r>
  </si>
  <si>
    <r>
      <t>消防直昇機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架</t>
    </r>
    <r>
      <rPr>
        <sz val="9"/>
        <rFont val="Arial Narrow"/>
        <family val="2"/>
      </rPr>
      <t>)</t>
    </r>
  </si>
  <si>
    <r>
      <t>消防裝備</t>
    </r>
    <r>
      <rPr>
        <sz val="9"/>
        <rFont val="Arial Narrow"/>
        <family val="2"/>
      </rPr>
      <t xml:space="preserve"> 
Fire Fighting Equipment</t>
    </r>
  </si>
  <si>
    <r>
      <t xml:space="preserve">空　氣
呼吸氣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</si>
  <si>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 xml:space="preserve">救生艇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艘</t>
    </r>
    <r>
      <rPr>
        <sz val="9"/>
        <rFont val="Arial Narrow"/>
        <family val="2"/>
      </rPr>
      <t>)</t>
    </r>
  </si>
  <si>
    <r>
      <t xml:space="preserve">消防衣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</si>
  <si>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t xml:space="preserve">破　壞
器材組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</si>
  <si>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t xml:space="preserve">空　氣
壓縮機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台</t>
    </r>
    <r>
      <rPr>
        <sz val="9"/>
        <rFont val="Arial Narrow"/>
        <family val="2"/>
      </rPr>
      <t>)</t>
    </r>
  </si>
  <si>
    <r>
      <t xml:space="preserve">潛水裝備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套</t>
    </r>
    <r>
      <rPr>
        <sz val="9"/>
        <rFont val="Arial Narrow"/>
        <family val="2"/>
      </rPr>
      <t>)</t>
    </r>
  </si>
  <si>
    <r>
      <t xml:space="preserve">橡皮筏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</si>
  <si>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 xml:space="preserve">小型幫浦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台</t>
    </r>
    <r>
      <rPr>
        <sz val="9"/>
        <rFont val="Arial Narrow"/>
        <family val="2"/>
      </rPr>
      <t>)</t>
    </r>
  </si>
  <si>
    <r>
      <t xml:space="preserve">消防水源
</t>
    </r>
    <r>
      <rPr>
        <sz val="9"/>
        <rFont val="Arial Narrow"/>
        <family val="2"/>
      </rPr>
      <t>Water Sources for Fire Fighting</t>
    </r>
  </si>
  <si>
    <r>
      <t>消防栓數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
Num. of Fire Hydrants</t>
    </r>
  </si>
  <si>
    <r>
      <t xml:space="preserve">蓄水池數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</si>
  <si>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r>
      <t xml:space="preserve">游泳池數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</si>
  <si>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r>
      <t xml:space="preserve">深水井數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口</t>
    </r>
    <r>
      <rPr>
        <sz val="9"/>
        <rFont val="Arial Narrow"/>
        <family val="2"/>
      </rPr>
      <t>)</t>
    </r>
  </si>
  <si>
    <r>
      <t xml:space="preserve">地上
</t>
    </r>
    <r>
      <rPr>
        <sz val="9"/>
        <rFont val="Arial Narrow"/>
        <family val="2"/>
      </rPr>
      <t>Ground</t>
    </r>
  </si>
  <si>
    <r>
      <t xml:space="preserve">地下
</t>
    </r>
    <r>
      <rPr>
        <sz val="9"/>
        <rFont val="Arial Narrow"/>
        <family val="2"/>
      </rPr>
      <t>Underground</t>
    </r>
  </si>
  <si>
    <r>
      <t>起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火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原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因</t>
    </r>
  </si>
  <si>
    <r>
      <t>起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火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時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間</t>
    </r>
  </si>
  <si>
    <r>
      <t xml:space="preserve">機器摩擦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損壞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發熱</t>
    </r>
  </si>
  <si>
    <r>
      <t xml:space="preserve">危險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化學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藥品爆炸</t>
    </r>
  </si>
  <si>
    <r>
      <t>0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3</t>
    </r>
    <r>
      <rPr>
        <sz val="8.5"/>
        <rFont val="華康粗圓體"/>
        <family val="3"/>
      </rPr>
      <t>時</t>
    </r>
  </si>
  <si>
    <r>
      <t>3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6</t>
    </r>
    <r>
      <rPr>
        <sz val="8.5"/>
        <rFont val="華康粗圓體"/>
        <family val="3"/>
      </rPr>
      <t>時</t>
    </r>
  </si>
  <si>
    <r>
      <t>6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9</t>
    </r>
    <r>
      <rPr>
        <sz val="8.5"/>
        <rFont val="華康粗圓體"/>
        <family val="3"/>
      </rPr>
      <t>時</t>
    </r>
  </si>
  <si>
    <r>
      <t>9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12</t>
    </r>
    <r>
      <rPr>
        <sz val="8.5"/>
        <rFont val="華康粗圓體"/>
        <family val="3"/>
      </rPr>
      <t>時</t>
    </r>
  </si>
  <si>
    <r>
      <t>12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15</t>
    </r>
    <r>
      <rPr>
        <sz val="8.5"/>
        <rFont val="華康粗圓體"/>
        <family val="3"/>
      </rPr>
      <t>時</t>
    </r>
  </si>
  <si>
    <r>
      <t>15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18</t>
    </r>
    <r>
      <rPr>
        <sz val="8.5"/>
        <rFont val="華康粗圓體"/>
        <family val="3"/>
      </rPr>
      <t>時</t>
    </r>
  </si>
  <si>
    <r>
      <t>18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21</t>
    </r>
    <r>
      <rPr>
        <sz val="8.5"/>
        <rFont val="華康粗圓體"/>
        <family val="3"/>
      </rPr>
      <t>時</t>
    </r>
  </si>
  <si>
    <r>
      <t>21</t>
    </r>
    <r>
      <rPr>
        <sz val="8.5"/>
        <rFont val="華康粗圓體"/>
        <family val="3"/>
      </rPr>
      <t>至</t>
    </r>
    <r>
      <rPr>
        <sz val="8.5"/>
        <rFont val="Arial Narrow"/>
        <family val="2"/>
      </rPr>
      <t>24</t>
    </r>
    <r>
      <rPr>
        <sz val="8.5"/>
        <rFont val="華康粗圓體"/>
        <family val="3"/>
      </rPr>
      <t>時</t>
    </r>
  </si>
  <si>
    <r>
      <t>Damage of Machinery</t>
    </r>
    <r>
      <rPr>
        <sz val="8.5"/>
        <rFont val="華康粗圓體"/>
        <family val="3"/>
      </rPr>
      <t>　　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</si>
  <si>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</si>
  <si>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</si>
  <si>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</si>
  <si>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</si>
  <si>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</si>
  <si>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</si>
  <si>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</si>
  <si>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</si>
  <si>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</si>
  <si>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2011</t>
    </r>
  </si>
  <si>
    <r>
      <t>資料來源：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>本府消防局。</t>
    </r>
  </si>
  <si>
    <r>
      <t>表</t>
    </r>
    <r>
      <rPr>
        <sz val="12"/>
        <rFont val="Arial"/>
        <family val="2"/>
      </rPr>
      <t>13-6</t>
    </r>
    <r>
      <rPr>
        <sz val="12"/>
        <rFont val="華康粗圓體"/>
        <family val="3"/>
      </rPr>
      <t>、火災起火原因及損失情形</t>
    </r>
  </si>
  <si>
    <r>
      <t>13-6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Causes of Fire &amp; Losses From Fire Calamities</t>
    </r>
  </si>
  <si>
    <r>
      <t>1</t>
    </r>
    <r>
      <rPr>
        <sz val="10"/>
        <rFont val="華康粗圓體"/>
        <family val="3"/>
      </rPr>
      <t>．起火原因及時間</t>
    </r>
    <r>
      <rPr>
        <sz val="10"/>
        <rFont val="Arial"/>
        <family val="2"/>
      </rPr>
      <t xml:space="preserve"> </t>
    </r>
  </si>
  <si>
    <r>
      <t>1</t>
    </r>
    <r>
      <rPr>
        <sz val="10"/>
        <rFont val="華康粗圓體"/>
        <family val="3"/>
      </rPr>
      <t>、</t>
    </r>
    <r>
      <rPr>
        <sz val="10"/>
        <rFont val="Arial"/>
        <family val="2"/>
      </rPr>
      <t xml:space="preserve">Causes and Time of Fire </t>
    </r>
  </si>
  <si>
    <r>
      <t>2</t>
    </r>
    <r>
      <rPr>
        <sz val="10"/>
        <rFont val="華康粗圓體"/>
        <family val="3"/>
      </rPr>
      <t>．損失情形</t>
    </r>
  </si>
  <si>
    <r>
      <t xml:space="preserve">被災戶數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</si>
  <si>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 xml:space="preserve">燬損房屋間數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</si>
  <si>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 xml:space="preserve">    </t>
    </r>
    <r>
      <rPr>
        <sz val="9"/>
        <rFont val="華康粗圓體"/>
        <family val="3"/>
      </rPr>
      <t>死　傷　人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</si>
  <si>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死　傷　人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</si>
  <si>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財物損失估值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</si>
  <si>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r>
      <t>死亡</t>
    </r>
    <r>
      <rPr>
        <sz val="9"/>
        <rFont val="Arial Narrow"/>
        <family val="2"/>
      </rPr>
      <t xml:space="preserve"> 
Dead</t>
    </r>
  </si>
  <si>
    <r>
      <t xml:space="preserve">受傷
</t>
    </r>
    <r>
      <rPr>
        <sz val="9"/>
        <rFont val="Arial Narrow"/>
        <family val="2"/>
      </rPr>
      <t>Injured</t>
    </r>
  </si>
  <si>
    <r>
      <t>女</t>
    </r>
    <r>
      <rPr>
        <sz val="9"/>
        <rFont val="Arial Narrow"/>
        <family val="2"/>
      </rPr>
      <t xml:space="preserve"> </t>
    </r>
  </si>
  <si>
    <r>
      <t>男</t>
    </r>
    <r>
      <rPr>
        <sz val="9"/>
        <rFont val="Arial Narrow"/>
        <family val="2"/>
      </rPr>
      <t xml:space="preserve"> </t>
    </r>
  </si>
  <si>
    <r>
      <t>表</t>
    </r>
    <r>
      <rPr>
        <sz val="12"/>
        <rFont val="Arial"/>
        <family val="2"/>
      </rPr>
      <t>13-6</t>
    </r>
    <r>
      <rPr>
        <sz val="12"/>
        <rFont val="華康粗圓體"/>
        <family val="3"/>
      </rPr>
      <t>、火災起火原因及損失情形（續）</t>
    </r>
  </si>
  <si>
    <r>
      <t>13-6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Fires Causes and Losses (Cont.)</t>
    </r>
  </si>
  <si>
    <r>
      <t>2</t>
    </r>
    <r>
      <rPr>
        <sz val="10"/>
        <rFont val="華康粗圓體"/>
        <family val="3"/>
      </rPr>
      <t>．</t>
    </r>
    <r>
      <rPr>
        <sz val="10"/>
        <rFont val="Arial"/>
        <family val="2"/>
      </rPr>
      <t>Losses From Fire Calamities</t>
    </r>
  </si>
  <si>
    <r>
      <t>年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　及
鄉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 xml:space="preserve">別
</t>
    </r>
    <r>
      <rPr>
        <sz val="8"/>
        <rFont val="Arial Narrow"/>
        <family val="2"/>
      </rPr>
      <t>Year &amp;  District</t>
    </r>
  </si>
  <si>
    <r>
      <t>營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程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</si>
  <si>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</si>
  <si>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</si>
  <si>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</si>
  <si>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</si>
  <si>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</si>
  <si>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</si>
  <si>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</si>
  <si>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</si>
  <si>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</si>
  <si>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2011</t>
    </r>
  </si>
  <si>
    <r>
      <t xml:space="preserve">   </t>
    </r>
    <r>
      <rPr>
        <sz val="8"/>
        <rFont val="華康粗圓體"/>
        <family val="3"/>
      </rPr>
      <t>桃園市</t>
    </r>
    <r>
      <rPr>
        <sz val="8"/>
        <rFont val="Arial Narrow"/>
        <family val="2"/>
      </rPr>
      <t xml:space="preserve"> Taoyuan City</t>
    </r>
  </si>
  <si>
    <r>
      <t xml:space="preserve">   </t>
    </r>
    <r>
      <rPr>
        <sz val="8"/>
        <rFont val="華康粗圓體"/>
        <family val="3"/>
      </rPr>
      <t>中壢市</t>
    </r>
    <r>
      <rPr>
        <sz val="8"/>
        <rFont val="Arial Narrow"/>
        <family val="2"/>
      </rPr>
      <t xml:space="preserve"> Jhongli City</t>
    </r>
  </si>
  <si>
    <r>
      <t xml:space="preserve">   </t>
    </r>
    <r>
      <rPr>
        <sz val="8"/>
        <rFont val="華康粗圓體"/>
        <family val="3"/>
      </rPr>
      <t>平鎮市</t>
    </r>
    <r>
      <rPr>
        <sz val="8"/>
        <rFont val="Arial Narrow"/>
        <family val="2"/>
      </rPr>
      <t xml:space="preserve"> Pingjhen City</t>
    </r>
  </si>
  <si>
    <r>
      <t xml:space="preserve">   </t>
    </r>
    <r>
      <rPr>
        <sz val="8"/>
        <rFont val="華康粗圓體"/>
        <family val="3"/>
      </rPr>
      <t>八德市</t>
    </r>
    <r>
      <rPr>
        <sz val="8"/>
        <rFont val="Arial Narrow"/>
        <family val="2"/>
      </rPr>
      <t xml:space="preserve"> Bade City</t>
    </r>
  </si>
  <si>
    <r>
      <t xml:space="preserve">   </t>
    </r>
    <r>
      <rPr>
        <sz val="8"/>
        <rFont val="華康粗圓體"/>
        <family val="3"/>
      </rPr>
      <t>楊梅市</t>
    </r>
    <r>
      <rPr>
        <sz val="8"/>
        <rFont val="Arial Narrow"/>
        <family val="2"/>
      </rPr>
      <t xml:space="preserve"> Yangmei City</t>
    </r>
  </si>
  <si>
    <r>
      <t xml:space="preserve">   </t>
    </r>
    <r>
      <rPr>
        <sz val="8"/>
        <rFont val="華康粗圓體"/>
        <family val="3"/>
      </rPr>
      <t>大溪鎮</t>
    </r>
    <r>
      <rPr>
        <sz val="8"/>
        <rFont val="Arial Narrow"/>
        <family val="2"/>
      </rPr>
      <t xml:space="preserve"> Dasi Township</t>
    </r>
  </si>
  <si>
    <r>
      <t xml:space="preserve">   </t>
    </r>
    <r>
      <rPr>
        <sz val="8"/>
        <rFont val="華康粗圓體"/>
        <family val="3"/>
      </rPr>
      <t>蘆竹鄉</t>
    </r>
    <r>
      <rPr>
        <sz val="8"/>
        <rFont val="Arial Narrow"/>
        <family val="2"/>
      </rPr>
      <t xml:space="preserve"> Lujhu Township</t>
    </r>
  </si>
  <si>
    <r>
      <t xml:space="preserve">   </t>
    </r>
    <r>
      <rPr>
        <sz val="8"/>
        <rFont val="華康粗圓體"/>
        <family val="3"/>
      </rPr>
      <t>大園鄉</t>
    </r>
    <r>
      <rPr>
        <sz val="8"/>
        <rFont val="Arial Narrow"/>
        <family val="2"/>
      </rPr>
      <t xml:space="preserve"> Dayuan Township</t>
    </r>
  </si>
  <si>
    <r>
      <t xml:space="preserve">   </t>
    </r>
    <r>
      <rPr>
        <sz val="8"/>
        <rFont val="華康粗圓體"/>
        <family val="3"/>
      </rPr>
      <t>龜山鄉</t>
    </r>
    <r>
      <rPr>
        <sz val="8"/>
        <rFont val="Arial Narrow"/>
        <family val="2"/>
      </rPr>
      <t xml:space="preserve"> Gueishan Township</t>
    </r>
  </si>
  <si>
    <r>
      <t xml:space="preserve">   </t>
    </r>
    <r>
      <rPr>
        <sz val="8"/>
        <rFont val="華康粗圓體"/>
        <family val="3"/>
      </rPr>
      <t>龍潭鄉</t>
    </r>
    <r>
      <rPr>
        <sz val="8"/>
        <rFont val="Arial Narrow"/>
        <family val="2"/>
      </rPr>
      <t xml:space="preserve"> Longtan Township</t>
    </r>
  </si>
  <si>
    <r>
      <t xml:space="preserve">   </t>
    </r>
    <r>
      <rPr>
        <sz val="8"/>
        <rFont val="華康粗圓體"/>
        <family val="3"/>
      </rPr>
      <t>新屋鄉</t>
    </r>
    <r>
      <rPr>
        <sz val="8"/>
        <rFont val="Arial Narrow"/>
        <family val="2"/>
      </rPr>
      <t xml:space="preserve"> Sinwu Township</t>
    </r>
  </si>
  <si>
    <r>
      <t xml:space="preserve">   </t>
    </r>
    <r>
      <rPr>
        <sz val="8"/>
        <rFont val="華康粗圓體"/>
        <family val="3"/>
      </rPr>
      <t>觀音鄉</t>
    </r>
    <r>
      <rPr>
        <sz val="8"/>
        <rFont val="Arial Narrow"/>
        <family val="2"/>
      </rPr>
      <t xml:space="preserve"> Guanyin Township</t>
    </r>
  </si>
  <si>
    <r>
      <t xml:space="preserve">   </t>
    </r>
    <r>
      <rPr>
        <sz val="8"/>
        <rFont val="華康粗圓體"/>
        <family val="3"/>
      </rPr>
      <t>復興鄉</t>
    </r>
    <r>
      <rPr>
        <sz val="8"/>
        <rFont val="Arial Narrow"/>
        <family val="2"/>
      </rPr>
      <t xml:space="preserve"> Fusing Township</t>
    </r>
  </si>
  <si>
    <r>
      <t>資料來源：本府法制處</t>
    </r>
    <r>
      <rPr>
        <sz val="8"/>
        <rFont val="Arial Narrow"/>
        <family val="2"/>
      </rPr>
      <t>3311-04-01-2</t>
    </r>
    <r>
      <rPr>
        <sz val="8"/>
        <rFont val="華康中黑體"/>
        <family val="3"/>
      </rPr>
      <t>。</t>
    </r>
  </si>
  <si>
    <r>
      <t>13-1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 3 End)</t>
    </r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</si>
  <si>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 (Cont. 2 End)</t>
    </r>
  </si>
  <si>
    <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 (Cont. 1)</t>
    </r>
  </si>
  <si>
    <t>Source : Taoyuan County Fire Bureau</t>
  </si>
  <si>
    <t>Source : Taoyuan County Fire Bureau.</t>
  </si>
  <si>
    <t>Unit : Times</t>
  </si>
  <si>
    <t>Source : Fire Bureau, Taoyuan County</t>
  </si>
  <si>
    <t>Note : Traffic accident, commit suicide, and firecracker etc. are included in "other" antegory.</t>
  </si>
  <si>
    <t>-</t>
  </si>
  <si>
    <t>-</t>
  </si>
  <si>
    <t>-</t>
  </si>
  <si>
    <t>-</t>
  </si>
  <si>
    <t>-</t>
  </si>
  <si>
    <t>-</t>
  </si>
  <si>
    <t>Source : Fire Bureau, Taoyuan County</t>
  </si>
  <si>
    <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</si>
  <si>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</si>
  <si>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、刑事案件（續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3</t>
    </r>
    <r>
      <rPr>
        <sz val="5"/>
        <rFont val="Arial Narrow"/>
        <family val="2"/>
      </rPr>
      <t xml:space="preserve"> </t>
    </r>
    <r>
      <rPr>
        <sz val="12"/>
        <rFont val="華康粗圓體"/>
        <family val="3"/>
      </rPr>
      <t>完）</t>
    </r>
  </si>
  <si>
    <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</si>
  <si>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2</t>
    </r>
    <r>
      <rPr>
        <sz val="5"/>
        <rFont val="Arial Narrow"/>
        <family val="2"/>
      </rPr>
      <t xml:space="preserve"> </t>
    </r>
    <r>
      <rPr>
        <sz val="12"/>
        <rFont val="華康粗圓體"/>
        <family val="3"/>
      </rPr>
      <t>完）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</si>
  <si>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</si>
  <si>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、消防人力及裝備（續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2</t>
    </r>
    <r>
      <rPr>
        <sz val="5"/>
        <rFont val="Arial Narrow"/>
        <family val="2"/>
      </rPr>
      <t xml:space="preserve"> </t>
    </r>
    <r>
      <rPr>
        <sz val="12"/>
        <rFont val="華康粗圓體"/>
        <family val="3"/>
      </rPr>
      <t xml:space="preserve">完）
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 (Cont. 2 End)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</si>
</sst>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#,##0;[Red]#,##0"/>
    <numFmt numFmtId="178" formatCode="_-* #,##0_-;\-* #,##0_-;_-* \-_-;_-@_-"/>
    <numFmt numFmtId="179" formatCode="#,##0.0_ "/>
    <numFmt numFmtId="180" formatCode="#,##0_ "/>
    <numFmt numFmtId="181" formatCode="_-\$* #,##0.00_-;&quot;-$&quot;* #,##0.00_-;_-\$* \-??_-;_-@_-"/>
    <numFmt numFmtId="182" formatCode="#,##0_);[Red]\(#,##0\)"/>
    <numFmt numFmtId="183" formatCode="0_ "/>
    <numFmt numFmtId="184" formatCode="0;[Red]0"/>
  </numFmts>
  <fonts count="43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7.5"/>
      <name val="細明體"/>
      <family val="3"/>
    </font>
    <font>
      <sz val="8.5"/>
      <name val="華康中黑體"/>
      <family val="3"/>
    </font>
    <font>
      <sz val="12"/>
      <color indexed="20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sz val="10"/>
      <name val="華康粗圓體"/>
      <family val="3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9"/>
      <name val="新細明體"/>
      <family val="1"/>
    </font>
    <font>
      <sz val="8"/>
      <name val="華康粗圓體"/>
      <family val="3"/>
    </font>
    <font>
      <sz val="12"/>
      <name val="華康粗圓體"/>
      <family val="3"/>
    </font>
    <font>
      <sz val="9"/>
      <name val="華康粗圓體"/>
      <family val="3"/>
    </font>
    <font>
      <sz val="8"/>
      <name val="Arial Narrow"/>
      <family val="2"/>
    </font>
    <font>
      <b/>
      <sz val="9"/>
      <name val="Arial Narrow"/>
      <family val="2"/>
    </font>
    <font>
      <sz val="8.5"/>
      <name val="華康粗圓體"/>
      <family val="3"/>
    </font>
    <font>
      <sz val="8"/>
      <color indexed="8"/>
      <name val="華康中黑體"/>
      <family val="3"/>
    </font>
    <font>
      <sz val="8.5"/>
      <name val="Arial Narrow"/>
      <family val="2"/>
    </font>
    <font>
      <sz val="8.5"/>
      <color indexed="8"/>
      <name val="華康粗圓體"/>
      <family val="3"/>
    </font>
    <font>
      <sz val="8"/>
      <name val="華康中黑體"/>
      <family val="3"/>
    </font>
    <font>
      <sz val="9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9"/>
      <color indexed="8"/>
      <name val="華康中黑體"/>
      <family val="3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6" fontId="0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1" fillId="0" borderId="0" applyFill="0" applyBorder="0" applyAlignment="0" applyProtection="0"/>
    <xf numFmtId="0" fontId="17" fillId="17" borderId="2" applyNumberFormat="0" applyAlignment="0" applyProtection="0"/>
    <xf numFmtId="181" fontId="0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177" fontId="27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/>
    </xf>
    <xf numFmtId="177" fontId="31" fillId="0" borderId="10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177" fontId="29" fillId="0" borderId="10" xfId="0" applyNumberFormat="1" applyFont="1" applyBorder="1" applyAlignment="1">
      <alignment horizontal="right" vertical="center"/>
    </xf>
    <xf numFmtId="177" fontId="29" fillId="0" borderId="11" xfId="0" applyNumberFormat="1" applyFont="1" applyBorder="1" applyAlignment="1">
      <alignment horizontal="right" vertical="center"/>
    </xf>
    <xf numFmtId="177" fontId="29" fillId="0" borderId="12" xfId="0" applyNumberFormat="1" applyFont="1" applyBorder="1" applyAlignment="1">
      <alignment horizontal="right" vertical="center"/>
    </xf>
    <xf numFmtId="177" fontId="29" fillId="0" borderId="10" xfId="0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horizontal="center" vertical="center" wrapText="1"/>
    </xf>
    <xf numFmtId="177" fontId="29" fillId="0" borderId="0" xfId="0" applyNumberFormat="1" applyFont="1" applyBorder="1" applyAlignment="1" applyProtection="1">
      <alignment horizontal="right" vertical="center"/>
      <protection locked="0"/>
    </xf>
    <xf numFmtId="0" fontId="29" fillId="0" borderId="14" xfId="0" applyFont="1" applyBorder="1" applyAlignment="1">
      <alignment horizontal="center" vertical="center" wrapText="1"/>
    </xf>
    <xf numFmtId="177" fontId="29" fillId="0" borderId="0" xfId="0" applyNumberFormat="1" applyFont="1" applyBorder="1" applyAlignment="1" applyProtection="1">
      <alignment horizontal="right" vertical="center"/>
      <protection/>
    </xf>
    <xf numFmtId="177" fontId="29" fillId="0" borderId="10" xfId="0" applyNumberFormat="1" applyFont="1" applyBorder="1" applyAlignment="1" applyProtection="1">
      <alignment horizontal="right" vertical="center"/>
      <protection locked="0"/>
    </xf>
    <xf numFmtId="177" fontId="29" fillId="0" borderId="15" xfId="0" applyNumberFormat="1" applyFont="1" applyBorder="1" applyAlignment="1">
      <alignment horizontal="right" vertical="center"/>
    </xf>
    <xf numFmtId="177" fontId="29" fillId="0" borderId="11" xfId="0" applyNumberFormat="1" applyFont="1" applyBorder="1" applyAlignment="1" applyProtection="1">
      <alignment horizontal="right" vertical="center"/>
      <protection/>
    </xf>
    <xf numFmtId="177" fontId="29" fillId="0" borderId="16" xfId="0" applyNumberFormat="1" applyFont="1" applyBorder="1" applyAlignment="1">
      <alignment horizontal="right" vertical="center"/>
    </xf>
    <xf numFmtId="0" fontId="33" fillId="0" borderId="0" xfId="33" applyFont="1" applyAlignment="1">
      <alignment vertical="center"/>
      <protection/>
    </xf>
    <xf numFmtId="0" fontId="27" fillId="0" borderId="10" xfId="33" applyFont="1" applyBorder="1" applyAlignment="1">
      <alignment horizontal="right" vertical="center"/>
      <protection/>
    </xf>
    <xf numFmtId="0" fontId="27" fillId="0" borderId="17" xfId="33" applyFont="1" applyBorder="1" applyAlignment="1">
      <alignment horizontal="left" vertical="center" wrapText="1"/>
      <protection/>
    </xf>
    <xf numFmtId="0" fontId="27" fillId="0" borderId="18" xfId="33" applyFont="1" applyBorder="1" applyAlignment="1">
      <alignment horizontal="center" vertical="center"/>
      <protection/>
    </xf>
    <xf numFmtId="0" fontId="27" fillId="0" borderId="19" xfId="33" applyFont="1" applyBorder="1" applyAlignment="1">
      <alignment horizontal="center" vertical="center" wrapText="1"/>
      <protection/>
    </xf>
    <xf numFmtId="0" fontId="27" fillId="0" borderId="19" xfId="33" applyFont="1" applyBorder="1" applyAlignment="1">
      <alignment horizontal="center" vertical="center"/>
      <protection/>
    </xf>
    <xf numFmtId="0" fontId="27" fillId="0" borderId="20" xfId="33" applyFont="1" applyBorder="1" applyAlignment="1">
      <alignment horizontal="center" vertical="center" wrapText="1"/>
      <protection/>
    </xf>
    <xf numFmtId="0" fontId="27" fillId="0" borderId="20" xfId="33" applyFont="1" applyBorder="1" applyAlignment="1">
      <alignment horizontal="center" vertical="center"/>
      <protection/>
    </xf>
    <xf numFmtId="0" fontId="27" fillId="0" borderId="21" xfId="33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177" fontId="26" fillId="0" borderId="12" xfId="0" applyNumberFormat="1" applyFont="1" applyBorder="1" applyAlignment="1">
      <alignment horizontal="right" vertical="center"/>
    </xf>
    <xf numFmtId="177" fontId="26" fillId="0" borderId="11" xfId="0" applyNumberFormat="1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left" vertical="center"/>
    </xf>
    <xf numFmtId="177" fontId="26" fillId="0" borderId="16" xfId="0" applyNumberFormat="1" applyFont="1" applyBorder="1" applyAlignment="1">
      <alignment horizontal="right" vertical="center"/>
    </xf>
    <xf numFmtId="177" fontId="26" fillId="0" borderId="10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178" fontId="27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77" fontId="31" fillId="0" borderId="15" xfId="0" applyNumberFormat="1" applyFont="1" applyBorder="1" applyAlignment="1">
      <alignment horizontal="right" vertical="center"/>
    </xf>
    <xf numFmtId="177" fontId="31" fillId="0" borderId="12" xfId="0" applyNumberFormat="1" applyFont="1" applyBorder="1" applyAlignment="1">
      <alignment horizontal="right" vertical="center"/>
    </xf>
    <xf numFmtId="177" fontId="31" fillId="0" borderId="11" xfId="0" applyNumberFormat="1" applyFont="1" applyBorder="1" applyAlignment="1">
      <alignment horizontal="right" vertical="center"/>
    </xf>
    <xf numFmtId="177" fontId="31" fillId="0" borderId="16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8" fontId="27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177" fontId="31" fillId="0" borderId="0" xfId="37" applyNumberFormat="1" applyFont="1" applyFill="1" applyBorder="1" applyAlignment="1" applyProtection="1">
      <alignment horizontal="right" vertical="center"/>
      <protection/>
    </xf>
    <xf numFmtId="177" fontId="31" fillId="0" borderId="0" xfId="0" applyNumberFormat="1" applyFont="1" applyFill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right" vertical="center"/>
    </xf>
    <xf numFmtId="177" fontId="31" fillId="0" borderId="1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178" fontId="27" fillId="0" borderId="0" xfId="0" applyNumberFormat="1" applyFont="1" applyBorder="1" applyAlignment="1">
      <alignment horizontal="center" vertical="center" wrapText="1"/>
    </xf>
    <xf numFmtId="178" fontId="27" fillId="0" borderId="0" xfId="0" applyNumberFormat="1" applyFont="1" applyAlignment="1">
      <alignment horizontal="center" vertical="center" wrapText="1"/>
    </xf>
    <xf numFmtId="177" fontId="29" fillId="0" borderId="0" xfId="37" applyNumberFormat="1" applyFont="1" applyFill="1" applyBorder="1" applyAlignment="1" applyProtection="1">
      <alignment horizontal="right" vertical="center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77" fontId="26" fillId="0" borderId="0" xfId="37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77" fontId="38" fillId="0" borderId="15" xfId="0" applyNumberFormat="1" applyFont="1" applyBorder="1" applyAlignment="1">
      <alignment horizontal="right" vertical="center"/>
    </xf>
    <xf numFmtId="177" fontId="38" fillId="0" borderId="12" xfId="0" applyNumberFormat="1" applyFont="1" applyBorder="1" applyAlignment="1">
      <alignment horizontal="right" vertical="center"/>
    </xf>
    <xf numFmtId="177" fontId="38" fillId="0" borderId="11" xfId="0" applyNumberFormat="1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right" vertical="center"/>
    </xf>
    <xf numFmtId="177" fontId="38" fillId="0" borderId="0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 horizontal="center" vertical="center" wrapText="1"/>
    </xf>
    <xf numFmtId="177" fontId="38" fillId="0" borderId="0" xfId="0" applyNumberFormat="1" applyFont="1" applyBorder="1" applyAlignment="1">
      <alignment vertical="center"/>
    </xf>
    <xf numFmtId="178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77" fontId="38" fillId="0" borderId="16" xfId="0" applyNumberFormat="1" applyFont="1" applyBorder="1" applyAlignment="1">
      <alignment horizontal="right" vertical="center"/>
    </xf>
    <xf numFmtId="177" fontId="38" fillId="0" borderId="10" xfId="0" applyNumberFormat="1" applyFont="1" applyBorder="1" applyAlignment="1">
      <alignment horizontal="right" vertical="center"/>
    </xf>
    <xf numFmtId="177" fontId="38" fillId="0" borderId="10" xfId="0" applyNumberFormat="1" applyFont="1" applyBorder="1" applyAlignment="1">
      <alignment vertical="center"/>
    </xf>
    <xf numFmtId="177" fontId="38" fillId="0" borderId="10" xfId="0" applyNumberFormat="1" applyFont="1" applyFill="1" applyBorder="1" applyAlignment="1">
      <alignment horizontal="right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180" fontId="26" fillId="0" borderId="12" xfId="0" applyNumberFormat="1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right" vertical="center"/>
    </xf>
    <xf numFmtId="179" fontId="26" fillId="0" borderId="13" xfId="0" applyNumberFormat="1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80" fontId="38" fillId="0" borderId="15" xfId="0" applyNumberFormat="1" applyFont="1" applyBorder="1" applyAlignment="1">
      <alignment vertical="center"/>
    </xf>
    <xf numFmtId="180" fontId="38" fillId="0" borderId="12" xfId="0" applyNumberFormat="1" applyFont="1" applyBorder="1" applyAlignment="1">
      <alignment vertical="center"/>
    </xf>
    <xf numFmtId="180" fontId="38" fillId="0" borderId="12" xfId="0" applyNumberFormat="1" applyFont="1" applyBorder="1" applyAlignment="1">
      <alignment horizontal="right" vertical="center"/>
    </xf>
    <xf numFmtId="180" fontId="38" fillId="0" borderId="11" xfId="0" applyNumberFormat="1" applyFont="1" applyBorder="1" applyAlignment="1">
      <alignment vertical="center"/>
    </xf>
    <xf numFmtId="180" fontId="38" fillId="0" borderId="0" xfId="0" applyNumberFormat="1" applyFont="1" applyBorder="1" applyAlignment="1">
      <alignment vertical="center"/>
    </xf>
    <xf numFmtId="180" fontId="38" fillId="0" borderId="0" xfId="0" applyNumberFormat="1" applyFont="1" applyBorder="1" applyAlignment="1">
      <alignment horizontal="right" vertical="center"/>
    </xf>
    <xf numFmtId="180" fontId="38" fillId="0" borderId="11" xfId="39" applyNumberFormat="1" applyFont="1" applyFill="1" applyBorder="1" applyAlignment="1" applyProtection="1">
      <alignment vertical="center"/>
      <protection/>
    </xf>
    <xf numFmtId="180" fontId="38" fillId="0" borderId="0" xfId="39" applyNumberFormat="1" applyFont="1" applyFill="1" applyBorder="1" applyAlignment="1" applyProtection="1">
      <alignment vertical="center"/>
      <protection/>
    </xf>
    <xf numFmtId="180" fontId="38" fillId="0" borderId="16" xfId="39" applyNumberFormat="1" applyFont="1" applyFill="1" applyBorder="1" applyAlignment="1" applyProtection="1">
      <alignment vertical="center"/>
      <protection/>
    </xf>
    <xf numFmtId="180" fontId="38" fillId="0" borderId="10" xfId="39" applyNumberFormat="1" applyFont="1" applyFill="1" applyBorder="1" applyAlignment="1" applyProtection="1">
      <alignment vertical="center"/>
      <protection/>
    </xf>
    <xf numFmtId="180" fontId="38" fillId="0" borderId="10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49" fontId="27" fillId="0" borderId="0" xfId="45" applyNumberFormat="1" applyFont="1" applyFill="1" applyBorder="1" applyAlignment="1" applyProtection="1">
      <alignment horizontal="center" vertical="center"/>
      <protection/>
    </xf>
    <xf numFmtId="0" fontId="27" fillId="0" borderId="37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7" xfId="0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39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4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41" xfId="0" applyFont="1" applyBorder="1" applyAlignment="1">
      <alignment horizontal="left" vertical="center"/>
    </xf>
    <xf numFmtId="177" fontId="31" fillId="0" borderId="16" xfId="0" applyNumberFormat="1" applyFont="1" applyFill="1" applyBorder="1" applyAlignment="1">
      <alignment horizontal="right" vertical="center"/>
    </xf>
    <xf numFmtId="0" fontId="24" fillId="0" borderId="42" xfId="0" applyFont="1" applyBorder="1" applyAlignment="1">
      <alignment horizontal="left" vertical="center"/>
    </xf>
    <xf numFmtId="0" fontId="24" fillId="0" borderId="35" xfId="0" applyFont="1" applyBorder="1" applyAlignment="1">
      <alignment vertical="center"/>
    </xf>
    <xf numFmtId="0" fontId="24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17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7" fillId="0" borderId="21" xfId="0" applyFont="1" applyBorder="1" applyAlignment="1">
      <alignment horizontal="center" vertical="center"/>
    </xf>
    <xf numFmtId="177" fontId="31" fillId="0" borderId="15" xfId="0" applyNumberFormat="1" applyFont="1" applyBorder="1" applyAlignment="1" applyProtection="1">
      <alignment horizontal="right" vertical="center"/>
      <protection/>
    </xf>
    <xf numFmtId="177" fontId="31" fillId="0" borderId="12" xfId="0" applyNumberFormat="1" applyFont="1" applyBorder="1" applyAlignment="1" applyProtection="1">
      <alignment horizontal="right" vertical="center"/>
      <protection/>
    </xf>
    <xf numFmtId="177" fontId="31" fillId="0" borderId="12" xfId="0" applyNumberFormat="1" applyFont="1" applyBorder="1" applyAlignment="1" applyProtection="1">
      <alignment horizontal="right" vertical="center"/>
      <protection locked="0"/>
    </xf>
    <xf numFmtId="177" fontId="31" fillId="0" borderId="11" xfId="0" applyNumberFormat="1" applyFont="1" applyBorder="1" applyAlignment="1" applyProtection="1">
      <alignment horizontal="right" vertical="center"/>
      <protection/>
    </xf>
    <xf numFmtId="177" fontId="31" fillId="0" borderId="0" xfId="0" applyNumberFormat="1" applyFont="1" applyBorder="1" applyAlignment="1" applyProtection="1">
      <alignment horizontal="right" vertical="center"/>
      <protection/>
    </xf>
    <xf numFmtId="177" fontId="31" fillId="0" borderId="0" xfId="0" applyNumberFormat="1" applyFont="1" applyBorder="1" applyAlignment="1" applyProtection="1">
      <alignment horizontal="right" vertical="center"/>
      <protection locked="0"/>
    </xf>
    <xf numFmtId="177" fontId="31" fillId="0" borderId="16" xfId="0" applyNumberFormat="1" applyFont="1" applyBorder="1" applyAlignment="1" applyProtection="1">
      <alignment horizontal="right" vertical="center"/>
      <protection/>
    </xf>
    <xf numFmtId="177" fontId="31" fillId="0" borderId="10" xfId="0" applyNumberFormat="1" applyFont="1" applyBorder="1" applyAlignment="1" applyProtection="1">
      <alignment horizontal="right" vertical="center"/>
      <protection/>
    </xf>
    <xf numFmtId="177" fontId="31" fillId="0" borderId="10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7" fontId="31" fillId="0" borderId="12" xfId="0" applyNumberFormat="1" applyFont="1" applyBorder="1" applyAlignment="1" applyProtection="1">
      <alignment vertical="center"/>
      <protection locked="0"/>
    </xf>
    <xf numFmtId="177" fontId="31" fillId="0" borderId="12" xfId="0" applyNumberFormat="1" applyFont="1" applyBorder="1" applyAlignment="1" applyProtection="1">
      <alignment vertical="center"/>
      <protection/>
    </xf>
    <xf numFmtId="177" fontId="31" fillId="0" borderId="0" xfId="0" applyNumberFormat="1" applyFont="1" applyBorder="1" applyAlignment="1" applyProtection="1">
      <alignment vertical="center"/>
      <protection locked="0"/>
    </xf>
    <xf numFmtId="177" fontId="31" fillId="0" borderId="0" xfId="0" applyNumberFormat="1" applyFont="1" applyBorder="1" applyAlignment="1" applyProtection="1">
      <alignment vertical="center"/>
      <protection/>
    </xf>
    <xf numFmtId="177" fontId="31" fillId="0" borderId="10" xfId="0" applyNumberFormat="1" applyFont="1" applyBorder="1" applyAlignment="1" applyProtection="1">
      <alignment vertical="center"/>
      <protection locked="0"/>
    </xf>
    <xf numFmtId="177" fontId="31" fillId="0" borderId="10" xfId="0" applyNumberFormat="1" applyFont="1" applyBorder="1" applyAlignment="1" applyProtection="1">
      <alignment vertical="center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36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80" fontId="38" fillId="0" borderId="15" xfId="0" applyNumberFormat="1" applyFont="1" applyBorder="1" applyAlignment="1">
      <alignment horizontal="right" vertical="center"/>
    </xf>
    <xf numFmtId="180" fontId="38" fillId="0" borderId="11" xfId="0" applyNumberFormat="1" applyFont="1" applyBorder="1" applyAlignment="1">
      <alignment horizontal="right" vertical="center"/>
    </xf>
    <xf numFmtId="182" fontId="38" fillId="0" borderId="0" xfId="36" applyNumberFormat="1" applyFont="1" applyBorder="1" applyAlignment="1">
      <alignment vertical="center"/>
      <protection/>
    </xf>
    <xf numFmtId="182" fontId="38" fillId="0" borderId="0" xfId="36" applyNumberFormat="1" applyFont="1" applyFill="1" applyBorder="1" applyAlignment="1">
      <alignment vertical="center"/>
      <protection/>
    </xf>
    <xf numFmtId="182" fontId="38" fillId="0" borderId="16" xfId="36" applyNumberFormat="1" applyFont="1" applyBorder="1" applyAlignment="1">
      <alignment vertical="center"/>
      <protection/>
    </xf>
    <xf numFmtId="182" fontId="38" fillId="0" borderId="10" xfId="36" applyNumberFormat="1" applyFont="1" applyBorder="1" applyAlignment="1">
      <alignment vertical="center"/>
      <protection/>
    </xf>
    <xf numFmtId="182" fontId="38" fillId="0" borderId="10" xfId="36" applyNumberFormat="1" applyFont="1" applyFill="1" applyBorder="1" applyAlignment="1">
      <alignment vertical="center"/>
      <protection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26" fillId="24" borderId="14" xfId="0" applyFont="1" applyFill="1" applyBorder="1" applyAlignment="1">
      <alignment horizontal="center" vertical="center" wrapText="1"/>
    </xf>
    <xf numFmtId="177" fontId="26" fillId="24" borderId="12" xfId="0" applyNumberFormat="1" applyFont="1" applyFill="1" applyBorder="1" applyAlignment="1">
      <alignment horizontal="right" vertical="center"/>
    </xf>
    <xf numFmtId="177" fontId="26" fillId="24" borderId="0" xfId="0" applyNumberFormat="1" applyFont="1" applyFill="1" applyBorder="1" applyAlignment="1">
      <alignment horizontal="right" vertical="center"/>
    </xf>
    <xf numFmtId="178" fontId="26" fillId="24" borderId="10" xfId="0" applyNumberFormat="1" applyFont="1" applyFill="1" applyBorder="1" applyAlignment="1">
      <alignment horizontal="right" vertical="center"/>
    </xf>
    <xf numFmtId="177" fontId="26" fillId="24" borderId="10" xfId="0" applyNumberFormat="1" applyFont="1" applyFill="1" applyBorder="1" applyAlignment="1">
      <alignment horizontal="right" vertical="center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4" fillId="24" borderId="13" xfId="0" applyFont="1" applyFill="1" applyBorder="1" applyAlignment="1">
      <alignment horizontal="left" vertical="center"/>
    </xf>
    <xf numFmtId="0" fontId="38" fillId="24" borderId="0" xfId="0" applyFont="1" applyFill="1" applyAlignment="1">
      <alignment vertical="center"/>
    </xf>
    <xf numFmtId="0" fontId="38" fillId="24" borderId="0" xfId="0" applyFont="1" applyFill="1" applyAlignment="1">
      <alignment horizontal="right" vertical="center"/>
    </xf>
    <xf numFmtId="0" fontId="38" fillId="24" borderId="0" xfId="0" applyFont="1" applyFill="1" applyBorder="1" applyAlignment="1">
      <alignment horizontal="right" vertical="center"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vertical="center"/>
    </xf>
    <xf numFmtId="0" fontId="38" fillId="24" borderId="10" xfId="0" applyFont="1" applyFill="1" applyBorder="1" applyAlignment="1">
      <alignment horizontal="right" vertical="center"/>
    </xf>
    <xf numFmtId="0" fontId="38" fillId="24" borderId="38" xfId="0" applyFont="1" applyFill="1" applyBorder="1" applyAlignment="1">
      <alignment vertical="center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top" wrapText="1"/>
    </xf>
    <xf numFmtId="0" fontId="38" fillId="24" borderId="20" xfId="0" applyFont="1" applyFill="1" applyBorder="1" applyAlignment="1">
      <alignment horizontal="center" vertical="top" wrapText="1"/>
    </xf>
    <xf numFmtId="49" fontId="38" fillId="24" borderId="20" xfId="34" applyNumberFormat="1" applyFont="1" applyFill="1" applyBorder="1" applyAlignment="1">
      <alignment horizontal="center" vertical="top" wrapText="1"/>
      <protection/>
    </xf>
    <xf numFmtId="49" fontId="38" fillId="24" borderId="19" xfId="34" applyNumberFormat="1" applyFont="1" applyFill="1" applyBorder="1" applyAlignment="1">
      <alignment horizontal="center" vertical="top" wrapText="1"/>
      <protection/>
    </xf>
    <xf numFmtId="177" fontId="38" fillId="24" borderId="0" xfId="0" applyNumberFormat="1" applyFont="1" applyFill="1" applyBorder="1" applyAlignment="1">
      <alignment vertical="center"/>
    </xf>
    <xf numFmtId="177" fontId="38" fillId="24" borderId="12" xfId="0" applyNumberFormat="1" applyFont="1" applyFill="1" applyBorder="1" applyAlignment="1">
      <alignment vertical="center"/>
    </xf>
    <xf numFmtId="178" fontId="38" fillId="24" borderId="12" xfId="0" applyNumberFormat="1" applyFont="1" applyFill="1" applyBorder="1" applyAlignment="1">
      <alignment vertical="center"/>
    </xf>
    <xf numFmtId="177" fontId="38" fillId="24" borderId="12" xfId="0" applyNumberFormat="1" applyFont="1" applyFill="1" applyBorder="1" applyAlignment="1">
      <alignment horizontal="right" vertical="center"/>
    </xf>
    <xf numFmtId="178" fontId="38" fillId="24" borderId="12" xfId="0" applyNumberFormat="1" applyFont="1" applyFill="1" applyBorder="1" applyAlignment="1">
      <alignment horizontal="right" vertical="center"/>
    </xf>
    <xf numFmtId="177" fontId="38" fillId="24" borderId="0" xfId="0" applyNumberFormat="1" applyFont="1" applyFill="1" applyBorder="1" applyAlignment="1">
      <alignment horizontal="right" vertical="center"/>
    </xf>
    <xf numFmtId="178" fontId="38" fillId="24" borderId="0" xfId="0" applyNumberFormat="1" applyFont="1" applyFill="1" applyBorder="1" applyAlignment="1">
      <alignment vertical="center"/>
    </xf>
    <xf numFmtId="178" fontId="38" fillId="24" borderId="0" xfId="0" applyNumberFormat="1" applyFont="1" applyFill="1" applyBorder="1" applyAlignment="1">
      <alignment horizontal="right" vertical="center"/>
    </xf>
    <xf numFmtId="177" fontId="38" fillId="24" borderId="11" xfId="0" applyNumberFormat="1" applyFont="1" applyFill="1" applyBorder="1" applyAlignment="1">
      <alignment vertical="center"/>
    </xf>
    <xf numFmtId="183" fontId="38" fillId="24" borderId="0" xfId="0" applyNumberFormat="1" applyFont="1" applyFill="1" applyAlignment="1">
      <alignment horizontal="right" vertical="center"/>
    </xf>
    <xf numFmtId="0" fontId="38" fillId="24" borderId="0" xfId="0" applyFont="1" applyFill="1" applyBorder="1" applyAlignment="1">
      <alignment vertical="center"/>
    </xf>
    <xf numFmtId="177" fontId="38" fillId="24" borderId="16" xfId="0" applyNumberFormat="1" applyFont="1" applyFill="1" applyBorder="1" applyAlignment="1">
      <alignment vertical="center"/>
    </xf>
    <xf numFmtId="177" fontId="38" fillId="24" borderId="10" xfId="0" applyNumberFormat="1" applyFont="1" applyFill="1" applyBorder="1" applyAlignment="1">
      <alignment vertical="center"/>
    </xf>
    <xf numFmtId="183" fontId="38" fillId="24" borderId="10" xfId="0" applyNumberFormat="1" applyFont="1" applyFill="1" applyBorder="1" applyAlignment="1">
      <alignment horizontal="right" vertical="center"/>
    </xf>
    <xf numFmtId="177" fontId="38" fillId="24" borderId="10" xfId="0" applyNumberFormat="1" applyFont="1" applyFill="1" applyBorder="1" applyAlignment="1">
      <alignment horizontal="right" vertical="center"/>
    </xf>
    <xf numFmtId="178" fontId="38" fillId="24" borderId="10" xfId="0" applyNumberFormat="1" applyFont="1" applyFill="1" applyBorder="1" applyAlignment="1">
      <alignment vertical="center"/>
    </xf>
    <xf numFmtId="178" fontId="38" fillId="24" borderId="10" xfId="0" applyNumberFormat="1" applyFont="1" applyFill="1" applyBorder="1" applyAlignment="1">
      <alignment horizontal="right" vertical="center"/>
    </xf>
    <xf numFmtId="0" fontId="37" fillId="24" borderId="0" xfId="0" applyFont="1" applyFill="1" applyAlignment="1">
      <alignment/>
    </xf>
    <xf numFmtId="49" fontId="26" fillId="24" borderId="39" xfId="34" applyNumberFormat="1" applyFont="1" applyFill="1" applyBorder="1" applyAlignment="1">
      <alignment horizontal="center" vertical="center" wrapText="1"/>
      <protection/>
    </xf>
    <xf numFmtId="49" fontId="26" fillId="24" borderId="23" xfId="34" applyNumberFormat="1" applyFont="1" applyFill="1" applyBorder="1" applyAlignment="1">
      <alignment horizontal="center" vertical="center" wrapText="1"/>
      <protection/>
    </xf>
    <xf numFmtId="0" fontId="34" fillId="24" borderId="0" xfId="0" applyFont="1" applyFill="1" applyAlignment="1">
      <alignment horizontal="left" vertical="center"/>
    </xf>
    <xf numFmtId="0" fontId="40" fillId="24" borderId="10" xfId="0" applyFont="1" applyFill="1" applyBorder="1" applyAlignment="1">
      <alignment horizontal="right" vertical="center"/>
    </xf>
    <xf numFmtId="0" fontId="38" fillId="24" borderId="14" xfId="0" applyFont="1" applyFill="1" applyBorder="1" applyAlignment="1">
      <alignment horizontal="center" vertical="center"/>
    </xf>
    <xf numFmtId="0" fontId="38" fillId="24" borderId="19" xfId="35" applyFont="1" applyFill="1" applyBorder="1" applyAlignment="1">
      <alignment horizontal="center" vertical="top" wrapText="1"/>
      <protection/>
    </xf>
    <xf numFmtId="0" fontId="37" fillId="24" borderId="0" xfId="0" applyFont="1" applyFill="1" applyAlignment="1">
      <alignment vertical="center"/>
    </xf>
    <xf numFmtId="0" fontId="26" fillId="24" borderId="39" xfId="0" applyFont="1" applyFill="1" applyBorder="1" applyAlignment="1">
      <alignment horizontal="center" vertical="center"/>
    </xf>
    <xf numFmtId="49" fontId="26" fillId="24" borderId="19" xfId="34" applyNumberFormat="1" applyFont="1" applyFill="1" applyBorder="1" applyAlignment="1">
      <alignment horizontal="center" vertical="center" wrapText="1"/>
      <protection/>
    </xf>
    <xf numFmtId="0" fontId="26" fillId="24" borderId="19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38" fillId="24" borderId="19" xfId="0" applyFont="1" applyFill="1" applyBorder="1" applyAlignment="1">
      <alignment horizontal="center" vertical="top"/>
    </xf>
    <xf numFmtId="0" fontId="38" fillId="24" borderId="21" xfId="0" applyFont="1" applyFill="1" applyBorder="1" applyAlignment="1">
      <alignment horizontal="center" vertical="top"/>
    </xf>
    <xf numFmtId="184" fontId="26" fillId="0" borderId="0" xfId="0" applyNumberFormat="1" applyFont="1" applyBorder="1" applyAlignment="1">
      <alignment horizontal="right" vertical="center"/>
    </xf>
    <xf numFmtId="184" fontId="26" fillId="0" borderId="12" xfId="0" applyNumberFormat="1" applyFont="1" applyBorder="1" applyAlignment="1">
      <alignment horizontal="right" vertical="center"/>
    </xf>
    <xf numFmtId="184" fontId="2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24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84" fontId="38" fillId="0" borderId="0" xfId="0" applyNumberFormat="1" applyFont="1" applyBorder="1" applyAlignment="1">
      <alignment horizontal="right" vertical="center"/>
    </xf>
    <xf numFmtId="184" fontId="38" fillId="0" borderId="12" xfId="0" applyNumberFormat="1" applyFont="1" applyBorder="1" applyAlignment="1">
      <alignment horizontal="right" vertical="center"/>
    </xf>
    <xf numFmtId="184" fontId="38" fillId="0" borderId="11" xfId="0" applyNumberFormat="1" applyFont="1" applyBorder="1" applyAlignment="1">
      <alignment horizontal="right" vertical="center"/>
    </xf>
    <xf numFmtId="184" fontId="38" fillId="0" borderId="16" xfId="0" applyNumberFormat="1" applyFont="1" applyBorder="1" applyAlignment="1">
      <alignment horizontal="right" vertical="center"/>
    </xf>
    <xf numFmtId="184" fontId="38" fillId="0" borderId="10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45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24" fillId="0" borderId="23" xfId="33" applyFont="1" applyBorder="1" applyAlignment="1">
      <alignment horizontal="center" vertical="center"/>
      <protection/>
    </xf>
    <xf numFmtId="0" fontId="24" fillId="0" borderId="24" xfId="33" applyFont="1" applyBorder="1" applyAlignment="1">
      <alignment horizontal="center" vertical="center"/>
      <protection/>
    </xf>
    <xf numFmtId="0" fontId="24" fillId="0" borderId="22" xfId="33" applyFont="1" applyBorder="1" applyAlignment="1">
      <alignment horizontal="center" vertical="center"/>
      <protection/>
    </xf>
    <xf numFmtId="0" fontId="24" fillId="0" borderId="49" xfId="33" applyFont="1" applyBorder="1" applyAlignment="1">
      <alignment horizontal="center" vertical="center"/>
      <protection/>
    </xf>
    <xf numFmtId="0" fontId="24" fillId="0" borderId="26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left" vertical="center"/>
      <protection/>
    </xf>
    <xf numFmtId="0" fontId="33" fillId="0" borderId="10" xfId="33" applyFont="1" applyBorder="1" applyAlignment="1">
      <alignment horizontal="right" vertical="center"/>
      <protection/>
    </xf>
    <xf numFmtId="0" fontId="27" fillId="0" borderId="0" xfId="33" applyFont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10" xfId="33" applyFont="1" applyBorder="1" applyAlignment="1">
      <alignment vertical="center"/>
      <protection/>
    </xf>
    <xf numFmtId="0" fontId="27" fillId="0" borderId="0" xfId="33" applyFont="1" applyAlignment="1">
      <alignment horizontal="center" vertical="center"/>
      <protection/>
    </xf>
    <xf numFmtId="0" fontId="27" fillId="0" borderId="13" xfId="33" applyFont="1" applyBorder="1" applyAlignment="1">
      <alignment vertical="center" wrapText="1"/>
      <protection/>
    </xf>
    <xf numFmtId="0" fontId="27" fillId="0" borderId="14" xfId="33" applyFont="1" applyBorder="1" applyAlignment="1">
      <alignment vertical="center" wrapText="1"/>
      <protection/>
    </xf>
    <xf numFmtId="0" fontId="27" fillId="0" borderId="0" xfId="33" applyFont="1" applyBorder="1">
      <alignment vertical="center"/>
      <protection/>
    </xf>
    <xf numFmtId="0" fontId="37" fillId="0" borderId="0" xfId="33" applyFont="1">
      <alignment vertical="center"/>
      <protection/>
    </xf>
    <xf numFmtId="0" fontId="31" fillId="0" borderId="10" xfId="33" applyFont="1" applyBorder="1" applyAlignment="1">
      <alignment vertical="center"/>
      <protection/>
    </xf>
    <xf numFmtId="0" fontId="7" fillId="0" borderId="10" xfId="33" applyFont="1" applyBorder="1" applyAlignment="1">
      <alignment horizontal="right" vertical="center"/>
      <protection/>
    </xf>
    <xf numFmtId="0" fontId="31" fillId="0" borderId="10" xfId="33" applyFont="1" applyBorder="1" applyAlignment="1">
      <alignment horizontal="right" vertical="center"/>
      <protection/>
    </xf>
    <xf numFmtId="0" fontId="31" fillId="0" borderId="0" xfId="33" applyFont="1" applyAlignment="1">
      <alignment vertical="center"/>
      <protection/>
    </xf>
    <xf numFmtId="0" fontId="34" fillId="0" borderId="0" xfId="33" applyFont="1" applyAlignment="1">
      <alignment vertical="center"/>
      <protection/>
    </xf>
    <xf numFmtId="0" fontId="38" fillId="0" borderId="0" xfId="33" applyFont="1">
      <alignment vertical="center"/>
      <protection/>
    </xf>
    <xf numFmtId="0" fontId="38" fillId="0" borderId="0" xfId="33" applyFont="1" applyBorder="1" applyAlignment="1">
      <alignment vertical="center"/>
      <protection/>
    </xf>
    <xf numFmtId="0" fontId="38" fillId="0" borderId="0" xfId="33" applyFont="1" applyAlignment="1">
      <alignment vertical="center"/>
      <protection/>
    </xf>
    <xf numFmtId="0" fontId="38" fillId="0" borderId="0" xfId="33" applyFont="1" applyBorder="1" applyAlignment="1">
      <alignment horizontal="right" vertical="center"/>
      <protection/>
    </xf>
    <xf numFmtId="0" fontId="24" fillId="0" borderId="27" xfId="33" applyFont="1" applyBorder="1" applyAlignment="1">
      <alignment horizontal="center" vertical="center"/>
      <protection/>
    </xf>
    <xf numFmtId="0" fontId="27" fillId="0" borderId="39" xfId="33" applyFont="1" applyBorder="1" applyAlignment="1">
      <alignment vertical="center"/>
      <protection/>
    </xf>
    <xf numFmtId="0" fontId="27" fillId="0" borderId="40" xfId="33" applyFont="1" applyBorder="1" applyAlignment="1">
      <alignment horizontal="right" vertical="center" wrapText="1"/>
      <protection/>
    </xf>
    <xf numFmtId="0" fontId="27" fillId="0" borderId="41" xfId="33" applyFont="1" applyBorder="1" applyAlignment="1">
      <alignment horizontal="left" vertical="center" wrapText="1"/>
      <protection/>
    </xf>
    <xf numFmtId="0" fontId="27" fillId="0" borderId="0" xfId="33" applyFont="1" applyAlignment="1">
      <alignment vertical="center" wrapText="1"/>
      <protection/>
    </xf>
    <xf numFmtId="177" fontId="31" fillId="0" borderId="11" xfId="33" applyNumberFormat="1" applyFont="1" applyBorder="1" applyAlignment="1">
      <alignment horizontal="right" vertical="center"/>
      <protection/>
    </xf>
    <xf numFmtId="177" fontId="31" fillId="0" borderId="12" xfId="33" applyNumberFormat="1" applyFont="1" applyBorder="1" applyAlignment="1">
      <alignment horizontal="right" vertical="center"/>
      <protection/>
    </xf>
    <xf numFmtId="177" fontId="31" fillId="0" borderId="0" xfId="33" applyNumberFormat="1" applyFont="1" applyBorder="1" applyAlignment="1">
      <alignment horizontal="right" vertical="center"/>
      <protection/>
    </xf>
    <xf numFmtId="177" fontId="31" fillId="0" borderId="11" xfId="37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33" applyFont="1" applyAlignment="1">
      <alignment vertical="center"/>
      <protection/>
    </xf>
    <xf numFmtId="0" fontId="27" fillId="0" borderId="36" xfId="33" applyFont="1" applyBorder="1" applyAlignment="1">
      <alignment vertical="center"/>
      <protection/>
    </xf>
    <xf numFmtId="0" fontId="27" fillId="0" borderId="2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7" fontId="31" fillId="0" borderId="12" xfId="0" applyNumberFormat="1" applyFont="1" applyBorder="1" applyAlignment="1">
      <alignment horizontal="right" vertical="distributed"/>
    </xf>
    <xf numFmtId="177" fontId="31" fillId="0" borderId="0" xfId="0" applyNumberFormat="1" applyFont="1" applyBorder="1" applyAlignment="1">
      <alignment horizontal="right" vertical="distributed"/>
    </xf>
    <xf numFmtId="177" fontId="31" fillId="0" borderId="16" xfId="33" applyNumberFormat="1" applyFont="1" applyBorder="1" applyAlignment="1">
      <alignment horizontal="right" vertical="center"/>
      <protection/>
    </xf>
    <xf numFmtId="177" fontId="31" fillId="0" borderId="10" xfId="33" applyNumberFormat="1" applyFont="1" applyBorder="1" applyAlignment="1">
      <alignment horizontal="right" vertical="center"/>
      <protection/>
    </xf>
    <xf numFmtId="177" fontId="31" fillId="0" borderId="10" xfId="37" applyNumberFormat="1" applyFont="1" applyFill="1" applyBorder="1" applyAlignment="1" applyProtection="1">
      <alignment horizontal="right" vertical="center"/>
      <protection/>
    </xf>
    <xf numFmtId="177" fontId="29" fillId="0" borderId="10" xfId="37" applyNumberFormat="1" applyFont="1" applyFill="1" applyBorder="1" applyAlignment="1" applyProtection="1">
      <alignment horizontal="right" vertical="center"/>
      <protection/>
    </xf>
    <xf numFmtId="177" fontId="31" fillId="0" borderId="16" xfId="37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49" fontId="25" fillId="0" borderId="0" xfId="45" applyNumberFormat="1" applyFont="1" applyFill="1" applyBorder="1" applyAlignment="1" applyProtection="1">
      <alignment horizontal="center" vertical="center"/>
      <protection/>
    </xf>
    <xf numFmtId="49" fontId="37" fillId="0" borderId="0" xfId="45" applyNumberFormat="1" applyFont="1" applyFill="1" applyBorder="1" applyAlignment="1" applyProtection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4" fillId="0" borderId="36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/>
    </xf>
    <xf numFmtId="177" fontId="31" fillId="0" borderId="10" xfId="0" applyNumberFormat="1" applyFont="1" applyBorder="1" applyAlignment="1">
      <alignment horizontal="right" vertical="center"/>
    </xf>
    <xf numFmtId="0" fontId="24" fillId="0" borderId="56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right" vertical="center"/>
    </xf>
    <xf numFmtId="0" fontId="27" fillId="0" borderId="5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4" fillId="0" borderId="39" xfId="0" applyFont="1" applyBorder="1" applyAlignment="1">
      <alignment horizontal="right" vertical="center"/>
    </xf>
    <xf numFmtId="0" fontId="27" fillId="0" borderId="39" xfId="0" applyFont="1" applyBorder="1" applyAlignment="1">
      <alignment horizontal="right" vertical="center"/>
    </xf>
    <xf numFmtId="0" fontId="27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 horizontal="right" vertical="center"/>
    </xf>
    <xf numFmtId="177" fontId="31" fillId="0" borderId="12" xfId="0" applyNumberFormat="1" applyFont="1" applyBorder="1" applyAlignment="1">
      <alignment horizontal="right" vertical="center"/>
    </xf>
    <xf numFmtId="177" fontId="29" fillId="0" borderId="10" xfId="0" applyNumberFormat="1" applyFont="1" applyFill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7" fillId="0" borderId="37" xfId="0" applyFont="1" applyBorder="1" applyAlignment="1">
      <alignment horizontal="right" vertical="center"/>
    </xf>
    <xf numFmtId="0" fontId="27" fillId="0" borderId="38" xfId="0" applyFont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9" fontId="24" fillId="0" borderId="23" xfId="45" applyNumberFormat="1" applyFont="1" applyFill="1" applyBorder="1" applyAlignment="1" applyProtection="1">
      <alignment horizontal="center" vertical="center"/>
      <protection/>
    </xf>
    <xf numFmtId="49" fontId="27" fillId="0" borderId="23" xfId="45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52" xfId="0" applyFont="1" applyBorder="1" applyAlignment="1" applyProtection="1">
      <alignment horizontal="center" vertical="center"/>
      <protection/>
    </xf>
    <xf numFmtId="0" fontId="27" fillId="0" borderId="52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37" xfId="0" applyFont="1" applyBorder="1" applyAlignment="1">
      <alignment horizontal="right" vertical="center" wrapText="1"/>
    </xf>
    <xf numFmtId="0" fontId="27" fillId="0" borderId="37" xfId="0" applyFont="1" applyBorder="1" applyAlignment="1">
      <alignment horizontal="right" vertical="center" wrapText="1"/>
    </xf>
    <xf numFmtId="0" fontId="26" fillId="0" borderId="42" xfId="0" applyFont="1" applyBorder="1" applyAlignment="1">
      <alignment horizontal="right" vertical="center" wrapText="1"/>
    </xf>
    <xf numFmtId="0" fontId="38" fillId="0" borderId="42" xfId="0" applyFont="1" applyBorder="1" applyAlignment="1">
      <alignment horizontal="right" vertical="center" wrapText="1"/>
    </xf>
    <xf numFmtId="0" fontId="26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right" vertical="center"/>
    </xf>
    <xf numFmtId="0" fontId="26" fillId="24" borderId="46" xfId="0" applyFont="1" applyFill="1" applyBorder="1" applyAlignment="1">
      <alignment horizontal="center" vertical="center" wrapText="1"/>
    </xf>
    <xf numFmtId="0" fontId="38" fillId="24" borderId="46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  <xf numFmtId="0" fontId="26" fillId="24" borderId="37" xfId="0" applyFont="1" applyFill="1" applyBorder="1" applyAlignment="1">
      <alignment horizontal="center" vertical="center" wrapText="1"/>
    </xf>
    <xf numFmtId="0" fontId="38" fillId="24" borderId="3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center" vertical="center" wrapText="1"/>
    </xf>
    <xf numFmtId="0" fontId="38" fillId="24" borderId="51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38" fillId="24" borderId="5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26" fillId="24" borderId="55" xfId="34" applyNumberFormat="1" applyFont="1" applyFill="1" applyBorder="1" applyAlignment="1">
      <alignment horizontal="center" vertical="center" wrapText="1"/>
      <protection/>
    </xf>
    <xf numFmtId="49" fontId="38" fillId="24" borderId="55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29" fillId="0" borderId="46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5" fillId="0" borderId="0" xfId="33" applyFont="1" applyBorder="1" applyAlignment="1">
      <alignment horizontal="center" vertical="center"/>
      <protection/>
    </xf>
    <xf numFmtId="0" fontId="37" fillId="0" borderId="0" xfId="33" applyFont="1" applyBorder="1" applyAlignment="1">
      <alignment horizontal="center" vertical="center"/>
      <protection/>
    </xf>
    <xf numFmtId="0" fontId="24" fillId="0" borderId="33" xfId="33" applyFont="1" applyBorder="1" applyAlignment="1">
      <alignment horizontal="center" vertical="center" wrapText="1"/>
      <protection/>
    </xf>
    <xf numFmtId="0" fontId="27" fillId="0" borderId="33" xfId="33" applyFont="1" applyBorder="1" applyAlignment="1">
      <alignment horizontal="center" vertical="center" wrapText="1"/>
      <protection/>
    </xf>
    <xf numFmtId="0" fontId="24" fillId="0" borderId="28" xfId="33" applyFont="1" applyBorder="1" applyAlignment="1">
      <alignment horizontal="center" vertical="center"/>
      <protection/>
    </xf>
    <xf numFmtId="0" fontId="27" fillId="0" borderId="28" xfId="33" applyFont="1" applyBorder="1" applyAlignment="1">
      <alignment horizontal="center" vertical="center"/>
      <protection/>
    </xf>
    <xf numFmtId="0" fontId="24" fillId="0" borderId="37" xfId="33" applyFont="1" applyBorder="1" applyAlignment="1">
      <alignment horizontal="distributed" vertical="center"/>
      <protection/>
    </xf>
    <xf numFmtId="0" fontId="27" fillId="0" borderId="36" xfId="33" applyFont="1" applyBorder="1" applyAlignment="1">
      <alignment horizontal="distributed" vertical="center"/>
      <protection/>
    </xf>
    <xf numFmtId="0" fontId="27" fillId="0" borderId="38" xfId="33" applyFont="1" applyBorder="1" applyAlignment="1">
      <alignment horizontal="center" vertical="center"/>
      <protection/>
    </xf>
    <xf numFmtId="0" fontId="24" fillId="0" borderId="23" xfId="33" applyFont="1" applyBorder="1" applyAlignment="1">
      <alignment horizontal="center" vertical="center"/>
      <protection/>
    </xf>
    <xf numFmtId="0" fontId="27" fillId="0" borderId="23" xfId="33" applyFont="1" applyBorder="1" applyAlignment="1">
      <alignment horizontal="center" vertical="center"/>
      <protection/>
    </xf>
    <xf numFmtId="0" fontId="24" fillId="0" borderId="24" xfId="33" applyFont="1" applyBorder="1" applyAlignment="1">
      <alignment horizontal="center" vertical="center"/>
      <protection/>
    </xf>
    <xf numFmtId="0" fontId="27" fillId="0" borderId="24" xfId="33" applyFont="1" applyBorder="1" applyAlignment="1">
      <alignment horizontal="center" vertical="center"/>
      <protection/>
    </xf>
    <xf numFmtId="0" fontId="24" fillId="0" borderId="22" xfId="33" applyFont="1" applyBorder="1" applyAlignment="1">
      <alignment horizontal="center" vertical="center"/>
      <protection/>
    </xf>
    <xf numFmtId="0" fontId="27" fillId="0" borderId="22" xfId="33" applyFont="1" applyBorder="1" applyAlignment="1">
      <alignment horizontal="center" vertical="center"/>
      <protection/>
    </xf>
    <xf numFmtId="0" fontId="27" fillId="0" borderId="53" xfId="33" applyFont="1" applyBorder="1" applyAlignment="1">
      <alignment horizontal="center" vertical="center"/>
      <protection/>
    </xf>
    <xf numFmtId="0" fontId="27" fillId="0" borderId="52" xfId="33" applyFont="1" applyBorder="1" applyAlignment="1">
      <alignment horizontal="center" vertical="center"/>
      <protection/>
    </xf>
    <xf numFmtId="0" fontId="27" fillId="0" borderId="41" xfId="33" applyFont="1" applyBorder="1" applyAlignment="1">
      <alignment horizontal="center" vertical="center"/>
      <protection/>
    </xf>
    <xf numFmtId="0" fontId="27" fillId="0" borderId="36" xfId="33" applyFont="1" applyBorder="1" applyAlignment="1">
      <alignment horizontal="center" vertical="center"/>
      <protection/>
    </xf>
    <xf numFmtId="0" fontId="24" fillId="0" borderId="42" xfId="33" applyFont="1" applyBorder="1" applyAlignment="1">
      <alignment horizontal="distributed" vertical="center"/>
      <protection/>
    </xf>
    <xf numFmtId="0" fontId="24" fillId="0" borderId="36" xfId="33" applyFont="1" applyBorder="1" applyAlignment="1">
      <alignment horizontal="distributed"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 horizontal="center" vertical="center"/>
      <protection/>
    </xf>
    <xf numFmtId="0" fontId="27" fillId="0" borderId="53" xfId="33" applyFont="1" applyBorder="1" applyAlignment="1">
      <alignment horizontal="center" vertical="center" wrapText="1"/>
      <protection/>
    </xf>
    <xf numFmtId="0" fontId="27" fillId="0" borderId="52" xfId="33" applyFont="1" applyBorder="1" applyAlignment="1">
      <alignment horizontal="center" vertical="center" wrapText="1"/>
      <protection/>
    </xf>
    <xf numFmtId="0" fontId="27" fillId="0" borderId="40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14-013-98年調解業務概況(97)" xfId="33"/>
    <cellStyle name="一般_21305_1" xfId="34"/>
    <cellStyle name="一般_6-1" xfId="35"/>
    <cellStyle name="一般_90年道路交通事故" xfId="36"/>
    <cellStyle name="Comma" xfId="37"/>
    <cellStyle name="Comma [0]" xfId="38"/>
    <cellStyle name="千分位_90年違反社會秩序維護法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 1 1" xfId="56"/>
    <cellStyle name="標題 2" xfId="57"/>
    <cellStyle name="標題 3" xfId="58"/>
    <cellStyle name="標題 4" xfId="59"/>
    <cellStyle name="標題 5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</xdr:row>
      <xdr:rowOff>66675</xdr:rowOff>
    </xdr:from>
    <xdr:to>
      <xdr:col>1</xdr:col>
      <xdr:colOff>9525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0550" y="22002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11</xdr:row>
      <xdr:rowOff>66675</xdr:rowOff>
    </xdr:from>
    <xdr:to>
      <xdr:col>1</xdr:col>
      <xdr:colOff>9525</xdr:colOff>
      <xdr:row>13</xdr:row>
      <xdr:rowOff>114300</xdr:rowOff>
    </xdr:to>
    <xdr:sp>
      <xdr:nvSpPr>
        <xdr:cNvPr id="2" name="AutoShape 23"/>
        <xdr:cNvSpPr>
          <a:spLocks/>
        </xdr:cNvSpPr>
      </xdr:nvSpPr>
      <xdr:spPr>
        <a:xfrm>
          <a:off x="590550" y="27717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14</xdr:row>
      <xdr:rowOff>66675</xdr:rowOff>
    </xdr:from>
    <xdr:to>
      <xdr:col>1</xdr:col>
      <xdr:colOff>9525</xdr:colOff>
      <xdr:row>16</xdr:row>
      <xdr:rowOff>114300</xdr:rowOff>
    </xdr:to>
    <xdr:sp>
      <xdr:nvSpPr>
        <xdr:cNvPr id="3" name="AutoShape 24"/>
        <xdr:cNvSpPr>
          <a:spLocks/>
        </xdr:cNvSpPr>
      </xdr:nvSpPr>
      <xdr:spPr>
        <a:xfrm>
          <a:off x="590550" y="33432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17</xdr:row>
      <xdr:rowOff>66675</xdr:rowOff>
    </xdr:from>
    <xdr:to>
      <xdr:col>1</xdr:col>
      <xdr:colOff>9525</xdr:colOff>
      <xdr:row>19</xdr:row>
      <xdr:rowOff>114300</xdr:rowOff>
    </xdr:to>
    <xdr:sp>
      <xdr:nvSpPr>
        <xdr:cNvPr id="4" name="AutoShape 25"/>
        <xdr:cNvSpPr>
          <a:spLocks/>
        </xdr:cNvSpPr>
      </xdr:nvSpPr>
      <xdr:spPr>
        <a:xfrm>
          <a:off x="590550" y="39147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66675</xdr:rowOff>
    </xdr:from>
    <xdr:to>
      <xdr:col>1</xdr:col>
      <xdr:colOff>9525</xdr:colOff>
      <xdr:row>22</xdr:row>
      <xdr:rowOff>114300</xdr:rowOff>
    </xdr:to>
    <xdr:sp>
      <xdr:nvSpPr>
        <xdr:cNvPr id="5" name="AutoShape 26"/>
        <xdr:cNvSpPr>
          <a:spLocks/>
        </xdr:cNvSpPr>
      </xdr:nvSpPr>
      <xdr:spPr>
        <a:xfrm>
          <a:off x="590550" y="44862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66675</xdr:rowOff>
    </xdr:from>
    <xdr:to>
      <xdr:col>1</xdr:col>
      <xdr:colOff>9525</xdr:colOff>
      <xdr:row>25</xdr:row>
      <xdr:rowOff>114300</xdr:rowOff>
    </xdr:to>
    <xdr:sp>
      <xdr:nvSpPr>
        <xdr:cNvPr id="6" name="AutoShape 27"/>
        <xdr:cNvSpPr>
          <a:spLocks/>
        </xdr:cNvSpPr>
      </xdr:nvSpPr>
      <xdr:spPr>
        <a:xfrm>
          <a:off x="590550" y="50577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26</xdr:row>
      <xdr:rowOff>66675</xdr:rowOff>
    </xdr:from>
    <xdr:to>
      <xdr:col>1</xdr:col>
      <xdr:colOff>9525</xdr:colOff>
      <xdr:row>28</xdr:row>
      <xdr:rowOff>114300</xdr:rowOff>
    </xdr:to>
    <xdr:sp>
      <xdr:nvSpPr>
        <xdr:cNvPr id="7" name="AutoShape 28"/>
        <xdr:cNvSpPr>
          <a:spLocks/>
        </xdr:cNvSpPr>
      </xdr:nvSpPr>
      <xdr:spPr>
        <a:xfrm>
          <a:off x="590550" y="56292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29</xdr:row>
      <xdr:rowOff>66675</xdr:rowOff>
    </xdr:from>
    <xdr:to>
      <xdr:col>1</xdr:col>
      <xdr:colOff>9525</xdr:colOff>
      <xdr:row>31</xdr:row>
      <xdr:rowOff>114300</xdr:rowOff>
    </xdr:to>
    <xdr:sp>
      <xdr:nvSpPr>
        <xdr:cNvPr id="8" name="AutoShape 29"/>
        <xdr:cNvSpPr>
          <a:spLocks/>
        </xdr:cNvSpPr>
      </xdr:nvSpPr>
      <xdr:spPr>
        <a:xfrm>
          <a:off x="590550" y="62007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35</xdr:row>
      <xdr:rowOff>66675</xdr:rowOff>
    </xdr:from>
    <xdr:to>
      <xdr:col>1</xdr:col>
      <xdr:colOff>9525</xdr:colOff>
      <xdr:row>37</xdr:row>
      <xdr:rowOff>114300</xdr:rowOff>
    </xdr:to>
    <xdr:sp>
      <xdr:nvSpPr>
        <xdr:cNvPr id="9" name="AutoShape 30"/>
        <xdr:cNvSpPr>
          <a:spLocks/>
        </xdr:cNvSpPr>
      </xdr:nvSpPr>
      <xdr:spPr>
        <a:xfrm>
          <a:off x="590550" y="7343775"/>
          <a:ext cx="76200" cy="4286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32</xdr:row>
      <xdr:rowOff>66675</xdr:rowOff>
    </xdr:from>
    <xdr:to>
      <xdr:col>1</xdr:col>
      <xdr:colOff>9525</xdr:colOff>
      <xdr:row>34</xdr:row>
      <xdr:rowOff>114300</xdr:rowOff>
    </xdr:to>
    <xdr:sp>
      <xdr:nvSpPr>
        <xdr:cNvPr id="10" name="AutoShape 30"/>
        <xdr:cNvSpPr>
          <a:spLocks/>
        </xdr:cNvSpPr>
      </xdr:nvSpPr>
      <xdr:spPr>
        <a:xfrm>
          <a:off x="590550" y="6772275"/>
          <a:ext cx="76200" cy="428625"/>
        </a:xfrm>
        <a:prstGeom prst="leftBrace">
          <a:avLst>
            <a:gd name="adj" fmla="val -41537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8</xdr:row>
      <xdr:rowOff>66675</xdr:rowOff>
    </xdr:from>
    <xdr:to>
      <xdr:col>1</xdr:col>
      <xdr:colOff>0</xdr:colOff>
      <xdr:row>10</xdr:row>
      <xdr:rowOff>114300</xdr:rowOff>
    </xdr:to>
    <xdr:sp>
      <xdr:nvSpPr>
        <xdr:cNvPr id="1" name="AutoShape 31"/>
        <xdr:cNvSpPr>
          <a:spLocks/>
        </xdr:cNvSpPr>
      </xdr:nvSpPr>
      <xdr:spPr>
        <a:xfrm>
          <a:off x="619125" y="2200275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66675</xdr:rowOff>
    </xdr:from>
    <xdr:to>
      <xdr:col>1</xdr:col>
      <xdr:colOff>0</xdr:colOff>
      <xdr:row>13</xdr:row>
      <xdr:rowOff>114300</xdr:rowOff>
    </xdr:to>
    <xdr:sp>
      <xdr:nvSpPr>
        <xdr:cNvPr id="2" name="AutoShape 32"/>
        <xdr:cNvSpPr>
          <a:spLocks/>
        </xdr:cNvSpPr>
      </xdr:nvSpPr>
      <xdr:spPr>
        <a:xfrm>
          <a:off x="619125" y="280035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14</xdr:row>
      <xdr:rowOff>66675</xdr:rowOff>
    </xdr:from>
    <xdr:to>
      <xdr:col>1</xdr:col>
      <xdr:colOff>0</xdr:colOff>
      <xdr:row>16</xdr:row>
      <xdr:rowOff>114300</xdr:rowOff>
    </xdr:to>
    <xdr:sp>
      <xdr:nvSpPr>
        <xdr:cNvPr id="3" name="AutoShape 33"/>
        <xdr:cNvSpPr>
          <a:spLocks/>
        </xdr:cNvSpPr>
      </xdr:nvSpPr>
      <xdr:spPr>
        <a:xfrm>
          <a:off x="619125" y="3400425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17</xdr:row>
      <xdr:rowOff>66675</xdr:rowOff>
    </xdr:from>
    <xdr:to>
      <xdr:col>1</xdr:col>
      <xdr:colOff>0</xdr:colOff>
      <xdr:row>19</xdr:row>
      <xdr:rowOff>114300</xdr:rowOff>
    </xdr:to>
    <xdr:sp>
      <xdr:nvSpPr>
        <xdr:cNvPr id="4" name="AutoShape 34"/>
        <xdr:cNvSpPr>
          <a:spLocks/>
        </xdr:cNvSpPr>
      </xdr:nvSpPr>
      <xdr:spPr>
        <a:xfrm>
          <a:off x="619125" y="40005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20</xdr:row>
      <xdr:rowOff>66675</xdr:rowOff>
    </xdr:from>
    <xdr:to>
      <xdr:col>1</xdr:col>
      <xdr:colOff>0</xdr:colOff>
      <xdr:row>22</xdr:row>
      <xdr:rowOff>114300</xdr:rowOff>
    </xdr:to>
    <xdr:sp>
      <xdr:nvSpPr>
        <xdr:cNvPr id="5" name="AutoShape 35"/>
        <xdr:cNvSpPr>
          <a:spLocks/>
        </xdr:cNvSpPr>
      </xdr:nvSpPr>
      <xdr:spPr>
        <a:xfrm>
          <a:off x="619125" y="4600575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23</xdr:row>
      <xdr:rowOff>66675</xdr:rowOff>
    </xdr:from>
    <xdr:to>
      <xdr:col>1</xdr:col>
      <xdr:colOff>0</xdr:colOff>
      <xdr:row>25</xdr:row>
      <xdr:rowOff>114300</xdr:rowOff>
    </xdr:to>
    <xdr:sp>
      <xdr:nvSpPr>
        <xdr:cNvPr id="6" name="AutoShape 36"/>
        <xdr:cNvSpPr>
          <a:spLocks/>
        </xdr:cNvSpPr>
      </xdr:nvSpPr>
      <xdr:spPr>
        <a:xfrm>
          <a:off x="619125" y="520065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26</xdr:row>
      <xdr:rowOff>66675</xdr:rowOff>
    </xdr:from>
    <xdr:to>
      <xdr:col>1</xdr:col>
      <xdr:colOff>0</xdr:colOff>
      <xdr:row>28</xdr:row>
      <xdr:rowOff>114300</xdr:rowOff>
    </xdr:to>
    <xdr:sp>
      <xdr:nvSpPr>
        <xdr:cNvPr id="7" name="AutoShape 37"/>
        <xdr:cNvSpPr>
          <a:spLocks/>
        </xdr:cNvSpPr>
      </xdr:nvSpPr>
      <xdr:spPr>
        <a:xfrm>
          <a:off x="619125" y="5800725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29</xdr:row>
      <xdr:rowOff>66675</xdr:rowOff>
    </xdr:from>
    <xdr:to>
      <xdr:col>1</xdr:col>
      <xdr:colOff>0</xdr:colOff>
      <xdr:row>31</xdr:row>
      <xdr:rowOff>114300</xdr:rowOff>
    </xdr:to>
    <xdr:sp>
      <xdr:nvSpPr>
        <xdr:cNvPr id="8" name="AutoShape 38"/>
        <xdr:cNvSpPr>
          <a:spLocks/>
        </xdr:cNvSpPr>
      </xdr:nvSpPr>
      <xdr:spPr>
        <a:xfrm>
          <a:off x="619125" y="6400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35</xdr:row>
      <xdr:rowOff>66675</xdr:rowOff>
    </xdr:from>
    <xdr:to>
      <xdr:col>1</xdr:col>
      <xdr:colOff>0</xdr:colOff>
      <xdr:row>37</xdr:row>
      <xdr:rowOff>114300</xdr:rowOff>
    </xdr:to>
    <xdr:sp>
      <xdr:nvSpPr>
        <xdr:cNvPr id="9" name="AutoShape 39"/>
        <xdr:cNvSpPr>
          <a:spLocks/>
        </xdr:cNvSpPr>
      </xdr:nvSpPr>
      <xdr:spPr>
        <a:xfrm>
          <a:off x="619125" y="760095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619125</xdr:colOff>
      <xdr:row>32</xdr:row>
      <xdr:rowOff>66675</xdr:rowOff>
    </xdr:from>
    <xdr:to>
      <xdr:col>1</xdr:col>
      <xdr:colOff>0</xdr:colOff>
      <xdr:row>34</xdr:row>
      <xdr:rowOff>114300</xdr:rowOff>
    </xdr:to>
    <xdr:sp>
      <xdr:nvSpPr>
        <xdr:cNvPr id="10" name="AutoShape 39"/>
        <xdr:cNvSpPr>
          <a:spLocks/>
        </xdr:cNvSpPr>
      </xdr:nvSpPr>
      <xdr:spPr>
        <a:xfrm>
          <a:off x="619125" y="7000875"/>
          <a:ext cx="76200" cy="447675"/>
        </a:xfrm>
        <a:prstGeom prst="leftBrace">
          <a:avLst>
            <a:gd name="adj" fmla="val -41921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9</xdr:row>
      <xdr:rowOff>66675</xdr:rowOff>
    </xdr:from>
    <xdr:to>
      <xdr:col>0</xdr:col>
      <xdr:colOff>609600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06692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66675</xdr:rowOff>
    </xdr:from>
    <xdr:to>
      <xdr:col>0</xdr:col>
      <xdr:colOff>609600</xdr:colOff>
      <xdr:row>14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33400" y="2552700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533400</xdr:colOff>
      <xdr:row>15</xdr:row>
      <xdr:rowOff>66675</xdr:rowOff>
    </xdr:from>
    <xdr:to>
      <xdr:col>0</xdr:col>
      <xdr:colOff>609600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33400" y="303847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66675</xdr:rowOff>
    </xdr:from>
    <xdr:to>
      <xdr:col>1</xdr:col>
      <xdr:colOff>0</xdr:colOff>
      <xdr:row>25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2925" y="477202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66675</xdr:rowOff>
    </xdr:from>
    <xdr:to>
      <xdr:col>1</xdr:col>
      <xdr:colOff>0</xdr:colOff>
      <xdr:row>34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42925" y="6229350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66675</xdr:rowOff>
    </xdr:from>
    <xdr:to>
      <xdr:col>1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42925" y="5257800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29</xdr:row>
      <xdr:rowOff>66675</xdr:rowOff>
    </xdr:from>
    <xdr:to>
      <xdr:col>1</xdr:col>
      <xdr:colOff>0</xdr:colOff>
      <xdr:row>31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42925" y="574357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66675</xdr:rowOff>
    </xdr:from>
    <xdr:to>
      <xdr:col>1</xdr:col>
      <xdr:colOff>0</xdr:colOff>
      <xdr:row>37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42925" y="671512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41</xdr:row>
      <xdr:rowOff>66675</xdr:rowOff>
    </xdr:from>
    <xdr:to>
      <xdr:col>1</xdr:col>
      <xdr:colOff>0</xdr:colOff>
      <xdr:row>43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542925" y="7686675"/>
          <a:ext cx="76200" cy="39052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542925</xdr:colOff>
      <xdr:row>38</xdr:row>
      <xdr:rowOff>66675</xdr:rowOff>
    </xdr:from>
    <xdr:to>
      <xdr:col>1</xdr:col>
      <xdr:colOff>0</xdr:colOff>
      <xdr:row>40</xdr:row>
      <xdr:rowOff>133350</xdr:rowOff>
    </xdr:to>
    <xdr:sp>
      <xdr:nvSpPr>
        <xdr:cNvPr id="10" name="AutoShape 9"/>
        <xdr:cNvSpPr>
          <a:spLocks/>
        </xdr:cNvSpPr>
      </xdr:nvSpPr>
      <xdr:spPr>
        <a:xfrm>
          <a:off x="542925" y="7200900"/>
          <a:ext cx="76200" cy="390525"/>
        </a:xfrm>
        <a:prstGeom prst="leftBrace">
          <a:avLst>
            <a:gd name="adj" fmla="val -4122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66675</xdr:rowOff>
    </xdr:from>
    <xdr:to>
      <xdr:col>1</xdr:col>
      <xdr:colOff>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81025" y="20193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10</xdr:row>
      <xdr:rowOff>66675</xdr:rowOff>
    </xdr:from>
    <xdr:to>
      <xdr:col>1</xdr:col>
      <xdr:colOff>0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81025" y="2590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66675</xdr:rowOff>
    </xdr:from>
    <xdr:to>
      <xdr:col>1</xdr:col>
      <xdr:colOff>0</xdr:colOff>
      <xdr:row>15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81025" y="31623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66675</xdr:rowOff>
    </xdr:from>
    <xdr:to>
      <xdr:col>1</xdr:col>
      <xdr:colOff>0</xdr:colOff>
      <xdr:row>18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81025" y="3733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25</xdr:row>
      <xdr:rowOff>66675</xdr:rowOff>
    </xdr:from>
    <xdr:to>
      <xdr:col>1</xdr:col>
      <xdr:colOff>0</xdr:colOff>
      <xdr:row>27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81025" y="54483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19</xdr:row>
      <xdr:rowOff>66675</xdr:rowOff>
    </xdr:from>
    <xdr:to>
      <xdr:col>1</xdr:col>
      <xdr:colOff>0</xdr:colOff>
      <xdr:row>21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81025" y="43053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22</xdr:row>
      <xdr:rowOff>66675</xdr:rowOff>
    </xdr:from>
    <xdr:to>
      <xdr:col>1</xdr:col>
      <xdr:colOff>0</xdr:colOff>
      <xdr:row>24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81025" y="4876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28</xdr:row>
      <xdr:rowOff>66675</xdr:rowOff>
    </xdr:from>
    <xdr:to>
      <xdr:col>1</xdr:col>
      <xdr:colOff>0</xdr:colOff>
      <xdr:row>30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81025" y="6019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34</xdr:row>
      <xdr:rowOff>66675</xdr:rowOff>
    </xdr:from>
    <xdr:to>
      <xdr:col>1</xdr:col>
      <xdr:colOff>0</xdr:colOff>
      <xdr:row>36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581025" y="7162800"/>
          <a:ext cx="76200" cy="447675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581025</xdr:colOff>
      <xdr:row>31</xdr:row>
      <xdr:rowOff>66675</xdr:rowOff>
    </xdr:from>
    <xdr:to>
      <xdr:col>1</xdr:col>
      <xdr:colOff>0</xdr:colOff>
      <xdr:row>33</xdr:row>
      <xdr:rowOff>133350</xdr:rowOff>
    </xdr:to>
    <xdr:sp>
      <xdr:nvSpPr>
        <xdr:cNvPr id="10" name="AutoShape 9"/>
        <xdr:cNvSpPr>
          <a:spLocks/>
        </xdr:cNvSpPr>
      </xdr:nvSpPr>
      <xdr:spPr>
        <a:xfrm>
          <a:off x="581025" y="6591300"/>
          <a:ext cx="76200" cy="447675"/>
        </a:xfrm>
        <a:prstGeom prst="leftBrace">
          <a:avLst>
            <a:gd name="adj" fmla="val -41555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8.625" style="50" customWidth="1"/>
    <col min="2" max="2" width="14.125" style="50" customWidth="1"/>
    <col min="3" max="3" width="7.125" style="50" customWidth="1"/>
    <col min="4" max="4" width="6.125" style="50" customWidth="1"/>
    <col min="5" max="8" width="6.375" style="50" customWidth="1"/>
    <col min="9" max="10" width="6.625" style="50" customWidth="1"/>
    <col min="11" max="11" width="5.625" style="50" customWidth="1"/>
    <col min="12" max="13" width="7.625" style="50" customWidth="1"/>
    <col min="14" max="15" width="6.125" style="50" customWidth="1"/>
    <col min="16" max="16" width="5.625" style="50" customWidth="1"/>
    <col min="17" max="19" width="6.625" style="50" customWidth="1"/>
    <col min="20" max="20" width="9.625" style="50" customWidth="1"/>
    <col min="21" max="21" width="6.625" style="50" customWidth="1"/>
    <col min="22" max="16384" width="9.00390625" style="50" customWidth="1"/>
  </cols>
  <sheetData>
    <row r="1" spans="1:21" s="81" customFormat="1" ht="18" customHeight="1">
      <c r="A1" s="80" t="s">
        <v>4</v>
      </c>
      <c r="U1" s="82" t="s">
        <v>5</v>
      </c>
    </row>
    <row r="2" spans="1:21" s="67" customFormat="1" ht="24.75" customHeight="1">
      <c r="A2" s="392" t="s">
        <v>435</v>
      </c>
      <c r="B2" s="393"/>
      <c r="C2" s="393"/>
      <c r="D2" s="393"/>
      <c r="E2" s="393"/>
      <c r="F2" s="393"/>
      <c r="G2" s="393"/>
      <c r="H2" s="393"/>
      <c r="I2" s="393"/>
      <c r="J2" s="393"/>
      <c r="K2" s="393" t="s">
        <v>436</v>
      </c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1" s="52" customFormat="1" ht="12.75" customHeight="1">
      <c r="A3" s="50"/>
      <c r="B3" s="50"/>
      <c r="C3" s="50"/>
      <c r="D3" s="50"/>
      <c r="E3" s="50"/>
      <c r="F3" s="50"/>
      <c r="G3" s="50"/>
      <c r="H3" s="50"/>
      <c r="J3" s="48" t="s">
        <v>6</v>
      </c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52" customFormat="1" ht="12.75" customHeight="1">
      <c r="A4" s="50"/>
      <c r="B4" s="50"/>
      <c r="C4" s="50"/>
      <c r="D4" s="50"/>
      <c r="E4" s="50"/>
      <c r="F4" s="50"/>
      <c r="G4" s="50"/>
      <c r="H4" s="50"/>
      <c r="J4" s="48" t="s">
        <v>7</v>
      </c>
      <c r="L4" s="50"/>
      <c r="M4" s="50"/>
      <c r="N4" s="50"/>
      <c r="O4" s="50"/>
      <c r="P4" s="50"/>
      <c r="Q4" s="50"/>
      <c r="R4" s="50"/>
      <c r="S4" s="50"/>
      <c r="T4" s="50"/>
      <c r="U4" s="53" t="s">
        <v>417</v>
      </c>
    </row>
    <row r="5" spans="1:21" ht="12.75" customHeight="1">
      <c r="A5" s="54"/>
      <c r="B5" s="54"/>
      <c r="C5" s="54"/>
      <c r="D5" s="54"/>
      <c r="E5" s="54"/>
      <c r="F5" s="54"/>
      <c r="G5" s="54"/>
      <c r="H5" s="54"/>
      <c r="J5" s="49" t="s">
        <v>8</v>
      </c>
      <c r="L5" s="54"/>
      <c r="M5" s="54"/>
      <c r="N5" s="54"/>
      <c r="O5" s="54"/>
      <c r="P5" s="54"/>
      <c r="Q5" s="54"/>
      <c r="R5" s="54"/>
      <c r="S5" s="54"/>
      <c r="T5" s="54"/>
      <c r="U5" s="51" t="s">
        <v>9</v>
      </c>
    </row>
    <row r="6" spans="1:21" s="55" customFormat="1" ht="24.75" customHeight="1">
      <c r="A6" s="394" t="s">
        <v>418</v>
      </c>
      <c r="B6" s="395"/>
      <c r="C6" s="396" t="s">
        <v>10</v>
      </c>
      <c r="D6" s="398" t="s">
        <v>419</v>
      </c>
      <c r="E6" s="399"/>
      <c r="F6" s="399"/>
      <c r="G6" s="399"/>
      <c r="H6" s="399"/>
      <c r="I6" s="400" t="s">
        <v>11</v>
      </c>
      <c r="J6" s="400" t="s">
        <v>12</v>
      </c>
      <c r="K6" s="402" t="s">
        <v>420</v>
      </c>
      <c r="L6" s="403"/>
      <c r="M6" s="403"/>
      <c r="N6" s="378" t="s">
        <v>13</v>
      </c>
      <c r="O6" s="378" t="s">
        <v>14</v>
      </c>
      <c r="P6" s="398" t="s">
        <v>421</v>
      </c>
      <c r="Q6" s="399"/>
      <c r="R6" s="399"/>
      <c r="S6" s="378" t="s">
        <v>15</v>
      </c>
      <c r="T6" s="378" t="s">
        <v>16</v>
      </c>
      <c r="U6" s="378" t="s">
        <v>17</v>
      </c>
    </row>
    <row r="7" spans="1:21" s="55" customFormat="1" ht="24.75" customHeight="1">
      <c r="A7" s="56"/>
      <c r="B7" s="57"/>
      <c r="C7" s="397"/>
      <c r="D7" s="37" t="s">
        <v>18</v>
      </c>
      <c r="E7" s="38" t="s">
        <v>19</v>
      </c>
      <c r="F7" s="39" t="s">
        <v>20</v>
      </c>
      <c r="G7" s="39" t="s">
        <v>21</v>
      </c>
      <c r="H7" s="40" t="s">
        <v>22</v>
      </c>
      <c r="I7" s="401"/>
      <c r="J7" s="401"/>
      <c r="K7" s="37" t="s">
        <v>18</v>
      </c>
      <c r="L7" s="39" t="s">
        <v>23</v>
      </c>
      <c r="M7" s="39" t="s">
        <v>24</v>
      </c>
      <c r="N7" s="379"/>
      <c r="O7" s="379"/>
      <c r="P7" s="37" t="s">
        <v>18</v>
      </c>
      <c r="Q7" s="41" t="s">
        <v>25</v>
      </c>
      <c r="R7" s="44" t="s">
        <v>26</v>
      </c>
      <c r="S7" s="379"/>
      <c r="T7" s="379"/>
      <c r="U7" s="379"/>
    </row>
    <row r="8" spans="1:21" s="62" customFormat="1" ht="37.5" customHeight="1">
      <c r="A8" s="380" t="s">
        <v>27</v>
      </c>
      <c r="B8" s="380"/>
      <c r="C8" s="59" t="s">
        <v>28</v>
      </c>
      <c r="D8" s="60" t="s">
        <v>29</v>
      </c>
      <c r="E8" s="60" t="s">
        <v>30</v>
      </c>
      <c r="F8" s="61" t="s">
        <v>31</v>
      </c>
      <c r="G8" s="60" t="s">
        <v>32</v>
      </c>
      <c r="H8" s="60" t="s">
        <v>33</v>
      </c>
      <c r="I8" s="60" t="s">
        <v>34</v>
      </c>
      <c r="J8" s="61" t="s">
        <v>35</v>
      </c>
      <c r="K8" s="60" t="s">
        <v>29</v>
      </c>
      <c r="L8" s="60" t="s">
        <v>36</v>
      </c>
      <c r="M8" s="60" t="s">
        <v>37</v>
      </c>
      <c r="N8" s="60" t="s">
        <v>38</v>
      </c>
      <c r="O8" s="60" t="s">
        <v>39</v>
      </c>
      <c r="P8" s="60" t="s">
        <v>29</v>
      </c>
      <c r="Q8" s="60" t="s">
        <v>40</v>
      </c>
      <c r="R8" s="60" t="s">
        <v>41</v>
      </c>
      <c r="S8" s="60" t="s">
        <v>42</v>
      </c>
      <c r="T8" s="60" t="s">
        <v>43</v>
      </c>
      <c r="U8" s="61" t="s">
        <v>44</v>
      </c>
    </row>
    <row r="9" spans="1:21" ht="15" customHeight="1">
      <c r="A9" s="381" t="s">
        <v>422</v>
      </c>
      <c r="B9" s="45" t="s">
        <v>423</v>
      </c>
      <c r="C9" s="68">
        <v>44125</v>
      </c>
      <c r="D9" s="69">
        <v>33581</v>
      </c>
      <c r="E9" s="69">
        <v>52</v>
      </c>
      <c r="F9" s="69">
        <v>9060</v>
      </c>
      <c r="G9" s="69">
        <v>6766</v>
      </c>
      <c r="H9" s="69">
        <v>17703</v>
      </c>
      <c r="I9" s="69">
        <v>68</v>
      </c>
      <c r="J9" s="69">
        <v>179</v>
      </c>
      <c r="K9" s="69">
        <v>376</v>
      </c>
      <c r="L9" s="69">
        <v>5</v>
      </c>
      <c r="M9" s="69">
        <v>371</v>
      </c>
      <c r="N9" s="69">
        <v>2212</v>
      </c>
      <c r="O9" s="69">
        <v>114</v>
      </c>
      <c r="P9" s="69">
        <v>140</v>
      </c>
      <c r="Q9" s="69">
        <v>137</v>
      </c>
      <c r="R9" s="69">
        <v>3</v>
      </c>
      <c r="S9" s="69">
        <v>10</v>
      </c>
      <c r="T9" s="69">
        <v>38</v>
      </c>
      <c r="U9" s="69">
        <v>283</v>
      </c>
    </row>
    <row r="10" spans="1:21" ht="15" customHeight="1">
      <c r="A10" s="382"/>
      <c r="B10" s="45" t="s">
        <v>424</v>
      </c>
      <c r="C10" s="70">
        <v>24663</v>
      </c>
      <c r="D10" s="2">
        <v>18176</v>
      </c>
      <c r="E10" s="2">
        <v>17</v>
      </c>
      <c r="F10" s="2">
        <v>3226</v>
      </c>
      <c r="G10" s="2">
        <v>4737</v>
      </c>
      <c r="H10" s="2">
        <v>10196</v>
      </c>
      <c r="I10" s="2">
        <v>48</v>
      </c>
      <c r="J10" s="2">
        <v>177</v>
      </c>
      <c r="K10" s="2">
        <v>238</v>
      </c>
      <c r="L10" s="2">
        <v>5</v>
      </c>
      <c r="M10" s="2">
        <v>233</v>
      </c>
      <c r="N10" s="2">
        <v>124</v>
      </c>
      <c r="O10" s="2">
        <v>66</v>
      </c>
      <c r="P10" s="2">
        <v>125</v>
      </c>
      <c r="Q10" s="2">
        <v>122</v>
      </c>
      <c r="R10" s="2">
        <v>3</v>
      </c>
      <c r="S10" s="2">
        <v>9</v>
      </c>
      <c r="T10" s="2">
        <v>33</v>
      </c>
      <c r="U10" s="2">
        <v>263</v>
      </c>
    </row>
    <row r="11" spans="1:21" ht="15" customHeight="1">
      <c r="A11" s="382"/>
      <c r="B11" s="45" t="s">
        <v>425</v>
      </c>
      <c r="C11" s="70">
        <v>11854</v>
      </c>
      <c r="D11" s="2">
        <v>3735</v>
      </c>
      <c r="E11" s="2">
        <v>29</v>
      </c>
      <c r="F11" s="2">
        <v>2331</v>
      </c>
      <c r="G11" s="2">
        <v>432</v>
      </c>
      <c r="H11" s="2">
        <v>943</v>
      </c>
      <c r="I11" s="2">
        <v>52</v>
      </c>
      <c r="J11" s="2">
        <v>436</v>
      </c>
      <c r="K11" s="2">
        <v>321</v>
      </c>
      <c r="L11" s="2">
        <v>6</v>
      </c>
      <c r="M11" s="2">
        <v>315</v>
      </c>
      <c r="N11" s="2">
        <v>141</v>
      </c>
      <c r="O11" s="2">
        <v>85</v>
      </c>
      <c r="P11" s="2">
        <v>226</v>
      </c>
      <c r="Q11" s="2">
        <v>223</v>
      </c>
      <c r="R11" s="2">
        <v>3</v>
      </c>
      <c r="S11" s="2">
        <v>10</v>
      </c>
      <c r="T11" s="2">
        <v>53</v>
      </c>
      <c r="U11" s="2">
        <v>342</v>
      </c>
    </row>
    <row r="12" spans="1:21" ht="15" customHeight="1">
      <c r="A12" s="383" t="s">
        <v>426</v>
      </c>
      <c r="B12" s="45" t="s">
        <v>423</v>
      </c>
      <c r="C12" s="70">
        <v>43883</v>
      </c>
      <c r="D12" s="2">
        <v>32588</v>
      </c>
      <c r="E12" s="2">
        <v>35</v>
      </c>
      <c r="F12" s="2">
        <v>8183</v>
      </c>
      <c r="G12" s="2">
        <v>7660</v>
      </c>
      <c r="H12" s="2">
        <v>16710</v>
      </c>
      <c r="I12" s="2">
        <v>43</v>
      </c>
      <c r="J12" s="2">
        <v>168</v>
      </c>
      <c r="K12" s="2">
        <v>259</v>
      </c>
      <c r="L12" s="2">
        <v>5</v>
      </c>
      <c r="M12" s="2">
        <v>254</v>
      </c>
      <c r="N12" s="2">
        <v>2924</v>
      </c>
      <c r="O12" s="2">
        <v>103</v>
      </c>
      <c r="P12" s="2">
        <v>104</v>
      </c>
      <c r="Q12" s="2">
        <v>103</v>
      </c>
      <c r="R12" s="2">
        <v>1</v>
      </c>
      <c r="S12" s="2">
        <v>28</v>
      </c>
      <c r="T12" s="2">
        <v>28</v>
      </c>
      <c r="U12" s="2">
        <v>259</v>
      </c>
    </row>
    <row r="13" spans="1:21" ht="15" customHeight="1">
      <c r="A13" s="384"/>
      <c r="B13" s="45" t="s">
        <v>424</v>
      </c>
      <c r="C13" s="70">
        <v>25186</v>
      </c>
      <c r="D13" s="2">
        <v>18846</v>
      </c>
      <c r="E13" s="2">
        <v>17</v>
      </c>
      <c r="F13" s="2">
        <v>2523</v>
      </c>
      <c r="G13" s="2">
        <v>6302</v>
      </c>
      <c r="H13" s="2">
        <v>10004</v>
      </c>
      <c r="I13" s="2">
        <v>26</v>
      </c>
      <c r="J13" s="2">
        <v>167</v>
      </c>
      <c r="K13" s="2">
        <v>143</v>
      </c>
      <c r="L13" s="2">
        <v>4</v>
      </c>
      <c r="M13" s="2">
        <v>139</v>
      </c>
      <c r="N13" s="2">
        <v>168</v>
      </c>
      <c r="O13" s="2">
        <v>48</v>
      </c>
      <c r="P13" s="2">
        <v>99</v>
      </c>
      <c r="Q13" s="2">
        <v>98</v>
      </c>
      <c r="R13" s="2">
        <v>1</v>
      </c>
      <c r="S13" s="2">
        <v>26</v>
      </c>
      <c r="T13" s="2">
        <v>24</v>
      </c>
      <c r="U13" s="2">
        <v>232</v>
      </c>
    </row>
    <row r="14" spans="1:21" ht="15" customHeight="1">
      <c r="A14" s="384"/>
      <c r="B14" s="45" t="s">
        <v>425</v>
      </c>
      <c r="C14" s="70">
        <v>10325</v>
      </c>
      <c r="D14" s="2">
        <v>3300</v>
      </c>
      <c r="E14" s="2">
        <v>39</v>
      </c>
      <c r="F14" s="2">
        <v>1935</v>
      </c>
      <c r="G14" s="2">
        <v>400</v>
      </c>
      <c r="H14" s="2">
        <v>926</v>
      </c>
      <c r="I14" s="2">
        <v>27</v>
      </c>
      <c r="J14" s="2">
        <v>396</v>
      </c>
      <c r="K14" s="2">
        <v>192</v>
      </c>
      <c r="L14" s="2">
        <v>4</v>
      </c>
      <c r="M14" s="2">
        <v>188</v>
      </c>
      <c r="N14" s="2">
        <v>135</v>
      </c>
      <c r="O14" s="2">
        <v>68</v>
      </c>
      <c r="P14" s="2">
        <v>170</v>
      </c>
      <c r="Q14" s="2">
        <v>169</v>
      </c>
      <c r="R14" s="2">
        <v>1</v>
      </c>
      <c r="S14" s="2">
        <v>25</v>
      </c>
      <c r="T14" s="2">
        <v>42</v>
      </c>
      <c r="U14" s="2">
        <v>260</v>
      </c>
    </row>
    <row r="15" spans="1:21" ht="15" customHeight="1">
      <c r="A15" s="383" t="s">
        <v>427</v>
      </c>
      <c r="B15" s="45" t="s">
        <v>423</v>
      </c>
      <c r="C15" s="70">
        <v>46814</v>
      </c>
      <c r="D15" s="2">
        <v>33693</v>
      </c>
      <c r="E15" s="2">
        <v>18</v>
      </c>
      <c r="F15" s="2">
        <v>8268</v>
      </c>
      <c r="G15" s="2">
        <v>8109</v>
      </c>
      <c r="H15" s="2">
        <v>17298</v>
      </c>
      <c r="I15" s="2">
        <v>47</v>
      </c>
      <c r="J15" s="2">
        <v>120</v>
      </c>
      <c r="K15" s="2">
        <v>204</v>
      </c>
      <c r="L15" s="2">
        <v>2</v>
      </c>
      <c r="M15" s="2">
        <v>202</v>
      </c>
      <c r="N15" s="2">
        <v>3368</v>
      </c>
      <c r="O15" s="2">
        <v>90</v>
      </c>
      <c r="P15" s="2">
        <v>66</v>
      </c>
      <c r="Q15" s="2">
        <v>63</v>
      </c>
      <c r="R15" s="2">
        <v>3</v>
      </c>
      <c r="S15" s="2">
        <v>13</v>
      </c>
      <c r="T15" s="2">
        <v>15</v>
      </c>
      <c r="U15" s="2">
        <v>172</v>
      </c>
    </row>
    <row r="16" spans="1:21" ht="15" customHeight="1">
      <c r="A16" s="384"/>
      <c r="B16" s="45" t="s">
        <v>424</v>
      </c>
      <c r="C16" s="70">
        <v>27649</v>
      </c>
      <c r="D16" s="2">
        <v>20194</v>
      </c>
      <c r="E16" s="2">
        <v>14</v>
      </c>
      <c r="F16" s="2">
        <v>2231</v>
      </c>
      <c r="G16" s="2">
        <v>6290</v>
      </c>
      <c r="H16" s="2">
        <v>11659</v>
      </c>
      <c r="I16" s="2">
        <v>35</v>
      </c>
      <c r="J16" s="2">
        <v>117</v>
      </c>
      <c r="K16" s="2">
        <v>100</v>
      </c>
      <c r="L16" s="2">
        <v>1</v>
      </c>
      <c r="M16" s="2">
        <v>99</v>
      </c>
      <c r="N16" s="2">
        <v>648</v>
      </c>
      <c r="O16" s="2">
        <v>49</v>
      </c>
      <c r="P16" s="2">
        <v>62</v>
      </c>
      <c r="Q16" s="2">
        <v>59</v>
      </c>
      <c r="R16" s="2">
        <v>3</v>
      </c>
      <c r="S16" s="2">
        <v>11</v>
      </c>
      <c r="T16" s="2">
        <v>11</v>
      </c>
      <c r="U16" s="2">
        <v>116</v>
      </c>
    </row>
    <row r="17" spans="1:21" ht="15" customHeight="1">
      <c r="A17" s="384"/>
      <c r="B17" s="45" t="s">
        <v>425</v>
      </c>
      <c r="C17" s="70">
        <v>10957</v>
      </c>
      <c r="D17" s="2">
        <v>3163</v>
      </c>
      <c r="E17" s="2">
        <v>26</v>
      </c>
      <c r="F17" s="2">
        <v>1817</v>
      </c>
      <c r="G17" s="2">
        <v>535</v>
      </c>
      <c r="H17" s="2">
        <v>785</v>
      </c>
      <c r="I17" s="2">
        <v>26</v>
      </c>
      <c r="J17" s="2">
        <v>214</v>
      </c>
      <c r="K17" s="2">
        <v>136</v>
      </c>
      <c r="L17" s="2">
        <v>2</v>
      </c>
      <c r="M17" s="2">
        <v>134</v>
      </c>
      <c r="N17" s="2">
        <v>497</v>
      </c>
      <c r="O17" s="2">
        <v>73</v>
      </c>
      <c r="P17" s="2">
        <v>96</v>
      </c>
      <c r="Q17" s="2">
        <v>94</v>
      </c>
      <c r="R17" s="2">
        <v>2</v>
      </c>
      <c r="S17" s="2">
        <v>10</v>
      </c>
      <c r="T17" s="2">
        <v>18</v>
      </c>
      <c r="U17" s="2">
        <v>157</v>
      </c>
    </row>
    <row r="18" spans="1:21" ht="15" customHeight="1">
      <c r="A18" s="383" t="s">
        <v>428</v>
      </c>
      <c r="B18" s="45" t="s">
        <v>423</v>
      </c>
      <c r="C18" s="70">
        <v>56349</v>
      </c>
      <c r="D18" s="2">
        <v>37989</v>
      </c>
      <c r="E18" s="2">
        <v>27</v>
      </c>
      <c r="F18" s="2">
        <v>13541</v>
      </c>
      <c r="G18" s="2">
        <v>8781</v>
      </c>
      <c r="H18" s="2">
        <v>15640</v>
      </c>
      <c r="I18" s="2">
        <v>66</v>
      </c>
      <c r="J18" s="2">
        <v>200</v>
      </c>
      <c r="K18" s="2">
        <v>414</v>
      </c>
      <c r="L18" s="2">
        <v>2</v>
      </c>
      <c r="M18" s="2">
        <v>412</v>
      </c>
      <c r="N18" s="2">
        <v>4148</v>
      </c>
      <c r="O18" s="2">
        <v>160</v>
      </c>
      <c r="P18" s="2">
        <v>99</v>
      </c>
      <c r="Q18" s="2">
        <v>96</v>
      </c>
      <c r="R18" s="2">
        <v>3</v>
      </c>
      <c r="S18" s="2">
        <v>48</v>
      </c>
      <c r="T18" s="2">
        <v>27</v>
      </c>
      <c r="U18" s="2">
        <v>191</v>
      </c>
    </row>
    <row r="19" spans="1:21" ht="15" customHeight="1">
      <c r="A19" s="384"/>
      <c r="B19" s="45" t="s">
        <v>424</v>
      </c>
      <c r="C19" s="70">
        <v>33256</v>
      </c>
      <c r="D19" s="2">
        <v>22669</v>
      </c>
      <c r="E19" s="2">
        <v>10</v>
      </c>
      <c r="F19" s="2">
        <v>3179</v>
      </c>
      <c r="G19" s="2">
        <v>6864</v>
      </c>
      <c r="H19" s="2">
        <v>12616</v>
      </c>
      <c r="I19" s="2">
        <v>32</v>
      </c>
      <c r="J19" s="2">
        <v>199</v>
      </c>
      <c r="K19" s="2">
        <v>205</v>
      </c>
      <c r="L19" s="2">
        <v>1</v>
      </c>
      <c r="M19" s="2">
        <v>204</v>
      </c>
      <c r="N19" s="2">
        <v>1403</v>
      </c>
      <c r="O19" s="2">
        <v>82</v>
      </c>
      <c r="P19" s="2">
        <v>92</v>
      </c>
      <c r="Q19" s="2">
        <v>89</v>
      </c>
      <c r="R19" s="2">
        <v>3</v>
      </c>
      <c r="S19" s="2">
        <v>45</v>
      </c>
      <c r="T19" s="2">
        <v>25</v>
      </c>
      <c r="U19" s="2">
        <v>117</v>
      </c>
    </row>
    <row r="20" spans="1:21" ht="15" customHeight="1">
      <c r="A20" s="384"/>
      <c r="B20" s="45" t="s">
        <v>425</v>
      </c>
      <c r="C20" s="70">
        <v>14780</v>
      </c>
      <c r="D20" s="2">
        <v>3736</v>
      </c>
      <c r="E20" s="2">
        <v>29</v>
      </c>
      <c r="F20" s="2">
        <v>2263</v>
      </c>
      <c r="G20" s="2">
        <v>600</v>
      </c>
      <c r="H20" s="2">
        <v>844</v>
      </c>
      <c r="I20" s="2">
        <v>31</v>
      </c>
      <c r="J20" s="2">
        <v>324</v>
      </c>
      <c r="K20" s="2">
        <v>255</v>
      </c>
      <c r="L20" s="4" t="s">
        <v>45</v>
      </c>
      <c r="M20" s="2">
        <v>255</v>
      </c>
      <c r="N20" s="2">
        <v>940</v>
      </c>
      <c r="O20" s="2">
        <v>130</v>
      </c>
      <c r="P20" s="2">
        <v>143</v>
      </c>
      <c r="Q20" s="2">
        <v>140</v>
      </c>
      <c r="R20" s="2">
        <v>3</v>
      </c>
      <c r="S20" s="2">
        <v>47</v>
      </c>
      <c r="T20" s="2">
        <v>34</v>
      </c>
      <c r="U20" s="2">
        <v>183</v>
      </c>
    </row>
    <row r="21" spans="1:21" s="64" customFormat="1" ht="15" customHeight="1">
      <c r="A21" s="383" t="s">
        <v>429</v>
      </c>
      <c r="B21" s="45" t="s">
        <v>423</v>
      </c>
      <c r="C21" s="70">
        <v>49887</v>
      </c>
      <c r="D21" s="2">
        <v>30728</v>
      </c>
      <c r="E21" s="2">
        <v>37</v>
      </c>
      <c r="F21" s="2">
        <v>12676</v>
      </c>
      <c r="G21" s="2">
        <v>5829</v>
      </c>
      <c r="H21" s="2">
        <v>12186</v>
      </c>
      <c r="I21" s="2">
        <v>69</v>
      </c>
      <c r="J21" s="2">
        <v>405</v>
      </c>
      <c r="K21" s="2">
        <v>505</v>
      </c>
      <c r="L21" s="2">
        <v>1</v>
      </c>
      <c r="M21" s="2">
        <v>504</v>
      </c>
      <c r="N21" s="2">
        <v>3900</v>
      </c>
      <c r="O21" s="2">
        <v>176</v>
      </c>
      <c r="P21" s="2">
        <v>86</v>
      </c>
      <c r="Q21" s="2">
        <v>80</v>
      </c>
      <c r="R21" s="2">
        <v>6</v>
      </c>
      <c r="S21" s="2">
        <v>148</v>
      </c>
      <c r="T21" s="2">
        <v>28</v>
      </c>
      <c r="U21" s="2">
        <v>220</v>
      </c>
    </row>
    <row r="22" spans="1:21" s="64" customFormat="1" ht="15" customHeight="1">
      <c r="A22" s="384"/>
      <c r="B22" s="45" t="s">
        <v>424</v>
      </c>
      <c r="C22" s="70">
        <v>31604</v>
      </c>
      <c r="D22" s="2">
        <v>19243</v>
      </c>
      <c r="E22" s="2">
        <v>21</v>
      </c>
      <c r="F22" s="2">
        <v>3227</v>
      </c>
      <c r="G22" s="2">
        <v>4746</v>
      </c>
      <c r="H22" s="2">
        <v>11249</v>
      </c>
      <c r="I22" s="2">
        <v>49</v>
      </c>
      <c r="J22" s="2">
        <v>401</v>
      </c>
      <c r="K22" s="2">
        <v>227</v>
      </c>
      <c r="L22" s="2">
        <v>1</v>
      </c>
      <c r="M22" s="2">
        <v>226</v>
      </c>
      <c r="N22" s="2">
        <v>1771</v>
      </c>
      <c r="O22" s="2">
        <v>95</v>
      </c>
      <c r="P22" s="2">
        <v>85</v>
      </c>
      <c r="Q22" s="2">
        <v>79</v>
      </c>
      <c r="R22" s="2">
        <v>6</v>
      </c>
      <c r="S22" s="2">
        <v>146</v>
      </c>
      <c r="T22" s="2">
        <v>23</v>
      </c>
      <c r="U22" s="2">
        <v>132</v>
      </c>
    </row>
    <row r="23" spans="1:21" s="64" customFormat="1" ht="15" customHeight="1">
      <c r="A23" s="384"/>
      <c r="B23" s="45" t="s">
        <v>425</v>
      </c>
      <c r="C23" s="70">
        <v>16539</v>
      </c>
      <c r="D23" s="2">
        <v>3463</v>
      </c>
      <c r="E23" s="2">
        <v>39</v>
      </c>
      <c r="F23" s="2">
        <v>2294</v>
      </c>
      <c r="G23" s="2">
        <v>347</v>
      </c>
      <c r="H23" s="2">
        <v>783</v>
      </c>
      <c r="I23" s="2">
        <v>53</v>
      </c>
      <c r="J23" s="2">
        <v>629</v>
      </c>
      <c r="K23" s="2">
        <v>278</v>
      </c>
      <c r="L23" s="2">
        <v>1</v>
      </c>
      <c r="M23" s="2">
        <v>277</v>
      </c>
      <c r="N23" s="2">
        <v>1286</v>
      </c>
      <c r="O23" s="2">
        <v>179</v>
      </c>
      <c r="P23" s="2">
        <v>178</v>
      </c>
      <c r="Q23" s="2">
        <v>173</v>
      </c>
      <c r="R23" s="2">
        <v>5</v>
      </c>
      <c r="S23" s="2">
        <v>145</v>
      </c>
      <c r="T23" s="2">
        <v>32</v>
      </c>
      <c r="U23" s="2">
        <v>205</v>
      </c>
    </row>
    <row r="24" spans="1:21" ht="15" customHeight="1">
      <c r="A24" s="383" t="s">
        <v>430</v>
      </c>
      <c r="B24" s="45" t="s">
        <v>423</v>
      </c>
      <c r="C24" s="70">
        <v>40641</v>
      </c>
      <c r="D24" s="2">
        <v>20189</v>
      </c>
      <c r="E24" s="2">
        <v>31</v>
      </c>
      <c r="F24" s="2">
        <v>7373</v>
      </c>
      <c r="G24" s="2">
        <v>4373</v>
      </c>
      <c r="H24" s="2">
        <v>8412</v>
      </c>
      <c r="I24" s="2">
        <v>66</v>
      </c>
      <c r="J24" s="2">
        <v>630</v>
      </c>
      <c r="K24" s="2">
        <v>453</v>
      </c>
      <c r="L24" s="2">
        <v>7</v>
      </c>
      <c r="M24" s="2">
        <v>446</v>
      </c>
      <c r="N24" s="2">
        <v>2946</v>
      </c>
      <c r="O24" s="2">
        <v>184</v>
      </c>
      <c r="P24" s="2">
        <v>73</v>
      </c>
      <c r="Q24" s="2">
        <v>67</v>
      </c>
      <c r="R24" s="2">
        <v>6</v>
      </c>
      <c r="S24" s="2">
        <v>218</v>
      </c>
      <c r="T24" s="2">
        <v>43</v>
      </c>
      <c r="U24" s="2">
        <v>407</v>
      </c>
    </row>
    <row r="25" spans="1:21" ht="15" customHeight="1">
      <c r="A25" s="384"/>
      <c r="B25" s="45" t="s">
        <v>424</v>
      </c>
      <c r="C25" s="70">
        <v>31433</v>
      </c>
      <c r="D25" s="2">
        <v>14692</v>
      </c>
      <c r="E25" s="2">
        <v>17</v>
      </c>
      <c r="F25" s="2">
        <v>3692</v>
      </c>
      <c r="G25" s="2">
        <v>3386</v>
      </c>
      <c r="H25" s="2">
        <v>7597</v>
      </c>
      <c r="I25" s="2">
        <v>50</v>
      </c>
      <c r="J25" s="2">
        <v>643</v>
      </c>
      <c r="K25" s="2">
        <v>345</v>
      </c>
      <c r="L25" s="2">
        <v>7</v>
      </c>
      <c r="M25" s="2">
        <v>338</v>
      </c>
      <c r="N25" s="2">
        <v>2197</v>
      </c>
      <c r="O25" s="2">
        <v>142</v>
      </c>
      <c r="P25" s="2">
        <v>72</v>
      </c>
      <c r="Q25" s="2">
        <v>66</v>
      </c>
      <c r="R25" s="2">
        <v>6</v>
      </c>
      <c r="S25" s="2">
        <v>216</v>
      </c>
      <c r="T25" s="2">
        <v>37</v>
      </c>
      <c r="U25" s="2">
        <v>296</v>
      </c>
    </row>
    <row r="26" spans="1:21" s="64" customFormat="1" ht="15" customHeight="1">
      <c r="A26" s="384"/>
      <c r="B26" s="45" t="s">
        <v>425</v>
      </c>
      <c r="C26" s="70">
        <v>21053</v>
      </c>
      <c r="D26" s="2">
        <v>3364</v>
      </c>
      <c r="E26" s="2">
        <v>29</v>
      </c>
      <c r="F26" s="2">
        <v>2608</v>
      </c>
      <c r="G26" s="2">
        <v>231</v>
      </c>
      <c r="H26" s="2">
        <v>496</v>
      </c>
      <c r="I26" s="2">
        <v>50</v>
      </c>
      <c r="J26" s="2">
        <v>940</v>
      </c>
      <c r="K26" s="2">
        <v>426</v>
      </c>
      <c r="L26" s="2">
        <v>9</v>
      </c>
      <c r="M26" s="2">
        <v>417</v>
      </c>
      <c r="N26" s="2">
        <v>1586</v>
      </c>
      <c r="O26" s="2">
        <v>209</v>
      </c>
      <c r="P26" s="2">
        <v>120</v>
      </c>
      <c r="Q26" s="2">
        <v>114</v>
      </c>
      <c r="R26" s="2">
        <v>6</v>
      </c>
      <c r="S26" s="2">
        <v>217</v>
      </c>
      <c r="T26" s="2">
        <v>61</v>
      </c>
      <c r="U26" s="2">
        <v>363</v>
      </c>
    </row>
    <row r="27" spans="1:21" ht="15" customHeight="1">
      <c r="A27" s="383" t="s">
        <v>431</v>
      </c>
      <c r="B27" s="45" t="s">
        <v>423</v>
      </c>
      <c r="C27" s="70">
        <v>35368</v>
      </c>
      <c r="D27" s="2">
        <v>16777</v>
      </c>
      <c r="E27" s="2">
        <v>18</v>
      </c>
      <c r="F27" s="2">
        <v>5429</v>
      </c>
      <c r="G27" s="2">
        <v>4050</v>
      </c>
      <c r="H27" s="2">
        <v>7280</v>
      </c>
      <c r="I27" s="2">
        <v>116</v>
      </c>
      <c r="J27" s="2">
        <v>523</v>
      </c>
      <c r="K27" s="2">
        <v>167</v>
      </c>
      <c r="L27" s="4" t="s">
        <v>45</v>
      </c>
      <c r="M27" s="2">
        <v>167</v>
      </c>
      <c r="N27" s="2">
        <v>2634</v>
      </c>
      <c r="O27" s="2">
        <v>90</v>
      </c>
      <c r="P27" s="2">
        <v>80</v>
      </c>
      <c r="Q27" s="2">
        <v>75</v>
      </c>
      <c r="R27" s="2">
        <v>5</v>
      </c>
      <c r="S27" s="2">
        <v>68</v>
      </c>
      <c r="T27" s="2">
        <v>28</v>
      </c>
      <c r="U27" s="2">
        <v>754</v>
      </c>
    </row>
    <row r="28" spans="1:21" ht="15" customHeight="1">
      <c r="A28" s="384"/>
      <c r="B28" s="45" t="s">
        <v>424</v>
      </c>
      <c r="C28" s="70">
        <v>29610</v>
      </c>
      <c r="D28" s="2">
        <v>13078</v>
      </c>
      <c r="E28" s="2">
        <v>18</v>
      </c>
      <c r="F28" s="2">
        <v>3208</v>
      </c>
      <c r="G28" s="2">
        <v>3375</v>
      </c>
      <c r="H28" s="2">
        <v>6477</v>
      </c>
      <c r="I28" s="2">
        <v>64</v>
      </c>
      <c r="J28" s="2">
        <v>530</v>
      </c>
      <c r="K28" s="2">
        <v>138</v>
      </c>
      <c r="L28" s="4" t="s">
        <v>45</v>
      </c>
      <c r="M28" s="2">
        <v>138</v>
      </c>
      <c r="N28" s="2">
        <v>2650</v>
      </c>
      <c r="O28" s="2">
        <v>88</v>
      </c>
      <c r="P28" s="2">
        <v>80</v>
      </c>
      <c r="Q28" s="2">
        <v>75</v>
      </c>
      <c r="R28" s="2">
        <v>5</v>
      </c>
      <c r="S28" s="2">
        <v>67</v>
      </c>
      <c r="T28" s="2">
        <v>23</v>
      </c>
      <c r="U28" s="2">
        <v>397</v>
      </c>
    </row>
    <row r="29" spans="1:21" s="64" customFormat="1" ht="15" customHeight="1">
      <c r="A29" s="384"/>
      <c r="B29" s="45" t="s">
        <v>425</v>
      </c>
      <c r="C29" s="70">
        <v>21543</v>
      </c>
      <c r="D29" s="2">
        <v>3741</v>
      </c>
      <c r="E29" s="2">
        <v>60</v>
      </c>
      <c r="F29" s="2">
        <v>2788</v>
      </c>
      <c r="G29" s="2">
        <v>408</v>
      </c>
      <c r="H29" s="2">
        <v>485</v>
      </c>
      <c r="I29" s="2">
        <v>50</v>
      </c>
      <c r="J29" s="2">
        <v>786</v>
      </c>
      <c r="K29" s="2">
        <v>180</v>
      </c>
      <c r="L29" s="4" t="s">
        <v>45</v>
      </c>
      <c r="M29" s="2">
        <v>180</v>
      </c>
      <c r="N29" s="2">
        <v>2530</v>
      </c>
      <c r="O29" s="2">
        <v>115</v>
      </c>
      <c r="P29" s="2">
        <v>120</v>
      </c>
      <c r="Q29" s="2">
        <v>115</v>
      </c>
      <c r="R29" s="2">
        <v>5</v>
      </c>
      <c r="S29" s="2">
        <v>68</v>
      </c>
      <c r="T29" s="2">
        <v>37</v>
      </c>
      <c r="U29" s="2">
        <v>506</v>
      </c>
    </row>
    <row r="30" spans="1:21" ht="15" customHeight="1">
      <c r="A30" s="383" t="s">
        <v>432</v>
      </c>
      <c r="B30" s="45" t="s">
        <v>423</v>
      </c>
      <c r="C30" s="70">
        <v>30348</v>
      </c>
      <c r="D30" s="2">
        <v>12169</v>
      </c>
      <c r="E30" s="2">
        <v>15</v>
      </c>
      <c r="F30" s="2">
        <v>4298</v>
      </c>
      <c r="G30" s="2">
        <v>2384</v>
      </c>
      <c r="H30" s="2">
        <v>5472</v>
      </c>
      <c r="I30" s="2">
        <v>134</v>
      </c>
      <c r="J30" s="2">
        <v>463</v>
      </c>
      <c r="K30" s="2">
        <v>145</v>
      </c>
      <c r="L30" s="2">
        <v>2</v>
      </c>
      <c r="M30" s="2">
        <v>143</v>
      </c>
      <c r="N30" s="2">
        <v>2854</v>
      </c>
      <c r="O30" s="2">
        <v>117</v>
      </c>
      <c r="P30" s="2">
        <v>76</v>
      </c>
      <c r="Q30" s="2">
        <v>75</v>
      </c>
      <c r="R30" s="2">
        <v>1</v>
      </c>
      <c r="S30" s="2">
        <v>53</v>
      </c>
      <c r="T30" s="2">
        <v>27</v>
      </c>
      <c r="U30" s="2">
        <v>479</v>
      </c>
    </row>
    <row r="31" spans="1:21" ht="15" customHeight="1">
      <c r="A31" s="384"/>
      <c r="B31" s="45" t="s">
        <v>424</v>
      </c>
      <c r="C31" s="70">
        <v>25756</v>
      </c>
      <c r="D31" s="2">
        <v>9596</v>
      </c>
      <c r="E31" s="2">
        <v>12</v>
      </c>
      <c r="F31" s="2">
        <v>2828</v>
      </c>
      <c r="G31" s="2">
        <v>1869</v>
      </c>
      <c r="H31" s="2">
        <v>4887</v>
      </c>
      <c r="I31" s="2">
        <v>124</v>
      </c>
      <c r="J31" s="2">
        <v>454</v>
      </c>
      <c r="K31" s="2">
        <v>97</v>
      </c>
      <c r="L31" s="2">
        <v>1</v>
      </c>
      <c r="M31" s="2">
        <v>96</v>
      </c>
      <c r="N31" s="2">
        <v>2677</v>
      </c>
      <c r="O31" s="2">
        <v>79</v>
      </c>
      <c r="P31" s="2">
        <v>80</v>
      </c>
      <c r="Q31" s="2">
        <v>79</v>
      </c>
      <c r="R31" s="2">
        <v>1</v>
      </c>
      <c r="S31" s="2">
        <v>51</v>
      </c>
      <c r="T31" s="2">
        <v>23</v>
      </c>
      <c r="U31" s="2">
        <v>294</v>
      </c>
    </row>
    <row r="32" spans="1:21" ht="15" customHeight="1">
      <c r="A32" s="384"/>
      <c r="B32" s="45" t="s">
        <v>425</v>
      </c>
      <c r="C32" s="70">
        <v>20774</v>
      </c>
      <c r="D32" s="2">
        <v>3196</v>
      </c>
      <c r="E32" s="2">
        <v>27</v>
      </c>
      <c r="F32" s="2">
        <v>2342</v>
      </c>
      <c r="G32" s="2">
        <v>353</v>
      </c>
      <c r="H32" s="2">
        <v>474</v>
      </c>
      <c r="I32" s="2">
        <v>124</v>
      </c>
      <c r="J32" s="2">
        <v>801</v>
      </c>
      <c r="K32" s="2">
        <v>119</v>
      </c>
      <c r="L32" s="2">
        <v>1</v>
      </c>
      <c r="M32" s="2">
        <v>118</v>
      </c>
      <c r="N32" s="2">
        <v>2476</v>
      </c>
      <c r="O32" s="2">
        <v>103</v>
      </c>
      <c r="P32" s="2">
        <v>160</v>
      </c>
      <c r="Q32" s="2">
        <v>157</v>
      </c>
      <c r="R32" s="2">
        <v>3</v>
      </c>
      <c r="S32" s="2">
        <v>50</v>
      </c>
      <c r="T32" s="2">
        <v>41</v>
      </c>
      <c r="U32" s="2">
        <v>464</v>
      </c>
    </row>
    <row r="33" spans="1:22" ht="15" customHeight="1">
      <c r="A33" s="383" t="s">
        <v>433</v>
      </c>
      <c r="B33" s="45" t="s">
        <v>423</v>
      </c>
      <c r="C33" s="70">
        <v>27234</v>
      </c>
      <c r="D33" s="2">
        <f aca="true" t="shared" si="0" ref="D33:D38">E33+F33+G33+H33</f>
        <v>11211</v>
      </c>
      <c r="E33" s="2">
        <v>6</v>
      </c>
      <c r="F33" s="2">
        <v>4069</v>
      </c>
      <c r="G33" s="2">
        <v>2031</v>
      </c>
      <c r="H33" s="2">
        <v>5105</v>
      </c>
      <c r="I33" s="2">
        <v>183</v>
      </c>
      <c r="J33" s="2">
        <v>421</v>
      </c>
      <c r="K33" s="2">
        <v>114</v>
      </c>
      <c r="L33" s="2">
        <v>1</v>
      </c>
      <c r="M33" s="2">
        <v>113</v>
      </c>
      <c r="N33" s="2">
        <v>1984</v>
      </c>
      <c r="O33" s="2">
        <v>123</v>
      </c>
      <c r="P33" s="2">
        <f aca="true" t="shared" si="1" ref="P33:P38">Q33</f>
        <v>65</v>
      </c>
      <c r="Q33" s="2">
        <v>65</v>
      </c>
      <c r="R33" s="4" t="s">
        <v>45</v>
      </c>
      <c r="S33" s="2">
        <v>38</v>
      </c>
      <c r="T33" s="2">
        <v>23</v>
      </c>
      <c r="U33" s="2">
        <v>334</v>
      </c>
      <c r="V33" s="65"/>
    </row>
    <row r="34" spans="1:22" ht="15" customHeight="1">
      <c r="A34" s="384"/>
      <c r="B34" s="45" t="s">
        <v>424</v>
      </c>
      <c r="C34" s="70">
        <v>23808</v>
      </c>
      <c r="D34" s="2">
        <f t="shared" si="0"/>
        <v>9192</v>
      </c>
      <c r="E34" s="2">
        <v>4</v>
      </c>
      <c r="F34" s="2">
        <v>3077</v>
      </c>
      <c r="G34" s="2">
        <v>1654</v>
      </c>
      <c r="H34" s="2">
        <v>4457</v>
      </c>
      <c r="I34" s="2">
        <v>198</v>
      </c>
      <c r="J34" s="2">
        <v>404</v>
      </c>
      <c r="K34" s="2">
        <v>95</v>
      </c>
      <c r="L34" s="2">
        <v>1</v>
      </c>
      <c r="M34" s="2">
        <v>91</v>
      </c>
      <c r="N34" s="2">
        <v>1875</v>
      </c>
      <c r="O34" s="2">
        <v>89</v>
      </c>
      <c r="P34" s="2">
        <f t="shared" si="1"/>
        <v>64</v>
      </c>
      <c r="Q34" s="2">
        <v>64</v>
      </c>
      <c r="R34" s="4" t="s">
        <v>45</v>
      </c>
      <c r="S34" s="2">
        <v>36</v>
      </c>
      <c r="T34" s="2">
        <v>17</v>
      </c>
      <c r="U34" s="2">
        <v>283</v>
      </c>
      <c r="V34" s="65"/>
    </row>
    <row r="35" spans="1:22" ht="15" customHeight="1">
      <c r="A35" s="384"/>
      <c r="B35" s="45" t="s">
        <v>425</v>
      </c>
      <c r="C35" s="70">
        <v>19075</v>
      </c>
      <c r="D35" s="2">
        <f t="shared" si="0"/>
        <v>3395</v>
      </c>
      <c r="E35" s="2">
        <v>8</v>
      </c>
      <c r="F35" s="2">
        <v>2607</v>
      </c>
      <c r="G35" s="2">
        <v>364</v>
      </c>
      <c r="H35" s="2">
        <v>416</v>
      </c>
      <c r="I35" s="2">
        <v>145</v>
      </c>
      <c r="J35" s="2">
        <v>695</v>
      </c>
      <c r="K35" s="2">
        <v>141</v>
      </c>
      <c r="L35" s="2">
        <v>2</v>
      </c>
      <c r="M35" s="2">
        <v>139</v>
      </c>
      <c r="N35" s="2">
        <v>1627</v>
      </c>
      <c r="O35" s="2">
        <v>112</v>
      </c>
      <c r="P35" s="2">
        <f t="shared" si="1"/>
        <v>104</v>
      </c>
      <c r="Q35" s="2">
        <v>104</v>
      </c>
      <c r="R35" s="4" t="s">
        <v>45</v>
      </c>
      <c r="S35" s="2">
        <v>37</v>
      </c>
      <c r="T35" s="2">
        <v>24</v>
      </c>
      <c r="U35" s="2">
        <v>394</v>
      </c>
      <c r="V35" s="65"/>
    </row>
    <row r="36" spans="1:22" ht="15" customHeight="1">
      <c r="A36" s="377" t="s">
        <v>434</v>
      </c>
      <c r="B36" s="45" t="s">
        <v>423</v>
      </c>
      <c r="C36" s="70">
        <v>23864</v>
      </c>
      <c r="D36" s="2">
        <f t="shared" si="0"/>
        <v>9586</v>
      </c>
      <c r="E36" s="2">
        <v>12</v>
      </c>
      <c r="F36" s="2">
        <v>3756</v>
      </c>
      <c r="G36" s="2">
        <v>1552</v>
      </c>
      <c r="H36" s="2">
        <v>4266</v>
      </c>
      <c r="I36" s="2">
        <v>342</v>
      </c>
      <c r="J36" s="2">
        <v>419</v>
      </c>
      <c r="K36" s="2">
        <f>SUM(L36:M36)</f>
        <v>118</v>
      </c>
      <c r="L36" s="2">
        <v>5</v>
      </c>
      <c r="M36" s="2">
        <v>113</v>
      </c>
      <c r="N36" s="2">
        <v>1264</v>
      </c>
      <c r="O36" s="2">
        <v>140</v>
      </c>
      <c r="P36" s="2">
        <f t="shared" si="1"/>
        <v>51</v>
      </c>
      <c r="Q36" s="2">
        <v>51</v>
      </c>
      <c r="R36" s="4" t="s">
        <v>45</v>
      </c>
      <c r="S36" s="2">
        <v>90</v>
      </c>
      <c r="T36" s="2">
        <v>13</v>
      </c>
      <c r="U36" s="2">
        <v>274</v>
      </c>
      <c r="V36" s="65"/>
    </row>
    <row r="37" spans="1:22" ht="15" customHeight="1">
      <c r="A37" s="374"/>
      <c r="B37" s="45" t="s">
        <v>424</v>
      </c>
      <c r="C37" s="70">
        <v>21025</v>
      </c>
      <c r="D37" s="2">
        <f t="shared" si="0"/>
        <v>7962</v>
      </c>
      <c r="E37" s="2">
        <v>7</v>
      </c>
      <c r="F37" s="2">
        <v>2904</v>
      </c>
      <c r="G37" s="2">
        <v>1212</v>
      </c>
      <c r="H37" s="2">
        <v>3839</v>
      </c>
      <c r="I37" s="2">
        <v>353</v>
      </c>
      <c r="J37" s="2">
        <v>383</v>
      </c>
      <c r="K37" s="2">
        <f>SUM(L37:M37)</f>
        <v>104</v>
      </c>
      <c r="L37" s="2">
        <v>5</v>
      </c>
      <c r="M37" s="2">
        <v>99</v>
      </c>
      <c r="N37" s="2">
        <v>1220</v>
      </c>
      <c r="O37" s="2">
        <v>113</v>
      </c>
      <c r="P37" s="2">
        <f t="shared" si="1"/>
        <v>52</v>
      </c>
      <c r="Q37" s="2">
        <v>52</v>
      </c>
      <c r="R37" s="4" t="s">
        <v>45</v>
      </c>
      <c r="S37" s="2">
        <v>89</v>
      </c>
      <c r="T37" s="2">
        <v>7</v>
      </c>
      <c r="U37" s="2">
        <v>229</v>
      </c>
      <c r="V37" s="65"/>
    </row>
    <row r="38" spans="1:22" ht="15" customHeight="1">
      <c r="A38" s="374"/>
      <c r="B38" s="46" t="s">
        <v>425</v>
      </c>
      <c r="C38" s="71">
        <v>17228</v>
      </c>
      <c r="D38" s="3">
        <f t="shared" si="0"/>
        <v>2932</v>
      </c>
      <c r="E38" s="3">
        <v>13</v>
      </c>
      <c r="F38" s="3">
        <v>2323</v>
      </c>
      <c r="G38" s="3">
        <v>279</v>
      </c>
      <c r="H38" s="3">
        <v>317</v>
      </c>
      <c r="I38" s="3">
        <v>197</v>
      </c>
      <c r="J38" s="3">
        <v>762</v>
      </c>
      <c r="K38" s="3">
        <f>SUM(L38:M38)</f>
        <v>116</v>
      </c>
      <c r="L38" s="3">
        <v>5</v>
      </c>
      <c r="M38" s="3">
        <v>111</v>
      </c>
      <c r="N38" s="3">
        <v>1198</v>
      </c>
      <c r="O38" s="3">
        <v>123</v>
      </c>
      <c r="P38" s="3">
        <f t="shared" si="1"/>
        <v>108</v>
      </c>
      <c r="Q38" s="3">
        <v>108</v>
      </c>
      <c r="R38" s="5" t="s">
        <v>45</v>
      </c>
      <c r="S38" s="3">
        <v>87</v>
      </c>
      <c r="T38" s="3">
        <v>8</v>
      </c>
      <c r="U38" s="3">
        <v>340</v>
      </c>
      <c r="V38" s="65"/>
    </row>
    <row r="39" spans="1:11" ht="15" customHeight="1">
      <c r="A39" s="47" t="s">
        <v>46</v>
      </c>
      <c r="K39" s="50" t="s">
        <v>47</v>
      </c>
    </row>
  </sheetData>
  <sheetProtection selectLockedCells="1" selectUnlockedCells="1"/>
  <mergeCells count="25">
    <mergeCell ref="A30:A32"/>
    <mergeCell ref="A33:A35"/>
    <mergeCell ref="A36:A38"/>
    <mergeCell ref="A18:A20"/>
    <mergeCell ref="A21:A23"/>
    <mergeCell ref="A24:A26"/>
    <mergeCell ref="A27:A29"/>
    <mergeCell ref="A8:B8"/>
    <mergeCell ref="A9:A11"/>
    <mergeCell ref="A12:A14"/>
    <mergeCell ref="A15:A17"/>
    <mergeCell ref="P6:R6"/>
    <mergeCell ref="S6:S7"/>
    <mergeCell ref="T6:T7"/>
    <mergeCell ref="U6:U7"/>
    <mergeCell ref="A2:J2"/>
    <mergeCell ref="K2:U2"/>
    <mergeCell ref="A6:B6"/>
    <mergeCell ref="C6:C7"/>
    <mergeCell ref="D6:H6"/>
    <mergeCell ref="I6:I7"/>
    <mergeCell ref="J6:J7"/>
    <mergeCell ref="K6:M6"/>
    <mergeCell ref="N6:N7"/>
    <mergeCell ref="O6:O7"/>
  </mergeCells>
  <printOptions horizontalCentered="1"/>
  <pageMargins left="1.18125" right="1.18125" top="1.575" bottom="1.5354166666666667" header="0.5118055555555555" footer="0.9055555555555556"/>
  <pageSetup firstPageNumber="39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E5" sqref="E5:E6"/>
    </sheetView>
  </sheetViews>
  <sheetFormatPr defaultColWidth="9.00390625" defaultRowHeight="16.5"/>
  <cols>
    <col min="1" max="1" width="10.625" style="254" customWidth="1"/>
    <col min="2" max="2" width="8.625" style="254" customWidth="1"/>
    <col min="3" max="3" width="6.625" style="254" customWidth="1"/>
    <col min="4" max="4" width="6.125" style="254" customWidth="1"/>
    <col min="5" max="5" width="6.625" style="254" customWidth="1"/>
    <col min="6" max="11" width="7.125" style="254" customWidth="1"/>
    <col min="12" max="12" width="5.625" style="254" customWidth="1"/>
    <col min="13" max="13" width="7.125" style="254" customWidth="1"/>
    <col min="14" max="14" width="6.625" style="254" customWidth="1"/>
    <col min="15" max="15" width="8.125" style="254" customWidth="1"/>
    <col min="16" max="16" width="6.625" style="254" customWidth="1"/>
    <col min="17" max="17" width="6.125" style="254" customWidth="1"/>
    <col min="18" max="18" width="6.625" style="254" customWidth="1"/>
    <col min="19" max="19" width="7.125" style="254" customWidth="1"/>
    <col min="20" max="20" width="6.625" style="254" customWidth="1"/>
    <col min="21" max="21" width="7.125" style="254" customWidth="1"/>
    <col min="22" max="16384" width="9.00390625" style="254" customWidth="1"/>
  </cols>
  <sheetData>
    <row r="1" spans="1:21" ht="18" customHeight="1">
      <c r="A1" s="249" t="s">
        <v>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2"/>
      <c r="U1" s="253" t="s">
        <v>5</v>
      </c>
    </row>
    <row r="2" spans="1:21" s="281" customFormat="1" ht="24.75" customHeight="1">
      <c r="A2" s="504" t="s">
        <v>532</v>
      </c>
      <c r="B2" s="505"/>
      <c r="C2" s="505"/>
      <c r="D2" s="505"/>
      <c r="E2" s="505"/>
      <c r="F2" s="505"/>
      <c r="G2" s="505"/>
      <c r="H2" s="505"/>
      <c r="I2" s="505"/>
      <c r="J2" s="505"/>
      <c r="K2" s="505" t="s">
        <v>533</v>
      </c>
      <c r="L2" s="505"/>
      <c r="M2" s="505"/>
      <c r="N2" s="505"/>
      <c r="O2" s="505"/>
      <c r="P2" s="505"/>
      <c r="Q2" s="505"/>
      <c r="R2" s="505"/>
      <c r="S2" s="505"/>
      <c r="T2" s="505"/>
      <c r="U2" s="505"/>
    </row>
    <row r="3" spans="1:21" ht="15" customHeight="1">
      <c r="A3" s="255"/>
      <c r="B3" s="256"/>
      <c r="C3" s="256"/>
      <c r="D3" s="256"/>
      <c r="E3" s="256"/>
      <c r="F3" s="256"/>
      <c r="G3" s="256"/>
      <c r="H3" s="256"/>
      <c r="I3" s="257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506"/>
      <c r="U3" s="506"/>
    </row>
    <row r="4" spans="1:21" ht="34.5" customHeight="1">
      <c r="A4" s="507" t="s">
        <v>513</v>
      </c>
      <c r="B4" s="509" t="s">
        <v>514</v>
      </c>
      <c r="C4" s="511" t="s">
        <v>515</v>
      </c>
      <c r="D4" s="513" t="s">
        <v>516</v>
      </c>
      <c r="E4" s="514"/>
      <c r="F4" s="514"/>
      <c r="G4" s="514"/>
      <c r="H4" s="514"/>
      <c r="I4" s="514"/>
      <c r="J4" s="514"/>
      <c r="K4" s="258"/>
      <c r="L4" s="511" t="s">
        <v>517</v>
      </c>
      <c r="M4" s="512"/>
      <c r="N4" s="512"/>
      <c r="O4" s="512"/>
      <c r="P4" s="512"/>
      <c r="Q4" s="512"/>
      <c r="R4" s="512"/>
      <c r="S4" s="512"/>
      <c r="T4" s="512"/>
      <c r="U4" s="512"/>
    </row>
    <row r="5" spans="1:21" ht="18" customHeight="1">
      <c r="A5" s="508"/>
      <c r="B5" s="510"/>
      <c r="C5" s="512"/>
      <c r="D5" s="502" t="s">
        <v>249</v>
      </c>
      <c r="E5" s="502" t="s">
        <v>260</v>
      </c>
      <c r="F5" s="502" t="s">
        <v>261</v>
      </c>
      <c r="G5" s="502" t="s">
        <v>262</v>
      </c>
      <c r="H5" s="502" t="s">
        <v>263</v>
      </c>
      <c r="I5" s="502" t="s">
        <v>264</v>
      </c>
      <c r="J5" s="502" t="s">
        <v>265</v>
      </c>
      <c r="K5" s="517" t="s">
        <v>266</v>
      </c>
      <c r="L5" s="503" t="s">
        <v>518</v>
      </c>
      <c r="M5" s="502" t="s">
        <v>267</v>
      </c>
      <c r="N5" s="503" t="s">
        <v>519</v>
      </c>
      <c r="O5" s="502" t="s">
        <v>520</v>
      </c>
      <c r="P5" s="503" t="s">
        <v>521</v>
      </c>
      <c r="Q5" s="502" t="s">
        <v>268</v>
      </c>
      <c r="R5" s="502" t="s">
        <v>269</v>
      </c>
      <c r="S5" s="502" t="s">
        <v>270</v>
      </c>
      <c r="T5" s="502" t="s">
        <v>271</v>
      </c>
      <c r="U5" s="502" t="s">
        <v>272</v>
      </c>
    </row>
    <row r="6" spans="1:21" ht="18" customHeight="1">
      <c r="A6" s="508"/>
      <c r="B6" s="515" t="s">
        <v>273</v>
      </c>
      <c r="C6" s="516" t="s">
        <v>274</v>
      </c>
      <c r="D6" s="503"/>
      <c r="E6" s="503"/>
      <c r="F6" s="503"/>
      <c r="G6" s="503"/>
      <c r="H6" s="503"/>
      <c r="I6" s="503"/>
      <c r="J6" s="503"/>
      <c r="K6" s="518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ht="48" customHeight="1">
      <c r="A7" s="259" t="s">
        <v>275</v>
      </c>
      <c r="B7" s="515"/>
      <c r="C7" s="516"/>
      <c r="D7" s="260" t="s">
        <v>276</v>
      </c>
      <c r="E7" s="261" t="s">
        <v>277</v>
      </c>
      <c r="F7" s="261" t="s">
        <v>278</v>
      </c>
      <c r="G7" s="261" t="s">
        <v>279</v>
      </c>
      <c r="H7" s="261" t="s">
        <v>280</v>
      </c>
      <c r="I7" s="260" t="s">
        <v>281</v>
      </c>
      <c r="J7" s="260" t="s">
        <v>282</v>
      </c>
      <c r="K7" s="261" t="s">
        <v>283</v>
      </c>
      <c r="L7" s="262" t="s">
        <v>276</v>
      </c>
      <c r="M7" s="262" t="s">
        <v>284</v>
      </c>
      <c r="N7" s="262" t="s">
        <v>285</v>
      </c>
      <c r="O7" s="262" t="s">
        <v>286</v>
      </c>
      <c r="P7" s="262" t="s">
        <v>287</v>
      </c>
      <c r="Q7" s="262" t="s">
        <v>288</v>
      </c>
      <c r="R7" s="262" t="s">
        <v>289</v>
      </c>
      <c r="S7" s="262" t="s">
        <v>290</v>
      </c>
      <c r="T7" s="262" t="s">
        <v>291</v>
      </c>
      <c r="U7" s="263" t="s">
        <v>290</v>
      </c>
    </row>
    <row r="8" spans="1:21" ht="45" customHeight="1">
      <c r="A8" s="248" t="s">
        <v>522</v>
      </c>
      <c r="B8" s="264">
        <v>35</v>
      </c>
      <c r="C8" s="265">
        <v>618</v>
      </c>
      <c r="D8" s="265">
        <f aca="true" t="shared" si="0" ref="D8:D13">SUM(E8:K8)</f>
        <v>152</v>
      </c>
      <c r="E8" s="266">
        <v>19</v>
      </c>
      <c r="F8" s="242" t="s">
        <v>45</v>
      </c>
      <c r="G8" s="266">
        <v>20</v>
      </c>
      <c r="H8" s="268">
        <v>72</v>
      </c>
      <c r="I8" s="266">
        <v>21</v>
      </c>
      <c r="J8" s="242" t="s">
        <v>45</v>
      </c>
      <c r="K8" s="268">
        <v>20</v>
      </c>
      <c r="L8" s="267">
        <f aca="true" t="shared" si="1" ref="L8:L17">SUM(M8:U8)</f>
        <v>22</v>
      </c>
      <c r="M8" s="267">
        <v>1</v>
      </c>
      <c r="N8" s="267">
        <v>3</v>
      </c>
      <c r="O8" s="242" t="s">
        <v>45</v>
      </c>
      <c r="P8" s="267">
        <v>7</v>
      </c>
      <c r="Q8" s="267">
        <v>6</v>
      </c>
      <c r="R8" s="267">
        <v>1</v>
      </c>
      <c r="S8" s="267">
        <v>1</v>
      </c>
      <c r="T8" s="267">
        <v>2</v>
      </c>
      <c r="U8" s="269">
        <v>1</v>
      </c>
    </row>
    <row r="9" spans="1:21" ht="45" customHeight="1">
      <c r="A9" s="248" t="s">
        <v>523</v>
      </c>
      <c r="B9" s="264">
        <v>38</v>
      </c>
      <c r="C9" s="264">
        <v>635</v>
      </c>
      <c r="D9" s="264">
        <f t="shared" si="0"/>
        <v>157</v>
      </c>
      <c r="E9" s="270">
        <v>18</v>
      </c>
      <c r="F9" s="243" t="s">
        <v>45</v>
      </c>
      <c r="G9" s="270">
        <v>20</v>
      </c>
      <c r="H9" s="271">
        <v>80</v>
      </c>
      <c r="I9" s="270">
        <v>21</v>
      </c>
      <c r="J9" s="243" t="s">
        <v>45</v>
      </c>
      <c r="K9" s="271">
        <v>18</v>
      </c>
      <c r="L9" s="269">
        <f t="shared" si="1"/>
        <v>25</v>
      </c>
      <c r="M9" s="269">
        <v>3</v>
      </c>
      <c r="N9" s="269">
        <v>3</v>
      </c>
      <c r="O9" s="243" t="s">
        <v>45</v>
      </c>
      <c r="P9" s="269">
        <v>7</v>
      </c>
      <c r="Q9" s="269">
        <v>6</v>
      </c>
      <c r="R9" s="269">
        <v>1</v>
      </c>
      <c r="S9" s="269">
        <v>2</v>
      </c>
      <c r="T9" s="269">
        <v>2</v>
      </c>
      <c r="U9" s="269">
        <v>1</v>
      </c>
    </row>
    <row r="10" spans="1:21" ht="45" customHeight="1">
      <c r="A10" s="248" t="s">
        <v>524</v>
      </c>
      <c r="B10" s="264">
        <v>39</v>
      </c>
      <c r="C10" s="264">
        <v>671</v>
      </c>
      <c r="D10" s="264">
        <f t="shared" si="0"/>
        <v>162</v>
      </c>
      <c r="E10" s="270">
        <v>17</v>
      </c>
      <c r="F10" s="243" t="s">
        <v>45</v>
      </c>
      <c r="G10" s="270">
        <v>18</v>
      </c>
      <c r="H10" s="271">
        <v>88</v>
      </c>
      <c r="I10" s="270">
        <v>23</v>
      </c>
      <c r="J10" s="243" t="s">
        <v>45</v>
      </c>
      <c r="K10" s="271">
        <v>16</v>
      </c>
      <c r="L10" s="269">
        <f t="shared" si="1"/>
        <v>28</v>
      </c>
      <c r="M10" s="269">
        <v>2</v>
      </c>
      <c r="N10" s="269">
        <v>4</v>
      </c>
      <c r="O10" s="243" t="s">
        <v>45</v>
      </c>
      <c r="P10" s="269">
        <v>9</v>
      </c>
      <c r="Q10" s="269">
        <v>7</v>
      </c>
      <c r="R10" s="269">
        <v>1</v>
      </c>
      <c r="S10" s="269">
        <v>2</v>
      </c>
      <c r="T10" s="269">
        <v>2</v>
      </c>
      <c r="U10" s="269">
        <v>1</v>
      </c>
    </row>
    <row r="11" spans="1:21" ht="45" customHeight="1">
      <c r="A11" s="248" t="s">
        <v>525</v>
      </c>
      <c r="B11" s="272">
        <v>40</v>
      </c>
      <c r="C11" s="264">
        <v>678</v>
      </c>
      <c r="D11" s="264">
        <f t="shared" si="0"/>
        <v>157</v>
      </c>
      <c r="E11" s="270">
        <v>15</v>
      </c>
      <c r="F11" s="243" t="s">
        <v>45</v>
      </c>
      <c r="G11" s="270">
        <v>12</v>
      </c>
      <c r="H11" s="271">
        <v>88</v>
      </c>
      <c r="I11" s="270">
        <v>24</v>
      </c>
      <c r="J11" s="243" t="s">
        <v>45</v>
      </c>
      <c r="K11" s="271">
        <v>18</v>
      </c>
      <c r="L11" s="269">
        <f t="shared" si="1"/>
        <v>31</v>
      </c>
      <c r="M11" s="269">
        <v>4</v>
      </c>
      <c r="N11" s="269">
        <v>4</v>
      </c>
      <c r="O11" s="243" t="s">
        <v>45</v>
      </c>
      <c r="P11" s="269">
        <v>10</v>
      </c>
      <c r="Q11" s="269">
        <v>7</v>
      </c>
      <c r="R11" s="269">
        <v>1</v>
      </c>
      <c r="S11" s="269">
        <v>2</v>
      </c>
      <c r="T11" s="269">
        <v>2</v>
      </c>
      <c r="U11" s="269">
        <v>1</v>
      </c>
    </row>
    <row r="12" spans="1:21" ht="45" customHeight="1">
      <c r="A12" s="248" t="s">
        <v>526</v>
      </c>
      <c r="B12" s="272">
        <v>40</v>
      </c>
      <c r="C12" s="264">
        <v>768</v>
      </c>
      <c r="D12" s="264">
        <f t="shared" si="0"/>
        <v>160</v>
      </c>
      <c r="E12" s="270">
        <v>15</v>
      </c>
      <c r="F12" s="243" t="s">
        <v>45</v>
      </c>
      <c r="G12" s="270">
        <v>12</v>
      </c>
      <c r="H12" s="271">
        <v>90</v>
      </c>
      <c r="I12" s="270">
        <v>24</v>
      </c>
      <c r="J12" s="243" t="s">
        <v>45</v>
      </c>
      <c r="K12" s="271">
        <v>19</v>
      </c>
      <c r="L12" s="269">
        <f t="shared" si="1"/>
        <v>31</v>
      </c>
      <c r="M12" s="269">
        <v>4</v>
      </c>
      <c r="N12" s="269">
        <v>4</v>
      </c>
      <c r="O12" s="243" t="s">
        <v>45</v>
      </c>
      <c r="P12" s="269">
        <v>10</v>
      </c>
      <c r="Q12" s="269">
        <v>7</v>
      </c>
      <c r="R12" s="269">
        <v>1</v>
      </c>
      <c r="S12" s="269">
        <v>2</v>
      </c>
      <c r="T12" s="269">
        <v>2</v>
      </c>
      <c r="U12" s="269">
        <v>1</v>
      </c>
    </row>
    <row r="13" spans="1:21" ht="45" customHeight="1">
      <c r="A13" s="248" t="s">
        <v>527</v>
      </c>
      <c r="B13" s="272">
        <v>41</v>
      </c>
      <c r="C13" s="264">
        <v>859</v>
      </c>
      <c r="D13" s="264">
        <f t="shared" si="0"/>
        <v>157</v>
      </c>
      <c r="E13" s="270">
        <v>16</v>
      </c>
      <c r="F13" s="243" t="s">
        <v>45</v>
      </c>
      <c r="G13" s="270">
        <v>12</v>
      </c>
      <c r="H13" s="271">
        <v>88</v>
      </c>
      <c r="I13" s="270">
        <v>23</v>
      </c>
      <c r="J13" s="243" t="s">
        <v>45</v>
      </c>
      <c r="K13" s="271">
        <v>18</v>
      </c>
      <c r="L13" s="269">
        <f t="shared" si="1"/>
        <v>31</v>
      </c>
      <c r="M13" s="269">
        <v>4</v>
      </c>
      <c r="N13" s="269">
        <v>4</v>
      </c>
      <c r="O13" s="243" t="s">
        <v>45</v>
      </c>
      <c r="P13" s="269">
        <v>10</v>
      </c>
      <c r="Q13" s="269">
        <v>7</v>
      </c>
      <c r="R13" s="269">
        <v>1</v>
      </c>
      <c r="S13" s="269">
        <v>2</v>
      </c>
      <c r="T13" s="269">
        <v>2</v>
      </c>
      <c r="U13" s="269">
        <v>1</v>
      </c>
    </row>
    <row r="14" spans="1:21" ht="45" customHeight="1">
      <c r="A14" s="248" t="s">
        <v>528</v>
      </c>
      <c r="B14" s="264">
        <v>41</v>
      </c>
      <c r="C14" s="264">
        <v>865</v>
      </c>
      <c r="D14" s="264">
        <v>165</v>
      </c>
      <c r="E14" s="270">
        <v>16</v>
      </c>
      <c r="F14" s="243" t="s">
        <v>45</v>
      </c>
      <c r="G14" s="270">
        <v>13</v>
      </c>
      <c r="H14" s="271">
        <v>92</v>
      </c>
      <c r="I14" s="270">
        <v>27</v>
      </c>
      <c r="J14" s="243" t="s">
        <v>45</v>
      </c>
      <c r="K14" s="271">
        <v>17</v>
      </c>
      <c r="L14" s="269">
        <f t="shared" si="1"/>
        <v>32</v>
      </c>
      <c r="M14" s="269">
        <v>4</v>
      </c>
      <c r="N14" s="269">
        <v>4</v>
      </c>
      <c r="O14" s="243" t="s">
        <v>45</v>
      </c>
      <c r="P14" s="269">
        <v>10</v>
      </c>
      <c r="Q14" s="269">
        <v>8</v>
      </c>
      <c r="R14" s="269">
        <v>1</v>
      </c>
      <c r="S14" s="269">
        <v>2</v>
      </c>
      <c r="T14" s="269">
        <v>2</v>
      </c>
      <c r="U14" s="269">
        <v>1</v>
      </c>
    </row>
    <row r="15" spans="1:21" ht="45" customHeight="1">
      <c r="A15" s="248" t="s">
        <v>529</v>
      </c>
      <c r="B15" s="264">
        <v>43</v>
      </c>
      <c r="C15" s="264">
        <v>922</v>
      </c>
      <c r="D15" s="264">
        <f>SUM(E15:J15)</f>
        <v>149</v>
      </c>
      <c r="E15" s="273">
        <v>15</v>
      </c>
      <c r="F15" s="243" t="s">
        <v>45</v>
      </c>
      <c r="G15" s="270">
        <v>14</v>
      </c>
      <c r="H15" s="271">
        <v>92</v>
      </c>
      <c r="I15" s="270">
        <v>28</v>
      </c>
      <c r="J15" s="243" t="s">
        <v>45</v>
      </c>
      <c r="K15" s="271">
        <v>17</v>
      </c>
      <c r="L15" s="269">
        <f t="shared" si="1"/>
        <v>35</v>
      </c>
      <c r="M15" s="269">
        <v>3</v>
      </c>
      <c r="N15" s="269">
        <v>4</v>
      </c>
      <c r="O15" s="274">
        <v>4</v>
      </c>
      <c r="P15" s="269">
        <v>10</v>
      </c>
      <c r="Q15" s="269">
        <v>8</v>
      </c>
      <c r="R15" s="269">
        <v>1</v>
      </c>
      <c r="S15" s="269">
        <v>2</v>
      </c>
      <c r="T15" s="269">
        <v>2</v>
      </c>
      <c r="U15" s="269">
        <v>1</v>
      </c>
    </row>
    <row r="16" spans="1:21" ht="45" customHeight="1">
      <c r="A16" s="248" t="s">
        <v>530</v>
      </c>
      <c r="B16" s="272">
        <v>43</v>
      </c>
      <c r="C16" s="264">
        <v>965</v>
      </c>
      <c r="D16" s="264">
        <f>SUM(E16:J16)</f>
        <v>149</v>
      </c>
      <c r="E16" s="273">
        <v>15</v>
      </c>
      <c r="F16" s="243" t="s">
        <v>45</v>
      </c>
      <c r="G16" s="270">
        <v>14</v>
      </c>
      <c r="H16" s="271">
        <v>93</v>
      </c>
      <c r="I16" s="270">
        <v>27</v>
      </c>
      <c r="J16" s="243" t="s">
        <v>45</v>
      </c>
      <c r="K16" s="271">
        <v>17</v>
      </c>
      <c r="L16" s="269">
        <f t="shared" si="1"/>
        <v>36</v>
      </c>
      <c r="M16" s="269">
        <v>3</v>
      </c>
      <c r="N16" s="269">
        <v>4</v>
      </c>
      <c r="O16" s="274">
        <v>4</v>
      </c>
      <c r="P16" s="269">
        <v>10</v>
      </c>
      <c r="Q16" s="269">
        <v>9</v>
      </c>
      <c r="R16" s="269">
        <v>1</v>
      </c>
      <c r="S16" s="269">
        <v>2</v>
      </c>
      <c r="T16" s="269">
        <v>2</v>
      </c>
      <c r="U16" s="269">
        <v>1</v>
      </c>
    </row>
    <row r="17" spans="1:21" ht="45" customHeight="1">
      <c r="A17" s="241" t="s">
        <v>531</v>
      </c>
      <c r="B17" s="275">
        <v>46</v>
      </c>
      <c r="C17" s="276">
        <v>1015</v>
      </c>
      <c r="D17" s="276">
        <f>SUM(E17:J17)</f>
        <v>146</v>
      </c>
      <c r="E17" s="277">
        <v>14</v>
      </c>
      <c r="F17" s="245" t="s">
        <v>45</v>
      </c>
      <c r="G17" s="279">
        <v>14</v>
      </c>
      <c r="H17" s="280">
        <v>91</v>
      </c>
      <c r="I17" s="279">
        <v>27</v>
      </c>
      <c r="J17" s="245" t="s">
        <v>45</v>
      </c>
      <c r="K17" s="280">
        <v>17</v>
      </c>
      <c r="L17" s="278">
        <f t="shared" si="1"/>
        <v>38</v>
      </c>
      <c r="M17" s="278">
        <v>4</v>
      </c>
      <c r="N17" s="278">
        <v>3</v>
      </c>
      <c r="O17" s="256">
        <v>3</v>
      </c>
      <c r="P17" s="278">
        <v>9</v>
      </c>
      <c r="Q17" s="278">
        <v>10</v>
      </c>
      <c r="R17" s="278">
        <v>1</v>
      </c>
      <c r="S17" s="278">
        <v>4</v>
      </c>
      <c r="T17" s="278">
        <v>3</v>
      </c>
      <c r="U17" s="278">
        <v>1</v>
      </c>
    </row>
    <row r="18" spans="1:11" s="251" customFormat="1" ht="15" customHeight="1">
      <c r="A18" s="250" t="s">
        <v>292</v>
      </c>
      <c r="K18" s="251" t="s">
        <v>634</v>
      </c>
    </row>
  </sheetData>
  <sheetProtection selectLockedCells="1" selectUnlockedCells="1"/>
  <mergeCells count="28">
    <mergeCell ref="B6:B7"/>
    <mergeCell ref="C6:C7"/>
    <mergeCell ref="R5:R6"/>
    <mergeCell ref="S5:S6"/>
    <mergeCell ref="J5:J6"/>
    <mergeCell ref="K5:K6"/>
    <mergeCell ref="L5:L6"/>
    <mergeCell ref="M5:M6"/>
    <mergeCell ref="F5:F6"/>
    <mergeCell ref="G5:G6"/>
    <mergeCell ref="N5:N6"/>
    <mergeCell ref="O5:O6"/>
    <mergeCell ref="P5:P6"/>
    <mergeCell ref="Q5:Q6"/>
    <mergeCell ref="A2:J2"/>
    <mergeCell ref="K2:U2"/>
    <mergeCell ref="T3:U3"/>
    <mergeCell ref="A4:A6"/>
    <mergeCell ref="B4:B5"/>
    <mergeCell ref="C4:C5"/>
    <mergeCell ref="D4:J4"/>
    <mergeCell ref="L4:U4"/>
    <mergeCell ref="T5:T6"/>
    <mergeCell ref="U5:U6"/>
    <mergeCell ref="D5:D6"/>
    <mergeCell ref="E5:E6"/>
    <mergeCell ref="H5:H6"/>
    <mergeCell ref="I5:I6"/>
  </mergeCells>
  <printOptions horizontalCentered="1"/>
  <pageMargins left="1.18125" right="1.18125" top="1.575" bottom="1.575" header="0.5118055555555555" footer="0.9055555555555556"/>
  <pageSetup firstPageNumber="41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120" zoomScaleNormal="120" workbookViewId="0" topLeftCell="A1">
      <selection activeCell="A2" sqref="A2:L2"/>
    </sheetView>
  </sheetViews>
  <sheetFormatPr defaultColWidth="9.00390625" defaultRowHeight="16.5"/>
  <cols>
    <col min="1" max="1" width="9.625" style="254" customWidth="1"/>
    <col min="2" max="2" width="4.50390625" style="254" customWidth="1"/>
    <col min="3" max="3" width="5.625" style="254" customWidth="1"/>
    <col min="4" max="4" width="7.125" style="254" customWidth="1"/>
    <col min="5" max="5" width="6.75390625" style="254" customWidth="1"/>
    <col min="6" max="8" width="5.875" style="254" customWidth="1"/>
    <col min="9" max="9" width="5.125" style="254" customWidth="1"/>
    <col min="10" max="10" width="4.75390625" style="254" customWidth="1"/>
    <col min="11" max="12" width="7.125" style="254" customWidth="1"/>
    <col min="13" max="13" width="9.625" style="254" customWidth="1"/>
    <col min="14" max="21" width="8.125" style="254" customWidth="1"/>
    <col min="22" max="16384" width="9.00390625" style="254" customWidth="1"/>
  </cols>
  <sheetData>
    <row r="1" spans="1:21" ht="18" customHeight="1">
      <c r="A1" s="249" t="s">
        <v>4</v>
      </c>
      <c r="U1" s="253" t="s">
        <v>5</v>
      </c>
    </row>
    <row r="2" spans="1:21" s="288" customFormat="1" ht="24.75" customHeight="1">
      <c r="A2" s="504" t="s">
        <v>640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 t="s">
        <v>622</v>
      </c>
      <c r="N2" s="505"/>
      <c r="O2" s="505"/>
      <c r="P2" s="505"/>
      <c r="Q2" s="505"/>
      <c r="R2" s="505"/>
      <c r="S2" s="505"/>
      <c r="T2" s="505"/>
      <c r="U2" s="505"/>
    </row>
    <row r="3" spans="1:21" s="251" customFormat="1" ht="15" customHeight="1">
      <c r="A3" s="255"/>
      <c r="B3" s="256"/>
      <c r="C3" s="256"/>
      <c r="D3" s="256"/>
      <c r="E3" s="256"/>
      <c r="F3" s="256"/>
      <c r="G3" s="256"/>
      <c r="H3" s="256"/>
      <c r="I3" s="256"/>
      <c r="J3" s="257"/>
      <c r="K3" s="285"/>
      <c r="L3" s="256"/>
      <c r="M3" s="256"/>
      <c r="N3" s="256"/>
      <c r="O3" s="256"/>
      <c r="P3" s="256"/>
      <c r="Q3" s="256"/>
      <c r="R3" s="256"/>
      <c r="S3" s="256"/>
      <c r="T3" s="506"/>
      <c r="U3" s="506"/>
    </row>
    <row r="4" spans="1:21" s="251" customFormat="1" ht="34.5" customHeight="1">
      <c r="A4" s="507" t="s">
        <v>513</v>
      </c>
      <c r="B4" s="519" t="s">
        <v>534</v>
      </c>
      <c r="C4" s="520"/>
      <c r="D4" s="520"/>
      <c r="E4" s="520"/>
      <c r="F4" s="520"/>
      <c r="G4" s="520"/>
      <c r="H4" s="520"/>
      <c r="I4" s="520"/>
      <c r="J4" s="521" t="s">
        <v>535</v>
      </c>
      <c r="K4" s="522"/>
      <c r="L4" s="522"/>
      <c r="M4" s="523" t="s">
        <v>536</v>
      </c>
      <c r="N4" s="513" t="s">
        <v>537</v>
      </c>
      <c r="O4" s="514"/>
      <c r="P4" s="514"/>
      <c r="Q4" s="514"/>
      <c r="R4" s="514"/>
      <c r="S4" s="514"/>
      <c r="T4" s="514"/>
      <c r="U4" s="522"/>
    </row>
    <row r="5" spans="1:21" s="251" customFormat="1" ht="49.5" customHeight="1">
      <c r="A5" s="508"/>
      <c r="B5" s="246" t="s">
        <v>293</v>
      </c>
      <c r="C5" s="246" t="s">
        <v>294</v>
      </c>
      <c r="D5" s="246" t="s">
        <v>295</v>
      </c>
      <c r="E5" s="246" t="s">
        <v>296</v>
      </c>
      <c r="F5" s="246" t="s">
        <v>297</v>
      </c>
      <c r="G5" s="246" t="s">
        <v>298</v>
      </c>
      <c r="H5" s="246" t="s">
        <v>299</v>
      </c>
      <c r="I5" s="246" t="s">
        <v>300</v>
      </c>
      <c r="J5" s="246" t="s">
        <v>293</v>
      </c>
      <c r="K5" s="247" t="s">
        <v>301</v>
      </c>
      <c r="L5" s="247" t="s">
        <v>302</v>
      </c>
      <c r="M5" s="524"/>
      <c r="N5" s="282" t="s">
        <v>538</v>
      </c>
      <c r="O5" s="283" t="s">
        <v>539</v>
      </c>
      <c r="P5" s="283" t="s">
        <v>540</v>
      </c>
      <c r="Q5" s="283" t="s">
        <v>541</v>
      </c>
      <c r="R5" s="283" t="s">
        <v>542</v>
      </c>
      <c r="S5" s="283" t="s">
        <v>543</v>
      </c>
      <c r="T5" s="283" t="s">
        <v>544</v>
      </c>
      <c r="U5" s="283" t="s">
        <v>545</v>
      </c>
    </row>
    <row r="6" spans="1:21" s="251" customFormat="1" ht="49.5" customHeight="1">
      <c r="A6" s="286" t="s">
        <v>275</v>
      </c>
      <c r="B6" s="263" t="s">
        <v>276</v>
      </c>
      <c r="C6" s="262" t="s">
        <v>303</v>
      </c>
      <c r="D6" s="262" t="s">
        <v>304</v>
      </c>
      <c r="E6" s="262" t="s">
        <v>305</v>
      </c>
      <c r="F6" s="262" t="s">
        <v>306</v>
      </c>
      <c r="G6" s="262" t="s">
        <v>307</v>
      </c>
      <c r="H6" s="262" t="s">
        <v>308</v>
      </c>
      <c r="I6" s="262" t="s">
        <v>309</v>
      </c>
      <c r="J6" s="260" t="s">
        <v>29</v>
      </c>
      <c r="K6" s="261" t="s">
        <v>310</v>
      </c>
      <c r="L6" s="261" t="s">
        <v>311</v>
      </c>
      <c r="M6" s="261" t="s">
        <v>312</v>
      </c>
      <c r="N6" s="263" t="s">
        <v>313</v>
      </c>
      <c r="O6" s="262" t="s">
        <v>314</v>
      </c>
      <c r="P6" s="287" t="s">
        <v>315</v>
      </c>
      <c r="Q6" s="262" t="s">
        <v>316</v>
      </c>
      <c r="R6" s="262" t="s">
        <v>317</v>
      </c>
      <c r="S6" s="262" t="s">
        <v>318</v>
      </c>
      <c r="T6" s="262" t="s">
        <v>319</v>
      </c>
      <c r="U6" s="262" t="s">
        <v>320</v>
      </c>
    </row>
    <row r="7" spans="1:21" s="274" customFormat="1" ht="43.5" customHeight="1">
      <c r="A7" s="248" t="s">
        <v>522</v>
      </c>
      <c r="B7" s="272">
        <f aca="true" t="shared" si="0" ref="B7:B14">SUM(C7:I7)</f>
        <v>207</v>
      </c>
      <c r="C7" s="266">
        <v>18</v>
      </c>
      <c r="D7" s="266">
        <v>2</v>
      </c>
      <c r="E7" s="242" t="s">
        <v>45</v>
      </c>
      <c r="F7" s="242" t="s">
        <v>45</v>
      </c>
      <c r="G7" s="242" t="s">
        <v>45</v>
      </c>
      <c r="H7" s="266">
        <v>1</v>
      </c>
      <c r="I7" s="266">
        <v>186</v>
      </c>
      <c r="J7" s="265">
        <f aca="true" t="shared" si="1" ref="J7:J12">K7+L7</f>
        <v>56</v>
      </c>
      <c r="K7" s="267">
        <v>52</v>
      </c>
      <c r="L7" s="267">
        <v>4</v>
      </c>
      <c r="M7" s="242" t="s">
        <v>45</v>
      </c>
      <c r="N7" s="268">
        <v>586</v>
      </c>
      <c r="O7" s="268">
        <v>29</v>
      </c>
      <c r="P7" s="268">
        <v>588</v>
      </c>
      <c r="Q7" s="268">
        <v>22</v>
      </c>
      <c r="R7" s="268">
        <v>17</v>
      </c>
      <c r="S7" s="268">
        <v>41</v>
      </c>
      <c r="T7" s="242" t="s">
        <v>45</v>
      </c>
      <c r="U7" s="271">
        <v>187</v>
      </c>
    </row>
    <row r="8" spans="1:21" s="251" customFormat="1" ht="43.5" customHeight="1">
      <c r="A8" s="248" t="s">
        <v>523</v>
      </c>
      <c r="B8" s="272">
        <f t="shared" si="0"/>
        <v>237</v>
      </c>
      <c r="C8" s="270">
        <v>20</v>
      </c>
      <c r="D8" s="270">
        <v>2</v>
      </c>
      <c r="E8" s="270">
        <v>1</v>
      </c>
      <c r="F8" s="243" t="s">
        <v>45</v>
      </c>
      <c r="G8" s="243" t="s">
        <v>45</v>
      </c>
      <c r="H8" s="270">
        <v>1</v>
      </c>
      <c r="I8" s="270">
        <v>213</v>
      </c>
      <c r="J8" s="269">
        <f t="shared" si="1"/>
        <v>65</v>
      </c>
      <c r="K8" s="269">
        <v>61</v>
      </c>
      <c r="L8" s="269">
        <v>4</v>
      </c>
      <c r="M8" s="243" t="s">
        <v>45</v>
      </c>
      <c r="N8" s="271">
        <v>592</v>
      </c>
      <c r="O8" s="271">
        <v>29</v>
      </c>
      <c r="P8" s="271">
        <v>869</v>
      </c>
      <c r="Q8" s="271">
        <v>22</v>
      </c>
      <c r="R8" s="271">
        <v>16</v>
      </c>
      <c r="S8" s="271">
        <v>39</v>
      </c>
      <c r="T8" s="243" t="s">
        <v>45</v>
      </c>
      <c r="U8" s="271">
        <v>172</v>
      </c>
    </row>
    <row r="9" spans="1:21" s="251" customFormat="1" ht="43.5" customHeight="1">
      <c r="A9" s="248" t="s">
        <v>524</v>
      </c>
      <c r="B9" s="272">
        <f t="shared" si="0"/>
        <v>201</v>
      </c>
      <c r="C9" s="270">
        <v>22</v>
      </c>
      <c r="D9" s="270">
        <v>1</v>
      </c>
      <c r="E9" s="270">
        <v>1</v>
      </c>
      <c r="F9" s="243" t="s">
        <v>45</v>
      </c>
      <c r="G9" s="243" t="s">
        <v>45</v>
      </c>
      <c r="H9" s="270">
        <v>1</v>
      </c>
      <c r="I9" s="270">
        <v>176</v>
      </c>
      <c r="J9" s="269">
        <f t="shared" si="1"/>
        <v>70</v>
      </c>
      <c r="K9" s="269">
        <v>67</v>
      </c>
      <c r="L9" s="264">
        <v>3</v>
      </c>
      <c r="M9" s="243" t="s">
        <v>45</v>
      </c>
      <c r="N9" s="271">
        <v>537</v>
      </c>
      <c r="O9" s="271">
        <v>83</v>
      </c>
      <c r="P9" s="271">
        <v>290</v>
      </c>
      <c r="Q9" s="271">
        <v>176</v>
      </c>
      <c r="R9" s="271">
        <v>54</v>
      </c>
      <c r="S9" s="271">
        <v>39</v>
      </c>
      <c r="T9" s="243" t="s">
        <v>45</v>
      </c>
      <c r="U9" s="271">
        <v>199</v>
      </c>
    </row>
    <row r="10" spans="1:21" s="251" customFormat="1" ht="43.5" customHeight="1">
      <c r="A10" s="248" t="s">
        <v>525</v>
      </c>
      <c r="B10" s="272">
        <f t="shared" si="0"/>
        <v>199</v>
      </c>
      <c r="C10" s="270">
        <v>25</v>
      </c>
      <c r="D10" s="271">
        <v>2</v>
      </c>
      <c r="E10" s="243" t="s">
        <v>45</v>
      </c>
      <c r="F10" s="243" t="s">
        <v>45</v>
      </c>
      <c r="G10" s="243" t="s">
        <v>45</v>
      </c>
      <c r="H10" s="270">
        <v>1</v>
      </c>
      <c r="I10" s="270">
        <v>171</v>
      </c>
      <c r="J10" s="269">
        <f t="shared" si="1"/>
        <v>76</v>
      </c>
      <c r="K10" s="269">
        <v>72</v>
      </c>
      <c r="L10" s="264">
        <v>4</v>
      </c>
      <c r="M10" s="243" t="s">
        <v>45</v>
      </c>
      <c r="N10" s="271">
        <v>522</v>
      </c>
      <c r="O10" s="271">
        <v>81</v>
      </c>
      <c r="P10" s="271">
        <v>283</v>
      </c>
      <c r="Q10" s="271">
        <v>53</v>
      </c>
      <c r="R10" s="271">
        <v>51</v>
      </c>
      <c r="S10" s="271">
        <v>39</v>
      </c>
      <c r="T10" s="243" t="s">
        <v>45</v>
      </c>
      <c r="U10" s="271">
        <v>200</v>
      </c>
    </row>
    <row r="11" spans="1:21" s="251" customFormat="1" ht="43.5" customHeight="1">
      <c r="A11" s="248" t="s">
        <v>526</v>
      </c>
      <c r="B11" s="272">
        <f t="shared" si="0"/>
        <v>228</v>
      </c>
      <c r="C11" s="270">
        <v>25</v>
      </c>
      <c r="D11" s="271">
        <v>1</v>
      </c>
      <c r="E11" s="270">
        <v>1</v>
      </c>
      <c r="F11" s="243" t="s">
        <v>45</v>
      </c>
      <c r="G11" s="271">
        <v>1</v>
      </c>
      <c r="H11" s="270">
        <v>1</v>
      </c>
      <c r="I11" s="270">
        <v>199</v>
      </c>
      <c r="J11" s="269">
        <f t="shared" si="1"/>
        <v>83</v>
      </c>
      <c r="K11" s="269">
        <v>79</v>
      </c>
      <c r="L11" s="264">
        <v>4</v>
      </c>
      <c r="M11" s="243" t="s">
        <v>45</v>
      </c>
      <c r="N11" s="271">
        <v>522</v>
      </c>
      <c r="O11" s="271">
        <v>78</v>
      </c>
      <c r="P11" s="271">
        <v>336</v>
      </c>
      <c r="Q11" s="271">
        <v>177</v>
      </c>
      <c r="R11" s="271">
        <v>49</v>
      </c>
      <c r="S11" s="271">
        <v>38</v>
      </c>
      <c r="T11" s="243" t="s">
        <v>45</v>
      </c>
      <c r="U11" s="271">
        <v>177</v>
      </c>
    </row>
    <row r="12" spans="1:21" s="251" customFormat="1" ht="43.5" customHeight="1">
      <c r="A12" s="248" t="s">
        <v>527</v>
      </c>
      <c r="B12" s="272">
        <f t="shared" si="0"/>
        <v>230</v>
      </c>
      <c r="C12" s="270">
        <v>30</v>
      </c>
      <c r="D12" s="271">
        <v>2</v>
      </c>
      <c r="E12" s="270">
        <v>2</v>
      </c>
      <c r="F12" s="243" t="s">
        <v>45</v>
      </c>
      <c r="G12" s="271">
        <v>1</v>
      </c>
      <c r="H12" s="270">
        <v>1</v>
      </c>
      <c r="I12" s="270">
        <v>194</v>
      </c>
      <c r="J12" s="269">
        <f t="shared" si="1"/>
        <v>85</v>
      </c>
      <c r="K12" s="269">
        <v>81</v>
      </c>
      <c r="L12" s="264">
        <v>4</v>
      </c>
      <c r="M12" s="243" t="s">
        <v>45</v>
      </c>
      <c r="N12" s="271">
        <v>767</v>
      </c>
      <c r="O12" s="271">
        <v>64</v>
      </c>
      <c r="P12" s="271">
        <v>358</v>
      </c>
      <c r="Q12" s="271">
        <v>175</v>
      </c>
      <c r="R12" s="271">
        <v>51</v>
      </c>
      <c r="S12" s="271">
        <v>48</v>
      </c>
      <c r="T12" s="271">
        <v>22</v>
      </c>
      <c r="U12" s="271">
        <v>156</v>
      </c>
    </row>
    <row r="13" spans="1:21" s="251" customFormat="1" ht="43.5" customHeight="1">
      <c r="A13" s="248" t="s">
        <v>528</v>
      </c>
      <c r="B13" s="272">
        <f t="shared" si="0"/>
        <v>217</v>
      </c>
      <c r="C13" s="270">
        <v>30</v>
      </c>
      <c r="D13" s="271">
        <v>1</v>
      </c>
      <c r="E13" s="270">
        <v>2</v>
      </c>
      <c r="F13" s="243" t="s">
        <v>45</v>
      </c>
      <c r="G13" s="271">
        <v>1</v>
      </c>
      <c r="H13" s="270">
        <v>1</v>
      </c>
      <c r="I13" s="270">
        <v>182</v>
      </c>
      <c r="J13" s="269">
        <v>93</v>
      </c>
      <c r="K13" s="269">
        <v>93</v>
      </c>
      <c r="L13" s="243" t="s">
        <v>45</v>
      </c>
      <c r="M13" s="243" t="s">
        <v>45</v>
      </c>
      <c r="N13" s="271">
        <v>875</v>
      </c>
      <c r="O13" s="271">
        <v>66</v>
      </c>
      <c r="P13" s="271">
        <v>1065</v>
      </c>
      <c r="Q13" s="271">
        <v>172</v>
      </c>
      <c r="R13" s="271">
        <v>51</v>
      </c>
      <c r="S13" s="271">
        <v>49</v>
      </c>
      <c r="T13" s="271">
        <v>26</v>
      </c>
      <c r="U13" s="271">
        <v>173</v>
      </c>
    </row>
    <row r="14" spans="1:21" s="251" customFormat="1" ht="43.5" customHeight="1">
      <c r="A14" s="248" t="s">
        <v>529</v>
      </c>
      <c r="B14" s="272">
        <f t="shared" si="0"/>
        <v>214</v>
      </c>
      <c r="C14" s="270">
        <v>31</v>
      </c>
      <c r="D14" s="271">
        <v>1</v>
      </c>
      <c r="E14" s="270">
        <v>2</v>
      </c>
      <c r="F14" s="243" t="s">
        <v>45</v>
      </c>
      <c r="G14" s="271">
        <v>1</v>
      </c>
      <c r="H14" s="270">
        <v>1</v>
      </c>
      <c r="I14" s="270">
        <v>178</v>
      </c>
      <c r="J14" s="269">
        <f>SUM(K14:L14)</f>
        <v>98</v>
      </c>
      <c r="K14" s="269">
        <v>98</v>
      </c>
      <c r="L14" s="243" t="s">
        <v>45</v>
      </c>
      <c r="M14" s="243" t="s">
        <v>45</v>
      </c>
      <c r="N14" s="271">
        <v>913</v>
      </c>
      <c r="O14" s="271">
        <v>63</v>
      </c>
      <c r="P14" s="271">
        <v>790</v>
      </c>
      <c r="Q14" s="271">
        <v>170</v>
      </c>
      <c r="R14" s="271">
        <v>50</v>
      </c>
      <c r="S14" s="271">
        <v>49</v>
      </c>
      <c r="T14" s="271">
        <v>25</v>
      </c>
      <c r="U14" s="271">
        <v>160</v>
      </c>
    </row>
    <row r="15" spans="1:21" s="251" customFormat="1" ht="43.5" customHeight="1">
      <c r="A15" s="248" t="s">
        <v>530</v>
      </c>
      <c r="B15" s="272">
        <v>219</v>
      </c>
      <c r="C15" s="270">
        <v>31</v>
      </c>
      <c r="D15" s="271">
        <v>1</v>
      </c>
      <c r="E15" s="270">
        <v>2</v>
      </c>
      <c r="F15" s="243" t="s">
        <v>45</v>
      </c>
      <c r="G15" s="271">
        <v>1</v>
      </c>
      <c r="H15" s="270">
        <v>1</v>
      </c>
      <c r="I15" s="270">
        <v>183</v>
      </c>
      <c r="J15" s="269">
        <v>101</v>
      </c>
      <c r="K15" s="269">
        <v>101</v>
      </c>
      <c r="L15" s="243" t="s">
        <v>45</v>
      </c>
      <c r="M15" s="243" t="s">
        <v>45</v>
      </c>
      <c r="N15" s="271">
        <v>911</v>
      </c>
      <c r="O15" s="271">
        <v>60</v>
      </c>
      <c r="P15" s="271">
        <v>1163</v>
      </c>
      <c r="Q15" s="271">
        <v>169</v>
      </c>
      <c r="R15" s="271">
        <v>50</v>
      </c>
      <c r="S15" s="271">
        <v>48</v>
      </c>
      <c r="T15" s="271">
        <v>30</v>
      </c>
      <c r="U15" s="271">
        <v>134</v>
      </c>
    </row>
    <row r="16" spans="1:21" s="251" customFormat="1" ht="43.5" customHeight="1">
      <c r="A16" s="241" t="s">
        <v>531</v>
      </c>
      <c r="B16" s="275">
        <f>SUM(C16:I16)</f>
        <v>232</v>
      </c>
      <c r="C16" s="279">
        <v>33</v>
      </c>
      <c r="D16" s="280">
        <v>1</v>
      </c>
      <c r="E16" s="279">
        <v>2</v>
      </c>
      <c r="F16" s="245" t="s">
        <v>45</v>
      </c>
      <c r="G16" s="244" t="s">
        <v>45</v>
      </c>
      <c r="H16" s="279">
        <v>1</v>
      </c>
      <c r="I16" s="279">
        <v>195</v>
      </c>
      <c r="J16" s="278">
        <v>102</v>
      </c>
      <c r="K16" s="278">
        <v>102</v>
      </c>
      <c r="L16" s="245" t="s">
        <v>45</v>
      </c>
      <c r="M16" s="245" t="s">
        <v>45</v>
      </c>
      <c r="N16" s="280">
        <v>877</v>
      </c>
      <c r="O16" s="280">
        <v>65</v>
      </c>
      <c r="P16" s="280">
        <v>1162</v>
      </c>
      <c r="Q16" s="280">
        <v>165</v>
      </c>
      <c r="R16" s="280">
        <v>49</v>
      </c>
      <c r="S16" s="280">
        <v>49</v>
      </c>
      <c r="T16" s="280">
        <v>30</v>
      </c>
      <c r="U16" s="280">
        <v>121</v>
      </c>
    </row>
    <row r="17" spans="1:13" s="251" customFormat="1" ht="15" customHeight="1">
      <c r="A17" s="284" t="s">
        <v>292</v>
      </c>
      <c r="M17" s="251" t="s">
        <v>623</v>
      </c>
    </row>
  </sheetData>
  <sheetProtection selectLockedCells="1" selectUnlockedCells="1"/>
  <mergeCells count="8">
    <mergeCell ref="A2:L2"/>
    <mergeCell ref="M2:U2"/>
    <mergeCell ref="T3:U3"/>
    <mergeCell ref="A4:A5"/>
    <mergeCell ref="B4:I4"/>
    <mergeCell ref="J4:L4"/>
    <mergeCell ref="M4:M5"/>
    <mergeCell ref="N4:U4"/>
  </mergeCells>
  <printOptions horizontalCentered="1"/>
  <pageMargins left="1.141732283464567" right="1.1811023622047245" top="1.5748031496062993" bottom="1.5748031496062993" header="0.5118110236220472" footer="0.9055118110236221"/>
  <pageSetup firstPageNumber="41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254" customWidth="1"/>
    <col min="2" max="2" width="8.625" style="254" customWidth="1"/>
    <col min="3" max="3" width="9.625" style="254" customWidth="1"/>
    <col min="4" max="4" width="8.625" style="254" customWidth="1"/>
    <col min="5" max="6" width="9.625" style="254" customWidth="1"/>
    <col min="7" max="8" width="8.125" style="254" customWidth="1"/>
    <col min="9" max="16384" width="9.00390625" style="254" customWidth="1"/>
  </cols>
  <sheetData>
    <row r="1" s="251" customFormat="1" ht="18" customHeight="1">
      <c r="A1" s="249" t="s">
        <v>4</v>
      </c>
    </row>
    <row r="2" spans="1:8" s="251" customFormat="1" ht="42" customHeight="1">
      <c r="A2" s="525" t="s">
        <v>641</v>
      </c>
      <c r="B2" s="526"/>
      <c r="C2" s="526"/>
      <c r="D2" s="526"/>
      <c r="E2" s="526"/>
      <c r="F2" s="526"/>
      <c r="G2" s="526"/>
      <c r="H2" s="526"/>
    </row>
    <row r="3" s="293" customFormat="1" ht="15" customHeight="1">
      <c r="A3" s="292"/>
    </row>
    <row r="4" spans="1:8" s="293" customFormat="1" ht="34.5" customHeight="1">
      <c r="A4" s="507" t="s">
        <v>513</v>
      </c>
      <c r="B4" s="513" t="s">
        <v>546</v>
      </c>
      <c r="C4" s="514"/>
      <c r="D4" s="514"/>
      <c r="E4" s="514"/>
      <c r="F4" s="514"/>
      <c r="G4" s="514"/>
      <c r="H4" s="514"/>
    </row>
    <row r="5" spans="1:8" s="293" customFormat="1" ht="49.5" customHeight="1">
      <c r="A5" s="508"/>
      <c r="B5" s="527" t="s">
        <v>547</v>
      </c>
      <c r="C5" s="528"/>
      <c r="D5" s="246" t="s">
        <v>548</v>
      </c>
      <c r="E5" s="246" t="s">
        <v>549</v>
      </c>
      <c r="F5" s="246" t="s">
        <v>550</v>
      </c>
      <c r="G5" s="246" t="s">
        <v>321</v>
      </c>
      <c r="H5" s="289" t="s">
        <v>64</v>
      </c>
    </row>
    <row r="6" spans="1:8" s="293" customFormat="1" ht="48" customHeight="1">
      <c r="A6" s="286" t="s">
        <v>275</v>
      </c>
      <c r="B6" s="290" t="s">
        <v>551</v>
      </c>
      <c r="C6" s="291" t="s">
        <v>552</v>
      </c>
      <c r="D6" s="260" t="s">
        <v>322</v>
      </c>
      <c r="E6" s="260" t="s">
        <v>323</v>
      </c>
      <c r="F6" s="260" t="s">
        <v>324</v>
      </c>
      <c r="G6" s="294" t="s">
        <v>325</v>
      </c>
      <c r="H6" s="295" t="s">
        <v>80</v>
      </c>
    </row>
    <row r="7" spans="1:8" s="274" customFormat="1" ht="40.5" customHeight="1">
      <c r="A7" s="248" t="s">
        <v>522</v>
      </c>
      <c r="B7" s="265">
        <v>5901</v>
      </c>
      <c r="C7" s="265">
        <v>1104</v>
      </c>
      <c r="D7" s="267">
        <v>453</v>
      </c>
      <c r="E7" s="267">
        <v>23</v>
      </c>
      <c r="F7" s="267">
        <v>1</v>
      </c>
      <c r="G7" s="242" t="s">
        <v>45</v>
      </c>
      <c r="H7" s="242" t="s">
        <v>45</v>
      </c>
    </row>
    <row r="8" spans="1:8" s="251" customFormat="1" ht="40.5" customHeight="1">
      <c r="A8" s="248" t="s">
        <v>523</v>
      </c>
      <c r="B8" s="264">
        <v>6468</v>
      </c>
      <c r="C8" s="264">
        <v>1143</v>
      </c>
      <c r="D8" s="269">
        <v>453</v>
      </c>
      <c r="E8" s="269">
        <v>22</v>
      </c>
      <c r="F8" s="269">
        <v>1</v>
      </c>
      <c r="G8" s="243" t="s">
        <v>45</v>
      </c>
      <c r="H8" s="243" t="s">
        <v>45</v>
      </c>
    </row>
    <row r="9" spans="1:8" s="251" customFormat="1" ht="40.5" customHeight="1">
      <c r="A9" s="248" t="s">
        <v>524</v>
      </c>
      <c r="B9" s="264">
        <v>6863</v>
      </c>
      <c r="C9" s="264">
        <v>1228</v>
      </c>
      <c r="D9" s="269">
        <v>453</v>
      </c>
      <c r="E9" s="269">
        <v>22</v>
      </c>
      <c r="F9" s="269">
        <v>1</v>
      </c>
      <c r="G9" s="243" t="s">
        <v>45</v>
      </c>
      <c r="H9" s="243" t="s">
        <v>45</v>
      </c>
    </row>
    <row r="10" spans="1:8" s="251" customFormat="1" ht="40.5" customHeight="1">
      <c r="A10" s="248" t="s">
        <v>525</v>
      </c>
      <c r="B10" s="264">
        <v>7155</v>
      </c>
      <c r="C10" s="264">
        <v>1257</v>
      </c>
      <c r="D10" s="269">
        <v>359</v>
      </c>
      <c r="E10" s="269">
        <v>32</v>
      </c>
      <c r="F10" s="269">
        <v>1</v>
      </c>
      <c r="G10" s="243" t="s">
        <v>45</v>
      </c>
      <c r="H10" s="269">
        <v>197</v>
      </c>
    </row>
    <row r="11" spans="1:8" s="251" customFormat="1" ht="40.5" customHeight="1">
      <c r="A11" s="248" t="s">
        <v>526</v>
      </c>
      <c r="B11" s="264">
        <v>7525</v>
      </c>
      <c r="C11" s="264">
        <v>1354</v>
      </c>
      <c r="D11" s="269">
        <v>359</v>
      </c>
      <c r="E11" s="269">
        <v>32</v>
      </c>
      <c r="F11" s="269">
        <v>1</v>
      </c>
      <c r="G11" s="243" t="s">
        <v>45</v>
      </c>
      <c r="H11" s="269">
        <v>197</v>
      </c>
    </row>
    <row r="12" spans="1:8" s="251" customFormat="1" ht="40.5" customHeight="1">
      <c r="A12" s="248" t="s">
        <v>527</v>
      </c>
      <c r="B12" s="264">
        <v>8040</v>
      </c>
      <c r="C12" s="264">
        <v>1391</v>
      </c>
      <c r="D12" s="269">
        <v>359</v>
      </c>
      <c r="E12" s="269">
        <v>7</v>
      </c>
      <c r="F12" s="269">
        <v>1</v>
      </c>
      <c r="G12" s="243" t="s">
        <v>45</v>
      </c>
      <c r="H12" s="269">
        <v>197</v>
      </c>
    </row>
    <row r="13" spans="1:8" s="251" customFormat="1" ht="40.5" customHeight="1">
      <c r="A13" s="248" t="s">
        <v>528</v>
      </c>
      <c r="B13" s="269">
        <v>8358</v>
      </c>
      <c r="C13" s="269">
        <v>1374</v>
      </c>
      <c r="D13" s="269">
        <v>359</v>
      </c>
      <c r="E13" s="269">
        <v>16</v>
      </c>
      <c r="F13" s="269">
        <v>1</v>
      </c>
      <c r="G13" s="243" t="s">
        <v>45</v>
      </c>
      <c r="H13" s="269">
        <v>197</v>
      </c>
    </row>
    <row r="14" spans="1:8" s="251" customFormat="1" ht="40.5" customHeight="1">
      <c r="A14" s="248" t="s">
        <v>529</v>
      </c>
      <c r="B14" s="264">
        <v>8529</v>
      </c>
      <c r="C14" s="264">
        <v>1394</v>
      </c>
      <c r="D14" s="264">
        <v>576</v>
      </c>
      <c r="E14" s="264">
        <v>30</v>
      </c>
      <c r="F14" s="243" t="s">
        <v>45</v>
      </c>
      <c r="G14" s="243" t="s">
        <v>45</v>
      </c>
      <c r="H14" s="269">
        <v>634</v>
      </c>
    </row>
    <row r="15" spans="1:8" s="251" customFormat="1" ht="40.5" customHeight="1">
      <c r="A15" s="248" t="s">
        <v>530</v>
      </c>
      <c r="B15" s="264">
        <v>8681</v>
      </c>
      <c r="C15" s="264">
        <v>1566</v>
      </c>
      <c r="D15" s="264">
        <v>576</v>
      </c>
      <c r="E15" s="264">
        <v>32</v>
      </c>
      <c r="F15" s="243" t="s">
        <v>45</v>
      </c>
      <c r="G15" s="243" t="s">
        <v>45</v>
      </c>
      <c r="H15" s="269">
        <v>634</v>
      </c>
    </row>
    <row r="16" spans="1:8" s="251" customFormat="1" ht="40.5" customHeight="1">
      <c r="A16" s="241" t="s">
        <v>531</v>
      </c>
      <c r="B16" s="278">
        <v>8965</v>
      </c>
      <c r="C16" s="278">
        <v>1656</v>
      </c>
      <c r="D16" s="278">
        <v>609</v>
      </c>
      <c r="E16" s="278">
        <v>32</v>
      </c>
      <c r="F16" s="245" t="s">
        <v>45</v>
      </c>
      <c r="G16" s="245" t="s">
        <v>45</v>
      </c>
      <c r="H16" s="278">
        <v>675</v>
      </c>
    </row>
    <row r="17" s="293" customFormat="1" ht="15" customHeight="1">
      <c r="A17" s="284" t="s">
        <v>292</v>
      </c>
    </row>
    <row r="18" s="251" customFormat="1" ht="15" customHeight="1">
      <c r="A18" s="251" t="s">
        <v>624</v>
      </c>
    </row>
  </sheetData>
  <sheetProtection selectLockedCells="1" selectUnlockedCells="1"/>
  <mergeCells count="4">
    <mergeCell ref="A2:H2"/>
    <mergeCell ref="A4:A5"/>
    <mergeCell ref="B4:H4"/>
    <mergeCell ref="B5:C5"/>
  </mergeCells>
  <printOptions horizontalCentered="1"/>
  <pageMargins left="1.18125" right="1.18125" top="1.575" bottom="1.575" header="0.5118055555555555" footer="0.9055555555555556"/>
  <pageSetup firstPageNumber="41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301" customWidth="1"/>
    <col min="2" max="3" width="5.625" style="301" customWidth="1"/>
    <col min="4" max="4" width="6.625" style="301" customWidth="1"/>
    <col min="5" max="5" width="6.125" style="301" customWidth="1"/>
    <col min="6" max="6" width="5.625" style="301" customWidth="1"/>
    <col min="7" max="7" width="6.125" style="301" customWidth="1"/>
    <col min="8" max="8" width="7.625" style="301" customWidth="1"/>
    <col min="9" max="11" width="5.125" style="301" customWidth="1"/>
    <col min="12" max="12" width="6.125" style="301" customWidth="1"/>
    <col min="13" max="15" width="5.625" style="301" customWidth="1"/>
    <col min="16" max="16" width="7.625" style="301" customWidth="1"/>
    <col min="17" max="17" width="6.125" style="301" customWidth="1"/>
    <col min="18" max="18" width="5.125" style="301" customWidth="1"/>
    <col min="19" max="21" width="4.50390625" style="301" customWidth="1"/>
    <col min="22" max="22" width="5.125" style="301" customWidth="1"/>
    <col min="23" max="23" width="5.00390625" style="301" customWidth="1"/>
    <col min="24" max="24" width="5.625" style="301" customWidth="1"/>
    <col min="25" max="25" width="5.50390625" style="301" customWidth="1"/>
    <col min="26" max="26" width="5.125" style="301" customWidth="1"/>
    <col min="27" max="27" width="6.75390625" style="301" customWidth="1"/>
    <col min="28" max="28" width="7.00390625" style="301" customWidth="1"/>
    <col min="29" max="16384" width="6.625" style="301" customWidth="1"/>
  </cols>
  <sheetData>
    <row r="1" spans="1:26" ht="18" customHeight="1">
      <c r="A1" s="299" t="s">
        <v>4</v>
      </c>
      <c r="Z1" s="302" t="s">
        <v>5</v>
      </c>
    </row>
    <row r="2" spans="1:26" s="67" customFormat="1" ht="24.75" customHeight="1">
      <c r="A2" s="392" t="s">
        <v>577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 t="s">
        <v>578</v>
      </c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28" s="307" customFormat="1" ht="18" customHeight="1">
      <c r="A3" s="529" t="s">
        <v>579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 t="s">
        <v>580</v>
      </c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306"/>
      <c r="AB3" s="306"/>
    </row>
    <row r="4" spans="1:26" s="304" customFormat="1" ht="1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0" t="s">
        <v>326</v>
      </c>
      <c r="M4" s="303"/>
      <c r="Y4" s="530" t="s">
        <v>625</v>
      </c>
      <c r="Z4" s="530"/>
    </row>
    <row r="5" spans="1:28" ht="19.5" customHeight="1">
      <c r="A5" s="531" t="s">
        <v>156</v>
      </c>
      <c r="B5" s="533" t="s">
        <v>553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 t="s">
        <v>553</v>
      </c>
      <c r="N5" s="536"/>
      <c r="O5" s="536"/>
      <c r="P5" s="536"/>
      <c r="Q5" s="536"/>
      <c r="R5" s="536"/>
      <c r="S5" s="537" t="s">
        <v>554</v>
      </c>
      <c r="T5" s="538"/>
      <c r="U5" s="538"/>
      <c r="V5" s="538"/>
      <c r="W5" s="538"/>
      <c r="X5" s="538"/>
      <c r="Y5" s="538"/>
      <c r="Z5" s="538"/>
      <c r="AA5" s="304"/>
      <c r="AB5" s="304"/>
    </row>
    <row r="6" spans="1:28" ht="19.5" customHeight="1">
      <c r="A6" s="532"/>
      <c r="B6" s="539" t="s">
        <v>327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0" t="s">
        <v>327</v>
      </c>
      <c r="N6" s="540"/>
      <c r="O6" s="540"/>
      <c r="P6" s="540"/>
      <c r="Q6" s="540"/>
      <c r="R6" s="540"/>
      <c r="S6" s="541" t="s">
        <v>328</v>
      </c>
      <c r="T6" s="541"/>
      <c r="U6" s="541"/>
      <c r="V6" s="541"/>
      <c r="W6" s="541"/>
      <c r="X6" s="541"/>
      <c r="Y6" s="541"/>
      <c r="Z6" s="541"/>
      <c r="AA6" s="305"/>
      <c r="AB6" s="305"/>
    </row>
    <row r="7" spans="1:26" ht="24" customHeight="1">
      <c r="A7" s="532"/>
      <c r="B7" s="542" t="s">
        <v>329</v>
      </c>
      <c r="C7" s="544" t="s">
        <v>330</v>
      </c>
      <c r="D7" s="544" t="s">
        <v>331</v>
      </c>
      <c r="E7" s="544" t="s">
        <v>332</v>
      </c>
      <c r="F7" s="544" t="s">
        <v>333</v>
      </c>
      <c r="G7" s="544" t="s">
        <v>334</v>
      </c>
      <c r="H7" s="544" t="s">
        <v>555</v>
      </c>
      <c r="I7" s="544" t="s">
        <v>335</v>
      </c>
      <c r="J7" s="544" t="s">
        <v>336</v>
      </c>
      <c r="K7" s="544" t="s">
        <v>337</v>
      </c>
      <c r="L7" s="544" t="s">
        <v>338</v>
      </c>
      <c r="M7" s="542" t="s">
        <v>339</v>
      </c>
      <c r="N7" s="544" t="s">
        <v>340</v>
      </c>
      <c r="O7" s="544" t="s">
        <v>341</v>
      </c>
      <c r="P7" s="544" t="s">
        <v>556</v>
      </c>
      <c r="Q7" s="544" t="s">
        <v>342</v>
      </c>
      <c r="R7" s="544" t="s">
        <v>343</v>
      </c>
      <c r="S7" s="545" t="s">
        <v>557</v>
      </c>
      <c r="T7" s="545" t="s">
        <v>558</v>
      </c>
      <c r="U7" s="545" t="s">
        <v>559</v>
      </c>
      <c r="V7" s="545" t="s">
        <v>560</v>
      </c>
      <c r="W7" s="545" t="s">
        <v>561</v>
      </c>
      <c r="X7" s="545" t="s">
        <v>562</v>
      </c>
      <c r="Y7" s="545" t="s">
        <v>563</v>
      </c>
      <c r="Z7" s="545" t="s">
        <v>564</v>
      </c>
    </row>
    <row r="8" spans="1:26" ht="24" customHeight="1">
      <c r="A8" s="532"/>
      <c r="B8" s="543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3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</row>
    <row r="9" spans="1:26" ht="24" customHeight="1">
      <c r="A9" s="546" t="s">
        <v>27</v>
      </c>
      <c r="B9" s="547" t="s">
        <v>344</v>
      </c>
      <c r="C9" s="548" t="s">
        <v>345</v>
      </c>
      <c r="D9" s="548" t="s">
        <v>346</v>
      </c>
      <c r="E9" s="548" t="s">
        <v>347</v>
      </c>
      <c r="F9" s="548" t="s">
        <v>348</v>
      </c>
      <c r="G9" s="548" t="s">
        <v>349</v>
      </c>
      <c r="H9" s="548" t="s">
        <v>565</v>
      </c>
      <c r="I9" s="548" t="s">
        <v>350</v>
      </c>
      <c r="J9" s="548" t="s">
        <v>351</v>
      </c>
      <c r="K9" s="548" t="s">
        <v>352</v>
      </c>
      <c r="L9" s="548" t="s">
        <v>353</v>
      </c>
      <c r="M9" s="547" t="s">
        <v>354</v>
      </c>
      <c r="N9" s="548" t="s">
        <v>355</v>
      </c>
      <c r="O9" s="548" t="s">
        <v>356</v>
      </c>
      <c r="P9" s="548" t="s">
        <v>357</v>
      </c>
      <c r="Q9" s="548" t="s">
        <v>358</v>
      </c>
      <c r="R9" s="548" t="s">
        <v>80</v>
      </c>
      <c r="S9" s="549" t="s">
        <v>359</v>
      </c>
      <c r="T9" s="549" t="s">
        <v>360</v>
      </c>
      <c r="U9" s="549" t="s">
        <v>361</v>
      </c>
      <c r="V9" s="549" t="s">
        <v>362</v>
      </c>
      <c r="W9" s="549" t="s">
        <v>363</v>
      </c>
      <c r="X9" s="549" t="s">
        <v>364</v>
      </c>
      <c r="Y9" s="549" t="s">
        <v>365</v>
      </c>
      <c r="Z9" s="549" t="s">
        <v>366</v>
      </c>
    </row>
    <row r="10" spans="1:26" ht="19.5" customHeight="1">
      <c r="A10" s="546"/>
      <c r="B10" s="547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7"/>
      <c r="N10" s="548"/>
      <c r="O10" s="548"/>
      <c r="P10" s="548"/>
      <c r="Q10" s="548"/>
      <c r="R10" s="548"/>
      <c r="S10" s="549"/>
      <c r="T10" s="549"/>
      <c r="U10" s="549"/>
      <c r="V10" s="549"/>
      <c r="W10" s="549"/>
      <c r="X10" s="549"/>
      <c r="Y10" s="549"/>
      <c r="Z10" s="549"/>
    </row>
    <row r="11" spans="1:26" s="304" customFormat="1" ht="39.75" customHeight="1">
      <c r="A11" s="9" t="s">
        <v>566</v>
      </c>
      <c r="B11" s="308">
        <v>851</v>
      </c>
      <c r="C11" s="309">
        <v>10</v>
      </c>
      <c r="D11" s="309">
        <v>53</v>
      </c>
      <c r="E11" s="309">
        <v>8</v>
      </c>
      <c r="F11" s="309">
        <v>43</v>
      </c>
      <c r="G11" s="309">
        <v>217</v>
      </c>
      <c r="H11" s="309">
        <v>91</v>
      </c>
      <c r="I11" s="309">
        <v>128</v>
      </c>
      <c r="J11" s="309">
        <v>8</v>
      </c>
      <c r="K11" s="297" t="s">
        <v>45</v>
      </c>
      <c r="L11" s="309">
        <v>50</v>
      </c>
      <c r="M11" s="309">
        <v>26</v>
      </c>
      <c r="N11" s="309">
        <v>1</v>
      </c>
      <c r="O11" s="309">
        <v>18</v>
      </c>
      <c r="P11" s="309">
        <v>2</v>
      </c>
      <c r="Q11" s="309">
        <v>79</v>
      </c>
      <c r="R11" s="309">
        <v>117</v>
      </c>
      <c r="S11" s="309">
        <v>140</v>
      </c>
      <c r="T11" s="309">
        <v>90</v>
      </c>
      <c r="U11" s="309">
        <v>70</v>
      </c>
      <c r="V11" s="309">
        <v>115</v>
      </c>
      <c r="W11" s="309">
        <v>123</v>
      </c>
      <c r="X11" s="309">
        <v>131</v>
      </c>
      <c r="Y11" s="309">
        <v>104</v>
      </c>
      <c r="Z11" s="308">
        <v>78</v>
      </c>
    </row>
    <row r="12" spans="1:26" ht="39.75" customHeight="1">
      <c r="A12" s="9" t="s">
        <v>567</v>
      </c>
      <c r="B12" s="308">
        <v>576</v>
      </c>
      <c r="C12" s="308">
        <v>9</v>
      </c>
      <c r="D12" s="308">
        <v>23</v>
      </c>
      <c r="E12" s="308">
        <v>6</v>
      </c>
      <c r="F12" s="308">
        <v>7</v>
      </c>
      <c r="G12" s="308">
        <v>152</v>
      </c>
      <c r="H12" s="308">
        <v>72</v>
      </c>
      <c r="I12" s="308">
        <v>71</v>
      </c>
      <c r="J12" s="308">
        <v>6</v>
      </c>
      <c r="K12" s="296" t="s">
        <v>45</v>
      </c>
      <c r="L12" s="308">
        <v>9</v>
      </c>
      <c r="M12" s="308">
        <v>17</v>
      </c>
      <c r="N12" s="308">
        <v>2</v>
      </c>
      <c r="O12" s="308">
        <v>7</v>
      </c>
      <c r="P12" s="308">
        <v>1</v>
      </c>
      <c r="Q12" s="308">
        <v>63</v>
      </c>
      <c r="R12" s="308">
        <v>131</v>
      </c>
      <c r="S12" s="308">
        <v>77</v>
      </c>
      <c r="T12" s="308">
        <v>81</v>
      </c>
      <c r="U12" s="308">
        <v>38</v>
      </c>
      <c r="V12" s="308">
        <v>79</v>
      </c>
      <c r="W12" s="308">
        <v>73</v>
      </c>
      <c r="X12" s="308">
        <v>84</v>
      </c>
      <c r="Y12" s="308">
        <v>72</v>
      </c>
      <c r="Z12" s="308">
        <v>72</v>
      </c>
    </row>
    <row r="13" spans="1:26" ht="39.75" customHeight="1">
      <c r="A13" s="9" t="s">
        <v>568</v>
      </c>
      <c r="B13" s="308">
        <v>388</v>
      </c>
      <c r="C13" s="308">
        <v>11</v>
      </c>
      <c r="D13" s="308">
        <v>19</v>
      </c>
      <c r="E13" s="296" t="s">
        <v>45</v>
      </c>
      <c r="F13" s="308">
        <v>19</v>
      </c>
      <c r="G13" s="308">
        <v>102</v>
      </c>
      <c r="H13" s="308">
        <v>36</v>
      </c>
      <c r="I13" s="308">
        <v>56</v>
      </c>
      <c r="J13" s="308">
        <v>8</v>
      </c>
      <c r="K13" s="308">
        <v>3</v>
      </c>
      <c r="L13" s="296" t="s">
        <v>45</v>
      </c>
      <c r="M13" s="308">
        <v>9</v>
      </c>
      <c r="N13" s="296" t="s">
        <v>45</v>
      </c>
      <c r="O13" s="308">
        <v>4</v>
      </c>
      <c r="P13" s="308">
        <v>2</v>
      </c>
      <c r="Q13" s="308">
        <v>38</v>
      </c>
      <c r="R13" s="308">
        <v>81</v>
      </c>
      <c r="S13" s="308">
        <v>62</v>
      </c>
      <c r="T13" s="308">
        <v>60</v>
      </c>
      <c r="U13" s="308">
        <v>31</v>
      </c>
      <c r="V13" s="308">
        <v>45</v>
      </c>
      <c r="W13" s="308">
        <v>56</v>
      </c>
      <c r="X13" s="308">
        <v>47</v>
      </c>
      <c r="Y13" s="308">
        <v>42</v>
      </c>
      <c r="Z13" s="308">
        <v>45</v>
      </c>
    </row>
    <row r="14" spans="1:26" ht="39.75" customHeight="1">
      <c r="A14" s="9" t="s">
        <v>569</v>
      </c>
      <c r="B14" s="308">
        <f>SUM(C14:R14)</f>
        <v>390</v>
      </c>
      <c r="C14" s="308">
        <v>15</v>
      </c>
      <c r="D14" s="308">
        <v>18</v>
      </c>
      <c r="E14" s="308">
        <v>1</v>
      </c>
      <c r="F14" s="308">
        <v>48</v>
      </c>
      <c r="G14" s="308">
        <v>156</v>
      </c>
      <c r="H14" s="308">
        <v>34</v>
      </c>
      <c r="I14" s="308">
        <v>45</v>
      </c>
      <c r="J14" s="308">
        <v>5</v>
      </c>
      <c r="K14" s="308">
        <v>5</v>
      </c>
      <c r="L14" s="296" t="s">
        <v>45</v>
      </c>
      <c r="M14" s="308">
        <v>8</v>
      </c>
      <c r="N14" s="296" t="s">
        <v>45</v>
      </c>
      <c r="O14" s="308">
        <v>4</v>
      </c>
      <c r="P14" s="308">
        <v>2</v>
      </c>
      <c r="Q14" s="296" t="s">
        <v>45</v>
      </c>
      <c r="R14" s="308">
        <v>49</v>
      </c>
      <c r="S14" s="308">
        <v>60</v>
      </c>
      <c r="T14" s="308">
        <v>59</v>
      </c>
      <c r="U14" s="308">
        <v>42</v>
      </c>
      <c r="V14" s="308">
        <v>32</v>
      </c>
      <c r="W14" s="308">
        <v>47</v>
      </c>
      <c r="X14" s="308">
        <v>55</v>
      </c>
      <c r="Y14" s="308">
        <v>40</v>
      </c>
      <c r="Z14" s="308">
        <v>55</v>
      </c>
    </row>
    <row r="15" spans="1:26" ht="39.75" customHeight="1">
      <c r="A15" s="9" t="s">
        <v>570</v>
      </c>
      <c r="B15" s="308">
        <v>355</v>
      </c>
      <c r="C15" s="308">
        <v>1</v>
      </c>
      <c r="D15" s="308">
        <v>18</v>
      </c>
      <c r="E15" s="308">
        <v>3</v>
      </c>
      <c r="F15" s="308">
        <v>40</v>
      </c>
      <c r="G15" s="308">
        <v>145</v>
      </c>
      <c r="H15" s="308">
        <v>39</v>
      </c>
      <c r="I15" s="308">
        <v>50</v>
      </c>
      <c r="J15" s="308">
        <v>6</v>
      </c>
      <c r="K15" s="296" t="s">
        <v>45</v>
      </c>
      <c r="L15" s="296" t="s">
        <v>45</v>
      </c>
      <c r="M15" s="308">
        <v>5</v>
      </c>
      <c r="N15" s="296" t="s">
        <v>45</v>
      </c>
      <c r="O15" s="308">
        <v>6</v>
      </c>
      <c r="P15" s="308">
        <v>2</v>
      </c>
      <c r="Q15" s="296" t="s">
        <v>45</v>
      </c>
      <c r="R15" s="308">
        <v>40</v>
      </c>
      <c r="S15" s="308">
        <v>49</v>
      </c>
      <c r="T15" s="308">
        <v>50</v>
      </c>
      <c r="U15" s="308">
        <v>31</v>
      </c>
      <c r="V15" s="308">
        <v>44</v>
      </c>
      <c r="W15" s="308">
        <v>45</v>
      </c>
      <c r="X15" s="308">
        <v>43</v>
      </c>
      <c r="Y15" s="308">
        <v>45</v>
      </c>
      <c r="Z15" s="308">
        <v>48</v>
      </c>
    </row>
    <row r="16" spans="1:26" ht="39.75" customHeight="1">
      <c r="A16" s="9" t="s">
        <v>571</v>
      </c>
      <c r="B16" s="308">
        <v>375</v>
      </c>
      <c r="C16" s="308">
        <v>2</v>
      </c>
      <c r="D16" s="308">
        <v>11</v>
      </c>
      <c r="E16" s="308">
        <v>2</v>
      </c>
      <c r="F16" s="308">
        <v>10</v>
      </c>
      <c r="G16" s="308">
        <v>134</v>
      </c>
      <c r="H16" s="308">
        <v>20</v>
      </c>
      <c r="I16" s="308">
        <v>49</v>
      </c>
      <c r="J16" s="308">
        <v>6</v>
      </c>
      <c r="K16" s="296" t="s">
        <v>45</v>
      </c>
      <c r="L16" s="296" t="s">
        <v>45</v>
      </c>
      <c r="M16" s="308">
        <v>9</v>
      </c>
      <c r="N16" s="296" t="s">
        <v>45</v>
      </c>
      <c r="O16" s="308">
        <v>6</v>
      </c>
      <c r="P16" s="308">
        <v>8</v>
      </c>
      <c r="Q16" s="296" t="s">
        <v>45</v>
      </c>
      <c r="R16" s="308">
        <v>118</v>
      </c>
      <c r="S16" s="308">
        <v>46</v>
      </c>
      <c r="T16" s="308">
        <v>43</v>
      </c>
      <c r="U16" s="308">
        <v>29</v>
      </c>
      <c r="V16" s="308">
        <v>61</v>
      </c>
      <c r="W16" s="308">
        <v>43</v>
      </c>
      <c r="X16" s="308">
        <v>60</v>
      </c>
      <c r="Y16" s="308">
        <v>52</v>
      </c>
      <c r="Z16" s="308">
        <v>41</v>
      </c>
    </row>
    <row r="17" spans="1:26" ht="39.75" customHeight="1">
      <c r="A17" s="9" t="s">
        <v>572</v>
      </c>
      <c r="B17" s="308">
        <f>SUM(C17:R17)</f>
        <v>303</v>
      </c>
      <c r="C17" s="308">
        <v>1</v>
      </c>
      <c r="D17" s="308">
        <v>11</v>
      </c>
      <c r="E17" s="308">
        <v>1</v>
      </c>
      <c r="F17" s="308">
        <v>3</v>
      </c>
      <c r="G17" s="308">
        <v>129</v>
      </c>
      <c r="H17" s="308">
        <v>9</v>
      </c>
      <c r="I17" s="308">
        <v>50</v>
      </c>
      <c r="J17" s="308">
        <v>5</v>
      </c>
      <c r="K17" s="296" t="s">
        <v>45</v>
      </c>
      <c r="L17" s="296" t="s">
        <v>45</v>
      </c>
      <c r="M17" s="308">
        <v>3</v>
      </c>
      <c r="N17" s="296" t="s">
        <v>45</v>
      </c>
      <c r="O17" s="308">
        <v>2</v>
      </c>
      <c r="P17" s="308">
        <v>1</v>
      </c>
      <c r="Q17" s="296" t="s">
        <v>45</v>
      </c>
      <c r="R17" s="308">
        <v>88</v>
      </c>
      <c r="S17" s="308">
        <v>43</v>
      </c>
      <c r="T17" s="308">
        <v>40</v>
      </c>
      <c r="U17" s="308">
        <v>29</v>
      </c>
      <c r="V17" s="308">
        <v>37</v>
      </c>
      <c r="W17" s="308">
        <v>39</v>
      </c>
      <c r="X17" s="308">
        <v>45</v>
      </c>
      <c r="Y17" s="308">
        <v>46</v>
      </c>
      <c r="Z17" s="308">
        <v>24</v>
      </c>
    </row>
    <row r="18" spans="1:26" ht="39.75" customHeight="1">
      <c r="A18" s="9" t="s">
        <v>573</v>
      </c>
      <c r="B18" s="310">
        <f>SUM(C18:R18)</f>
        <v>241</v>
      </c>
      <c r="C18" s="308">
        <v>2</v>
      </c>
      <c r="D18" s="308">
        <v>12</v>
      </c>
      <c r="E18" s="308">
        <v>1</v>
      </c>
      <c r="F18" s="308">
        <v>2</v>
      </c>
      <c r="G18" s="308">
        <v>114</v>
      </c>
      <c r="H18" s="308">
        <v>10</v>
      </c>
      <c r="I18" s="308">
        <v>20</v>
      </c>
      <c r="J18" s="308">
        <v>2</v>
      </c>
      <c r="K18" s="296" t="s">
        <v>45</v>
      </c>
      <c r="L18" s="296" t="s">
        <v>45</v>
      </c>
      <c r="M18" s="308">
        <v>4</v>
      </c>
      <c r="N18" s="296" t="s">
        <v>45</v>
      </c>
      <c r="O18" s="308">
        <v>4</v>
      </c>
      <c r="P18" s="296" t="s">
        <v>45</v>
      </c>
      <c r="Q18" s="296" t="s">
        <v>45</v>
      </c>
      <c r="R18" s="308">
        <v>70</v>
      </c>
      <c r="S18" s="308">
        <v>25</v>
      </c>
      <c r="T18" s="308">
        <v>27</v>
      </c>
      <c r="U18" s="308">
        <v>25</v>
      </c>
      <c r="V18" s="308">
        <v>26</v>
      </c>
      <c r="W18" s="308">
        <v>41</v>
      </c>
      <c r="X18" s="308">
        <v>34</v>
      </c>
      <c r="Y18" s="308">
        <v>35</v>
      </c>
      <c r="Z18" s="308">
        <v>28</v>
      </c>
    </row>
    <row r="19" spans="1:26" ht="39.75" customHeight="1">
      <c r="A19" s="9" t="s">
        <v>574</v>
      </c>
      <c r="B19" s="310">
        <v>232</v>
      </c>
      <c r="C19" s="308">
        <v>3</v>
      </c>
      <c r="D19" s="308">
        <v>4</v>
      </c>
      <c r="E19" s="308">
        <v>1</v>
      </c>
      <c r="F19" s="308">
        <v>2</v>
      </c>
      <c r="G19" s="308">
        <v>107</v>
      </c>
      <c r="H19" s="308">
        <v>1</v>
      </c>
      <c r="I19" s="308">
        <v>27</v>
      </c>
      <c r="J19" s="308">
        <v>1</v>
      </c>
      <c r="K19" s="296" t="s">
        <v>45</v>
      </c>
      <c r="L19" s="296" t="s">
        <v>45</v>
      </c>
      <c r="M19" s="308">
        <v>4</v>
      </c>
      <c r="N19" s="308">
        <v>1</v>
      </c>
      <c r="O19" s="308">
        <v>2</v>
      </c>
      <c r="P19" s="308">
        <v>2</v>
      </c>
      <c r="Q19" s="296" t="s">
        <v>45</v>
      </c>
      <c r="R19" s="308">
        <v>77</v>
      </c>
      <c r="S19" s="308">
        <v>30</v>
      </c>
      <c r="T19" s="308">
        <v>24</v>
      </c>
      <c r="U19" s="308">
        <v>19</v>
      </c>
      <c r="V19" s="308">
        <v>35</v>
      </c>
      <c r="W19" s="308">
        <v>29</v>
      </c>
      <c r="X19" s="308">
        <v>37</v>
      </c>
      <c r="Y19" s="308">
        <v>29</v>
      </c>
      <c r="Z19" s="308">
        <v>29</v>
      </c>
    </row>
    <row r="20" spans="1:26" ht="39.75" customHeight="1">
      <c r="A20" s="11" t="s">
        <v>575</v>
      </c>
      <c r="B20" s="311">
        <f>SUM(C20:R20)</f>
        <v>138</v>
      </c>
      <c r="C20" s="312">
        <v>1</v>
      </c>
      <c r="D20" s="312">
        <v>8</v>
      </c>
      <c r="E20" s="298" t="s">
        <v>45</v>
      </c>
      <c r="F20" s="312">
        <v>2</v>
      </c>
      <c r="G20" s="312">
        <v>62</v>
      </c>
      <c r="H20" s="312">
        <v>2</v>
      </c>
      <c r="I20" s="312">
        <v>15</v>
      </c>
      <c r="J20" s="298" t="s">
        <v>45</v>
      </c>
      <c r="K20" s="298" t="s">
        <v>45</v>
      </c>
      <c r="L20" s="298" t="s">
        <v>45</v>
      </c>
      <c r="M20" s="312">
        <v>1</v>
      </c>
      <c r="N20" s="312">
        <v>1</v>
      </c>
      <c r="O20" s="312">
        <v>4</v>
      </c>
      <c r="P20" s="312">
        <v>1</v>
      </c>
      <c r="Q20" s="298" t="s">
        <v>45</v>
      </c>
      <c r="R20" s="312">
        <v>41</v>
      </c>
      <c r="S20" s="312">
        <v>20</v>
      </c>
      <c r="T20" s="312">
        <v>20</v>
      </c>
      <c r="U20" s="312">
        <v>15</v>
      </c>
      <c r="V20" s="312">
        <v>21</v>
      </c>
      <c r="W20" s="312">
        <v>23</v>
      </c>
      <c r="X20" s="312">
        <v>12</v>
      </c>
      <c r="Y20" s="312">
        <v>15</v>
      </c>
      <c r="Z20" s="312">
        <v>12</v>
      </c>
    </row>
    <row r="21" spans="1:13" ht="15.75" customHeight="1">
      <c r="A21" s="299" t="s">
        <v>576</v>
      </c>
      <c r="M21" s="301" t="s">
        <v>626</v>
      </c>
    </row>
    <row r="22" spans="1:13" ht="15.75" customHeight="1">
      <c r="A22" s="299" t="s">
        <v>367</v>
      </c>
      <c r="M22" s="301" t="s">
        <v>627</v>
      </c>
    </row>
  </sheetData>
  <sheetProtection selectLockedCells="1" selectUnlockedCells="1"/>
  <mergeCells count="63">
    <mergeCell ref="X9:X10"/>
    <mergeCell ref="Y9:Y10"/>
    <mergeCell ref="Z9:Z10"/>
    <mergeCell ref="T9:T10"/>
    <mergeCell ref="U9:U10"/>
    <mergeCell ref="V9:V10"/>
    <mergeCell ref="W9:W10"/>
    <mergeCell ref="P9:P10"/>
    <mergeCell ref="Q9:Q10"/>
    <mergeCell ref="R9:R10"/>
    <mergeCell ref="S9:S10"/>
    <mergeCell ref="L9:L10"/>
    <mergeCell ref="M9:M10"/>
    <mergeCell ref="N9:N10"/>
    <mergeCell ref="O9:O10"/>
    <mergeCell ref="H9:H10"/>
    <mergeCell ref="I9:I10"/>
    <mergeCell ref="J9:J10"/>
    <mergeCell ref="K9:K10"/>
    <mergeCell ref="X7:X8"/>
    <mergeCell ref="Y7:Y8"/>
    <mergeCell ref="Z7:Z8"/>
    <mergeCell ref="A9:A10"/>
    <mergeCell ref="B9:B10"/>
    <mergeCell ref="C9:C10"/>
    <mergeCell ref="D9:D10"/>
    <mergeCell ref="E9:E10"/>
    <mergeCell ref="F9:F10"/>
    <mergeCell ref="G9:G10"/>
    <mergeCell ref="T7:T8"/>
    <mergeCell ref="U7:U8"/>
    <mergeCell ref="V7:V8"/>
    <mergeCell ref="W7:W8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D7:D8"/>
    <mergeCell ref="E7:E8"/>
    <mergeCell ref="F7:F8"/>
    <mergeCell ref="G7:G8"/>
    <mergeCell ref="Y4:Z4"/>
    <mergeCell ref="A5:A8"/>
    <mergeCell ref="B5:L5"/>
    <mergeCell ref="M5:R5"/>
    <mergeCell ref="S5:Z5"/>
    <mergeCell ref="B6:L6"/>
    <mergeCell ref="M6:R6"/>
    <mergeCell ref="S6:Z6"/>
    <mergeCell ref="B7:B8"/>
    <mergeCell ref="C7:C8"/>
    <mergeCell ref="A2:L2"/>
    <mergeCell ref="M2:Z2"/>
    <mergeCell ref="A3:L3"/>
    <mergeCell ref="M3:Z3"/>
  </mergeCells>
  <printOptions horizontalCentered="1"/>
  <pageMargins left="1.1416666666666666" right="1.1416666666666666" top="1.575" bottom="1.575" header="0.5118055555555555" footer="0.9055555555555556"/>
  <pageSetup firstPageNumber="41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120" zoomScaleNormal="120" workbookViewId="0" topLeftCell="A1">
      <selection activeCell="A2" sqref="A2:G2"/>
    </sheetView>
  </sheetViews>
  <sheetFormatPr defaultColWidth="9.00390625" defaultRowHeight="16.5"/>
  <cols>
    <col min="1" max="1" width="12.625" style="125" customWidth="1"/>
    <col min="2" max="2" width="13.625" style="125" customWidth="1"/>
    <col min="3" max="3" width="15.625" style="125" customWidth="1"/>
    <col min="4" max="7" width="8.125" style="125" customWidth="1"/>
    <col min="8" max="10" width="12.125" style="125" customWidth="1"/>
    <col min="11" max="13" width="12.625" style="125" customWidth="1"/>
    <col min="14" max="16384" width="9.00390625" style="125" customWidth="1"/>
  </cols>
  <sheetData>
    <row r="1" spans="1:13" s="81" customFormat="1" ht="18" customHeight="1">
      <c r="A1" s="80" t="s">
        <v>4</v>
      </c>
      <c r="M1" s="253" t="s">
        <v>5</v>
      </c>
    </row>
    <row r="2" spans="1:13" s="67" customFormat="1" ht="24.75" customHeight="1">
      <c r="A2" s="392" t="s">
        <v>591</v>
      </c>
      <c r="B2" s="393"/>
      <c r="C2" s="393"/>
      <c r="D2" s="393"/>
      <c r="E2" s="393"/>
      <c r="F2" s="393"/>
      <c r="G2" s="393"/>
      <c r="H2" s="393" t="s">
        <v>592</v>
      </c>
      <c r="I2" s="393"/>
      <c r="J2" s="393"/>
      <c r="K2" s="393"/>
      <c r="L2" s="393"/>
      <c r="M2" s="393"/>
    </row>
    <row r="3" spans="1:13" s="321" customFormat="1" ht="18" customHeight="1">
      <c r="A3" s="529" t="s">
        <v>581</v>
      </c>
      <c r="B3" s="529"/>
      <c r="C3" s="529"/>
      <c r="D3" s="529"/>
      <c r="E3" s="529"/>
      <c r="F3" s="529"/>
      <c r="G3" s="529"/>
      <c r="H3" s="529" t="s">
        <v>593</v>
      </c>
      <c r="I3" s="529"/>
      <c r="J3" s="529"/>
      <c r="K3" s="529"/>
      <c r="L3" s="529"/>
      <c r="M3" s="529"/>
    </row>
    <row r="4" spans="1:14" s="113" customFormat="1" ht="15" customHeight="1">
      <c r="A4" s="229"/>
      <c r="B4" s="229"/>
      <c r="C4" s="229"/>
      <c r="D4" s="82"/>
      <c r="M4" s="226"/>
      <c r="N4" s="317"/>
    </row>
    <row r="5" spans="1:14" s="81" customFormat="1" ht="24" customHeight="1">
      <c r="A5" s="562" t="s">
        <v>505</v>
      </c>
      <c r="B5" s="564" t="s">
        <v>582</v>
      </c>
      <c r="C5" s="566" t="s">
        <v>583</v>
      </c>
      <c r="D5" s="557" t="s">
        <v>584</v>
      </c>
      <c r="E5" s="557"/>
      <c r="F5" s="557"/>
      <c r="G5" s="557"/>
      <c r="H5" s="551" t="s">
        <v>585</v>
      </c>
      <c r="I5" s="552"/>
      <c r="J5" s="552"/>
      <c r="K5" s="553" t="s">
        <v>586</v>
      </c>
      <c r="L5" s="554"/>
      <c r="M5" s="554"/>
      <c r="N5" s="113"/>
    </row>
    <row r="6" spans="1:13" s="81" customFormat="1" ht="24" customHeight="1">
      <c r="A6" s="563"/>
      <c r="B6" s="565"/>
      <c r="C6" s="567"/>
      <c r="D6" s="555" t="s">
        <v>368</v>
      </c>
      <c r="E6" s="555"/>
      <c r="F6" s="555"/>
      <c r="G6" s="555"/>
      <c r="H6" s="556" t="s">
        <v>368</v>
      </c>
      <c r="I6" s="556"/>
      <c r="J6" s="556"/>
      <c r="K6" s="555" t="s">
        <v>369</v>
      </c>
      <c r="L6" s="555"/>
      <c r="M6" s="555"/>
    </row>
    <row r="7" spans="1:14" s="81" customFormat="1" ht="31.5" customHeight="1">
      <c r="A7" s="563"/>
      <c r="B7" s="568" t="s">
        <v>370</v>
      </c>
      <c r="C7" s="550" t="s">
        <v>371</v>
      </c>
      <c r="D7" s="313" t="s">
        <v>10</v>
      </c>
      <c r="E7" s="113"/>
      <c r="F7" s="314" t="s">
        <v>587</v>
      </c>
      <c r="G7" s="318"/>
      <c r="H7" s="559" t="s">
        <v>588</v>
      </c>
      <c r="I7" s="560"/>
      <c r="J7" s="560"/>
      <c r="K7" s="219" t="s">
        <v>10</v>
      </c>
      <c r="L7" s="218" t="s">
        <v>372</v>
      </c>
      <c r="M7" s="315" t="s">
        <v>373</v>
      </c>
      <c r="N7" s="113"/>
    </row>
    <row r="8" spans="1:14" s="81" customFormat="1" ht="24" customHeight="1">
      <c r="A8" s="561" t="s">
        <v>27</v>
      </c>
      <c r="B8" s="568"/>
      <c r="C8" s="550"/>
      <c r="D8" s="550" t="s">
        <v>344</v>
      </c>
      <c r="E8" s="316" t="s">
        <v>18</v>
      </c>
      <c r="F8" s="316" t="s">
        <v>374</v>
      </c>
      <c r="G8" s="316" t="s">
        <v>589</v>
      </c>
      <c r="H8" s="316" t="s">
        <v>18</v>
      </c>
      <c r="I8" s="316" t="s">
        <v>590</v>
      </c>
      <c r="J8" s="316" t="s">
        <v>589</v>
      </c>
      <c r="K8" s="550" t="s">
        <v>344</v>
      </c>
      <c r="L8" s="550" t="s">
        <v>375</v>
      </c>
      <c r="M8" s="558" t="s">
        <v>376</v>
      </c>
      <c r="N8" s="113"/>
    </row>
    <row r="9" spans="1:14" s="81" customFormat="1" ht="24" customHeight="1">
      <c r="A9" s="561"/>
      <c r="B9" s="568"/>
      <c r="C9" s="550"/>
      <c r="D9" s="550"/>
      <c r="E9" s="319" t="s">
        <v>29</v>
      </c>
      <c r="F9" s="319" t="s">
        <v>377</v>
      </c>
      <c r="G9" s="319" t="s">
        <v>378</v>
      </c>
      <c r="H9" s="319" t="s">
        <v>29</v>
      </c>
      <c r="I9" s="319" t="s">
        <v>377</v>
      </c>
      <c r="J9" s="319" t="s">
        <v>378</v>
      </c>
      <c r="K9" s="550"/>
      <c r="L9" s="550"/>
      <c r="M9" s="558"/>
      <c r="N9" s="113"/>
    </row>
    <row r="10" spans="1:13" s="320" customFormat="1" ht="43.5" customHeight="1">
      <c r="A10" s="223" t="s">
        <v>446</v>
      </c>
      <c r="B10" s="119">
        <v>559</v>
      </c>
      <c r="C10" s="118">
        <v>558</v>
      </c>
      <c r="D10" s="118">
        <v>98</v>
      </c>
      <c r="E10" s="118">
        <v>22</v>
      </c>
      <c r="F10" s="118">
        <v>14</v>
      </c>
      <c r="G10" s="118">
        <v>8</v>
      </c>
      <c r="H10" s="118">
        <v>76</v>
      </c>
      <c r="I10" s="118">
        <v>52</v>
      </c>
      <c r="J10" s="118">
        <v>24</v>
      </c>
      <c r="K10" s="118">
        <v>516350</v>
      </c>
      <c r="L10" s="118">
        <v>106013</v>
      </c>
      <c r="M10" s="120">
        <v>410337</v>
      </c>
    </row>
    <row r="11" spans="1:13" s="320" customFormat="1" ht="43.5" customHeight="1">
      <c r="A11" s="223" t="s">
        <v>447</v>
      </c>
      <c r="B11" s="119">
        <v>330</v>
      </c>
      <c r="C11" s="120">
        <v>330</v>
      </c>
      <c r="D11" s="120">
        <v>97</v>
      </c>
      <c r="E11" s="120">
        <v>14</v>
      </c>
      <c r="F11" s="120">
        <v>11</v>
      </c>
      <c r="G11" s="120">
        <v>3</v>
      </c>
      <c r="H11" s="120">
        <v>83</v>
      </c>
      <c r="I11" s="120">
        <v>60</v>
      </c>
      <c r="J11" s="120">
        <v>23</v>
      </c>
      <c r="K11" s="120">
        <v>485572</v>
      </c>
      <c r="L11" s="120">
        <v>240594</v>
      </c>
      <c r="M11" s="120">
        <v>244978</v>
      </c>
    </row>
    <row r="12" spans="1:13" s="320" customFormat="1" ht="43.5" customHeight="1">
      <c r="A12" s="223" t="s">
        <v>448</v>
      </c>
      <c r="B12" s="119">
        <v>259</v>
      </c>
      <c r="C12" s="120">
        <v>259</v>
      </c>
      <c r="D12" s="120">
        <v>62</v>
      </c>
      <c r="E12" s="120">
        <v>11</v>
      </c>
      <c r="F12" s="120">
        <v>7</v>
      </c>
      <c r="G12" s="120">
        <v>4</v>
      </c>
      <c r="H12" s="120">
        <v>51</v>
      </c>
      <c r="I12" s="120">
        <v>37</v>
      </c>
      <c r="J12" s="120">
        <v>14</v>
      </c>
      <c r="K12" s="120">
        <v>217897</v>
      </c>
      <c r="L12" s="120">
        <v>42073</v>
      </c>
      <c r="M12" s="120">
        <v>175824</v>
      </c>
    </row>
    <row r="13" spans="1:14" ht="43.5" customHeight="1">
      <c r="A13" s="223" t="s">
        <v>449</v>
      </c>
      <c r="B13" s="119">
        <v>140</v>
      </c>
      <c r="C13" s="120">
        <v>140</v>
      </c>
      <c r="D13" s="120">
        <v>81</v>
      </c>
      <c r="E13" s="120">
        <v>11</v>
      </c>
      <c r="F13" s="120">
        <v>10</v>
      </c>
      <c r="G13" s="120">
        <v>1</v>
      </c>
      <c r="H13" s="120">
        <v>70</v>
      </c>
      <c r="I13" s="120">
        <v>45</v>
      </c>
      <c r="J13" s="120">
        <v>25</v>
      </c>
      <c r="K13" s="120">
        <v>1085310</v>
      </c>
      <c r="L13" s="120">
        <v>136149</v>
      </c>
      <c r="M13" s="120">
        <v>949161</v>
      </c>
      <c r="N13" s="320"/>
    </row>
    <row r="14" spans="1:14" ht="43.5" customHeight="1">
      <c r="A14" s="223" t="s">
        <v>450</v>
      </c>
      <c r="B14" s="119">
        <v>271</v>
      </c>
      <c r="C14" s="120">
        <v>271</v>
      </c>
      <c r="D14" s="120">
        <v>78</v>
      </c>
      <c r="E14" s="120">
        <v>22</v>
      </c>
      <c r="F14" s="120">
        <v>14</v>
      </c>
      <c r="G14" s="120">
        <v>8</v>
      </c>
      <c r="H14" s="120">
        <v>56</v>
      </c>
      <c r="I14" s="120">
        <v>37</v>
      </c>
      <c r="J14" s="120">
        <v>19</v>
      </c>
      <c r="K14" s="120">
        <v>302153</v>
      </c>
      <c r="L14" s="120">
        <v>33186</v>
      </c>
      <c r="M14" s="120">
        <v>268967</v>
      </c>
      <c r="N14" s="320"/>
    </row>
    <row r="15" spans="1:14" ht="43.5" customHeight="1">
      <c r="A15" s="223" t="s">
        <v>451</v>
      </c>
      <c r="B15" s="119">
        <v>261</v>
      </c>
      <c r="C15" s="120">
        <v>261</v>
      </c>
      <c r="D15" s="120">
        <v>86</v>
      </c>
      <c r="E15" s="120">
        <v>12</v>
      </c>
      <c r="F15" s="120">
        <v>4</v>
      </c>
      <c r="G15" s="120">
        <v>8</v>
      </c>
      <c r="H15" s="120">
        <v>74</v>
      </c>
      <c r="I15" s="120">
        <v>43</v>
      </c>
      <c r="J15" s="120">
        <v>31</v>
      </c>
      <c r="K15" s="120">
        <v>279482</v>
      </c>
      <c r="L15" s="120">
        <v>61296</v>
      </c>
      <c r="M15" s="120">
        <v>218186</v>
      </c>
      <c r="N15" s="320"/>
    </row>
    <row r="16" spans="1:14" ht="43.5" customHeight="1">
      <c r="A16" s="223" t="s">
        <v>452</v>
      </c>
      <c r="B16" s="120">
        <v>224</v>
      </c>
      <c r="C16" s="120">
        <v>237</v>
      </c>
      <c r="D16" s="120">
        <v>64</v>
      </c>
      <c r="E16" s="120">
        <v>12</v>
      </c>
      <c r="F16" s="120">
        <v>10</v>
      </c>
      <c r="G16" s="120">
        <v>2</v>
      </c>
      <c r="H16" s="120">
        <v>52</v>
      </c>
      <c r="I16" s="120">
        <v>37</v>
      </c>
      <c r="J16" s="120">
        <v>15</v>
      </c>
      <c r="K16" s="120">
        <v>400949</v>
      </c>
      <c r="L16" s="120">
        <v>20915</v>
      </c>
      <c r="M16" s="120">
        <v>380034</v>
      </c>
      <c r="N16" s="320"/>
    </row>
    <row r="17" spans="1:14" ht="43.5" customHeight="1">
      <c r="A17" s="223" t="s">
        <v>453</v>
      </c>
      <c r="B17" s="120">
        <v>197</v>
      </c>
      <c r="C17" s="120">
        <v>222</v>
      </c>
      <c r="D17" s="120">
        <f>E17+H17</f>
        <v>22</v>
      </c>
      <c r="E17" s="120">
        <v>7</v>
      </c>
      <c r="F17" s="120">
        <v>5</v>
      </c>
      <c r="G17" s="120">
        <v>2</v>
      </c>
      <c r="H17" s="120">
        <v>15</v>
      </c>
      <c r="I17" s="120">
        <v>4</v>
      </c>
      <c r="J17" s="120">
        <v>11</v>
      </c>
      <c r="K17" s="120">
        <f>SUM(L17:M17)</f>
        <v>44077</v>
      </c>
      <c r="L17" s="120">
        <v>13510</v>
      </c>
      <c r="M17" s="120">
        <v>30567</v>
      </c>
      <c r="N17" s="320"/>
    </row>
    <row r="18" spans="1:14" ht="43.5" customHeight="1">
      <c r="A18" s="223" t="s">
        <v>454</v>
      </c>
      <c r="B18" s="120">
        <v>172</v>
      </c>
      <c r="C18" s="120">
        <v>181</v>
      </c>
      <c r="D18" s="120">
        <v>31</v>
      </c>
      <c r="E18" s="120">
        <v>12</v>
      </c>
      <c r="F18" s="120">
        <v>9</v>
      </c>
      <c r="G18" s="120">
        <v>3</v>
      </c>
      <c r="H18" s="120">
        <v>19</v>
      </c>
      <c r="I18" s="120">
        <v>16</v>
      </c>
      <c r="J18" s="120">
        <v>3</v>
      </c>
      <c r="K18" s="120">
        <v>50876</v>
      </c>
      <c r="L18" s="120">
        <v>13380</v>
      </c>
      <c r="M18" s="120">
        <v>37496</v>
      </c>
      <c r="N18" s="320"/>
    </row>
    <row r="19" spans="1:14" ht="43.5" customHeight="1">
      <c r="A19" s="216" t="s">
        <v>455</v>
      </c>
      <c r="B19" s="126">
        <v>112</v>
      </c>
      <c r="C19" s="127">
        <v>165</v>
      </c>
      <c r="D19" s="127">
        <f>E19+H19</f>
        <v>43</v>
      </c>
      <c r="E19" s="127">
        <v>11</v>
      </c>
      <c r="F19" s="127">
        <v>6</v>
      </c>
      <c r="G19" s="127">
        <v>5</v>
      </c>
      <c r="H19" s="127">
        <v>32</v>
      </c>
      <c r="I19" s="127">
        <v>21</v>
      </c>
      <c r="J19" s="127">
        <v>11</v>
      </c>
      <c r="K19" s="127">
        <f>L19+M19</f>
        <v>26247</v>
      </c>
      <c r="L19" s="127">
        <v>6202</v>
      </c>
      <c r="M19" s="127">
        <v>20045</v>
      </c>
      <c r="N19" s="320"/>
    </row>
  </sheetData>
  <sheetProtection selectLockedCells="1" selectUnlockedCells="1"/>
  <mergeCells count="21">
    <mergeCell ref="A8:A9"/>
    <mergeCell ref="D8:D9"/>
    <mergeCell ref="K8:K9"/>
    <mergeCell ref="A5:A7"/>
    <mergeCell ref="B5:B6"/>
    <mergeCell ref="C5:C6"/>
    <mergeCell ref="B7:B9"/>
    <mergeCell ref="D5:G5"/>
    <mergeCell ref="L8:L9"/>
    <mergeCell ref="M8:M9"/>
    <mergeCell ref="H7:J7"/>
    <mergeCell ref="C7:C9"/>
    <mergeCell ref="A2:G2"/>
    <mergeCell ref="H2:M2"/>
    <mergeCell ref="A3:G3"/>
    <mergeCell ref="H3:M3"/>
    <mergeCell ref="H5:J5"/>
    <mergeCell ref="K5:M5"/>
    <mergeCell ref="D6:G6"/>
    <mergeCell ref="H6:J6"/>
    <mergeCell ref="K6:M6"/>
  </mergeCells>
  <printOptions horizontalCentered="1"/>
  <pageMargins left="1.18125" right="1.18125" top="1.575" bottom="1.575" header="0.5118055555555555" footer="0.9055555555555556"/>
  <pageSetup firstPageNumber="41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120" zoomScaleNormal="120" workbookViewId="0" topLeftCell="A1">
      <selection activeCell="A2" sqref="A2:M2"/>
    </sheetView>
  </sheetViews>
  <sheetFormatPr defaultColWidth="9.00390625" defaultRowHeight="16.5"/>
  <cols>
    <col min="1" max="1" width="16.625" style="329" customWidth="1"/>
    <col min="2" max="2" width="4.75390625" style="329" customWidth="1"/>
    <col min="3" max="3" width="4.625" style="329" customWidth="1"/>
    <col min="4" max="4" width="5.125" style="329" customWidth="1"/>
    <col min="5" max="5" width="4.75390625" style="329" customWidth="1"/>
    <col min="6" max="6" width="4.625" style="329" customWidth="1"/>
    <col min="7" max="7" width="5.125" style="329" customWidth="1"/>
    <col min="8" max="8" width="4.75390625" style="329" customWidth="1"/>
    <col min="9" max="10" width="5.125" style="329" customWidth="1"/>
    <col min="11" max="11" width="4.75390625" style="329" customWidth="1"/>
    <col min="12" max="13" width="5.125" style="329" customWidth="1"/>
    <col min="14" max="14" width="5.00390625" style="336" customWidth="1"/>
    <col min="15" max="15" width="5.00390625" style="329" customWidth="1"/>
    <col min="16" max="16" width="5.125" style="329" customWidth="1"/>
    <col min="17" max="18" width="5.00390625" style="329" customWidth="1"/>
    <col min="19" max="19" width="5.125" style="329" customWidth="1"/>
    <col min="20" max="21" width="5.00390625" style="329" customWidth="1"/>
    <col min="22" max="22" width="5.125" style="329" customWidth="1"/>
    <col min="23" max="24" width="5.00390625" style="329" customWidth="1"/>
    <col min="25" max="25" width="5.125" style="329" customWidth="1"/>
    <col min="26" max="27" width="5.00390625" style="329" customWidth="1"/>
    <col min="28" max="28" width="5.125" style="336" customWidth="1"/>
    <col min="29" max="16384" width="9.00390625" style="329" customWidth="1"/>
  </cols>
  <sheetData>
    <row r="1" spans="1:28" s="343" customFormat="1" ht="18" customHeight="1">
      <c r="A1" s="342" t="s">
        <v>4</v>
      </c>
      <c r="N1" s="344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6" t="s">
        <v>5</v>
      </c>
    </row>
    <row r="2" spans="1:28" s="337" customFormat="1" ht="24.75" customHeight="1">
      <c r="A2" s="569" t="s">
        <v>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 t="s">
        <v>1</v>
      </c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</row>
    <row r="3" spans="1:28" s="341" customFormat="1" ht="1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9" t="s">
        <v>379</v>
      </c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40" t="s">
        <v>380</v>
      </c>
    </row>
    <row r="4" spans="1:28" s="333" customFormat="1" ht="19.5" customHeight="1">
      <c r="A4" s="571" t="s">
        <v>594</v>
      </c>
      <c r="B4" s="573" t="s">
        <v>381</v>
      </c>
      <c r="C4" s="574"/>
      <c r="D4" s="574"/>
      <c r="E4" s="575" t="s">
        <v>382</v>
      </c>
      <c r="F4" s="576"/>
      <c r="G4" s="576"/>
      <c r="H4" s="576"/>
      <c r="I4" s="576"/>
      <c r="J4" s="576"/>
      <c r="K4" s="576"/>
      <c r="L4" s="576"/>
      <c r="M4" s="576"/>
      <c r="N4" s="577" t="s">
        <v>383</v>
      </c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</row>
    <row r="5" spans="1:28" s="333" customFormat="1" ht="19.5" customHeight="1">
      <c r="A5" s="572"/>
      <c r="B5" s="574"/>
      <c r="C5" s="574"/>
      <c r="D5" s="574"/>
      <c r="E5" s="578" t="s">
        <v>384</v>
      </c>
      <c r="F5" s="579"/>
      <c r="G5" s="579"/>
      <c r="H5" s="578" t="s">
        <v>385</v>
      </c>
      <c r="I5" s="579"/>
      <c r="J5" s="579"/>
      <c r="K5" s="578" t="s">
        <v>386</v>
      </c>
      <c r="L5" s="579"/>
      <c r="M5" s="579"/>
      <c r="N5" s="580" t="s">
        <v>387</v>
      </c>
      <c r="O5" s="581"/>
      <c r="P5" s="581"/>
      <c r="Q5" s="578" t="s">
        <v>388</v>
      </c>
      <c r="R5" s="579"/>
      <c r="S5" s="579"/>
      <c r="T5" s="580" t="s">
        <v>389</v>
      </c>
      <c r="U5" s="581"/>
      <c r="V5" s="581"/>
      <c r="W5" s="580" t="s">
        <v>595</v>
      </c>
      <c r="X5" s="581"/>
      <c r="Y5" s="581"/>
      <c r="Z5" s="582" t="s">
        <v>390</v>
      </c>
      <c r="AA5" s="583"/>
      <c r="AB5" s="583"/>
    </row>
    <row r="6" spans="1:28" s="333" customFormat="1" ht="19.5" customHeight="1">
      <c r="A6" s="572"/>
      <c r="B6" s="584" t="s">
        <v>28</v>
      </c>
      <c r="C6" s="584"/>
      <c r="D6" s="584"/>
      <c r="E6" s="585" t="s">
        <v>29</v>
      </c>
      <c r="F6" s="585"/>
      <c r="G6" s="585"/>
      <c r="H6" s="585" t="s">
        <v>391</v>
      </c>
      <c r="I6" s="585"/>
      <c r="J6" s="585"/>
      <c r="K6" s="585" t="s">
        <v>392</v>
      </c>
      <c r="L6" s="585"/>
      <c r="M6" s="585"/>
      <c r="N6" s="586" t="s">
        <v>393</v>
      </c>
      <c r="O6" s="586"/>
      <c r="P6" s="586"/>
      <c r="Q6" s="585" t="s">
        <v>394</v>
      </c>
      <c r="R6" s="585"/>
      <c r="S6" s="585"/>
      <c r="T6" s="585" t="s">
        <v>395</v>
      </c>
      <c r="U6" s="585"/>
      <c r="V6" s="585"/>
      <c r="W6" s="585" t="s">
        <v>396</v>
      </c>
      <c r="X6" s="585"/>
      <c r="Y6" s="585"/>
      <c r="Z6" s="585" t="s">
        <v>80</v>
      </c>
      <c r="AA6" s="585"/>
      <c r="AB6" s="585"/>
    </row>
    <row r="7" spans="1:28" s="333" customFormat="1" ht="19.5" customHeight="1">
      <c r="A7" s="572"/>
      <c r="B7" s="325" t="s">
        <v>18</v>
      </c>
      <c r="C7" s="326" t="s">
        <v>397</v>
      </c>
      <c r="D7" s="326" t="s">
        <v>398</v>
      </c>
      <c r="E7" s="326" t="s">
        <v>18</v>
      </c>
      <c r="F7" s="326" t="s">
        <v>397</v>
      </c>
      <c r="G7" s="326" t="s">
        <v>398</v>
      </c>
      <c r="H7" s="326" t="s">
        <v>18</v>
      </c>
      <c r="I7" s="326" t="s">
        <v>397</v>
      </c>
      <c r="J7" s="326" t="s">
        <v>398</v>
      </c>
      <c r="K7" s="326" t="s">
        <v>18</v>
      </c>
      <c r="L7" s="326" t="s">
        <v>397</v>
      </c>
      <c r="M7" s="326" t="s">
        <v>398</v>
      </c>
      <c r="N7" s="324" t="s">
        <v>18</v>
      </c>
      <c r="O7" s="326" t="s">
        <v>397</v>
      </c>
      <c r="P7" s="324" t="s">
        <v>398</v>
      </c>
      <c r="Q7" s="326" t="s">
        <v>18</v>
      </c>
      <c r="R7" s="324" t="s">
        <v>397</v>
      </c>
      <c r="S7" s="326" t="s">
        <v>398</v>
      </c>
      <c r="T7" s="324" t="s">
        <v>18</v>
      </c>
      <c r="U7" s="326" t="s">
        <v>397</v>
      </c>
      <c r="V7" s="324" t="s">
        <v>398</v>
      </c>
      <c r="W7" s="326" t="s">
        <v>18</v>
      </c>
      <c r="X7" s="324" t="s">
        <v>397</v>
      </c>
      <c r="Y7" s="326" t="s">
        <v>398</v>
      </c>
      <c r="Z7" s="324" t="s">
        <v>18</v>
      </c>
      <c r="AA7" s="326" t="s">
        <v>397</v>
      </c>
      <c r="AB7" s="324" t="s">
        <v>398</v>
      </c>
    </row>
    <row r="8" spans="1:28" s="333" customFormat="1" ht="30" customHeight="1">
      <c r="A8" s="572"/>
      <c r="B8" s="20" t="s">
        <v>29</v>
      </c>
      <c r="C8" s="21" t="s">
        <v>399</v>
      </c>
      <c r="D8" s="21" t="s">
        <v>400</v>
      </c>
      <c r="E8" s="22" t="s">
        <v>29</v>
      </c>
      <c r="F8" s="21" t="s">
        <v>399</v>
      </c>
      <c r="G8" s="21" t="s">
        <v>400</v>
      </c>
      <c r="H8" s="22" t="s">
        <v>29</v>
      </c>
      <c r="I8" s="21" t="s">
        <v>399</v>
      </c>
      <c r="J8" s="21" t="s">
        <v>400</v>
      </c>
      <c r="K8" s="22" t="s">
        <v>29</v>
      </c>
      <c r="L8" s="21" t="s">
        <v>399</v>
      </c>
      <c r="M8" s="21" t="s">
        <v>400</v>
      </c>
      <c r="N8" s="24" t="s">
        <v>29</v>
      </c>
      <c r="O8" s="21" t="s">
        <v>399</v>
      </c>
      <c r="P8" s="23" t="s">
        <v>400</v>
      </c>
      <c r="Q8" s="22" t="s">
        <v>29</v>
      </c>
      <c r="R8" s="23" t="s">
        <v>399</v>
      </c>
      <c r="S8" s="21" t="s">
        <v>400</v>
      </c>
      <c r="T8" s="24" t="s">
        <v>29</v>
      </c>
      <c r="U8" s="21" t="s">
        <v>399</v>
      </c>
      <c r="V8" s="23" t="s">
        <v>400</v>
      </c>
      <c r="W8" s="22" t="s">
        <v>29</v>
      </c>
      <c r="X8" s="23" t="s">
        <v>399</v>
      </c>
      <c r="Y8" s="21" t="s">
        <v>400</v>
      </c>
      <c r="Z8" s="24" t="s">
        <v>29</v>
      </c>
      <c r="AA8" s="21" t="s">
        <v>399</v>
      </c>
      <c r="AB8" s="23" t="s">
        <v>400</v>
      </c>
    </row>
    <row r="9" spans="1:28" s="331" customFormat="1" ht="19.5" customHeight="1">
      <c r="A9" s="327" t="s">
        <v>596</v>
      </c>
      <c r="B9" s="354">
        <f aca="true" t="shared" si="0" ref="B9:B17">C9+D9</f>
        <v>5170</v>
      </c>
      <c r="C9" s="353">
        <f>F9+'13-7、辦理調解業務概況(續完)'!C9</f>
        <v>3530</v>
      </c>
      <c r="D9" s="353">
        <f>G9+'13-7、辦理調解業務概況(續完)'!D9</f>
        <v>1640</v>
      </c>
      <c r="E9" s="353">
        <f aca="true" t="shared" si="1" ref="E9:E17">F9+G9</f>
        <v>2767</v>
      </c>
      <c r="F9" s="353">
        <f aca="true" t="shared" si="2" ref="F9:G17">I9+L9+O9+R9+U9+X9+AA9</f>
        <v>1808</v>
      </c>
      <c r="G9" s="353">
        <f t="shared" si="2"/>
        <v>959</v>
      </c>
      <c r="H9" s="353">
        <f aca="true" t="shared" si="3" ref="H9:H17">I9+J9</f>
        <v>1499</v>
      </c>
      <c r="I9" s="353">
        <v>1096</v>
      </c>
      <c r="J9" s="353">
        <v>403</v>
      </c>
      <c r="K9" s="353">
        <f aca="true" t="shared" si="4" ref="K9:K17">L9+M9</f>
        <v>395</v>
      </c>
      <c r="L9" s="353">
        <v>196</v>
      </c>
      <c r="M9" s="353">
        <v>199</v>
      </c>
      <c r="N9" s="353">
        <f aca="true" t="shared" si="5" ref="N9:N17">O9+P9</f>
        <v>144</v>
      </c>
      <c r="O9" s="353">
        <v>65</v>
      </c>
      <c r="P9" s="353">
        <v>79</v>
      </c>
      <c r="Q9" s="353">
        <f aca="true" t="shared" si="6" ref="Q9:Q17">R9+S9</f>
        <v>40</v>
      </c>
      <c r="R9" s="353">
        <v>20</v>
      </c>
      <c r="S9" s="353">
        <v>20</v>
      </c>
      <c r="T9" s="353">
        <f aca="true" t="shared" si="7" ref="T9:T17">U9+V9</f>
        <v>180</v>
      </c>
      <c r="U9" s="353">
        <v>99</v>
      </c>
      <c r="V9" s="353">
        <v>81</v>
      </c>
      <c r="W9" s="353">
        <f aca="true" t="shared" si="8" ref="W9:W17">X9+Y9</f>
        <v>105</v>
      </c>
      <c r="X9" s="353">
        <v>73</v>
      </c>
      <c r="Y9" s="353">
        <v>32</v>
      </c>
      <c r="Z9" s="353">
        <f aca="true" t="shared" si="9" ref="Z9:Z17">AA9+AB9</f>
        <v>404</v>
      </c>
      <c r="AA9" s="353">
        <v>259</v>
      </c>
      <c r="AB9" s="354">
        <v>145</v>
      </c>
    </row>
    <row r="10" spans="1:28" s="331" customFormat="1" ht="19.5" customHeight="1">
      <c r="A10" s="327" t="s">
        <v>597</v>
      </c>
      <c r="B10" s="354">
        <f t="shared" si="0"/>
        <v>5398</v>
      </c>
      <c r="C10" s="354">
        <f>F10+'13-7、辦理調解業務概況(續完)'!C10</f>
        <v>3589</v>
      </c>
      <c r="D10" s="354">
        <f>G10+'13-7、辦理調解業務概況(續完)'!D10</f>
        <v>1809</v>
      </c>
      <c r="E10" s="354">
        <f t="shared" si="1"/>
        <v>2481</v>
      </c>
      <c r="F10" s="354">
        <f t="shared" si="2"/>
        <v>1479</v>
      </c>
      <c r="G10" s="354">
        <f t="shared" si="2"/>
        <v>1002</v>
      </c>
      <c r="H10" s="354">
        <f t="shared" si="3"/>
        <v>1285</v>
      </c>
      <c r="I10" s="354">
        <v>806</v>
      </c>
      <c r="J10" s="354">
        <v>479</v>
      </c>
      <c r="K10" s="354">
        <f t="shared" si="4"/>
        <v>232</v>
      </c>
      <c r="L10" s="354">
        <v>109</v>
      </c>
      <c r="M10" s="354">
        <v>123</v>
      </c>
      <c r="N10" s="354">
        <f t="shared" si="5"/>
        <v>117</v>
      </c>
      <c r="O10" s="354">
        <v>40</v>
      </c>
      <c r="P10" s="354">
        <v>77</v>
      </c>
      <c r="Q10" s="354">
        <f t="shared" si="6"/>
        <v>21</v>
      </c>
      <c r="R10" s="354">
        <v>11</v>
      </c>
      <c r="S10" s="354">
        <v>10</v>
      </c>
      <c r="T10" s="354">
        <f t="shared" si="7"/>
        <v>88</v>
      </c>
      <c r="U10" s="354">
        <v>42</v>
      </c>
      <c r="V10" s="354">
        <v>46</v>
      </c>
      <c r="W10" s="354">
        <f t="shared" si="8"/>
        <v>50</v>
      </c>
      <c r="X10" s="354">
        <v>36</v>
      </c>
      <c r="Y10" s="354">
        <v>14</v>
      </c>
      <c r="Z10" s="354">
        <f t="shared" si="9"/>
        <v>688</v>
      </c>
      <c r="AA10" s="354">
        <v>435</v>
      </c>
      <c r="AB10" s="354">
        <v>253</v>
      </c>
    </row>
    <row r="11" spans="1:28" s="331" customFormat="1" ht="19.5" customHeight="1">
      <c r="A11" s="327" t="s">
        <v>598</v>
      </c>
      <c r="B11" s="354">
        <f t="shared" si="0"/>
        <v>5206</v>
      </c>
      <c r="C11" s="354">
        <f>F11+'13-7、辦理調解業務概況(續完)'!C11</f>
        <v>3651</v>
      </c>
      <c r="D11" s="354">
        <f>G11+'13-7、辦理調解業務概況(續完)'!D11</f>
        <v>1555</v>
      </c>
      <c r="E11" s="354">
        <f t="shared" si="1"/>
        <v>2086</v>
      </c>
      <c r="F11" s="354">
        <f t="shared" si="2"/>
        <v>1261</v>
      </c>
      <c r="G11" s="354">
        <f t="shared" si="2"/>
        <v>825</v>
      </c>
      <c r="H11" s="354">
        <f t="shared" si="3"/>
        <v>944</v>
      </c>
      <c r="I11" s="354">
        <v>651</v>
      </c>
      <c r="J11" s="354">
        <v>293</v>
      </c>
      <c r="K11" s="354">
        <f t="shared" si="4"/>
        <v>500</v>
      </c>
      <c r="L11" s="354">
        <v>272</v>
      </c>
      <c r="M11" s="354">
        <v>228</v>
      </c>
      <c r="N11" s="354">
        <f t="shared" si="5"/>
        <v>77</v>
      </c>
      <c r="O11" s="354">
        <v>43</v>
      </c>
      <c r="P11" s="354">
        <v>34</v>
      </c>
      <c r="Q11" s="354">
        <f t="shared" si="6"/>
        <v>15</v>
      </c>
      <c r="R11" s="354">
        <v>4</v>
      </c>
      <c r="S11" s="354">
        <v>11</v>
      </c>
      <c r="T11" s="354">
        <f t="shared" si="7"/>
        <v>62</v>
      </c>
      <c r="U11" s="354">
        <v>30</v>
      </c>
      <c r="V11" s="354">
        <v>32</v>
      </c>
      <c r="W11" s="354">
        <f t="shared" si="8"/>
        <v>37</v>
      </c>
      <c r="X11" s="354">
        <v>15</v>
      </c>
      <c r="Y11" s="354">
        <v>22</v>
      </c>
      <c r="Z11" s="354">
        <f t="shared" si="9"/>
        <v>451</v>
      </c>
      <c r="AA11" s="354">
        <v>246</v>
      </c>
      <c r="AB11" s="354">
        <v>205</v>
      </c>
    </row>
    <row r="12" spans="1:28" s="331" customFormat="1" ht="19.5" customHeight="1">
      <c r="A12" s="327" t="s">
        <v>599</v>
      </c>
      <c r="B12" s="354">
        <f t="shared" si="0"/>
        <v>5315</v>
      </c>
      <c r="C12" s="354">
        <f>F12+'13-7、辦理調解業務概況(續完)'!C12</f>
        <v>3353</v>
      </c>
      <c r="D12" s="354">
        <f>G12+'13-7、辦理調解業務概況(續完)'!D12</f>
        <v>1962</v>
      </c>
      <c r="E12" s="354">
        <f t="shared" si="1"/>
        <v>2269</v>
      </c>
      <c r="F12" s="354">
        <f t="shared" si="2"/>
        <v>1067</v>
      </c>
      <c r="G12" s="354">
        <f t="shared" si="2"/>
        <v>1202</v>
      </c>
      <c r="H12" s="354">
        <f t="shared" si="3"/>
        <v>930</v>
      </c>
      <c r="I12" s="354">
        <v>537</v>
      </c>
      <c r="J12" s="354">
        <v>393</v>
      </c>
      <c r="K12" s="354">
        <f t="shared" si="4"/>
        <v>706</v>
      </c>
      <c r="L12" s="354">
        <v>241</v>
      </c>
      <c r="M12" s="354">
        <v>465</v>
      </c>
      <c r="N12" s="354">
        <f t="shared" si="5"/>
        <v>100</v>
      </c>
      <c r="O12" s="354">
        <v>29</v>
      </c>
      <c r="P12" s="354">
        <v>71</v>
      </c>
      <c r="Q12" s="354">
        <f t="shared" si="6"/>
        <v>22</v>
      </c>
      <c r="R12" s="354">
        <v>8</v>
      </c>
      <c r="S12" s="354">
        <v>14</v>
      </c>
      <c r="T12" s="354">
        <f t="shared" si="7"/>
        <v>57</v>
      </c>
      <c r="U12" s="354">
        <v>28</v>
      </c>
      <c r="V12" s="354">
        <v>29</v>
      </c>
      <c r="W12" s="354">
        <f t="shared" si="8"/>
        <v>31</v>
      </c>
      <c r="X12" s="354">
        <v>11</v>
      </c>
      <c r="Y12" s="354">
        <v>20</v>
      </c>
      <c r="Z12" s="354">
        <f t="shared" si="9"/>
        <v>423</v>
      </c>
      <c r="AA12" s="354">
        <v>213</v>
      </c>
      <c r="AB12" s="354">
        <v>210</v>
      </c>
    </row>
    <row r="13" spans="1:28" s="331" customFormat="1" ht="19.5" customHeight="1">
      <c r="A13" s="327" t="s">
        <v>600</v>
      </c>
      <c r="B13" s="354">
        <f t="shared" si="0"/>
        <v>5910</v>
      </c>
      <c r="C13" s="354">
        <f>F13+'13-7、辦理調解業務概況(續完)'!C13</f>
        <v>3921</v>
      </c>
      <c r="D13" s="354">
        <f>G13+'13-7、辦理調解業務概況(續完)'!D13</f>
        <v>1989</v>
      </c>
      <c r="E13" s="354">
        <f t="shared" si="1"/>
        <v>1994</v>
      </c>
      <c r="F13" s="354">
        <f t="shared" si="2"/>
        <v>1228</v>
      </c>
      <c r="G13" s="354">
        <f t="shared" si="2"/>
        <v>766</v>
      </c>
      <c r="H13" s="354">
        <f t="shared" si="3"/>
        <v>1124</v>
      </c>
      <c r="I13" s="354">
        <v>855</v>
      </c>
      <c r="J13" s="354">
        <v>269</v>
      </c>
      <c r="K13" s="354">
        <f t="shared" si="4"/>
        <v>239</v>
      </c>
      <c r="L13" s="354">
        <v>97</v>
      </c>
      <c r="M13" s="354">
        <v>142</v>
      </c>
      <c r="N13" s="354">
        <f t="shared" si="5"/>
        <v>51</v>
      </c>
      <c r="O13" s="354">
        <v>13</v>
      </c>
      <c r="P13" s="354">
        <v>38</v>
      </c>
      <c r="Q13" s="354">
        <f t="shared" si="6"/>
        <v>40</v>
      </c>
      <c r="R13" s="354">
        <v>6</v>
      </c>
      <c r="S13" s="354">
        <v>34</v>
      </c>
      <c r="T13" s="354">
        <f t="shared" si="7"/>
        <v>73</v>
      </c>
      <c r="U13" s="354">
        <v>29</v>
      </c>
      <c r="V13" s="354">
        <v>44</v>
      </c>
      <c r="W13" s="354">
        <f t="shared" si="8"/>
        <v>17</v>
      </c>
      <c r="X13" s="354">
        <v>6</v>
      </c>
      <c r="Y13" s="354">
        <v>11</v>
      </c>
      <c r="Z13" s="354">
        <f t="shared" si="9"/>
        <v>450</v>
      </c>
      <c r="AA13" s="354">
        <v>222</v>
      </c>
      <c r="AB13" s="354">
        <v>228</v>
      </c>
    </row>
    <row r="14" spans="1:28" s="331" customFormat="1" ht="19.5" customHeight="1">
      <c r="A14" s="327" t="s">
        <v>601</v>
      </c>
      <c r="B14" s="354">
        <f t="shared" si="0"/>
        <v>6328</v>
      </c>
      <c r="C14" s="354">
        <f>F14+'13-7、辦理調解業務概況(續完)'!C14</f>
        <v>4298</v>
      </c>
      <c r="D14" s="354">
        <f>G14+'13-7、辦理調解業務概況(續完)'!D14</f>
        <v>2030</v>
      </c>
      <c r="E14" s="354">
        <f t="shared" si="1"/>
        <v>2576</v>
      </c>
      <c r="F14" s="354">
        <f t="shared" si="2"/>
        <v>1465</v>
      </c>
      <c r="G14" s="354">
        <f t="shared" si="2"/>
        <v>1111</v>
      </c>
      <c r="H14" s="354">
        <f t="shared" si="3"/>
        <v>1023</v>
      </c>
      <c r="I14" s="354">
        <v>618</v>
      </c>
      <c r="J14" s="354">
        <v>405</v>
      </c>
      <c r="K14" s="354">
        <f t="shared" si="4"/>
        <v>291</v>
      </c>
      <c r="L14" s="354">
        <v>123</v>
      </c>
      <c r="M14" s="354">
        <v>168</v>
      </c>
      <c r="N14" s="354">
        <f t="shared" si="5"/>
        <v>92</v>
      </c>
      <c r="O14" s="354">
        <v>36</v>
      </c>
      <c r="P14" s="354">
        <v>56</v>
      </c>
      <c r="Q14" s="354">
        <f t="shared" si="6"/>
        <v>40</v>
      </c>
      <c r="R14" s="354">
        <v>8</v>
      </c>
      <c r="S14" s="354">
        <v>32</v>
      </c>
      <c r="T14" s="354">
        <f t="shared" si="7"/>
        <v>170</v>
      </c>
      <c r="U14" s="354">
        <v>81</v>
      </c>
      <c r="V14" s="354">
        <v>89</v>
      </c>
      <c r="W14" s="354">
        <f t="shared" si="8"/>
        <v>80</v>
      </c>
      <c r="X14" s="354">
        <v>32</v>
      </c>
      <c r="Y14" s="354">
        <v>48</v>
      </c>
      <c r="Z14" s="354">
        <f t="shared" si="9"/>
        <v>880</v>
      </c>
      <c r="AA14" s="354">
        <v>567</v>
      </c>
      <c r="AB14" s="354">
        <v>313</v>
      </c>
    </row>
    <row r="15" spans="1:28" s="331" customFormat="1" ht="19.5" customHeight="1">
      <c r="A15" s="327" t="s">
        <v>602</v>
      </c>
      <c r="B15" s="354">
        <f t="shared" si="0"/>
        <v>6876</v>
      </c>
      <c r="C15" s="354">
        <f>F15+'13-7、辦理調解業務概況(續完)'!C15</f>
        <v>4978</v>
      </c>
      <c r="D15" s="354">
        <f>G15+'13-7、辦理調解業務概況(續完)'!D15</f>
        <v>1898</v>
      </c>
      <c r="E15" s="354">
        <f t="shared" si="1"/>
        <v>3186</v>
      </c>
      <c r="F15" s="354">
        <f t="shared" si="2"/>
        <v>2141</v>
      </c>
      <c r="G15" s="354">
        <f t="shared" si="2"/>
        <v>1045</v>
      </c>
      <c r="H15" s="354">
        <f t="shared" si="3"/>
        <v>1043</v>
      </c>
      <c r="I15" s="354">
        <v>755</v>
      </c>
      <c r="J15" s="354">
        <v>288</v>
      </c>
      <c r="K15" s="354">
        <f t="shared" si="4"/>
        <v>378</v>
      </c>
      <c r="L15" s="354">
        <v>239</v>
      </c>
      <c r="M15" s="354">
        <v>139</v>
      </c>
      <c r="N15" s="354">
        <f t="shared" si="5"/>
        <v>93</v>
      </c>
      <c r="O15" s="354">
        <v>44</v>
      </c>
      <c r="P15" s="354">
        <v>49</v>
      </c>
      <c r="Q15" s="354">
        <f t="shared" si="6"/>
        <v>72</v>
      </c>
      <c r="R15" s="354">
        <v>25</v>
      </c>
      <c r="S15" s="354">
        <v>47</v>
      </c>
      <c r="T15" s="354">
        <f t="shared" si="7"/>
        <v>223</v>
      </c>
      <c r="U15" s="354">
        <v>128</v>
      </c>
      <c r="V15" s="354">
        <v>95</v>
      </c>
      <c r="W15" s="354">
        <f t="shared" si="8"/>
        <v>97</v>
      </c>
      <c r="X15" s="354">
        <v>58</v>
      </c>
      <c r="Y15" s="354">
        <v>39</v>
      </c>
      <c r="Z15" s="354">
        <f t="shared" si="9"/>
        <v>1280</v>
      </c>
      <c r="AA15" s="354">
        <v>892</v>
      </c>
      <c r="AB15" s="354">
        <v>388</v>
      </c>
    </row>
    <row r="16" spans="1:28" s="331" customFormat="1" ht="19.5" customHeight="1">
      <c r="A16" s="327" t="s">
        <v>603</v>
      </c>
      <c r="B16" s="354">
        <f t="shared" si="0"/>
        <v>6962</v>
      </c>
      <c r="C16" s="354">
        <f>F16+'13-7、辦理調解業務概況(續完)'!C16</f>
        <v>5101</v>
      </c>
      <c r="D16" s="354">
        <f>G16+'13-7、辦理調解業務概況(續完)'!D16</f>
        <v>1861</v>
      </c>
      <c r="E16" s="354">
        <f t="shared" si="1"/>
        <v>1994</v>
      </c>
      <c r="F16" s="354">
        <f t="shared" si="2"/>
        <v>1250</v>
      </c>
      <c r="G16" s="354">
        <f t="shared" si="2"/>
        <v>744</v>
      </c>
      <c r="H16" s="354">
        <f t="shared" si="3"/>
        <v>976</v>
      </c>
      <c r="I16" s="354">
        <v>649</v>
      </c>
      <c r="J16" s="354">
        <v>327</v>
      </c>
      <c r="K16" s="354">
        <f t="shared" si="4"/>
        <v>330</v>
      </c>
      <c r="L16" s="354">
        <v>173</v>
      </c>
      <c r="M16" s="354">
        <v>157</v>
      </c>
      <c r="N16" s="354">
        <f t="shared" si="5"/>
        <v>123</v>
      </c>
      <c r="O16" s="354">
        <v>62</v>
      </c>
      <c r="P16" s="354">
        <v>61</v>
      </c>
      <c r="Q16" s="354">
        <f t="shared" si="6"/>
        <v>67</v>
      </c>
      <c r="R16" s="354">
        <v>33</v>
      </c>
      <c r="S16" s="354">
        <v>34</v>
      </c>
      <c r="T16" s="354">
        <f t="shared" si="7"/>
        <v>159</v>
      </c>
      <c r="U16" s="354">
        <v>109</v>
      </c>
      <c r="V16" s="354">
        <v>50</v>
      </c>
      <c r="W16" s="354">
        <f t="shared" si="8"/>
        <v>49</v>
      </c>
      <c r="X16" s="354">
        <v>26</v>
      </c>
      <c r="Y16" s="354">
        <v>23</v>
      </c>
      <c r="Z16" s="354">
        <f t="shared" si="9"/>
        <v>290</v>
      </c>
      <c r="AA16" s="354">
        <v>198</v>
      </c>
      <c r="AB16" s="354">
        <v>92</v>
      </c>
    </row>
    <row r="17" spans="1:28" s="331" customFormat="1" ht="19.5" customHeight="1">
      <c r="A17" s="327" t="s">
        <v>604</v>
      </c>
      <c r="B17" s="354">
        <f t="shared" si="0"/>
        <v>8321</v>
      </c>
      <c r="C17" s="354">
        <f>F17+'13-7、辦理調解業務概況(續完)'!C17</f>
        <v>6068</v>
      </c>
      <c r="D17" s="354">
        <f>G17+'13-7、辦理調解業務概況(續完)'!D17</f>
        <v>2253</v>
      </c>
      <c r="E17" s="354">
        <f t="shared" si="1"/>
        <v>2556</v>
      </c>
      <c r="F17" s="354">
        <f t="shared" si="2"/>
        <v>1545</v>
      </c>
      <c r="G17" s="354">
        <f t="shared" si="2"/>
        <v>1011</v>
      </c>
      <c r="H17" s="354">
        <f t="shared" si="3"/>
        <v>1292</v>
      </c>
      <c r="I17" s="354">
        <v>886</v>
      </c>
      <c r="J17" s="354">
        <v>406</v>
      </c>
      <c r="K17" s="354">
        <f t="shared" si="4"/>
        <v>314</v>
      </c>
      <c r="L17" s="354">
        <v>125</v>
      </c>
      <c r="M17" s="354">
        <v>189</v>
      </c>
      <c r="N17" s="354">
        <f t="shared" si="5"/>
        <v>82</v>
      </c>
      <c r="O17" s="354">
        <v>34</v>
      </c>
      <c r="P17" s="354">
        <v>48</v>
      </c>
      <c r="Q17" s="354">
        <f t="shared" si="6"/>
        <v>21</v>
      </c>
      <c r="R17" s="354">
        <v>4</v>
      </c>
      <c r="S17" s="354">
        <v>17</v>
      </c>
      <c r="T17" s="354">
        <f t="shared" si="7"/>
        <v>131</v>
      </c>
      <c r="U17" s="354">
        <v>67</v>
      </c>
      <c r="V17" s="354">
        <v>64</v>
      </c>
      <c r="W17" s="354">
        <f t="shared" si="8"/>
        <v>52</v>
      </c>
      <c r="X17" s="354">
        <v>27</v>
      </c>
      <c r="Y17" s="354">
        <v>25</v>
      </c>
      <c r="Z17" s="354">
        <f t="shared" si="9"/>
        <v>664</v>
      </c>
      <c r="AA17" s="354">
        <v>402</v>
      </c>
      <c r="AB17" s="354">
        <v>262</v>
      </c>
    </row>
    <row r="18" spans="1:28" s="331" customFormat="1" ht="19.5" customHeight="1">
      <c r="A18" s="327" t="s">
        <v>605</v>
      </c>
      <c r="B18" s="76">
        <f aca="true" t="shared" si="10" ref="B18:AB18">SUM(B19:B31)</f>
        <v>8901</v>
      </c>
      <c r="C18" s="76">
        <f t="shared" si="10"/>
        <v>6760</v>
      </c>
      <c r="D18" s="76">
        <f t="shared" si="10"/>
        <v>2141</v>
      </c>
      <c r="E18" s="76">
        <f t="shared" si="10"/>
        <v>3298</v>
      </c>
      <c r="F18" s="76">
        <f t="shared" si="10"/>
        <v>2416</v>
      </c>
      <c r="G18" s="76">
        <f t="shared" si="10"/>
        <v>882</v>
      </c>
      <c r="H18" s="76">
        <f t="shared" si="10"/>
        <v>2283</v>
      </c>
      <c r="I18" s="76">
        <f t="shared" si="10"/>
        <v>1794</v>
      </c>
      <c r="J18" s="76">
        <f t="shared" si="10"/>
        <v>499</v>
      </c>
      <c r="K18" s="76">
        <f t="shared" si="10"/>
        <v>298</v>
      </c>
      <c r="L18" s="76">
        <f t="shared" si="10"/>
        <v>177</v>
      </c>
      <c r="M18" s="76">
        <f t="shared" si="10"/>
        <v>148</v>
      </c>
      <c r="N18" s="76">
        <f t="shared" si="10"/>
        <v>35</v>
      </c>
      <c r="O18" s="76">
        <f t="shared" si="10"/>
        <v>23</v>
      </c>
      <c r="P18" s="76">
        <f t="shared" si="10"/>
        <v>16</v>
      </c>
      <c r="Q18" s="76">
        <f t="shared" si="10"/>
        <v>25</v>
      </c>
      <c r="R18" s="76">
        <f t="shared" si="10"/>
        <v>12</v>
      </c>
      <c r="S18" s="76">
        <f t="shared" si="10"/>
        <v>18</v>
      </c>
      <c r="T18" s="76">
        <f t="shared" si="10"/>
        <v>184</v>
      </c>
      <c r="U18" s="76">
        <f t="shared" si="10"/>
        <v>144</v>
      </c>
      <c r="V18" s="76">
        <f t="shared" si="10"/>
        <v>40</v>
      </c>
      <c r="W18" s="76">
        <f t="shared" si="10"/>
        <v>83</v>
      </c>
      <c r="X18" s="76">
        <f t="shared" si="10"/>
        <v>55</v>
      </c>
      <c r="Y18" s="76">
        <f t="shared" si="10"/>
        <v>31</v>
      </c>
      <c r="Z18" s="76">
        <f t="shared" si="10"/>
        <v>341</v>
      </c>
      <c r="AA18" s="76">
        <f t="shared" si="10"/>
        <v>211</v>
      </c>
      <c r="AB18" s="76">
        <f t="shared" si="10"/>
        <v>130</v>
      </c>
    </row>
    <row r="19" spans="1:28" s="331" customFormat="1" ht="19.5" customHeight="1">
      <c r="A19" s="334" t="s">
        <v>606</v>
      </c>
      <c r="B19" s="354">
        <f>C19+D19</f>
        <v>1821</v>
      </c>
      <c r="C19" s="354">
        <f>F19+'13-7、辦理調解業務概況(續完)'!C19</f>
        <v>1503</v>
      </c>
      <c r="D19" s="354">
        <f>G19+'13-7、辦理調解業務概況(續完)'!D19</f>
        <v>318</v>
      </c>
      <c r="E19" s="354">
        <f>F19+G19</f>
        <v>806</v>
      </c>
      <c r="F19" s="76">
        <f>I19+L19+O19+R19+U19+X19+AA19</f>
        <v>685</v>
      </c>
      <c r="G19" s="76">
        <f>J19+M19+P19+S19+V19+Y19+AB19</f>
        <v>121</v>
      </c>
      <c r="H19" s="76">
        <f>I19+J19</f>
        <v>466</v>
      </c>
      <c r="I19" s="76">
        <v>415</v>
      </c>
      <c r="J19" s="76">
        <v>51</v>
      </c>
      <c r="K19" s="76">
        <f>L19+M19</f>
        <v>108</v>
      </c>
      <c r="L19" s="76">
        <v>92</v>
      </c>
      <c r="M19" s="76">
        <v>16</v>
      </c>
      <c r="N19" s="76">
        <f>O19+P19</f>
        <v>5</v>
      </c>
      <c r="O19" s="76">
        <v>3</v>
      </c>
      <c r="P19" s="76">
        <v>2</v>
      </c>
      <c r="Q19" s="76">
        <f>R19+S19</f>
        <v>12</v>
      </c>
      <c r="R19" s="76">
        <v>7</v>
      </c>
      <c r="S19" s="76">
        <v>5</v>
      </c>
      <c r="T19" s="76">
        <f>U19+V19</f>
        <v>143</v>
      </c>
      <c r="U19" s="76">
        <v>118</v>
      </c>
      <c r="V19" s="76">
        <v>25</v>
      </c>
      <c r="W19" s="76">
        <f>X19+Y19</f>
        <v>62</v>
      </c>
      <c r="X19" s="76">
        <v>45</v>
      </c>
      <c r="Y19" s="76">
        <v>17</v>
      </c>
      <c r="Z19" s="76">
        <f>AA19+AB19</f>
        <v>10</v>
      </c>
      <c r="AA19" s="76">
        <v>5</v>
      </c>
      <c r="AB19" s="76">
        <v>5</v>
      </c>
    </row>
    <row r="20" spans="1:28" s="331" customFormat="1" ht="19.5" customHeight="1">
      <c r="A20" s="334" t="s">
        <v>607</v>
      </c>
      <c r="B20" s="354">
        <f aca="true" t="shared" si="11" ref="B20:B31">C20+D20</f>
        <v>1589</v>
      </c>
      <c r="C20" s="354">
        <f>F20+'13-7、辦理調解業務概況(續完)'!C20</f>
        <v>1264</v>
      </c>
      <c r="D20" s="354">
        <f>G20+'13-7、辦理調解業務概況(續完)'!D20</f>
        <v>325</v>
      </c>
      <c r="E20" s="354">
        <f aca="true" t="shared" si="12" ref="E20:E31">F20+G20</f>
        <v>274</v>
      </c>
      <c r="F20" s="76">
        <f>I20+L20+AA20+R20+U20</f>
        <v>187</v>
      </c>
      <c r="G20" s="76">
        <f>J20+M20+V20+AB20+P20</f>
        <v>87</v>
      </c>
      <c r="H20" s="76">
        <f aca="true" t="shared" si="13" ref="H20:H31">I20+J20</f>
        <v>176</v>
      </c>
      <c r="I20" s="76">
        <v>136</v>
      </c>
      <c r="J20" s="76">
        <v>40</v>
      </c>
      <c r="K20" s="76">
        <f aca="true" t="shared" si="14" ref="K20:K30">L20+M20</f>
        <v>9</v>
      </c>
      <c r="L20" s="76">
        <v>2</v>
      </c>
      <c r="M20" s="76">
        <v>7</v>
      </c>
      <c r="N20" s="76">
        <f>P20</f>
        <v>2</v>
      </c>
      <c r="O20" s="100" t="s">
        <v>631</v>
      </c>
      <c r="P20" s="76">
        <v>2</v>
      </c>
      <c r="Q20" s="76">
        <f>R20</f>
        <v>1</v>
      </c>
      <c r="R20" s="76">
        <v>1</v>
      </c>
      <c r="S20" s="100" t="s">
        <v>632</v>
      </c>
      <c r="T20" s="76">
        <f>U20+V20</f>
        <v>3</v>
      </c>
      <c r="U20" s="76">
        <v>1</v>
      </c>
      <c r="V20" s="76">
        <v>2</v>
      </c>
      <c r="W20" s="100" t="s">
        <v>631</v>
      </c>
      <c r="X20" s="100" t="s">
        <v>631</v>
      </c>
      <c r="Y20" s="100" t="s">
        <v>631</v>
      </c>
      <c r="Z20" s="76">
        <f aca="true" t="shared" si="15" ref="Z20:Z30">AA20+AB20</f>
        <v>83</v>
      </c>
      <c r="AA20" s="76">
        <v>47</v>
      </c>
      <c r="AB20" s="76">
        <v>36</v>
      </c>
    </row>
    <row r="21" spans="1:28" s="331" customFormat="1" ht="19.5" customHeight="1">
      <c r="A21" s="334" t="s">
        <v>608</v>
      </c>
      <c r="B21" s="354">
        <f t="shared" si="11"/>
        <v>675</v>
      </c>
      <c r="C21" s="354">
        <f>F21+'13-7、辦理調解業務概況(續完)'!C21</f>
        <v>549</v>
      </c>
      <c r="D21" s="354">
        <f>G21+'13-7、辦理調解業務概況(續完)'!D21</f>
        <v>126</v>
      </c>
      <c r="E21" s="354">
        <f t="shared" si="12"/>
        <v>162</v>
      </c>
      <c r="F21" s="76">
        <f>I21+AA21+O21+R21</f>
        <v>140</v>
      </c>
      <c r="G21" s="76">
        <f>J21+AB21+M21+P21</f>
        <v>22</v>
      </c>
      <c r="H21" s="76">
        <f t="shared" si="13"/>
        <v>127</v>
      </c>
      <c r="I21" s="76">
        <v>121</v>
      </c>
      <c r="J21" s="76">
        <v>6</v>
      </c>
      <c r="K21" s="100" t="s">
        <v>629</v>
      </c>
      <c r="L21" s="100" t="s">
        <v>629</v>
      </c>
      <c r="M21" s="76">
        <v>9</v>
      </c>
      <c r="N21" s="100" t="s">
        <v>631</v>
      </c>
      <c r="O21" s="76">
        <v>2</v>
      </c>
      <c r="P21" s="76">
        <v>1</v>
      </c>
      <c r="Q21" s="100" t="s">
        <v>631</v>
      </c>
      <c r="R21" s="76">
        <v>1</v>
      </c>
      <c r="S21" s="100" t="s">
        <v>628</v>
      </c>
      <c r="T21" s="100" t="s">
        <v>631</v>
      </c>
      <c r="U21" s="100" t="s">
        <v>631</v>
      </c>
      <c r="V21" s="100" t="s">
        <v>631</v>
      </c>
      <c r="W21" s="100" t="s">
        <v>628</v>
      </c>
      <c r="X21" s="100" t="s">
        <v>628</v>
      </c>
      <c r="Y21" s="100" t="s">
        <v>628</v>
      </c>
      <c r="Z21" s="76">
        <f t="shared" si="15"/>
        <v>22</v>
      </c>
      <c r="AA21" s="76">
        <v>16</v>
      </c>
      <c r="AB21" s="76">
        <v>6</v>
      </c>
    </row>
    <row r="22" spans="1:28" s="331" customFormat="1" ht="19.5" customHeight="1">
      <c r="A22" s="334" t="s">
        <v>609</v>
      </c>
      <c r="B22" s="354">
        <f t="shared" si="11"/>
        <v>667</v>
      </c>
      <c r="C22" s="354">
        <f>F22+'13-7、辦理調解業務概況(續完)'!C22</f>
        <v>492</v>
      </c>
      <c r="D22" s="354">
        <f>G22+'13-7、辦理調解業務概況(續完)'!D22</f>
        <v>175</v>
      </c>
      <c r="E22" s="354">
        <f t="shared" si="12"/>
        <v>162</v>
      </c>
      <c r="F22" s="76">
        <f>I22+L22+O22+U22+X22+AA22</f>
        <v>115</v>
      </c>
      <c r="G22" s="76">
        <f>J22+M22+P22+V22+Y22+AB22</f>
        <v>47</v>
      </c>
      <c r="H22" s="76">
        <f t="shared" si="13"/>
        <v>46</v>
      </c>
      <c r="I22" s="76">
        <v>31</v>
      </c>
      <c r="J22" s="76">
        <v>15</v>
      </c>
      <c r="K22" s="76">
        <f t="shared" si="14"/>
        <v>18</v>
      </c>
      <c r="L22" s="76">
        <v>12</v>
      </c>
      <c r="M22" s="76">
        <v>6</v>
      </c>
      <c r="N22" s="76">
        <f aca="true" t="shared" si="16" ref="N22:N28">O22+P22</f>
        <v>6</v>
      </c>
      <c r="O22" s="76">
        <v>4</v>
      </c>
      <c r="P22" s="76">
        <v>2</v>
      </c>
      <c r="Q22" s="100" t="s">
        <v>628</v>
      </c>
      <c r="R22" s="100" t="s">
        <v>631</v>
      </c>
      <c r="S22" s="100" t="s">
        <v>628</v>
      </c>
      <c r="T22" s="76">
        <f>U22+V22</f>
        <v>21</v>
      </c>
      <c r="U22" s="76">
        <v>15</v>
      </c>
      <c r="V22" s="76">
        <v>6</v>
      </c>
      <c r="W22" s="76">
        <f>X22+Y22</f>
        <v>3</v>
      </c>
      <c r="X22" s="76">
        <v>1</v>
      </c>
      <c r="Y22" s="76">
        <v>2</v>
      </c>
      <c r="Z22" s="76">
        <f t="shared" si="15"/>
        <v>68</v>
      </c>
      <c r="AA22" s="76">
        <v>52</v>
      </c>
      <c r="AB22" s="76">
        <v>16</v>
      </c>
    </row>
    <row r="23" spans="1:28" s="331" customFormat="1" ht="19.5" customHeight="1">
      <c r="A23" s="334" t="s">
        <v>610</v>
      </c>
      <c r="B23" s="354">
        <f t="shared" si="11"/>
        <v>664</v>
      </c>
      <c r="C23" s="354">
        <f>F23+'13-7、辦理調解業務概況(續完)'!C23</f>
        <v>493</v>
      </c>
      <c r="D23" s="354">
        <f>G23+'13-7、辦理調解業務概況(續完)'!D23</f>
        <v>171</v>
      </c>
      <c r="E23" s="354">
        <f t="shared" si="12"/>
        <v>608</v>
      </c>
      <c r="F23" s="76">
        <f>I23+L23+U23+X23+AA23</f>
        <v>464</v>
      </c>
      <c r="G23" s="76">
        <f>J23+M23+Y23+AB23+P23</f>
        <v>144</v>
      </c>
      <c r="H23" s="76">
        <f t="shared" si="13"/>
        <v>571</v>
      </c>
      <c r="I23" s="76">
        <v>443</v>
      </c>
      <c r="J23" s="76">
        <v>128</v>
      </c>
      <c r="K23" s="76">
        <f t="shared" si="14"/>
        <v>18</v>
      </c>
      <c r="L23" s="76">
        <v>9</v>
      </c>
      <c r="M23" s="76">
        <v>9</v>
      </c>
      <c r="N23" s="100" t="s">
        <v>632</v>
      </c>
      <c r="O23" s="100" t="s">
        <v>632</v>
      </c>
      <c r="P23" s="76">
        <v>1</v>
      </c>
      <c r="Q23" s="100" t="s">
        <v>628</v>
      </c>
      <c r="R23" s="100" t="s">
        <v>628</v>
      </c>
      <c r="S23" s="100" t="s">
        <v>628</v>
      </c>
      <c r="T23" s="76">
        <f>U23</f>
        <v>1</v>
      </c>
      <c r="U23" s="76">
        <v>1</v>
      </c>
      <c r="V23" s="100" t="s">
        <v>631</v>
      </c>
      <c r="W23" s="76">
        <f>X23+Y23</f>
        <v>3</v>
      </c>
      <c r="X23" s="76">
        <v>1</v>
      </c>
      <c r="Y23" s="76">
        <v>2</v>
      </c>
      <c r="Z23" s="76">
        <f t="shared" si="15"/>
        <v>14</v>
      </c>
      <c r="AA23" s="76">
        <v>10</v>
      </c>
      <c r="AB23" s="76">
        <v>4</v>
      </c>
    </row>
    <row r="24" spans="1:28" s="331" customFormat="1" ht="19.5" customHeight="1">
      <c r="A24" s="334" t="s">
        <v>611</v>
      </c>
      <c r="B24" s="354">
        <f>C24+D24</f>
        <v>305</v>
      </c>
      <c r="C24" s="354">
        <f>F24+'13-7、辦理調解業務概況(續完)'!C24</f>
        <v>238</v>
      </c>
      <c r="D24" s="354">
        <f>G24+'13-7、辦理調解業務概況(續完)'!D24</f>
        <v>67</v>
      </c>
      <c r="E24" s="354">
        <f>F24+G24</f>
        <v>35</v>
      </c>
      <c r="F24" s="76">
        <f>I24+O24+AA24+L24</f>
        <v>25</v>
      </c>
      <c r="G24" s="76">
        <f>J24+M24+AB24</f>
        <v>10</v>
      </c>
      <c r="H24" s="76">
        <f>I24+J24</f>
        <v>19</v>
      </c>
      <c r="I24" s="76">
        <v>13</v>
      </c>
      <c r="J24" s="76">
        <v>6</v>
      </c>
      <c r="K24" s="76">
        <f>M24</f>
        <v>2</v>
      </c>
      <c r="L24" s="76">
        <v>7</v>
      </c>
      <c r="M24" s="76">
        <v>2</v>
      </c>
      <c r="N24" s="76">
        <f>O24</f>
        <v>1</v>
      </c>
      <c r="O24" s="76">
        <v>1</v>
      </c>
      <c r="P24" s="100" t="s">
        <v>631</v>
      </c>
      <c r="Q24" s="100" t="s">
        <v>628</v>
      </c>
      <c r="R24" s="100" t="s">
        <v>628</v>
      </c>
      <c r="S24" s="100" t="s">
        <v>628</v>
      </c>
      <c r="T24" s="100" t="s">
        <v>632</v>
      </c>
      <c r="U24" s="100" t="s">
        <v>632</v>
      </c>
      <c r="V24" s="100" t="s">
        <v>628</v>
      </c>
      <c r="W24" s="100" t="s">
        <v>631</v>
      </c>
      <c r="X24" s="100" t="s">
        <v>631</v>
      </c>
      <c r="Y24" s="100" t="s">
        <v>631</v>
      </c>
      <c r="Z24" s="76">
        <f>AA24+AB24</f>
        <v>6</v>
      </c>
      <c r="AA24" s="76">
        <v>4</v>
      </c>
      <c r="AB24" s="76">
        <v>2</v>
      </c>
    </row>
    <row r="25" spans="1:28" s="331" customFormat="1" ht="19.5" customHeight="1">
      <c r="A25" s="334" t="s">
        <v>612</v>
      </c>
      <c r="B25" s="354">
        <f t="shared" si="11"/>
        <v>782</v>
      </c>
      <c r="C25" s="354">
        <f>F25+'13-7、辦理調解業務概況(續完)'!C25</f>
        <v>567</v>
      </c>
      <c r="D25" s="354">
        <f>G25+'13-7、辦理調解業務概況(續完)'!D25</f>
        <v>215</v>
      </c>
      <c r="E25" s="354">
        <f t="shared" si="12"/>
        <v>424</v>
      </c>
      <c r="F25" s="76">
        <f>I25+O25+L25+X25</f>
        <v>306</v>
      </c>
      <c r="G25" s="76">
        <f>J25+M25+P25+S25+Y25</f>
        <v>118</v>
      </c>
      <c r="H25" s="76">
        <f t="shared" si="13"/>
        <v>398</v>
      </c>
      <c r="I25" s="76">
        <v>292</v>
      </c>
      <c r="J25" s="76">
        <v>106</v>
      </c>
      <c r="K25" s="76">
        <f>M25</f>
        <v>7</v>
      </c>
      <c r="L25" s="76">
        <v>7</v>
      </c>
      <c r="M25" s="76">
        <v>7</v>
      </c>
      <c r="N25" s="76">
        <f t="shared" si="16"/>
        <v>7</v>
      </c>
      <c r="O25" s="76">
        <v>6</v>
      </c>
      <c r="P25" s="76">
        <v>1</v>
      </c>
      <c r="Q25" s="76">
        <f>S25</f>
        <v>2</v>
      </c>
      <c r="R25" s="100" t="s">
        <v>628</v>
      </c>
      <c r="S25" s="76">
        <v>2</v>
      </c>
      <c r="T25" s="100" t="s">
        <v>628</v>
      </c>
      <c r="U25" s="100" t="s">
        <v>628</v>
      </c>
      <c r="V25" s="100" t="s">
        <v>628</v>
      </c>
      <c r="W25" s="76">
        <f>Y25</f>
        <v>2</v>
      </c>
      <c r="X25" s="76">
        <v>1</v>
      </c>
      <c r="Y25" s="76">
        <v>2</v>
      </c>
      <c r="Z25" s="100" t="s">
        <v>631</v>
      </c>
      <c r="AA25" s="100" t="s">
        <v>631</v>
      </c>
      <c r="AB25" s="100" t="s">
        <v>631</v>
      </c>
    </row>
    <row r="26" spans="1:28" s="331" customFormat="1" ht="19.5" customHeight="1">
      <c r="A26" s="334" t="s">
        <v>613</v>
      </c>
      <c r="B26" s="354">
        <f t="shared" si="11"/>
        <v>441</v>
      </c>
      <c r="C26" s="354">
        <f>F26+'13-7、辦理調解業務概況(續完)'!C26</f>
        <v>328</v>
      </c>
      <c r="D26" s="354">
        <f>G26+'13-7、辦理調解業務概況(續完)'!D26</f>
        <v>113</v>
      </c>
      <c r="E26" s="354">
        <f t="shared" si="12"/>
        <v>424</v>
      </c>
      <c r="F26" s="76">
        <f>I26+L26+O26+U26+X26+AA26+R26</f>
        <v>313</v>
      </c>
      <c r="G26" s="76">
        <f>J26+M26+P26+S26+V26+Y26+AB26</f>
        <v>111</v>
      </c>
      <c r="H26" s="76">
        <f t="shared" si="13"/>
        <v>369</v>
      </c>
      <c r="I26" s="76">
        <v>287</v>
      </c>
      <c r="J26" s="76">
        <v>82</v>
      </c>
      <c r="K26" s="76">
        <f t="shared" si="14"/>
        <v>16</v>
      </c>
      <c r="L26" s="76">
        <v>6</v>
      </c>
      <c r="M26" s="76">
        <v>10</v>
      </c>
      <c r="N26" s="76">
        <f t="shared" si="16"/>
        <v>4</v>
      </c>
      <c r="O26" s="76">
        <v>2</v>
      </c>
      <c r="P26" s="76">
        <v>2</v>
      </c>
      <c r="Q26" s="76">
        <f>S26</f>
        <v>3</v>
      </c>
      <c r="R26" s="76">
        <v>1</v>
      </c>
      <c r="S26" s="76">
        <v>3</v>
      </c>
      <c r="T26" s="76">
        <f>U26+V26</f>
        <v>16</v>
      </c>
      <c r="U26" s="76">
        <v>9</v>
      </c>
      <c r="V26" s="76">
        <v>7</v>
      </c>
      <c r="W26" s="76">
        <f>X26+Y26</f>
        <v>10</v>
      </c>
      <c r="X26" s="76">
        <v>6</v>
      </c>
      <c r="Y26" s="76">
        <v>4</v>
      </c>
      <c r="Z26" s="76">
        <f t="shared" si="15"/>
        <v>5</v>
      </c>
      <c r="AA26" s="76">
        <v>2</v>
      </c>
      <c r="AB26" s="76">
        <v>3</v>
      </c>
    </row>
    <row r="27" spans="1:28" s="331" customFormat="1" ht="19.5" customHeight="1">
      <c r="A27" s="334" t="s">
        <v>614</v>
      </c>
      <c r="B27" s="354">
        <f t="shared" si="11"/>
        <v>829</v>
      </c>
      <c r="C27" s="354">
        <f>F27+'13-7、辦理調解業務概況(續完)'!C27</f>
        <v>504</v>
      </c>
      <c r="D27" s="354">
        <f>G27+'13-7、辦理調解業務概況(續完)'!D27</f>
        <v>325</v>
      </c>
      <c r="E27" s="354">
        <f t="shared" si="12"/>
        <v>138</v>
      </c>
      <c r="F27" s="76">
        <f>I27+L27+O27+AA27</f>
        <v>81</v>
      </c>
      <c r="G27" s="76">
        <f>J27+M27+AB27+S27</f>
        <v>57</v>
      </c>
      <c r="H27" s="76">
        <f t="shared" si="13"/>
        <v>11</v>
      </c>
      <c r="I27" s="76">
        <v>8</v>
      </c>
      <c r="J27" s="76">
        <v>3</v>
      </c>
      <c r="K27" s="76">
        <f t="shared" si="14"/>
        <v>17</v>
      </c>
      <c r="L27" s="76">
        <v>5</v>
      </c>
      <c r="M27" s="76">
        <v>12</v>
      </c>
      <c r="N27" s="76">
        <f>O27</f>
        <v>1</v>
      </c>
      <c r="O27" s="76">
        <v>1</v>
      </c>
      <c r="P27" s="100" t="s">
        <v>631</v>
      </c>
      <c r="Q27" s="100" t="s">
        <v>632</v>
      </c>
      <c r="R27" s="100" t="s">
        <v>632</v>
      </c>
      <c r="S27" s="76">
        <v>1</v>
      </c>
      <c r="T27" s="100" t="s">
        <v>631</v>
      </c>
      <c r="U27" s="100" t="s">
        <v>631</v>
      </c>
      <c r="V27" s="100" t="s">
        <v>631</v>
      </c>
      <c r="W27" s="100" t="s">
        <v>631</v>
      </c>
      <c r="X27" s="100" t="s">
        <v>631</v>
      </c>
      <c r="Y27" s="100" t="s">
        <v>631</v>
      </c>
      <c r="Z27" s="76">
        <f t="shared" si="15"/>
        <v>108</v>
      </c>
      <c r="AA27" s="76">
        <v>67</v>
      </c>
      <c r="AB27" s="76">
        <v>41</v>
      </c>
    </row>
    <row r="28" spans="1:28" s="331" customFormat="1" ht="19.5" customHeight="1">
      <c r="A28" s="334" t="s">
        <v>615</v>
      </c>
      <c r="B28" s="354">
        <f t="shared" si="11"/>
        <v>534</v>
      </c>
      <c r="C28" s="354">
        <f>F28+'13-7、辦理調解業務概況(續完)'!C28</f>
        <v>416</v>
      </c>
      <c r="D28" s="354">
        <f>G28+'13-7、辦理調解業務概況(續完)'!D28</f>
        <v>118</v>
      </c>
      <c r="E28" s="354">
        <f t="shared" si="12"/>
        <v>133</v>
      </c>
      <c r="F28" s="76">
        <f>I28+L28+O28+R28+X28</f>
        <v>47</v>
      </c>
      <c r="G28" s="76">
        <f>J28+M28+P28+S28+Y28</f>
        <v>86</v>
      </c>
      <c r="H28" s="76">
        <f t="shared" si="13"/>
        <v>76</v>
      </c>
      <c r="I28" s="76">
        <v>31</v>
      </c>
      <c r="J28" s="76">
        <v>45</v>
      </c>
      <c r="K28" s="76">
        <f t="shared" si="14"/>
        <v>37</v>
      </c>
      <c r="L28" s="76">
        <v>9</v>
      </c>
      <c r="M28" s="76">
        <v>28</v>
      </c>
      <c r="N28" s="76">
        <f t="shared" si="16"/>
        <v>9</v>
      </c>
      <c r="O28" s="76">
        <v>4</v>
      </c>
      <c r="P28" s="76">
        <v>5</v>
      </c>
      <c r="Q28" s="76">
        <f>S28</f>
        <v>5</v>
      </c>
      <c r="R28" s="76">
        <v>2</v>
      </c>
      <c r="S28" s="76">
        <v>5</v>
      </c>
      <c r="T28" s="100" t="s">
        <v>628</v>
      </c>
      <c r="U28" s="100" t="s">
        <v>628</v>
      </c>
      <c r="V28" s="100" t="s">
        <v>628</v>
      </c>
      <c r="W28" s="76">
        <f>Y28</f>
        <v>3</v>
      </c>
      <c r="X28" s="76">
        <v>1</v>
      </c>
      <c r="Y28" s="76">
        <v>3</v>
      </c>
      <c r="Z28" s="100" t="s">
        <v>631</v>
      </c>
      <c r="AA28" s="100" t="s">
        <v>631</v>
      </c>
      <c r="AB28" s="100" t="s">
        <v>631</v>
      </c>
    </row>
    <row r="29" spans="1:28" s="331" customFormat="1" ht="19.5" customHeight="1">
      <c r="A29" s="334" t="s">
        <v>616</v>
      </c>
      <c r="B29" s="354">
        <f t="shared" si="11"/>
        <v>269</v>
      </c>
      <c r="C29" s="354">
        <f>F29+'13-7、辦理調解業務概況(續完)'!C29</f>
        <v>180</v>
      </c>
      <c r="D29" s="354">
        <f>G29+'13-7、辦理調解業務概況(續完)'!D29</f>
        <v>89</v>
      </c>
      <c r="E29" s="354">
        <f t="shared" si="12"/>
        <v>80</v>
      </c>
      <c r="F29" s="76">
        <f>I29+L29+AA29</f>
        <v>33</v>
      </c>
      <c r="G29" s="76">
        <f>J29+M29+AB29+Y29</f>
        <v>47</v>
      </c>
      <c r="H29" s="76">
        <f t="shared" si="13"/>
        <v>8</v>
      </c>
      <c r="I29" s="76">
        <v>2</v>
      </c>
      <c r="J29" s="76">
        <v>6</v>
      </c>
      <c r="K29" s="76">
        <f t="shared" si="14"/>
        <v>52</v>
      </c>
      <c r="L29" s="76">
        <v>24</v>
      </c>
      <c r="M29" s="76">
        <v>28</v>
      </c>
      <c r="N29" s="100" t="s">
        <v>631</v>
      </c>
      <c r="O29" s="100" t="s">
        <v>631</v>
      </c>
      <c r="P29" s="100" t="s">
        <v>631</v>
      </c>
      <c r="Q29" s="100" t="s">
        <v>631</v>
      </c>
      <c r="R29" s="100" t="s">
        <v>631</v>
      </c>
      <c r="S29" s="100" t="s">
        <v>632</v>
      </c>
      <c r="T29" s="100" t="s">
        <v>628</v>
      </c>
      <c r="U29" s="100" t="s">
        <v>628</v>
      </c>
      <c r="V29" s="100" t="s">
        <v>628</v>
      </c>
      <c r="W29" s="100" t="s">
        <v>632</v>
      </c>
      <c r="X29" s="100" t="s">
        <v>632</v>
      </c>
      <c r="Y29" s="76">
        <v>1</v>
      </c>
      <c r="Z29" s="76">
        <f t="shared" si="15"/>
        <v>19</v>
      </c>
      <c r="AA29" s="76">
        <v>7</v>
      </c>
      <c r="AB29" s="76">
        <v>12</v>
      </c>
    </row>
    <row r="30" spans="1:28" s="331" customFormat="1" ht="19.5" customHeight="1">
      <c r="A30" s="334" t="s">
        <v>617</v>
      </c>
      <c r="B30" s="354">
        <f t="shared" si="11"/>
        <v>297</v>
      </c>
      <c r="C30" s="354">
        <f>F30+'13-7、辦理調解業務概況(續完)'!C30</f>
        <v>210</v>
      </c>
      <c r="D30" s="354">
        <f>G30+'13-7、辦理調解業務概況(續完)'!D30</f>
        <v>87</v>
      </c>
      <c r="E30" s="354">
        <f t="shared" si="12"/>
        <v>32</v>
      </c>
      <c r="F30" s="76">
        <f>L30+AA30+I30</f>
        <v>10</v>
      </c>
      <c r="G30" s="76">
        <f>M30+S30+AB30+J30</f>
        <v>22</v>
      </c>
      <c r="H30" s="100" t="s">
        <v>630</v>
      </c>
      <c r="I30" s="76">
        <v>6</v>
      </c>
      <c r="J30" s="76">
        <v>4</v>
      </c>
      <c r="K30" s="76">
        <f t="shared" si="14"/>
        <v>14</v>
      </c>
      <c r="L30" s="76">
        <v>3</v>
      </c>
      <c r="M30" s="76">
        <v>11</v>
      </c>
      <c r="N30" s="100" t="s">
        <v>628</v>
      </c>
      <c r="O30" s="100" t="s">
        <v>628</v>
      </c>
      <c r="P30" s="100" t="s">
        <v>628</v>
      </c>
      <c r="Q30" s="76">
        <f>S30</f>
        <v>2</v>
      </c>
      <c r="R30" s="100" t="s">
        <v>628</v>
      </c>
      <c r="S30" s="76">
        <v>2</v>
      </c>
      <c r="T30" s="100" t="s">
        <v>628</v>
      </c>
      <c r="U30" s="100" t="s">
        <v>628</v>
      </c>
      <c r="V30" s="100" t="s">
        <v>628</v>
      </c>
      <c r="W30" s="100" t="s">
        <v>628</v>
      </c>
      <c r="X30" s="100" t="s">
        <v>628</v>
      </c>
      <c r="Y30" s="100" t="s">
        <v>632</v>
      </c>
      <c r="Z30" s="76">
        <f t="shared" si="15"/>
        <v>6</v>
      </c>
      <c r="AA30" s="76">
        <v>1</v>
      </c>
      <c r="AB30" s="76">
        <v>5</v>
      </c>
    </row>
    <row r="31" spans="1:28" s="331" customFormat="1" ht="19.5" customHeight="1">
      <c r="A31" s="335" t="s">
        <v>618</v>
      </c>
      <c r="B31" s="387">
        <f t="shared" si="11"/>
        <v>28</v>
      </c>
      <c r="C31" s="388">
        <f>F31+'13-7、辦理調解業務概況(續完)'!C31</f>
        <v>16</v>
      </c>
      <c r="D31" s="388">
        <f>G31+'13-7、辦理調解業務概況(續完)'!D31</f>
        <v>12</v>
      </c>
      <c r="E31" s="388">
        <f t="shared" si="12"/>
        <v>20</v>
      </c>
      <c r="F31" s="389">
        <f>I31+L31</f>
        <v>10</v>
      </c>
      <c r="G31" s="389">
        <f>J31+M31</f>
        <v>10</v>
      </c>
      <c r="H31" s="389">
        <f t="shared" si="13"/>
        <v>16</v>
      </c>
      <c r="I31" s="389">
        <v>9</v>
      </c>
      <c r="J31" s="389">
        <v>7</v>
      </c>
      <c r="K31" s="390" t="s">
        <v>629</v>
      </c>
      <c r="L31" s="390">
        <v>1</v>
      </c>
      <c r="M31" s="389">
        <v>3</v>
      </c>
      <c r="N31" s="390" t="s">
        <v>628</v>
      </c>
      <c r="O31" s="390" t="s">
        <v>628</v>
      </c>
      <c r="P31" s="390" t="s">
        <v>628</v>
      </c>
      <c r="Q31" s="390" t="s">
        <v>631</v>
      </c>
      <c r="R31" s="390" t="s">
        <v>628</v>
      </c>
      <c r="S31" s="390" t="s">
        <v>631</v>
      </c>
      <c r="T31" s="390" t="s">
        <v>628</v>
      </c>
      <c r="U31" s="390" t="s">
        <v>628</v>
      </c>
      <c r="V31" s="390" t="s">
        <v>628</v>
      </c>
      <c r="W31" s="390" t="s">
        <v>628</v>
      </c>
      <c r="X31" s="390" t="s">
        <v>628</v>
      </c>
      <c r="Y31" s="390" t="s">
        <v>628</v>
      </c>
      <c r="Z31" s="390" t="s">
        <v>631</v>
      </c>
      <c r="AA31" s="390" t="s">
        <v>631</v>
      </c>
      <c r="AB31" s="390" t="s">
        <v>631</v>
      </c>
    </row>
    <row r="32" spans="1:28" s="331" customFormat="1" ht="15" customHeight="1">
      <c r="A32" s="17" t="s">
        <v>619</v>
      </c>
      <c r="N32" s="50" t="s">
        <v>401</v>
      </c>
      <c r="AB32" s="330"/>
    </row>
  </sheetData>
  <sheetProtection selectLockedCells="1" selectUnlockedCells="1"/>
  <mergeCells count="23">
    <mergeCell ref="Z6:AB6"/>
    <mergeCell ref="N6:P6"/>
    <mergeCell ref="Q6:S6"/>
    <mergeCell ref="T6:V6"/>
    <mergeCell ref="W6:Y6"/>
    <mergeCell ref="B6:D6"/>
    <mergeCell ref="E6:G6"/>
    <mergeCell ref="H6:J6"/>
    <mergeCell ref="K6:M6"/>
    <mergeCell ref="Q5:S5"/>
    <mergeCell ref="T5:V5"/>
    <mergeCell ref="W5:Y5"/>
    <mergeCell ref="Z5:AB5"/>
    <mergeCell ref="A2:M2"/>
    <mergeCell ref="N2:AB2"/>
    <mergeCell ref="A4:A8"/>
    <mergeCell ref="B4:D5"/>
    <mergeCell ref="E4:M4"/>
    <mergeCell ref="N4:AB4"/>
    <mergeCell ref="E5:G5"/>
    <mergeCell ref="H5:J5"/>
    <mergeCell ref="K5:M5"/>
    <mergeCell ref="N5:P5"/>
  </mergeCells>
  <printOptions horizontalCentered="1"/>
  <pageMargins left="1.1416666666666666" right="1.1416666666666666" top="1.575" bottom="1.575" header="0.5118055555555555" footer="0.9055555555555556"/>
  <pageSetup firstPageNumber="42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7.625" style="331" customWidth="1"/>
    <col min="2" max="3" width="5.625" style="331" customWidth="1"/>
    <col min="4" max="4" width="6.125" style="331" customWidth="1"/>
    <col min="5" max="6" width="5.625" style="331" customWidth="1"/>
    <col min="7" max="7" width="6.125" style="331" customWidth="1"/>
    <col min="8" max="9" width="5.625" style="331" customWidth="1"/>
    <col min="10" max="10" width="6.125" style="331" customWidth="1"/>
    <col min="11" max="12" width="5.625" style="331" customWidth="1"/>
    <col min="13" max="13" width="5.625" style="330" customWidth="1"/>
    <col min="14" max="16" width="6.125" style="331" customWidth="1"/>
    <col min="17" max="24" width="5.125" style="331" customWidth="1"/>
    <col min="25" max="25" width="5.125" style="330" customWidth="1"/>
    <col min="26" max="16384" width="9.00390625" style="331" customWidth="1"/>
  </cols>
  <sheetData>
    <row r="1" spans="1:25" s="345" customFormat="1" ht="18" customHeight="1">
      <c r="A1" s="342" t="s">
        <v>4</v>
      </c>
      <c r="M1" s="344"/>
      <c r="Y1" s="346" t="s">
        <v>5</v>
      </c>
    </row>
    <row r="2" spans="1:27" s="357" customFormat="1" ht="24.75" customHeight="1">
      <c r="A2" s="569" t="s">
        <v>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 t="s">
        <v>3</v>
      </c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356"/>
      <c r="AA2" s="356"/>
    </row>
    <row r="3" spans="1:25" ht="15" customHeight="1" thickBo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28" t="s">
        <v>379</v>
      </c>
      <c r="L3" s="18"/>
      <c r="M3" s="331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18" t="s">
        <v>380</v>
      </c>
    </row>
    <row r="4" spans="1:25" ht="19.5" customHeight="1" thickBot="1">
      <c r="A4" s="571" t="s">
        <v>594</v>
      </c>
      <c r="B4" s="588" t="s">
        <v>402</v>
      </c>
      <c r="C4" s="589"/>
      <c r="D4" s="589"/>
      <c r="E4" s="589"/>
      <c r="F4" s="589"/>
      <c r="G4" s="589"/>
      <c r="H4" s="589"/>
      <c r="I4" s="589"/>
      <c r="J4" s="589"/>
      <c r="K4" s="589"/>
      <c r="L4" s="358"/>
      <c r="M4" s="358"/>
      <c r="N4" s="587" t="s">
        <v>403</v>
      </c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</row>
    <row r="5" spans="1:25" ht="19.5" customHeight="1" thickBot="1">
      <c r="A5" s="572"/>
      <c r="B5" s="582" t="s">
        <v>404</v>
      </c>
      <c r="C5" s="583"/>
      <c r="D5" s="583"/>
      <c r="E5" s="578" t="s">
        <v>405</v>
      </c>
      <c r="F5" s="579"/>
      <c r="G5" s="579"/>
      <c r="H5" s="582" t="s">
        <v>406</v>
      </c>
      <c r="I5" s="583"/>
      <c r="J5" s="583"/>
      <c r="K5" s="348"/>
      <c r="L5" s="174" t="s">
        <v>407</v>
      </c>
      <c r="M5" s="180"/>
      <c r="N5" s="578" t="s">
        <v>408</v>
      </c>
      <c r="O5" s="579"/>
      <c r="P5" s="579"/>
      <c r="Q5" s="582" t="s">
        <v>409</v>
      </c>
      <c r="R5" s="583"/>
      <c r="S5" s="583"/>
      <c r="T5" s="582" t="s">
        <v>410</v>
      </c>
      <c r="U5" s="583"/>
      <c r="V5" s="583"/>
      <c r="W5" s="590" t="s">
        <v>411</v>
      </c>
      <c r="X5" s="591"/>
      <c r="Y5" s="591"/>
    </row>
    <row r="6" spans="1:25" s="351" customFormat="1" ht="30" customHeight="1">
      <c r="A6" s="572"/>
      <c r="B6" s="592" t="s">
        <v>28</v>
      </c>
      <c r="C6" s="592"/>
      <c r="D6" s="592"/>
      <c r="E6" s="593" t="s">
        <v>412</v>
      </c>
      <c r="F6" s="593"/>
      <c r="G6" s="593"/>
      <c r="H6" s="593" t="s">
        <v>43</v>
      </c>
      <c r="I6" s="593"/>
      <c r="J6" s="593"/>
      <c r="K6" s="349"/>
      <c r="L6" s="19" t="s">
        <v>413</v>
      </c>
      <c r="M6" s="350"/>
      <c r="N6" s="593" t="s">
        <v>414</v>
      </c>
      <c r="O6" s="593"/>
      <c r="P6" s="593"/>
      <c r="Q6" s="593" t="s">
        <v>415</v>
      </c>
      <c r="R6" s="593"/>
      <c r="S6" s="593"/>
      <c r="T6" s="593" t="s">
        <v>416</v>
      </c>
      <c r="U6" s="593"/>
      <c r="V6" s="593"/>
      <c r="W6" s="594" t="s">
        <v>80</v>
      </c>
      <c r="X6" s="594"/>
      <c r="Y6" s="594"/>
    </row>
    <row r="7" spans="1:25" s="333" customFormat="1" ht="19.5" customHeight="1">
      <c r="A7" s="572"/>
      <c r="B7" s="325" t="s">
        <v>18</v>
      </c>
      <c r="C7" s="326" t="s">
        <v>397</v>
      </c>
      <c r="D7" s="326" t="s">
        <v>398</v>
      </c>
      <c r="E7" s="326" t="s">
        <v>18</v>
      </c>
      <c r="F7" s="326" t="s">
        <v>397</v>
      </c>
      <c r="G7" s="326" t="s">
        <v>398</v>
      </c>
      <c r="H7" s="326" t="s">
        <v>18</v>
      </c>
      <c r="I7" s="326" t="s">
        <v>397</v>
      </c>
      <c r="J7" s="326" t="s">
        <v>398</v>
      </c>
      <c r="K7" s="322" t="s">
        <v>18</v>
      </c>
      <c r="L7" s="323" t="s">
        <v>397</v>
      </c>
      <c r="M7" s="322" t="s">
        <v>398</v>
      </c>
      <c r="N7" s="326" t="s">
        <v>18</v>
      </c>
      <c r="O7" s="326" t="s">
        <v>397</v>
      </c>
      <c r="P7" s="324" t="s">
        <v>398</v>
      </c>
      <c r="Q7" s="326" t="s">
        <v>18</v>
      </c>
      <c r="R7" s="324" t="s">
        <v>397</v>
      </c>
      <c r="S7" s="326" t="s">
        <v>398</v>
      </c>
      <c r="T7" s="324" t="s">
        <v>18</v>
      </c>
      <c r="U7" s="326" t="s">
        <v>397</v>
      </c>
      <c r="V7" s="324" t="s">
        <v>398</v>
      </c>
      <c r="W7" s="326" t="s">
        <v>18</v>
      </c>
      <c r="X7" s="324" t="s">
        <v>397</v>
      </c>
      <c r="Y7" s="347" t="s">
        <v>398</v>
      </c>
    </row>
    <row r="8" spans="1:25" s="333" customFormat="1" ht="30" customHeight="1">
      <c r="A8" s="572"/>
      <c r="B8" s="20" t="s">
        <v>29</v>
      </c>
      <c r="C8" s="21" t="s">
        <v>399</v>
      </c>
      <c r="D8" s="21" t="s">
        <v>400</v>
      </c>
      <c r="E8" s="22" t="s">
        <v>29</v>
      </c>
      <c r="F8" s="21" t="s">
        <v>399</v>
      </c>
      <c r="G8" s="21" t="s">
        <v>400</v>
      </c>
      <c r="H8" s="22" t="s">
        <v>29</v>
      </c>
      <c r="I8" s="21" t="s">
        <v>399</v>
      </c>
      <c r="J8" s="21" t="s">
        <v>400</v>
      </c>
      <c r="K8" s="22" t="s">
        <v>29</v>
      </c>
      <c r="L8" s="23" t="s">
        <v>399</v>
      </c>
      <c r="M8" s="21" t="s">
        <v>400</v>
      </c>
      <c r="N8" s="22" t="s">
        <v>29</v>
      </c>
      <c r="O8" s="21" t="s">
        <v>399</v>
      </c>
      <c r="P8" s="23" t="s">
        <v>400</v>
      </c>
      <c r="Q8" s="22" t="s">
        <v>29</v>
      </c>
      <c r="R8" s="23" t="s">
        <v>399</v>
      </c>
      <c r="S8" s="21" t="s">
        <v>400</v>
      </c>
      <c r="T8" s="24" t="s">
        <v>29</v>
      </c>
      <c r="U8" s="21" t="s">
        <v>399</v>
      </c>
      <c r="V8" s="23" t="s">
        <v>400</v>
      </c>
      <c r="W8" s="22" t="s">
        <v>29</v>
      </c>
      <c r="X8" s="23" t="s">
        <v>399</v>
      </c>
      <c r="Y8" s="25" t="s">
        <v>400</v>
      </c>
    </row>
    <row r="9" spans="1:25" ht="19.5" customHeight="1">
      <c r="A9" s="327" t="s">
        <v>596</v>
      </c>
      <c r="B9" s="352">
        <f aca="true" t="shared" si="0" ref="B9:B17">C9+D9</f>
        <v>2403</v>
      </c>
      <c r="C9" s="353">
        <f aca="true" t="shared" si="1" ref="C9:D17">F9+I9+L9+O9+R9+U9+X9</f>
        <v>1722</v>
      </c>
      <c r="D9" s="353">
        <f t="shared" si="1"/>
        <v>681</v>
      </c>
      <c r="E9" s="353">
        <f aca="true" t="shared" si="2" ref="E9:E17">F9+G9</f>
        <v>45</v>
      </c>
      <c r="F9" s="353">
        <v>35</v>
      </c>
      <c r="G9" s="353">
        <v>10</v>
      </c>
      <c r="H9" s="353">
        <f aca="true" t="shared" si="3" ref="H9:H17">I9+J9</f>
        <v>52</v>
      </c>
      <c r="I9" s="353">
        <v>31</v>
      </c>
      <c r="J9" s="353">
        <v>21</v>
      </c>
      <c r="K9" s="353">
        <f aca="true" t="shared" si="4" ref="K9:K17">L9+M9</f>
        <v>1312</v>
      </c>
      <c r="L9" s="353">
        <v>971</v>
      </c>
      <c r="M9" s="353">
        <v>341</v>
      </c>
      <c r="N9" s="353">
        <f aca="true" t="shared" si="5" ref="N9:N17">O9+P9</f>
        <v>29</v>
      </c>
      <c r="O9" s="353">
        <v>18</v>
      </c>
      <c r="P9" s="353">
        <v>11</v>
      </c>
      <c r="Q9" s="353">
        <f aca="true" t="shared" si="6" ref="Q9:Q17">R9+S9</f>
        <v>202</v>
      </c>
      <c r="R9" s="353">
        <v>167</v>
      </c>
      <c r="S9" s="353">
        <v>35</v>
      </c>
      <c r="T9" s="353">
        <f aca="true" t="shared" si="7" ref="T9:T17">U9+V9</f>
        <v>163</v>
      </c>
      <c r="U9" s="353">
        <v>120</v>
      </c>
      <c r="V9" s="353">
        <v>43</v>
      </c>
      <c r="W9" s="353">
        <f aca="true" t="shared" si="8" ref="W9:W17">X9+Y9</f>
        <v>600</v>
      </c>
      <c r="X9" s="353">
        <v>380</v>
      </c>
      <c r="Y9" s="354">
        <v>220</v>
      </c>
    </row>
    <row r="10" spans="1:25" ht="19.5" customHeight="1">
      <c r="A10" s="327" t="s">
        <v>597</v>
      </c>
      <c r="B10" s="352">
        <f t="shared" si="0"/>
        <v>2917</v>
      </c>
      <c r="C10" s="354">
        <f t="shared" si="1"/>
        <v>2110</v>
      </c>
      <c r="D10" s="354">
        <f t="shared" si="1"/>
        <v>807</v>
      </c>
      <c r="E10" s="354">
        <f t="shared" si="2"/>
        <v>19</v>
      </c>
      <c r="F10" s="354">
        <v>11</v>
      </c>
      <c r="G10" s="354">
        <v>8</v>
      </c>
      <c r="H10" s="354">
        <f t="shared" si="3"/>
        <v>23</v>
      </c>
      <c r="I10" s="354">
        <v>8</v>
      </c>
      <c r="J10" s="354">
        <v>15</v>
      </c>
      <c r="K10" s="354">
        <f t="shared" si="4"/>
        <v>1657</v>
      </c>
      <c r="L10" s="354">
        <v>1168</v>
      </c>
      <c r="M10" s="354">
        <v>489</v>
      </c>
      <c r="N10" s="354">
        <f t="shared" si="5"/>
        <v>11</v>
      </c>
      <c r="O10" s="354">
        <v>6</v>
      </c>
      <c r="P10" s="354">
        <v>5</v>
      </c>
      <c r="Q10" s="354">
        <f t="shared" si="6"/>
        <v>92</v>
      </c>
      <c r="R10" s="354">
        <v>47</v>
      </c>
      <c r="S10" s="354">
        <v>45</v>
      </c>
      <c r="T10" s="354">
        <f t="shared" si="7"/>
        <v>568</v>
      </c>
      <c r="U10" s="354">
        <v>467</v>
      </c>
      <c r="V10" s="354">
        <v>101</v>
      </c>
      <c r="W10" s="354">
        <f t="shared" si="8"/>
        <v>547</v>
      </c>
      <c r="X10" s="354">
        <v>403</v>
      </c>
      <c r="Y10" s="354">
        <v>144</v>
      </c>
    </row>
    <row r="11" spans="1:25" ht="19.5" customHeight="1">
      <c r="A11" s="327" t="s">
        <v>598</v>
      </c>
      <c r="B11" s="352">
        <f t="shared" si="0"/>
        <v>3120</v>
      </c>
      <c r="C11" s="354">
        <f t="shared" si="1"/>
        <v>2390</v>
      </c>
      <c r="D11" s="354">
        <f t="shared" si="1"/>
        <v>730</v>
      </c>
      <c r="E11" s="354">
        <f t="shared" si="2"/>
        <v>9</v>
      </c>
      <c r="F11" s="354">
        <v>5</v>
      </c>
      <c r="G11" s="354">
        <v>4</v>
      </c>
      <c r="H11" s="354">
        <f t="shared" si="3"/>
        <v>30</v>
      </c>
      <c r="I11" s="354">
        <v>7</v>
      </c>
      <c r="J11" s="354">
        <v>23</v>
      </c>
      <c r="K11" s="354">
        <f t="shared" si="4"/>
        <v>2171</v>
      </c>
      <c r="L11" s="354">
        <v>1718</v>
      </c>
      <c r="M11" s="354">
        <v>453</v>
      </c>
      <c r="N11" s="354">
        <f t="shared" si="5"/>
        <v>22</v>
      </c>
      <c r="O11" s="354">
        <v>11</v>
      </c>
      <c r="P11" s="354">
        <v>11</v>
      </c>
      <c r="Q11" s="354">
        <f t="shared" si="6"/>
        <v>94</v>
      </c>
      <c r="R11" s="354">
        <v>53</v>
      </c>
      <c r="S11" s="354">
        <v>41</v>
      </c>
      <c r="T11" s="354">
        <f t="shared" si="7"/>
        <v>182</v>
      </c>
      <c r="U11" s="354">
        <v>127</v>
      </c>
      <c r="V11" s="354">
        <v>55</v>
      </c>
      <c r="W11" s="354">
        <f t="shared" si="8"/>
        <v>612</v>
      </c>
      <c r="X11" s="354">
        <v>469</v>
      </c>
      <c r="Y11" s="354">
        <v>143</v>
      </c>
    </row>
    <row r="12" spans="1:25" ht="19.5" customHeight="1">
      <c r="A12" s="327" t="s">
        <v>599</v>
      </c>
      <c r="B12" s="352">
        <f t="shared" si="0"/>
        <v>3046</v>
      </c>
      <c r="C12" s="354">
        <f t="shared" si="1"/>
        <v>2286</v>
      </c>
      <c r="D12" s="354">
        <f t="shared" si="1"/>
        <v>760</v>
      </c>
      <c r="E12" s="354">
        <f t="shared" si="2"/>
        <v>6</v>
      </c>
      <c r="F12" s="354">
        <v>3</v>
      </c>
      <c r="G12" s="354">
        <v>3</v>
      </c>
      <c r="H12" s="354">
        <f t="shared" si="3"/>
        <v>6</v>
      </c>
      <c r="I12" s="354">
        <v>5</v>
      </c>
      <c r="J12" s="354">
        <v>1</v>
      </c>
      <c r="K12" s="354">
        <f t="shared" si="4"/>
        <v>2088</v>
      </c>
      <c r="L12" s="354">
        <v>1641</v>
      </c>
      <c r="M12" s="354">
        <v>447</v>
      </c>
      <c r="N12" s="354">
        <f t="shared" si="5"/>
        <v>19</v>
      </c>
      <c r="O12" s="354">
        <v>12</v>
      </c>
      <c r="P12" s="354">
        <v>7</v>
      </c>
      <c r="Q12" s="354">
        <f t="shared" si="6"/>
        <v>92</v>
      </c>
      <c r="R12" s="354">
        <v>47</v>
      </c>
      <c r="S12" s="354">
        <v>45</v>
      </c>
      <c r="T12" s="354">
        <f t="shared" si="7"/>
        <v>244</v>
      </c>
      <c r="U12" s="354">
        <v>171</v>
      </c>
      <c r="V12" s="354">
        <v>73</v>
      </c>
      <c r="W12" s="354">
        <f t="shared" si="8"/>
        <v>591</v>
      </c>
      <c r="X12" s="354">
        <v>407</v>
      </c>
      <c r="Y12" s="354">
        <v>184</v>
      </c>
    </row>
    <row r="13" spans="1:25" ht="19.5" customHeight="1">
      <c r="A13" s="327" t="s">
        <v>600</v>
      </c>
      <c r="B13" s="352">
        <f t="shared" si="0"/>
        <v>3916</v>
      </c>
      <c r="C13" s="354">
        <f t="shared" si="1"/>
        <v>2693</v>
      </c>
      <c r="D13" s="354">
        <f t="shared" si="1"/>
        <v>1223</v>
      </c>
      <c r="E13" s="354">
        <f t="shared" si="2"/>
        <v>16</v>
      </c>
      <c r="F13" s="354">
        <v>11</v>
      </c>
      <c r="G13" s="354">
        <v>5</v>
      </c>
      <c r="H13" s="354">
        <f t="shared" si="3"/>
        <v>12</v>
      </c>
      <c r="I13" s="354">
        <v>7</v>
      </c>
      <c r="J13" s="354">
        <v>5</v>
      </c>
      <c r="K13" s="354">
        <f t="shared" si="4"/>
        <v>2947</v>
      </c>
      <c r="L13" s="354">
        <v>2070</v>
      </c>
      <c r="M13" s="354">
        <v>877</v>
      </c>
      <c r="N13" s="354">
        <f t="shared" si="5"/>
        <v>32</v>
      </c>
      <c r="O13" s="354">
        <v>13</v>
      </c>
      <c r="P13" s="354">
        <v>19</v>
      </c>
      <c r="Q13" s="354">
        <f t="shared" si="6"/>
        <v>124</v>
      </c>
      <c r="R13" s="354">
        <v>75</v>
      </c>
      <c r="S13" s="354">
        <v>49</v>
      </c>
      <c r="T13" s="354">
        <f t="shared" si="7"/>
        <v>249</v>
      </c>
      <c r="U13" s="354">
        <v>174</v>
      </c>
      <c r="V13" s="354">
        <v>75</v>
      </c>
      <c r="W13" s="354">
        <f t="shared" si="8"/>
        <v>536</v>
      </c>
      <c r="X13" s="354">
        <v>343</v>
      </c>
      <c r="Y13" s="354">
        <v>193</v>
      </c>
    </row>
    <row r="14" spans="1:25" ht="19.5" customHeight="1">
      <c r="A14" s="327" t="s">
        <v>601</v>
      </c>
      <c r="B14" s="352">
        <f t="shared" si="0"/>
        <v>3752</v>
      </c>
      <c r="C14" s="354">
        <f t="shared" si="1"/>
        <v>2833</v>
      </c>
      <c r="D14" s="354">
        <f t="shared" si="1"/>
        <v>919</v>
      </c>
      <c r="E14" s="354">
        <f t="shared" si="2"/>
        <v>34</v>
      </c>
      <c r="F14" s="354">
        <v>21</v>
      </c>
      <c r="G14" s="354">
        <v>13</v>
      </c>
      <c r="H14" s="354">
        <f t="shared" si="3"/>
        <v>26</v>
      </c>
      <c r="I14" s="354">
        <v>16</v>
      </c>
      <c r="J14" s="354">
        <v>10</v>
      </c>
      <c r="K14" s="354">
        <f t="shared" si="4"/>
        <v>2981</v>
      </c>
      <c r="L14" s="354">
        <v>2349</v>
      </c>
      <c r="M14" s="354">
        <v>632</v>
      </c>
      <c r="N14" s="354">
        <f t="shared" si="5"/>
        <v>50</v>
      </c>
      <c r="O14" s="354">
        <v>24</v>
      </c>
      <c r="P14" s="354">
        <v>26</v>
      </c>
      <c r="Q14" s="354">
        <f t="shared" si="6"/>
        <v>184</v>
      </c>
      <c r="R14" s="354">
        <v>100</v>
      </c>
      <c r="S14" s="354">
        <v>84</v>
      </c>
      <c r="T14" s="354">
        <f t="shared" si="7"/>
        <v>216</v>
      </c>
      <c r="U14" s="354">
        <v>148</v>
      </c>
      <c r="V14" s="354">
        <v>68</v>
      </c>
      <c r="W14" s="354">
        <f t="shared" si="8"/>
        <v>261</v>
      </c>
      <c r="X14" s="354">
        <v>175</v>
      </c>
      <c r="Y14" s="354">
        <v>86</v>
      </c>
    </row>
    <row r="15" spans="1:25" ht="19.5" customHeight="1">
      <c r="A15" s="327" t="s">
        <v>602</v>
      </c>
      <c r="B15" s="352">
        <f t="shared" si="0"/>
        <v>3690</v>
      </c>
      <c r="C15" s="354">
        <f t="shared" si="1"/>
        <v>2837</v>
      </c>
      <c r="D15" s="354">
        <f t="shared" si="1"/>
        <v>853</v>
      </c>
      <c r="E15" s="354">
        <f t="shared" si="2"/>
        <v>20</v>
      </c>
      <c r="F15" s="354">
        <v>15</v>
      </c>
      <c r="G15" s="354">
        <v>5</v>
      </c>
      <c r="H15" s="354">
        <f t="shared" si="3"/>
        <v>37</v>
      </c>
      <c r="I15" s="354">
        <v>19</v>
      </c>
      <c r="J15" s="354">
        <v>18</v>
      </c>
      <c r="K15" s="354">
        <f t="shared" si="4"/>
        <v>2957</v>
      </c>
      <c r="L15" s="354">
        <v>2349</v>
      </c>
      <c r="M15" s="354">
        <v>608</v>
      </c>
      <c r="N15" s="354">
        <f t="shared" si="5"/>
        <v>99</v>
      </c>
      <c r="O15" s="354">
        <v>59</v>
      </c>
      <c r="P15" s="354">
        <v>40</v>
      </c>
      <c r="Q15" s="354">
        <f t="shared" si="6"/>
        <v>182</v>
      </c>
      <c r="R15" s="354">
        <v>114</v>
      </c>
      <c r="S15" s="354">
        <v>68</v>
      </c>
      <c r="T15" s="354">
        <f t="shared" si="7"/>
        <v>224</v>
      </c>
      <c r="U15" s="354">
        <v>167</v>
      </c>
      <c r="V15" s="354">
        <v>57</v>
      </c>
      <c r="W15" s="354">
        <f t="shared" si="8"/>
        <v>171</v>
      </c>
      <c r="X15" s="354">
        <v>114</v>
      </c>
      <c r="Y15" s="354">
        <v>57</v>
      </c>
    </row>
    <row r="16" spans="1:25" ht="19.5" customHeight="1">
      <c r="A16" s="327" t="s">
        <v>603</v>
      </c>
      <c r="B16" s="352">
        <f t="shared" si="0"/>
        <v>4968</v>
      </c>
      <c r="C16" s="354">
        <f t="shared" si="1"/>
        <v>3851</v>
      </c>
      <c r="D16" s="354">
        <f t="shared" si="1"/>
        <v>1117</v>
      </c>
      <c r="E16" s="354">
        <f t="shared" si="2"/>
        <v>28</v>
      </c>
      <c r="F16" s="354">
        <v>19</v>
      </c>
      <c r="G16" s="354">
        <v>9</v>
      </c>
      <c r="H16" s="354">
        <f t="shared" si="3"/>
        <v>35</v>
      </c>
      <c r="I16" s="354">
        <v>20</v>
      </c>
      <c r="J16" s="354">
        <v>15</v>
      </c>
      <c r="K16" s="354">
        <f t="shared" si="4"/>
        <v>4315</v>
      </c>
      <c r="L16" s="354">
        <v>3410</v>
      </c>
      <c r="M16" s="354">
        <v>905</v>
      </c>
      <c r="N16" s="354">
        <f t="shared" si="5"/>
        <v>85</v>
      </c>
      <c r="O16" s="354">
        <v>55</v>
      </c>
      <c r="P16" s="354">
        <v>30</v>
      </c>
      <c r="Q16" s="354">
        <f t="shared" si="6"/>
        <v>156</v>
      </c>
      <c r="R16" s="354">
        <v>105</v>
      </c>
      <c r="S16" s="354">
        <v>51</v>
      </c>
      <c r="T16" s="354">
        <f t="shared" si="7"/>
        <v>247</v>
      </c>
      <c r="U16" s="354">
        <v>191</v>
      </c>
      <c r="V16" s="354">
        <v>56</v>
      </c>
      <c r="W16" s="354">
        <f t="shared" si="8"/>
        <v>102</v>
      </c>
      <c r="X16" s="354">
        <v>51</v>
      </c>
      <c r="Y16" s="354">
        <v>51</v>
      </c>
    </row>
    <row r="17" spans="1:25" ht="19.5" customHeight="1">
      <c r="A17" s="327" t="s">
        <v>604</v>
      </c>
      <c r="B17" s="352">
        <f t="shared" si="0"/>
        <v>5765</v>
      </c>
      <c r="C17" s="354">
        <f t="shared" si="1"/>
        <v>4523</v>
      </c>
      <c r="D17" s="354">
        <f t="shared" si="1"/>
        <v>1242</v>
      </c>
      <c r="E17" s="354">
        <f t="shared" si="2"/>
        <v>40</v>
      </c>
      <c r="F17" s="354">
        <v>27</v>
      </c>
      <c r="G17" s="354">
        <v>13</v>
      </c>
      <c r="H17" s="354">
        <f t="shared" si="3"/>
        <v>49</v>
      </c>
      <c r="I17" s="354">
        <v>33</v>
      </c>
      <c r="J17" s="354">
        <v>16</v>
      </c>
      <c r="K17" s="354">
        <f t="shared" si="4"/>
        <v>5080</v>
      </c>
      <c r="L17" s="354">
        <v>4051</v>
      </c>
      <c r="M17" s="354">
        <v>1029</v>
      </c>
      <c r="N17" s="354">
        <f t="shared" si="5"/>
        <v>108</v>
      </c>
      <c r="O17" s="354">
        <v>67</v>
      </c>
      <c r="P17" s="354">
        <v>41</v>
      </c>
      <c r="Q17" s="354">
        <f t="shared" si="6"/>
        <v>120</v>
      </c>
      <c r="R17" s="354">
        <v>72</v>
      </c>
      <c r="S17" s="354">
        <v>48</v>
      </c>
      <c r="T17" s="354">
        <f t="shared" si="7"/>
        <v>162</v>
      </c>
      <c r="U17" s="354">
        <v>118</v>
      </c>
      <c r="V17" s="354">
        <v>44</v>
      </c>
      <c r="W17" s="354">
        <f t="shared" si="8"/>
        <v>206</v>
      </c>
      <c r="X17" s="354">
        <v>155</v>
      </c>
      <c r="Y17" s="354">
        <v>51</v>
      </c>
    </row>
    <row r="18" spans="1:25" ht="19.5" customHeight="1">
      <c r="A18" s="327" t="s">
        <v>605</v>
      </c>
      <c r="B18" s="355">
        <f aca="true" t="shared" si="9" ref="B18:Y18">SUM(B19:B31)</f>
        <v>5603</v>
      </c>
      <c r="C18" s="76">
        <f t="shared" si="9"/>
        <v>4344</v>
      </c>
      <c r="D18" s="76">
        <f t="shared" si="9"/>
        <v>1259</v>
      </c>
      <c r="E18" s="76">
        <f t="shared" si="9"/>
        <v>21</v>
      </c>
      <c r="F18" s="76">
        <f t="shared" si="9"/>
        <v>18</v>
      </c>
      <c r="G18" s="76">
        <f t="shared" si="9"/>
        <v>3</v>
      </c>
      <c r="H18" s="76">
        <f t="shared" si="9"/>
        <v>37</v>
      </c>
      <c r="I18" s="76">
        <f t="shared" si="9"/>
        <v>26</v>
      </c>
      <c r="J18" s="76">
        <f t="shared" si="9"/>
        <v>11</v>
      </c>
      <c r="K18" s="76">
        <f t="shared" si="9"/>
        <v>4658</v>
      </c>
      <c r="L18" s="76">
        <f t="shared" si="9"/>
        <v>3659</v>
      </c>
      <c r="M18" s="76">
        <f t="shared" si="9"/>
        <v>999</v>
      </c>
      <c r="N18" s="76">
        <f t="shared" si="9"/>
        <v>88</v>
      </c>
      <c r="O18" s="76">
        <f t="shared" si="9"/>
        <v>68</v>
      </c>
      <c r="P18" s="76">
        <f t="shared" si="9"/>
        <v>20</v>
      </c>
      <c r="Q18" s="76">
        <f t="shared" si="9"/>
        <v>470</v>
      </c>
      <c r="R18" s="76">
        <f t="shared" si="9"/>
        <v>342</v>
      </c>
      <c r="S18" s="76">
        <f t="shared" si="9"/>
        <v>128</v>
      </c>
      <c r="T18" s="76">
        <f t="shared" si="9"/>
        <v>111</v>
      </c>
      <c r="U18" s="76">
        <f t="shared" si="9"/>
        <v>83</v>
      </c>
      <c r="V18" s="76">
        <f t="shared" si="9"/>
        <v>28</v>
      </c>
      <c r="W18" s="76">
        <f t="shared" si="9"/>
        <v>218</v>
      </c>
      <c r="X18" s="76">
        <f t="shared" si="9"/>
        <v>148</v>
      </c>
      <c r="Y18" s="76">
        <f t="shared" si="9"/>
        <v>70</v>
      </c>
    </row>
    <row r="19" spans="1:25" ht="19.5" customHeight="1">
      <c r="A19" s="334" t="s">
        <v>606</v>
      </c>
      <c r="B19" s="355">
        <f>C19+D19</f>
        <v>1015</v>
      </c>
      <c r="C19" s="76">
        <f>F19+I19+L19+O19+R19+U19+X19</f>
        <v>818</v>
      </c>
      <c r="D19" s="76">
        <f>G19+J19+M19+P19+S19+V19+Y19</f>
        <v>197</v>
      </c>
      <c r="E19" s="76">
        <f>F19+G19</f>
        <v>15</v>
      </c>
      <c r="F19" s="76">
        <v>12</v>
      </c>
      <c r="G19" s="76">
        <v>3</v>
      </c>
      <c r="H19" s="76">
        <f>I19+J19</f>
        <v>30</v>
      </c>
      <c r="I19" s="76">
        <v>23</v>
      </c>
      <c r="J19" s="76">
        <v>7</v>
      </c>
      <c r="K19" s="76">
        <f>L19+M19</f>
        <v>439</v>
      </c>
      <c r="L19" s="76">
        <v>379</v>
      </c>
      <c r="M19" s="76">
        <v>60</v>
      </c>
      <c r="N19" s="76">
        <f>O19+P19</f>
        <v>51</v>
      </c>
      <c r="O19" s="76">
        <v>45</v>
      </c>
      <c r="P19" s="76">
        <v>6</v>
      </c>
      <c r="Q19" s="76">
        <f>R19+S19</f>
        <v>360</v>
      </c>
      <c r="R19" s="76">
        <v>276</v>
      </c>
      <c r="S19" s="76">
        <v>84</v>
      </c>
      <c r="T19" s="76">
        <f>U19+V19</f>
        <v>21</v>
      </c>
      <c r="U19" s="76">
        <v>16</v>
      </c>
      <c r="V19" s="76">
        <v>5</v>
      </c>
      <c r="W19" s="76">
        <f>X19+Y19</f>
        <v>99</v>
      </c>
      <c r="X19" s="76">
        <v>67</v>
      </c>
      <c r="Y19" s="76">
        <v>32</v>
      </c>
    </row>
    <row r="20" spans="1:25" ht="19.5" customHeight="1">
      <c r="A20" s="334" t="s">
        <v>607</v>
      </c>
      <c r="B20" s="355">
        <f aca="true" t="shared" si="10" ref="B20:B31">C20+D20</f>
        <v>1315</v>
      </c>
      <c r="C20" s="76">
        <f>F20+I20+L20+O20+R20+U20+X20</f>
        <v>1077</v>
      </c>
      <c r="D20" s="76">
        <f>J20+M20+S20+V20+Y20</f>
        <v>238</v>
      </c>
      <c r="E20" s="76">
        <f>F20</f>
        <v>1</v>
      </c>
      <c r="F20" s="76">
        <v>1</v>
      </c>
      <c r="G20" s="100" t="s">
        <v>632</v>
      </c>
      <c r="H20" s="76">
        <f>I20+J20</f>
        <v>3</v>
      </c>
      <c r="I20" s="76">
        <v>2</v>
      </c>
      <c r="J20" s="76">
        <v>1</v>
      </c>
      <c r="K20" s="76">
        <f aca="true" t="shared" si="11" ref="K20:K30">L20+M20</f>
        <v>1255</v>
      </c>
      <c r="L20" s="76">
        <v>1031</v>
      </c>
      <c r="M20" s="76">
        <v>224</v>
      </c>
      <c r="N20" s="76">
        <f>O20</f>
        <v>6</v>
      </c>
      <c r="O20" s="76">
        <v>6</v>
      </c>
      <c r="P20" s="100" t="s">
        <v>631</v>
      </c>
      <c r="Q20" s="76">
        <f aca="true" t="shared" si="12" ref="Q20:Q31">R20+S20</f>
        <v>24</v>
      </c>
      <c r="R20" s="76">
        <v>17</v>
      </c>
      <c r="S20" s="76">
        <v>7</v>
      </c>
      <c r="T20" s="76">
        <f>U20+V20</f>
        <v>8</v>
      </c>
      <c r="U20" s="76">
        <v>7</v>
      </c>
      <c r="V20" s="76">
        <v>1</v>
      </c>
      <c r="W20" s="76">
        <f aca="true" t="shared" si="13" ref="W20:W30">X20+Y20</f>
        <v>18</v>
      </c>
      <c r="X20" s="76">
        <v>13</v>
      </c>
      <c r="Y20" s="76">
        <v>5</v>
      </c>
    </row>
    <row r="21" spans="1:25" ht="19.5" customHeight="1">
      <c r="A21" s="334" t="s">
        <v>608</v>
      </c>
      <c r="B21" s="355">
        <f t="shared" si="10"/>
        <v>513</v>
      </c>
      <c r="C21" s="76">
        <f>F21+L21+O21+R21+U21+X21</f>
        <v>409</v>
      </c>
      <c r="D21" s="76">
        <f>M21+P21</f>
        <v>104</v>
      </c>
      <c r="E21" s="76">
        <f>F21</f>
        <v>3</v>
      </c>
      <c r="F21" s="76">
        <v>3</v>
      </c>
      <c r="G21" s="100" t="s">
        <v>628</v>
      </c>
      <c r="H21" s="100" t="s">
        <v>630</v>
      </c>
      <c r="I21" s="100" t="s">
        <v>630</v>
      </c>
      <c r="J21" s="100" t="s">
        <v>630</v>
      </c>
      <c r="K21" s="76">
        <f t="shared" si="11"/>
        <v>499</v>
      </c>
      <c r="L21" s="76">
        <v>396</v>
      </c>
      <c r="M21" s="76">
        <v>103</v>
      </c>
      <c r="N21" s="76">
        <f>O21+P21</f>
        <v>3</v>
      </c>
      <c r="O21" s="76">
        <v>2</v>
      </c>
      <c r="P21" s="76">
        <v>1</v>
      </c>
      <c r="Q21" s="76">
        <f>R21</f>
        <v>2</v>
      </c>
      <c r="R21" s="76">
        <v>2</v>
      </c>
      <c r="S21" s="100" t="s">
        <v>631</v>
      </c>
      <c r="T21" s="76">
        <f>U21</f>
        <v>2</v>
      </c>
      <c r="U21" s="76">
        <v>2</v>
      </c>
      <c r="V21" s="100" t="s">
        <v>631</v>
      </c>
      <c r="W21" s="76">
        <f>X21</f>
        <v>4</v>
      </c>
      <c r="X21" s="76">
        <v>4</v>
      </c>
      <c r="Y21" s="100" t="s">
        <v>631</v>
      </c>
    </row>
    <row r="22" spans="1:25" ht="19.5" customHeight="1">
      <c r="A22" s="334" t="s">
        <v>609</v>
      </c>
      <c r="B22" s="355">
        <f t="shared" si="10"/>
        <v>505</v>
      </c>
      <c r="C22" s="76">
        <f>L22+O22+R22+U22+X22</f>
        <v>377</v>
      </c>
      <c r="D22" s="76">
        <f>J22+M22+P22+S22+V22+Y22</f>
        <v>128</v>
      </c>
      <c r="E22" s="100" t="s">
        <v>633</v>
      </c>
      <c r="F22" s="100" t="s">
        <v>633</v>
      </c>
      <c r="G22" s="100" t="s">
        <v>628</v>
      </c>
      <c r="H22" s="76">
        <f>J22</f>
        <v>1</v>
      </c>
      <c r="I22" s="100" t="s">
        <v>631</v>
      </c>
      <c r="J22" s="76">
        <v>1</v>
      </c>
      <c r="K22" s="76">
        <f t="shared" si="11"/>
        <v>422</v>
      </c>
      <c r="L22" s="76">
        <v>329</v>
      </c>
      <c r="M22" s="76">
        <v>93</v>
      </c>
      <c r="N22" s="76">
        <f>O22+P22</f>
        <v>10</v>
      </c>
      <c r="O22" s="76">
        <v>4</v>
      </c>
      <c r="P22" s="76">
        <v>6</v>
      </c>
      <c r="Q22" s="76">
        <f t="shared" si="12"/>
        <v>10</v>
      </c>
      <c r="R22" s="76">
        <v>5</v>
      </c>
      <c r="S22" s="76">
        <v>5</v>
      </c>
      <c r="T22" s="76">
        <f>U22+V22</f>
        <v>10</v>
      </c>
      <c r="U22" s="76">
        <v>6</v>
      </c>
      <c r="V22" s="76">
        <v>4</v>
      </c>
      <c r="W22" s="76">
        <f t="shared" si="13"/>
        <v>52</v>
      </c>
      <c r="X22" s="76">
        <v>33</v>
      </c>
      <c r="Y22" s="76">
        <v>19</v>
      </c>
    </row>
    <row r="23" spans="1:25" ht="19.5" customHeight="1">
      <c r="A23" s="334" t="s">
        <v>610</v>
      </c>
      <c r="B23" s="355">
        <f t="shared" si="10"/>
        <v>56</v>
      </c>
      <c r="C23" s="76">
        <f>L23+O23+R23+X23</f>
        <v>29</v>
      </c>
      <c r="D23" s="76">
        <f>J23+M23+P23+S23+Y23</f>
        <v>27</v>
      </c>
      <c r="E23" s="100" t="s">
        <v>628</v>
      </c>
      <c r="F23" s="100" t="s">
        <v>628</v>
      </c>
      <c r="G23" s="100" t="s">
        <v>628</v>
      </c>
      <c r="H23" s="76">
        <f>J23</f>
        <v>1</v>
      </c>
      <c r="I23" s="100" t="s">
        <v>628</v>
      </c>
      <c r="J23" s="76">
        <v>1</v>
      </c>
      <c r="K23" s="76">
        <f t="shared" si="11"/>
        <v>29</v>
      </c>
      <c r="L23" s="76">
        <v>17</v>
      </c>
      <c r="M23" s="76">
        <v>12</v>
      </c>
      <c r="N23" s="76">
        <f>O23+P23</f>
        <v>7</v>
      </c>
      <c r="O23" s="76">
        <v>4</v>
      </c>
      <c r="P23" s="76">
        <v>3</v>
      </c>
      <c r="Q23" s="76">
        <f t="shared" si="12"/>
        <v>14</v>
      </c>
      <c r="R23" s="76">
        <v>5</v>
      </c>
      <c r="S23" s="76">
        <v>9</v>
      </c>
      <c r="T23" s="100" t="s">
        <v>631</v>
      </c>
      <c r="U23" s="100" t="s">
        <v>631</v>
      </c>
      <c r="V23" s="100" t="s">
        <v>631</v>
      </c>
      <c r="W23" s="76">
        <f t="shared" si="13"/>
        <v>5</v>
      </c>
      <c r="X23" s="76">
        <v>3</v>
      </c>
      <c r="Y23" s="76">
        <v>2</v>
      </c>
    </row>
    <row r="24" spans="1:25" ht="19.5" customHeight="1">
      <c r="A24" s="334" t="s">
        <v>611</v>
      </c>
      <c r="B24" s="355">
        <f>C24+D24</f>
        <v>270</v>
      </c>
      <c r="C24" s="76">
        <f>L24+O24+R24+X24</f>
        <v>213</v>
      </c>
      <c r="D24" s="76">
        <f>M24+P24+V24+Y24</f>
        <v>57</v>
      </c>
      <c r="E24" s="100" t="s">
        <v>628</v>
      </c>
      <c r="F24" s="100" t="s">
        <v>628</v>
      </c>
      <c r="G24" s="100" t="s">
        <v>628</v>
      </c>
      <c r="H24" s="100" t="s">
        <v>632</v>
      </c>
      <c r="I24" s="100" t="s">
        <v>628</v>
      </c>
      <c r="J24" s="100" t="s">
        <v>632</v>
      </c>
      <c r="K24" s="76">
        <f t="shared" si="11"/>
        <v>257</v>
      </c>
      <c r="L24" s="76">
        <v>206</v>
      </c>
      <c r="M24" s="76">
        <v>51</v>
      </c>
      <c r="N24" s="76">
        <f>O24+P24</f>
        <v>4</v>
      </c>
      <c r="O24" s="76">
        <v>3</v>
      </c>
      <c r="P24" s="76">
        <v>1</v>
      </c>
      <c r="Q24" s="76">
        <f>R24</f>
        <v>1</v>
      </c>
      <c r="R24" s="76">
        <v>1</v>
      </c>
      <c r="S24" s="100" t="s">
        <v>631</v>
      </c>
      <c r="T24" s="76">
        <f>V24</f>
        <v>2</v>
      </c>
      <c r="U24" s="100" t="s">
        <v>628</v>
      </c>
      <c r="V24" s="76">
        <v>2</v>
      </c>
      <c r="W24" s="76">
        <f t="shared" si="13"/>
        <v>6</v>
      </c>
      <c r="X24" s="76">
        <v>3</v>
      </c>
      <c r="Y24" s="76">
        <v>3</v>
      </c>
    </row>
    <row r="25" spans="1:25" ht="19.5" customHeight="1">
      <c r="A25" s="334" t="s">
        <v>612</v>
      </c>
      <c r="B25" s="355">
        <f t="shared" si="10"/>
        <v>358</v>
      </c>
      <c r="C25" s="76">
        <f>F25+L25+R25+U25</f>
        <v>261</v>
      </c>
      <c r="D25" s="76">
        <f>J25+M25+S25</f>
        <v>97</v>
      </c>
      <c r="E25" s="76">
        <f>F25</f>
        <v>1</v>
      </c>
      <c r="F25" s="76">
        <v>1</v>
      </c>
      <c r="G25" s="100" t="s">
        <v>628</v>
      </c>
      <c r="H25" s="76">
        <f>J25</f>
        <v>1</v>
      </c>
      <c r="I25" s="100" t="s">
        <v>628</v>
      </c>
      <c r="J25" s="76">
        <v>1</v>
      </c>
      <c r="K25" s="76">
        <f t="shared" si="11"/>
        <v>334</v>
      </c>
      <c r="L25" s="76">
        <v>248</v>
      </c>
      <c r="M25" s="76">
        <v>86</v>
      </c>
      <c r="N25" s="100" t="s">
        <v>631</v>
      </c>
      <c r="O25" s="100" t="s">
        <v>631</v>
      </c>
      <c r="P25" s="100" t="s">
        <v>631</v>
      </c>
      <c r="Q25" s="76">
        <f t="shared" si="12"/>
        <v>21</v>
      </c>
      <c r="R25" s="76">
        <v>11</v>
      </c>
      <c r="S25" s="76">
        <v>10</v>
      </c>
      <c r="T25" s="76">
        <f>U25</f>
        <v>1</v>
      </c>
      <c r="U25" s="76">
        <v>1</v>
      </c>
      <c r="V25" s="100" t="s">
        <v>631</v>
      </c>
      <c r="W25" s="100" t="s">
        <v>631</v>
      </c>
      <c r="X25" s="100" t="s">
        <v>631</v>
      </c>
      <c r="Y25" s="100" t="s">
        <v>631</v>
      </c>
    </row>
    <row r="26" spans="1:25" ht="19.5" customHeight="1">
      <c r="A26" s="334" t="s">
        <v>613</v>
      </c>
      <c r="B26" s="355">
        <f t="shared" si="10"/>
        <v>17</v>
      </c>
      <c r="C26" s="76">
        <f>F26+L26+O26+R26+U26+X26</f>
        <v>15</v>
      </c>
      <c r="D26" s="76">
        <f>M26+V26</f>
        <v>2</v>
      </c>
      <c r="E26" s="76">
        <f>F26</f>
        <v>1</v>
      </c>
      <c r="F26" s="76">
        <v>1</v>
      </c>
      <c r="G26" s="100" t="s">
        <v>628</v>
      </c>
      <c r="H26" s="100" t="s">
        <v>631</v>
      </c>
      <c r="I26" s="100" t="s">
        <v>628</v>
      </c>
      <c r="J26" s="100" t="s">
        <v>632</v>
      </c>
      <c r="K26" s="76">
        <f t="shared" si="11"/>
        <v>11</v>
      </c>
      <c r="L26" s="76">
        <v>10</v>
      </c>
      <c r="M26" s="76">
        <v>1</v>
      </c>
      <c r="N26" s="76">
        <f>O26</f>
        <v>1</v>
      </c>
      <c r="O26" s="76">
        <v>1</v>
      </c>
      <c r="P26" s="100" t="s">
        <v>628</v>
      </c>
      <c r="Q26" s="76">
        <f>R26</f>
        <v>1</v>
      </c>
      <c r="R26" s="76">
        <v>1</v>
      </c>
      <c r="S26" s="100" t="s">
        <v>631</v>
      </c>
      <c r="T26" s="76">
        <f>U26+V26</f>
        <v>2</v>
      </c>
      <c r="U26" s="76">
        <v>1</v>
      </c>
      <c r="V26" s="76">
        <v>1</v>
      </c>
      <c r="W26" s="76">
        <f>X26</f>
        <v>1</v>
      </c>
      <c r="X26" s="76">
        <v>1</v>
      </c>
      <c r="Y26" s="100" t="s">
        <v>628</v>
      </c>
    </row>
    <row r="27" spans="1:25" ht="19.5" customHeight="1">
      <c r="A27" s="334" t="s">
        <v>614</v>
      </c>
      <c r="B27" s="355">
        <f t="shared" si="10"/>
        <v>691</v>
      </c>
      <c r="C27" s="76">
        <f>L27+O27+R27+U27+X27</f>
        <v>423</v>
      </c>
      <c r="D27" s="76">
        <f>M27+P27+S27+V27+Y27</f>
        <v>268</v>
      </c>
      <c r="E27" s="100" t="s">
        <v>632</v>
      </c>
      <c r="F27" s="100" t="s">
        <v>632</v>
      </c>
      <c r="G27" s="100" t="s">
        <v>628</v>
      </c>
      <c r="H27" s="100" t="s">
        <v>628</v>
      </c>
      <c r="I27" s="100" t="s">
        <v>628</v>
      </c>
      <c r="J27" s="100" t="s">
        <v>628</v>
      </c>
      <c r="K27" s="76">
        <f t="shared" si="11"/>
        <v>651</v>
      </c>
      <c r="L27" s="76">
        <v>400</v>
      </c>
      <c r="M27" s="76">
        <v>251</v>
      </c>
      <c r="N27" s="76">
        <f>O27+P27</f>
        <v>5</v>
      </c>
      <c r="O27" s="76">
        <v>3</v>
      </c>
      <c r="P27" s="76">
        <v>2</v>
      </c>
      <c r="Q27" s="76">
        <f t="shared" si="12"/>
        <v>13</v>
      </c>
      <c r="R27" s="76">
        <v>7</v>
      </c>
      <c r="S27" s="76">
        <v>6</v>
      </c>
      <c r="T27" s="76">
        <f>U27+V27</f>
        <v>7</v>
      </c>
      <c r="U27" s="76">
        <v>4</v>
      </c>
      <c r="V27" s="76">
        <v>3</v>
      </c>
      <c r="W27" s="76">
        <f t="shared" si="13"/>
        <v>15</v>
      </c>
      <c r="X27" s="76">
        <v>9</v>
      </c>
      <c r="Y27" s="76">
        <v>6</v>
      </c>
    </row>
    <row r="28" spans="1:25" ht="19.5" customHeight="1">
      <c r="A28" s="334" t="s">
        <v>615</v>
      </c>
      <c r="B28" s="355">
        <f t="shared" si="10"/>
        <v>401</v>
      </c>
      <c r="C28" s="76">
        <f>I28+L28+R28+U28+X28</f>
        <v>369</v>
      </c>
      <c r="D28" s="76">
        <f>M28+P28+S28+V28+Y28</f>
        <v>32</v>
      </c>
      <c r="E28" s="100" t="s">
        <v>628</v>
      </c>
      <c r="F28" s="100" t="s">
        <v>628</v>
      </c>
      <c r="G28" s="100" t="s">
        <v>628</v>
      </c>
      <c r="H28" s="76">
        <f>I28</f>
        <v>1</v>
      </c>
      <c r="I28" s="76">
        <v>1</v>
      </c>
      <c r="J28" s="100" t="s">
        <v>628</v>
      </c>
      <c r="K28" s="76">
        <f t="shared" si="11"/>
        <v>321</v>
      </c>
      <c r="L28" s="76">
        <v>302</v>
      </c>
      <c r="M28" s="76">
        <v>19</v>
      </c>
      <c r="N28" s="76">
        <f>P28</f>
        <v>1</v>
      </c>
      <c r="O28" s="100" t="s">
        <v>631</v>
      </c>
      <c r="P28" s="76">
        <v>1</v>
      </c>
      <c r="Q28" s="76">
        <f t="shared" si="12"/>
        <v>12</v>
      </c>
      <c r="R28" s="76">
        <v>11</v>
      </c>
      <c r="S28" s="76">
        <v>1</v>
      </c>
      <c r="T28" s="76">
        <f>U28+V28</f>
        <v>56</v>
      </c>
      <c r="U28" s="76">
        <v>46</v>
      </c>
      <c r="V28" s="76">
        <v>10</v>
      </c>
      <c r="W28" s="76">
        <f t="shared" si="13"/>
        <v>10</v>
      </c>
      <c r="X28" s="76">
        <v>9</v>
      </c>
      <c r="Y28" s="76">
        <v>1</v>
      </c>
    </row>
    <row r="29" spans="1:25" ht="19.5" customHeight="1">
      <c r="A29" s="334" t="s">
        <v>616</v>
      </c>
      <c r="B29" s="355">
        <f t="shared" si="10"/>
        <v>189</v>
      </c>
      <c r="C29" s="76">
        <f>L29+X29</f>
        <v>147</v>
      </c>
      <c r="D29" s="76">
        <f>M29</f>
        <v>42</v>
      </c>
      <c r="E29" s="100" t="s">
        <v>628</v>
      </c>
      <c r="F29" s="100" t="s">
        <v>628</v>
      </c>
      <c r="G29" s="100" t="s">
        <v>628</v>
      </c>
      <c r="H29" s="100" t="s">
        <v>631</v>
      </c>
      <c r="I29" s="100" t="s">
        <v>631</v>
      </c>
      <c r="J29" s="100" t="s">
        <v>631</v>
      </c>
      <c r="K29" s="76">
        <f t="shared" si="11"/>
        <v>188</v>
      </c>
      <c r="L29" s="76">
        <v>146</v>
      </c>
      <c r="M29" s="76">
        <v>42</v>
      </c>
      <c r="N29" s="100" t="s">
        <v>631</v>
      </c>
      <c r="O29" s="100" t="s">
        <v>631</v>
      </c>
      <c r="P29" s="100" t="s">
        <v>631</v>
      </c>
      <c r="Q29" s="100" t="s">
        <v>631</v>
      </c>
      <c r="R29" s="100" t="s">
        <v>631</v>
      </c>
      <c r="S29" s="100" t="s">
        <v>631</v>
      </c>
      <c r="T29" s="100" t="s">
        <v>631</v>
      </c>
      <c r="U29" s="100" t="s">
        <v>631</v>
      </c>
      <c r="V29" s="100" t="s">
        <v>631</v>
      </c>
      <c r="W29" s="76">
        <f>X29</f>
        <v>1</v>
      </c>
      <c r="X29" s="76">
        <v>1</v>
      </c>
      <c r="Y29" s="100" t="s">
        <v>631</v>
      </c>
    </row>
    <row r="30" spans="1:25" ht="19.5" customHeight="1">
      <c r="A30" s="334" t="s">
        <v>617</v>
      </c>
      <c r="B30" s="355">
        <f t="shared" si="10"/>
        <v>265</v>
      </c>
      <c r="C30" s="76">
        <f>L30+R30+X30</f>
        <v>200</v>
      </c>
      <c r="D30" s="76">
        <f>M30+S30+V30+Y30</f>
        <v>65</v>
      </c>
      <c r="E30" s="100" t="s">
        <v>628</v>
      </c>
      <c r="F30" s="100" t="s">
        <v>628</v>
      </c>
      <c r="G30" s="100" t="s">
        <v>628</v>
      </c>
      <c r="H30" s="100" t="s">
        <v>628</v>
      </c>
      <c r="I30" s="100" t="s">
        <v>628</v>
      </c>
      <c r="J30" s="100" t="s">
        <v>628</v>
      </c>
      <c r="K30" s="76">
        <f t="shared" si="11"/>
        <v>249</v>
      </c>
      <c r="L30" s="76">
        <v>192</v>
      </c>
      <c r="M30" s="76">
        <v>57</v>
      </c>
      <c r="N30" s="100" t="s">
        <v>628</v>
      </c>
      <c r="O30" s="100" t="s">
        <v>628</v>
      </c>
      <c r="P30" s="100" t="s">
        <v>628</v>
      </c>
      <c r="Q30" s="76">
        <f t="shared" si="12"/>
        <v>7</v>
      </c>
      <c r="R30" s="76">
        <v>3</v>
      </c>
      <c r="S30" s="76">
        <v>4</v>
      </c>
      <c r="T30" s="76">
        <f>V30</f>
        <v>2</v>
      </c>
      <c r="U30" s="100" t="s">
        <v>631</v>
      </c>
      <c r="V30" s="76">
        <v>2</v>
      </c>
      <c r="W30" s="76">
        <f t="shared" si="13"/>
        <v>7</v>
      </c>
      <c r="X30" s="76">
        <v>5</v>
      </c>
      <c r="Y30" s="76">
        <v>2</v>
      </c>
    </row>
    <row r="31" spans="1:25" ht="19.5" customHeight="1">
      <c r="A31" s="335" t="s">
        <v>618</v>
      </c>
      <c r="B31" s="391">
        <f t="shared" si="10"/>
        <v>8</v>
      </c>
      <c r="C31" s="389">
        <f>L31+R31</f>
        <v>6</v>
      </c>
      <c r="D31" s="389">
        <f>S31</f>
        <v>2</v>
      </c>
      <c r="E31" s="390" t="s">
        <v>628</v>
      </c>
      <c r="F31" s="390" t="s">
        <v>628</v>
      </c>
      <c r="G31" s="390" t="s">
        <v>628</v>
      </c>
      <c r="H31" s="390" t="s">
        <v>628</v>
      </c>
      <c r="I31" s="390" t="s">
        <v>628</v>
      </c>
      <c r="J31" s="390" t="s">
        <v>628</v>
      </c>
      <c r="K31" s="389">
        <f>L31</f>
        <v>3</v>
      </c>
      <c r="L31" s="389">
        <v>3</v>
      </c>
      <c r="M31" s="390" t="s">
        <v>631</v>
      </c>
      <c r="N31" s="390" t="s">
        <v>631</v>
      </c>
      <c r="O31" s="390" t="s">
        <v>631</v>
      </c>
      <c r="P31" s="390" t="s">
        <v>631</v>
      </c>
      <c r="Q31" s="389">
        <f t="shared" si="12"/>
        <v>5</v>
      </c>
      <c r="R31" s="389">
        <v>3</v>
      </c>
      <c r="S31" s="389">
        <v>2</v>
      </c>
      <c r="T31" s="390" t="s">
        <v>631</v>
      </c>
      <c r="U31" s="390" t="s">
        <v>631</v>
      </c>
      <c r="V31" s="390" t="s">
        <v>631</v>
      </c>
      <c r="W31" s="390" t="s">
        <v>631</v>
      </c>
      <c r="X31" s="390" t="s">
        <v>631</v>
      </c>
      <c r="Y31" s="390" t="s">
        <v>631</v>
      </c>
    </row>
  </sheetData>
  <sheetProtection selectLockedCells="1" selectUnlockedCells="1"/>
  <mergeCells count="19">
    <mergeCell ref="T5:V5"/>
    <mergeCell ref="W5:Y5"/>
    <mergeCell ref="B6:D6"/>
    <mergeCell ref="E6:G6"/>
    <mergeCell ref="H6:J6"/>
    <mergeCell ref="N6:P6"/>
    <mergeCell ref="Q6:S6"/>
    <mergeCell ref="T6:V6"/>
    <mergeCell ref="W6:Y6"/>
    <mergeCell ref="A2:K2"/>
    <mergeCell ref="L2:Y2"/>
    <mergeCell ref="A4:A8"/>
    <mergeCell ref="N4:Y4"/>
    <mergeCell ref="B5:D5"/>
    <mergeCell ref="E5:G5"/>
    <mergeCell ref="H5:J5"/>
    <mergeCell ref="N5:P5"/>
    <mergeCell ref="Q5:S5"/>
    <mergeCell ref="B4:K4"/>
  </mergeCells>
  <printOptions horizontalCentered="1"/>
  <pageMargins left="1.1416666666666666" right="1.1416666666666666" top="1.575" bottom="1.575" header="0.5118055555555555" footer="0.9055555555555556"/>
  <pageSetup firstPageNumber="42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20" zoomScaleNormal="120" workbookViewId="0" topLeftCell="A1">
      <selection activeCell="E18" sqref="E18"/>
    </sheetView>
  </sheetViews>
  <sheetFormatPr defaultColWidth="9.00390625" defaultRowHeight="15" customHeight="1"/>
  <cols>
    <col min="1" max="1" width="9.125" style="50" customWidth="1"/>
    <col min="2" max="2" width="14.125" style="50" customWidth="1"/>
    <col min="3" max="3" width="5.125" style="50" customWidth="1"/>
    <col min="4" max="8" width="5.625" style="50" customWidth="1"/>
    <col min="9" max="9" width="4.625" style="50" customWidth="1"/>
    <col min="10" max="11" width="6.875" style="50" customWidth="1"/>
    <col min="12" max="12" width="7.375" style="50" customWidth="1"/>
    <col min="13" max="13" width="6.625" style="50" customWidth="1"/>
    <col min="14" max="14" width="7.375" style="50" customWidth="1"/>
    <col min="15" max="15" width="5.625" style="50" customWidth="1"/>
    <col min="16" max="20" width="6.625" style="50" customWidth="1"/>
    <col min="21" max="22" width="7.375" style="50" customWidth="1"/>
    <col min="23" max="16384" width="9.00390625" style="50" customWidth="1"/>
  </cols>
  <sheetData>
    <row r="1" spans="1:22" s="81" customFormat="1" ht="18" customHeight="1">
      <c r="A1" s="80" t="s">
        <v>4</v>
      </c>
      <c r="V1" s="82" t="s">
        <v>5</v>
      </c>
    </row>
    <row r="2" spans="1:22" s="67" customFormat="1" ht="24.75" customHeight="1">
      <c r="A2" s="392" t="s">
        <v>635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 t="s">
        <v>441</v>
      </c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11" s="52" customFormat="1" ht="12.75" customHeight="1">
      <c r="A3" s="50"/>
      <c r="B3" s="50"/>
      <c r="C3" s="50"/>
      <c r="K3" s="48" t="s">
        <v>6</v>
      </c>
    </row>
    <row r="4" spans="1:22" s="52" customFormat="1" ht="12.75" customHeight="1">
      <c r="A4" s="50"/>
      <c r="B4" s="50"/>
      <c r="C4" s="50"/>
      <c r="K4" s="48" t="s">
        <v>7</v>
      </c>
      <c r="V4" s="53" t="s">
        <v>417</v>
      </c>
    </row>
    <row r="5" spans="1:22" ht="12.75" customHeight="1">
      <c r="A5" s="54"/>
      <c r="B5" s="54"/>
      <c r="C5" s="54"/>
      <c r="K5" s="49" t="s">
        <v>8</v>
      </c>
      <c r="V5" s="51" t="s">
        <v>9</v>
      </c>
    </row>
    <row r="6" spans="1:22" s="55" customFormat="1" ht="24.75" customHeight="1">
      <c r="A6" s="394" t="s">
        <v>437</v>
      </c>
      <c r="B6" s="395"/>
      <c r="C6" s="398" t="s">
        <v>438</v>
      </c>
      <c r="D6" s="399"/>
      <c r="E6" s="399"/>
      <c r="F6" s="399"/>
      <c r="G6" s="399"/>
      <c r="H6" s="400" t="s">
        <v>48</v>
      </c>
      <c r="I6" s="398" t="s">
        <v>439</v>
      </c>
      <c r="J6" s="399"/>
      <c r="K6" s="399"/>
      <c r="L6" s="375" t="s">
        <v>49</v>
      </c>
      <c r="M6" s="400" t="s">
        <v>50</v>
      </c>
      <c r="N6" s="378" t="s">
        <v>51</v>
      </c>
      <c r="O6" s="372" t="s">
        <v>440</v>
      </c>
      <c r="P6" s="373"/>
      <c r="Q6" s="373"/>
      <c r="R6" s="373"/>
      <c r="S6" s="373"/>
      <c r="T6" s="373"/>
      <c r="U6" s="400" t="s">
        <v>52</v>
      </c>
      <c r="V6" s="400" t="s">
        <v>53</v>
      </c>
    </row>
    <row r="7" spans="1:22" s="55" customFormat="1" ht="24.75" customHeight="1">
      <c r="A7" s="56"/>
      <c r="B7" s="57"/>
      <c r="C7" s="37" t="s">
        <v>18</v>
      </c>
      <c r="D7" s="39" t="s">
        <v>54</v>
      </c>
      <c r="E7" s="39" t="s">
        <v>55</v>
      </c>
      <c r="F7" s="39" t="s">
        <v>56</v>
      </c>
      <c r="G7" s="39" t="s">
        <v>57</v>
      </c>
      <c r="H7" s="401"/>
      <c r="I7" s="72" t="s">
        <v>18</v>
      </c>
      <c r="J7" s="40" t="s">
        <v>58</v>
      </c>
      <c r="K7" s="41" t="s">
        <v>59</v>
      </c>
      <c r="L7" s="376"/>
      <c r="M7" s="401"/>
      <c r="N7" s="401"/>
      <c r="O7" s="41" t="s">
        <v>18</v>
      </c>
      <c r="P7" s="41" t="s">
        <v>60</v>
      </c>
      <c r="Q7" s="41" t="s">
        <v>61</v>
      </c>
      <c r="R7" s="41" t="s">
        <v>62</v>
      </c>
      <c r="S7" s="41" t="s">
        <v>63</v>
      </c>
      <c r="T7" s="73" t="s">
        <v>64</v>
      </c>
      <c r="U7" s="401"/>
      <c r="V7" s="401"/>
    </row>
    <row r="8" spans="1:22" s="62" customFormat="1" ht="37.5" customHeight="1">
      <c r="A8" s="380" t="s">
        <v>65</v>
      </c>
      <c r="B8" s="380"/>
      <c r="C8" s="60" t="s">
        <v>29</v>
      </c>
      <c r="D8" s="61" t="s">
        <v>66</v>
      </c>
      <c r="E8" s="61" t="s">
        <v>67</v>
      </c>
      <c r="F8" s="61" t="s">
        <v>68</v>
      </c>
      <c r="G8" s="61" t="s">
        <v>69</v>
      </c>
      <c r="H8" s="61" t="s">
        <v>70</v>
      </c>
      <c r="I8" s="61" t="s">
        <v>29</v>
      </c>
      <c r="J8" s="61" t="s">
        <v>71</v>
      </c>
      <c r="K8" s="61" t="s">
        <v>72</v>
      </c>
      <c r="L8" s="60" t="s">
        <v>73</v>
      </c>
      <c r="M8" s="61" t="s">
        <v>74</v>
      </c>
      <c r="N8" s="61" t="s">
        <v>75</v>
      </c>
      <c r="O8" s="61" t="s">
        <v>29</v>
      </c>
      <c r="P8" s="61" t="s">
        <v>76</v>
      </c>
      <c r="Q8" s="61" t="s">
        <v>77</v>
      </c>
      <c r="R8" s="61" t="s">
        <v>78</v>
      </c>
      <c r="S8" s="61" t="s">
        <v>79</v>
      </c>
      <c r="T8" s="61" t="s">
        <v>80</v>
      </c>
      <c r="U8" s="61" t="s">
        <v>81</v>
      </c>
      <c r="V8" s="61" t="s">
        <v>82</v>
      </c>
    </row>
    <row r="9" spans="1:23" ht="15.75" customHeight="1">
      <c r="A9" s="381" t="s">
        <v>422</v>
      </c>
      <c r="B9" s="45" t="s">
        <v>423</v>
      </c>
      <c r="C9" s="68">
        <v>223</v>
      </c>
      <c r="D9" s="69">
        <v>137</v>
      </c>
      <c r="E9" s="69">
        <v>6</v>
      </c>
      <c r="F9" s="69">
        <v>28</v>
      </c>
      <c r="G9" s="69">
        <v>52</v>
      </c>
      <c r="H9" s="7" t="s">
        <v>45</v>
      </c>
      <c r="I9" s="69">
        <v>347</v>
      </c>
      <c r="J9" s="69">
        <v>1</v>
      </c>
      <c r="K9" s="69">
        <v>346</v>
      </c>
      <c r="L9" s="69">
        <v>5</v>
      </c>
      <c r="M9" s="69">
        <v>125</v>
      </c>
      <c r="N9" s="69">
        <v>215</v>
      </c>
      <c r="O9" s="69">
        <v>1748</v>
      </c>
      <c r="P9" s="69">
        <v>887</v>
      </c>
      <c r="Q9" s="69">
        <v>590</v>
      </c>
      <c r="R9" s="69">
        <v>6</v>
      </c>
      <c r="S9" s="7" t="s">
        <v>45</v>
      </c>
      <c r="T9" s="69">
        <v>265</v>
      </c>
      <c r="U9" s="385">
        <v>382</v>
      </c>
      <c r="V9" s="69">
        <v>49</v>
      </c>
      <c r="W9" s="64"/>
    </row>
    <row r="10" spans="1:23" ht="15.75" customHeight="1">
      <c r="A10" s="382"/>
      <c r="B10" s="45" t="s">
        <v>424</v>
      </c>
      <c r="C10" s="70">
        <v>168</v>
      </c>
      <c r="D10" s="2">
        <v>104</v>
      </c>
      <c r="E10" s="2">
        <v>6</v>
      </c>
      <c r="F10" s="2">
        <v>22</v>
      </c>
      <c r="G10" s="2">
        <v>36</v>
      </c>
      <c r="H10" s="4" t="s">
        <v>45</v>
      </c>
      <c r="I10" s="2">
        <v>92</v>
      </c>
      <c r="J10" s="2">
        <v>2</v>
      </c>
      <c r="K10" s="2">
        <v>90</v>
      </c>
      <c r="L10" s="2">
        <v>6</v>
      </c>
      <c r="M10" s="2">
        <v>48</v>
      </c>
      <c r="N10" s="2">
        <v>104</v>
      </c>
      <c r="O10" s="2">
        <v>1608</v>
      </c>
      <c r="P10" s="2">
        <v>829</v>
      </c>
      <c r="Q10" s="2">
        <v>541</v>
      </c>
      <c r="R10" s="2">
        <v>3</v>
      </c>
      <c r="S10" s="4" t="s">
        <v>45</v>
      </c>
      <c r="T10" s="2">
        <v>235</v>
      </c>
      <c r="U10" s="2">
        <v>29</v>
      </c>
      <c r="V10" s="2">
        <v>49</v>
      </c>
      <c r="W10" s="64"/>
    </row>
    <row r="11" spans="1:23" ht="15.75" customHeight="1">
      <c r="A11" s="382"/>
      <c r="B11" s="45" t="s">
        <v>425</v>
      </c>
      <c r="C11" s="70">
        <v>163</v>
      </c>
      <c r="D11" s="2">
        <v>97</v>
      </c>
      <c r="E11" s="2">
        <v>10</v>
      </c>
      <c r="F11" s="2">
        <v>21</v>
      </c>
      <c r="G11" s="2">
        <v>35</v>
      </c>
      <c r="H11" s="4" t="s">
        <v>45</v>
      </c>
      <c r="I11" s="2">
        <v>126</v>
      </c>
      <c r="J11" s="2">
        <v>9</v>
      </c>
      <c r="K11" s="2">
        <v>117</v>
      </c>
      <c r="L11" s="2">
        <v>17</v>
      </c>
      <c r="M11" s="2">
        <v>44</v>
      </c>
      <c r="N11" s="2">
        <v>88</v>
      </c>
      <c r="O11" s="2">
        <v>1960</v>
      </c>
      <c r="P11" s="2">
        <v>1124</v>
      </c>
      <c r="Q11" s="2">
        <v>761</v>
      </c>
      <c r="R11" s="2">
        <v>6</v>
      </c>
      <c r="S11" s="4" t="s">
        <v>45</v>
      </c>
      <c r="T11" s="2">
        <v>69</v>
      </c>
      <c r="U11" s="386">
        <v>32</v>
      </c>
      <c r="V11" s="2">
        <v>49</v>
      </c>
      <c r="W11" s="64"/>
    </row>
    <row r="12" spans="1:23" ht="15.75" customHeight="1">
      <c r="A12" s="383" t="s">
        <v>426</v>
      </c>
      <c r="B12" s="45" t="s">
        <v>423</v>
      </c>
      <c r="C12" s="70">
        <v>281</v>
      </c>
      <c r="D12" s="2">
        <v>154</v>
      </c>
      <c r="E12" s="2">
        <v>5</v>
      </c>
      <c r="F12" s="2">
        <v>55</v>
      </c>
      <c r="G12" s="2">
        <v>67</v>
      </c>
      <c r="H12" s="4" t="s">
        <v>45</v>
      </c>
      <c r="I12" s="2">
        <v>545</v>
      </c>
      <c r="J12" s="2">
        <v>7</v>
      </c>
      <c r="K12" s="2">
        <v>538</v>
      </c>
      <c r="L12" s="2">
        <v>11</v>
      </c>
      <c r="M12" s="2">
        <v>180</v>
      </c>
      <c r="N12" s="2">
        <v>263</v>
      </c>
      <c r="O12" s="2">
        <v>2127</v>
      </c>
      <c r="P12" s="2">
        <v>1202</v>
      </c>
      <c r="Q12" s="2">
        <v>664</v>
      </c>
      <c r="R12" s="2">
        <v>9</v>
      </c>
      <c r="S12" s="4" t="s">
        <v>45</v>
      </c>
      <c r="T12" s="2">
        <v>252</v>
      </c>
      <c r="U12" s="2">
        <v>378</v>
      </c>
      <c r="V12" s="2">
        <v>26</v>
      </c>
      <c r="W12" s="64"/>
    </row>
    <row r="13" spans="1:23" ht="15.75" customHeight="1">
      <c r="A13" s="384"/>
      <c r="B13" s="45" t="s">
        <v>424</v>
      </c>
      <c r="C13" s="70">
        <v>234</v>
      </c>
      <c r="D13" s="2">
        <v>138</v>
      </c>
      <c r="E13" s="2">
        <v>5</v>
      </c>
      <c r="F13" s="2">
        <v>50</v>
      </c>
      <c r="G13" s="2">
        <v>41</v>
      </c>
      <c r="H13" s="4" t="s">
        <v>45</v>
      </c>
      <c r="I13" s="2">
        <v>131</v>
      </c>
      <c r="J13" s="2">
        <v>5</v>
      </c>
      <c r="K13" s="2">
        <v>126</v>
      </c>
      <c r="L13" s="2">
        <v>8</v>
      </c>
      <c r="M13" s="2">
        <v>51</v>
      </c>
      <c r="N13" s="2">
        <v>103</v>
      </c>
      <c r="O13" s="2">
        <v>1979</v>
      </c>
      <c r="P13" s="2">
        <v>1133</v>
      </c>
      <c r="Q13" s="2">
        <v>619</v>
      </c>
      <c r="R13" s="2">
        <v>4</v>
      </c>
      <c r="S13" s="4" t="s">
        <v>45</v>
      </c>
      <c r="T13" s="2">
        <v>223</v>
      </c>
      <c r="U13" s="2">
        <v>28</v>
      </c>
      <c r="V13" s="2">
        <v>25</v>
      </c>
      <c r="W13" s="64"/>
    </row>
    <row r="14" spans="1:23" ht="15.75" customHeight="1">
      <c r="A14" s="384"/>
      <c r="B14" s="45" t="s">
        <v>425</v>
      </c>
      <c r="C14" s="70">
        <v>227</v>
      </c>
      <c r="D14" s="2">
        <v>133</v>
      </c>
      <c r="E14" s="2">
        <v>14</v>
      </c>
      <c r="F14" s="2">
        <v>48</v>
      </c>
      <c r="G14" s="2">
        <v>32</v>
      </c>
      <c r="H14" s="4" t="s">
        <v>45</v>
      </c>
      <c r="I14" s="2">
        <v>99</v>
      </c>
      <c r="J14" s="4" t="s">
        <v>45</v>
      </c>
      <c r="K14" s="2">
        <v>99</v>
      </c>
      <c r="L14" s="2">
        <v>27</v>
      </c>
      <c r="M14" s="2">
        <v>58</v>
      </c>
      <c r="N14" s="2">
        <v>89</v>
      </c>
      <c r="O14" s="2">
        <v>2330</v>
      </c>
      <c r="P14" s="2">
        <v>1465</v>
      </c>
      <c r="Q14" s="2">
        <v>810</v>
      </c>
      <c r="R14" s="2">
        <v>11</v>
      </c>
      <c r="S14" s="4" t="s">
        <v>45</v>
      </c>
      <c r="T14" s="2">
        <v>44</v>
      </c>
      <c r="U14" s="2">
        <v>29</v>
      </c>
      <c r="V14" s="2">
        <v>29</v>
      </c>
      <c r="W14" s="64"/>
    </row>
    <row r="15" spans="1:23" ht="15.75" customHeight="1">
      <c r="A15" s="383" t="s">
        <v>427</v>
      </c>
      <c r="B15" s="45" t="s">
        <v>423</v>
      </c>
      <c r="C15" s="70">
        <v>204</v>
      </c>
      <c r="D15" s="2">
        <v>132</v>
      </c>
      <c r="E15" s="2">
        <v>5</v>
      </c>
      <c r="F15" s="2">
        <v>32</v>
      </c>
      <c r="G15" s="2">
        <v>35</v>
      </c>
      <c r="H15" s="4" t="s">
        <v>45</v>
      </c>
      <c r="I15" s="2">
        <v>490</v>
      </c>
      <c r="J15" s="2">
        <v>1</v>
      </c>
      <c r="K15" s="2">
        <v>489</v>
      </c>
      <c r="L15" s="2">
        <v>4</v>
      </c>
      <c r="M15" s="2">
        <v>120</v>
      </c>
      <c r="N15" s="2">
        <v>194</v>
      </c>
      <c r="O15" s="2">
        <v>3090</v>
      </c>
      <c r="P15" s="2">
        <v>1576</v>
      </c>
      <c r="Q15" s="2">
        <v>1270</v>
      </c>
      <c r="R15" s="2">
        <v>28</v>
      </c>
      <c r="S15" s="4" t="s">
        <v>45</v>
      </c>
      <c r="T15" s="2">
        <v>216</v>
      </c>
      <c r="U15" s="2">
        <v>396</v>
      </c>
      <c r="V15" s="2">
        <v>19</v>
      </c>
      <c r="W15" s="64"/>
    </row>
    <row r="16" spans="1:23" ht="15.75" customHeight="1">
      <c r="A16" s="384"/>
      <c r="B16" s="45" t="s">
        <v>424</v>
      </c>
      <c r="C16" s="70">
        <v>173</v>
      </c>
      <c r="D16" s="2">
        <v>108</v>
      </c>
      <c r="E16" s="2">
        <v>5</v>
      </c>
      <c r="F16" s="2">
        <v>34</v>
      </c>
      <c r="G16" s="2">
        <v>26</v>
      </c>
      <c r="H16" s="4" t="s">
        <v>45</v>
      </c>
      <c r="I16" s="2">
        <v>83</v>
      </c>
      <c r="J16" s="4" t="s">
        <v>45</v>
      </c>
      <c r="K16" s="2">
        <v>83</v>
      </c>
      <c r="L16" s="2">
        <v>3</v>
      </c>
      <c r="M16" s="2">
        <v>46</v>
      </c>
      <c r="N16" s="2">
        <v>78</v>
      </c>
      <c r="O16" s="2">
        <v>2886</v>
      </c>
      <c r="P16" s="2">
        <v>1491</v>
      </c>
      <c r="Q16" s="2">
        <v>1203</v>
      </c>
      <c r="R16" s="2">
        <v>17</v>
      </c>
      <c r="S16" s="4" t="s">
        <v>45</v>
      </c>
      <c r="T16" s="2">
        <v>175</v>
      </c>
      <c r="U16" s="2">
        <v>27</v>
      </c>
      <c r="V16" s="2">
        <v>19</v>
      </c>
      <c r="W16" s="64"/>
    </row>
    <row r="17" spans="1:23" ht="15.75" customHeight="1">
      <c r="A17" s="384"/>
      <c r="B17" s="45" t="s">
        <v>425</v>
      </c>
      <c r="C17" s="70">
        <v>162</v>
      </c>
      <c r="D17" s="2">
        <v>94</v>
      </c>
      <c r="E17" s="2">
        <v>12</v>
      </c>
      <c r="F17" s="2">
        <v>30</v>
      </c>
      <c r="G17" s="2">
        <v>26</v>
      </c>
      <c r="H17" s="4" t="s">
        <v>45</v>
      </c>
      <c r="I17" s="2">
        <v>59</v>
      </c>
      <c r="J17" s="4" t="s">
        <v>45</v>
      </c>
      <c r="K17" s="2">
        <v>59</v>
      </c>
      <c r="L17" s="2">
        <v>10</v>
      </c>
      <c r="M17" s="2">
        <v>44</v>
      </c>
      <c r="N17" s="2">
        <v>78</v>
      </c>
      <c r="O17" s="2">
        <v>3247</v>
      </c>
      <c r="P17" s="2">
        <v>1815</v>
      </c>
      <c r="Q17" s="2">
        <v>1374</v>
      </c>
      <c r="R17" s="2">
        <v>22</v>
      </c>
      <c r="S17" s="4" t="s">
        <v>45</v>
      </c>
      <c r="T17" s="2">
        <v>36</v>
      </c>
      <c r="U17" s="2">
        <v>18</v>
      </c>
      <c r="V17" s="2">
        <v>18</v>
      </c>
      <c r="W17" s="64"/>
    </row>
    <row r="18" spans="1:23" ht="15.75" customHeight="1">
      <c r="A18" s="383" t="s">
        <v>428</v>
      </c>
      <c r="B18" s="45" t="s">
        <v>423</v>
      </c>
      <c r="C18" s="70">
        <v>203</v>
      </c>
      <c r="D18" s="2">
        <v>128</v>
      </c>
      <c r="E18" s="2">
        <v>11</v>
      </c>
      <c r="F18" s="2">
        <v>26</v>
      </c>
      <c r="G18" s="2">
        <v>38</v>
      </c>
      <c r="H18" s="4" t="s">
        <v>45</v>
      </c>
      <c r="I18" s="2">
        <v>539</v>
      </c>
      <c r="J18" s="2">
        <v>6</v>
      </c>
      <c r="K18" s="2">
        <v>533</v>
      </c>
      <c r="L18" s="2">
        <v>9</v>
      </c>
      <c r="M18" s="2">
        <v>169</v>
      </c>
      <c r="N18" s="2">
        <v>238</v>
      </c>
      <c r="O18" s="2">
        <v>4438</v>
      </c>
      <c r="P18" s="2">
        <v>2519</v>
      </c>
      <c r="Q18" s="2">
        <v>1721</v>
      </c>
      <c r="R18" s="2">
        <v>27</v>
      </c>
      <c r="S18" s="4" t="s">
        <v>45</v>
      </c>
      <c r="T18" s="2">
        <v>171</v>
      </c>
      <c r="U18" s="2">
        <v>982</v>
      </c>
      <c r="V18" s="2">
        <v>42</v>
      </c>
      <c r="W18" s="64"/>
    </row>
    <row r="19" spans="1:23" ht="15.75" customHeight="1">
      <c r="A19" s="384"/>
      <c r="B19" s="45" t="s">
        <v>424</v>
      </c>
      <c r="C19" s="70">
        <v>173</v>
      </c>
      <c r="D19" s="2">
        <v>110</v>
      </c>
      <c r="E19" s="2">
        <v>10</v>
      </c>
      <c r="F19" s="2">
        <v>21</v>
      </c>
      <c r="G19" s="2">
        <v>32</v>
      </c>
      <c r="H19" s="4" t="s">
        <v>45</v>
      </c>
      <c r="I19" s="2">
        <v>94</v>
      </c>
      <c r="J19" s="4" t="s">
        <v>45</v>
      </c>
      <c r="K19" s="2">
        <v>94</v>
      </c>
      <c r="L19" s="2">
        <v>7</v>
      </c>
      <c r="M19" s="2">
        <v>64</v>
      </c>
      <c r="N19" s="2">
        <v>95</v>
      </c>
      <c r="O19" s="2">
        <v>4130</v>
      </c>
      <c r="P19" s="2">
        <v>2339</v>
      </c>
      <c r="Q19" s="2">
        <v>1608</v>
      </c>
      <c r="R19" s="2">
        <v>19</v>
      </c>
      <c r="S19" s="4" t="s">
        <v>45</v>
      </c>
      <c r="T19" s="2">
        <v>164</v>
      </c>
      <c r="U19" s="2">
        <v>61</v>
      </c>
      <c r="V19" s="2">
        <v>41</v>
      </c>
      <c r="W19" s="64"/>
    </row>
    <row r="20" spans="1:23" ht="15.75" customHeight="1">
      <c r="A20" s="384"/>
      <c r="B20" s="45" t="s">
        <v>425</v>
      </c>
      <c r="C20" s="70">
        <v>161</v>
      </c>
      <c r="D20" s="2">
        <v>94</v>
      </c>
      <c r="E20" s="2">
        <v>20</v>
      </c>
      <c r="F20" s="2">
        <v>17</v>
      </c>
      <c r="G20" s="2">
        <v>30</v>
      </c>
      <c r="H20" s="4" t="s">
        <v>45</v>
      </c>
      <c r="I20" s="2">
        <v>117</v>
      </c>
      <c r="J20" s="4" t="s">
        <v>45</v>
      </c>
      <c r="K20" s="2">
        <v>117</v>
      </c>
      <c r="L20" s="2">
        <v>35</v>
      </c>
      <c r="M20" s="2">
        <v>65</v>
      </c>
      <c r="N20" s="2">
        <v>86</v>
      </c>
      <c r="O20" s="2">
        <v>4560</v>
      </c>
      <c r="P20" s="2">
        <v>2640</v>
      </c>
      <c r="Q20" s="2">
        <v>1857</v>
      </c>
      <c r="R20" s="2">
        <v>33</v>
      </c>
      <c r="S20" s="4" t="s">
        <v>45</v>
      </c>
      <c r="T20" s="2">
        <v>30</v>
      </c>
      <c r="U20" s="2">
        <v>61</v>
      </c>
      <c r="V20" s="2">
        <v>50</v>
      </c>
      <c r="W20" s="64"/>
    </row>
    <row r="21" spans="1:22" s="64" customFormat="1" ht="15.75" customHeight="1">
      <c r="A21" s="383" t="s">
        <v>429</v>
      </c>
      <c r="B21" s="45" t="s">
        <v>423</v>
      </c>
      <c r="C21" s="70">
        <v>290</v>
      </c>
      <c r="D21" s="2">
        <v>191</v>
      </c>
      <c r="E21" s="2">
        <v>7</v>
      </c>
      <c r="F21" s="2">
        <v>30</v>
      </c>
      <c r="G21" s="2">
        <v>62</v>
      </c>
      <c r="H21" s="4" t="s">
        <v>45</v>
      </c>
      <c r="I21" s="2">
        <v>616</v>
      </c>
      <c r="J21" s="2">
        <v>4</v>
      </c>
      <c r="K21" s="2">
        <v>612</v>
      </c>
      <c r="L21" s="2">
        <v>2</v>
      </c>
      <c r="M21" s="2">
        <v>202</v>
      </c>
      <c r="N21" s="2">
        <v>293</v>
      </c>
      <c r="O21" s="2">
        <v>4399</v>
      </c>
      <c r="P21" s="2">
        <v>2633</v>
      </c>
      <c r="Q21" s="2">
        <v>1727</v>
      </c>
      <c r="R21" s="2">
        <v>31</v>
      </c>
      <c r="S21" s="2">
        <v>1</v>
      </c>
      <c r="T21" s="2">
        <v>7</v>
      </c>
      <c r="U21" s="2">
        <v>1228</v>
      </c>
      <c r="V21" s="2">
        <v>53</v>
      </c>
    </row>
    <row r="22" spans="1:22" s="64" customFormat="1" ht="15.75" customHeight="1">
      <c r="A22" s="384"/>
      <c r="B22" s="45" t="s">
        <v>424</v>
      </c>
      <c r="C22" s="70">
        <v>243</v>
      </c>
      <c r="D22" s="2">
        <v>178</v>
      </c>
      <c r="E22" s="2">
        <v>4</v>
      </c>
      <c r="F22" s="2">
        <v>26</v>
      </c>
      <c r="G22" s="2">
        <v>35</v>
      </c>
      <c r="H22" s="4" t="s">
        <v>45</v>
      </c>
      <c r="I22" s="2">
        <v>121</v>
      </c>
      <c r="J22" s="2">
        <v>2</v>
      </c>
      <c r="K22" s="2">
        <v>119</v>
      </c>
      <c r="L22" s="2">
        <v>1</v>
      </c>
      <c r="M22" s="2">
        <v>60</v>
      </c>
      <c r="N22" s="2">
        <v>124</v>
      </c>
      <c r="O22" s="2">
        <v>4068</v>
      </c>
      <c r="P22" s="2">
        <v>2461</v>
      </c>
      <c r="Q22" s="2">
        <v>1584</v>
      </c>
      <c r="R22" s="2">
        <v>18</v>
      </c>
      <c r="S22" s="4" t="s">
        <v>45</v>
      </c>
      <c r="T22" s="2">
        <v>5</v>
      </c>
      <c r="U22" s="2">
        <v>58</v>
      </c>
      <c r="V22" s="2">
        <v>52</v>
      </c>
    </row>
    <row r="23" spans="1:22" s="64" customFormat="1" ht="15.75" customHeight="1">
      <c r="A23" s="384"/>
      <c r="B23" s="45" t="s">
        <v>425</v>
      </c>
      <c r="C23" s="70">
        <v>230</v>
      </c>
      <c r="D23" s="2">
        <v>160</v>
      </c>
      <c r="E23" s="2">
        <v>12</v>
      </c>
      <c r="F23" s="2">
        <v>25</v>
      </c>
      <c r="G23" s="2">
        <v>33</v>
      </c>
      <c r="H23" s="4" t="s">
        <v>45</v>
      </c>
      <c r="I23" s="2">
        <v>182</v>
      </c>
      <c r="J23" s="4" t="s">
        <v>45</v>
      </c>
      <c r="K23" s="2">
        <v>182</v>
      </c>
      <c r="L23" s="2">
        <v>6</v>
      </c>
      <c r="M23" s="2">
        <v>62</v>
      </c>
      <c r="N23" s="2">
        <v>130</v>
      </c>
      <c r="O23" s="2">
        <v>4635</v>
      </c>
      <c r="P23" s="2">
        <v>2756</v>
      </c>
      <c r="Q23" s="2">
        <v>1843</v>
      </c>
      <c r="R23" s="2">
        <v>32</v>
      </c>
      <c r="S23" s="4" t="s">
        <v>45</v>
      </c>
      <c r="T23" s="2">
        <v>4</v>
      </c>
      <c r="U23" s="2">
        <v>76</v>
      </c>
      <c r="V23" s="2">
        <v>57</v>
      </c>
    </row>
    <row r="24" spans="1:23" ht="15.75" customHeight="1">
      <c r="A24" s="383" t="s">
        <v>430</v>
      </c>
      <c r="B24" s="45" t="s">
        <v>423</v>
      </c>
      <c r="C24" s="70">
        <v>338</v>
      </c>
      <c r="D24" s="2">
        <v>223</v>
      </c>
      <c r="E24" s="2">
        <v>16</v>
      </c>
      <c r="F24" s="2">
        <v>37</v>
      </c>
      <c r="G24" s="2">
        <v>62</v>
      </c>
      <c r="H24" s="4" t="s">
        <v>45</v>
      </c>
      <c r="I24" s="2">
        <v>365</v>
      </c>
      <c r="J24" s="2">
        <v>3</v>
      </c>
      <c r="K24" s="2">
        <v>362</v>
      </c>
      <c r="L24" s="2">
        <v>5</v>
      </c>
      <c r="M24" s="2">
        <v>162</v>
      </c>
      <c r="N24" s="2">
        <v>224</v>
      </c>
      <c r="O24" s="2">
        <v>4614</v>
      </c>
      <c r="P24" s="2">
        <v>2488</v>
      </c>
      <c r="Q24" s="2">
        <v>2066</v>
      </c>
      <c r="R24" s="2">
        <v>59</v>
      </c>
      <c r="S24" s="2">
        <v>1</v>
      </c>
      <c r="T24" s="4" t="s">
        <v>45</v>
      </c>
      <c r="U24" s="2">
        <v>589</v>
      </c>
      <c r="V24" s="2">
        <v>47</v>
      </c>
      <c r="W24" s="64"/>
    </row>
    <row r="25" spans="1:23" ht="15.75" customHeight="1">
      <c r="A25" s="384"/>
      <c r="B25" s="45" t="s">
        <v>424</v>
      </c>
      <c r="C25" s="70">
        <v>311</v>
      </c>
      <c r="D25" s="2">
        <v>216</v>
      </c>
      <c r="E25" s="2">
        <v>16</v>
      </c>
      <c r="F25" s="2">
        <v>34</v>
      </c>
      <c r="G25" s="2">
        <v>45</v>
      </c>
      <c r="H25" s="4" t="s">
        <v>45</v>
      </c>
      <c r="I25" s="2">
        <v>105</v>
      </c>
      <c r="J25" s="2">
        <v>1</v>
      </c>
      <c r="K25" s="2">
        <v>104</v>
      </c>
      <c r="L25" s="2">
        <v>4</v>
      </c>
      <c r="M25" s="2">
        <v>66</v>
      </c>
      <c r="N25" s="2">
        <v>123</v>
      </c>
      <c r="O25" s="2">
        <v>4347</v>
      </c>
      <c r="P25" s="2">
        <v>2357</v>
      </c>
      <c r="Q25" s="2">
        <v>1938</v>
      </c>
      <c r="R25" s="2">
        <v>51</v>
      </c>
      <c r="S25" s="2">
        <v>1</v>
      </c>
      <c r="T25" s="4" t="s">
        <v>45</v>
      </c>
      <c r="U25" s="2">
        <v>73</v>
      </c>
      <c r="V25" s="2">
        <v>47</v>
      </c>
      <c r="W25" s="64"/>
    </row>
    <row r="26" spans="1:22" s="64" customFormat="1" ht="15.75" customHeight="1">
      <c r="A26" s="384"/>
      <c r="B26" s="45" t="s">
        <v>425</v>
      </c>
      <c r="C26" s="70">
        <v>319</v>
      </c>
      <c r="D26" s="2">
        <v>205</v>
      </c>
      <c r="E26" s="2">
        <v>38</v>
      </c>
      <c r="F26" s="2">
        <v>35</v>
      </c>
      <c r="G26" s="2">
        <v>41</v>
      </c>
      <c r="H26" s="4" t="s">
        <v>45</v>
      </c>
      <c r="I26" s="2">
        <v>159</v>
      </c>
      <c r="J26" s="2">
        <v>1</v>
      </c>
      <c r="K26" s="2">
        <v>158</v>
      </c>
      <c r="L26" s="2">
        <v>19</v>
      </c>
      <c r="M26" s="2">
        <v>70</v>
      </c>
      <c r="N26" s="2">
        <v>125</v>
      </c>
      <c r="O26" s="2">
        <v>4988</v>
      </c>
      <c r="P26" s="2">
        <v>2684</v>
      </c>
      <c r="Q26" s="2">
        <v>2232</v>
      </c>
      <c r="R26" s="2">
        <v>70</v>
      </c>
      <c r="S26" s="2">
        <v>2</v>
      </c>
      <c r="T26" s="4" t="s">
        <v>45</v>
      </c>
      <c r="U26" s="2">
        <v>87</v>
      </c>
      <c r="V26" s="2">
        <v>45</v>
      </c>
    </row>
    <row r="27" spans="1:23" ht="15.75" customHeight="1">
      <c r="A27" s="383" t="s">
        <v>431</v>
      </c>
      <c r="B27" s="45" t="s">
        <v>423</v>
      </c>
      <c r="C27" s="70">
        <v>334</v>
      </c>
      <c r="D27" s="2">
        <v>224</v>
      </c>
      <c r="E27" s="2">
        <v>7</v>
      </c>
      <c r="F27" s="2">
        <v>43</v>
      </c>
      <c r="G27" s="2">
        <v>60</v>
      </c>
      <c r="H27" s="4" t="s">
        <v>45</v>
      </c>
      <c r="I27" s="2">
        <v>208</v>
      </c>
      <c r="J27" s="4" t="s">
        <v>45</v>
      </c>
      <c r="K27" s="2">
        <v>208</v>
      </c>
      <c r="L27" s="2">
        <v>4</v>
      </c>
      <c r="M27" s="2">
        <v>85</v>
      </c>
      <c r="N27" s="2">
        <v>147</v>
      </c>
      <c r="O27" s="2">
        <v>4755</v>
      </c>
      <c r="P27" s="2">
        <v>2476</v>
      </c>
      <c r="Q27" s="2">
        <v>2160</v>
      </c>
      <c r="R27" s="2">
        <v>118</v>
      </c>
      <c r="S27" s="2">
        <v>1</v>
      </c>
      <c r="T27" s="4" t="s">
        <v>45</v>
      </c>
      <c r="U27" s="2">
        <v>148</v>
      </c>
      <c r="V27" s="2">
        <v>41</v>
      </c>
      <c r="W27" s="64"/>
    </row>
    <row r="28" spans="1:23" ht="15.75" customHeight="1">
      <c r="A28" s="384"/>
      <c r="B28" s="45" t="s">
        <v>424</v>
      </c>
      <c r="C28" s="70">
        <v>328</v>
      </c>
      <c r="D28" s="2">
        <v>233</v>
      </c>
      <c r="E28" s="2">
        <v>8</v>
      </c>
      <c r="F28" s="2">
        <v>38</v>
      </c>
      <c r="G28" s="2">
        <v>49</v>
      </c>
      <c r="H28" s="4" t="s">
        <v>45</v>
      </c>
      <c r="I28" s="2">
        <v>49</v>
      </c>
      <c r="J28" s="4" t="s">
        <v>45</v>
      </c>
      <c r="K28" s="2">
        <v>49</v>
      </c>
      <c r="L28" s="2">
        <v>4</v>
      </c>
      <c r="M28" s="2">
        <v>34</v>
      </c>
      <c r="N28" s="2">
        <v>87</v>
      </c>
      <c r="O28" s="2">
        <v>4463</v>
      </c>
      <c r="P28" s="2">
        <v>2322</v>
      </c>
      <c r="Q28" s="2">
        <v>2035</v>
      </c>
      <c r="R28" s="2">
        <v>106</v>
      </c>
      <c r="S28" s="100" t="s">
        <v>45</v>
      </c>
      <c r="T28" s="100" t="s">
        <v>45</v>
      </c>
      <c r="U28" s="2">
        <v>18</v>
      </c>
      <c r="V28" s="2">
        <v>41</v>
      </c>
      <c r="W28" s="64"/>
    </row>
    <row r="29" spans="1:22" s="64" customFormat="1" ht="15.75" customHeight="1">
      <c r="A29" s="384"/>
      <c r="B29" s="45" t="s">
        <v>425</v>
      </c>
      <c r="C29" s="70">
        <v>328</v>
      </c>
      <c r="D29" s="2">
        <v>220</v>
      </c>
      <c r="E29" s="2">
        <v>18</v>
      </c>
      <c r="F29" s="2">
        <v>36</v>
      </c>
      <c r="G29" s="2">
        <v>51</v>
      </c>
      <c r="H29" s="4" t="s">
        <v>45</v>
      </c>
      <c r="I29" s="2">
        <v>57</v>
      </c>
      <c r="J29" s="4" t="s">
        <v>45</v>
      </c>
      <c r="K29" s="2">
        <v>57</v>
      </c>
      <c r="L29" s="2">
        <v>14</v>
      </c>
      <c r="M29" s="2">
        <v>34</v>
      </c>
      <c r="N29" s="2">
        <v>85</v>
      </c>
      <c r="O29" s="2">
        <v>5100</v>
      </c>
      <c r="P29" s="2">
        <v>2687</v>
      </c>
      <c r="Q29" s="2">
        <v>2278</v>
      </c>
      <c r="R29" s="2">
        <v>135</v>
      </c>
      <c r="S29" s="100" t="s">
        <v>45</v>
      </c>
      <c r="T29" s="100" t="s">
        <v>45</v>
      </c>
      <c r="U29" s="2">
        <v>27</v>
      </c>
      <c r="V29" s="2">
        <v>42</v>
      </c>
    </row>
    <row r="30" spans="1:23" ht="15.75" customHeight="1">
      <c r="A30" s="383" t="s">
        <v>432</v>
      </c>
      <c r="B30" s="45" t="s">
        <v>423</v>
      </c>
      <c r="C30" s="70">
        <v>327</v>
      </c>
      <c r="D30" s="2">
        <v>197</v>
      </c>
      <c r="E30" s="2">
        <v>7</v>
      </c>
      <c r="F30" s="2">
        <v>46</v>
      </c>
      <c r="G30" s="2">
        <v>77</v>
      </c>
      <c r="H30" s="4" t="s">
        <v>45</v>
      </c>
      <c r="I30" s="2">
        <v>205</v>
      </c>
      <c r="J30" s="4" t="s">
        <v>45</v>
      </c>
      <c r="K30" s="2">
        <v>205</v>
      </c>
      <c r="L30" s="2">
        <v>4</v>
      </c>
      <c r="M30" s="2">
        <v>118</v>
      </c>
      <c r="N30" s="2">
        <v>165</v>
      </c>
      <c r="O30" s="2">
        <v>4643</v>
      </c>
      <c r="P30" s="2">
        <v>2230</v>
      </c>
      <c r="Q30" s="2">
        <v>2211</v>
      </c>
      <c r="R30" s="2">
        <v>199</v>
      </c>
      <c r="S30" s="2">
        <v>1</v>
      </c>
      <c r="T30" s="2">
        <v>2</v>
      </c>
      <c r="U30" s="2">
        <v>212</v>
      </c>
      <c r="V30" s="2">
        <v>65</v>
      </c>
      <c r="W30" s="74"/>
    </row>
    <row r="31" spans="1:23" ht="15.75" customHeight="1">
      <c r="A31" s="384"/>
      <c r="B31" s="45" t="s">
        <v>424</v>
      </c>
      <c r="C31" s="70">
        <v>310</v>
      </c>
      <c r="D31" s="2">
        <v>189</v>
      </c>
      <c r="E31" s="2">
        <v>7</v>
      </c>
      <c r="F31" s="2">
        <v>42</v>
      </c>
      <c r="G31" s="2">
        <v>72</v>
      </c>
      <c r="H31" s="4" t="s">
        <v>45</v>
      </c>
      <c r="I31" s="2">
        <v>81</v>
      </c>
      <c r="J31" s="4" t="s">
        <v>45</v>
      </c>
      <c r="K31" s="2">
        <v>81</v>
      </c>
      <c r="L31" s="2">
        <v>3</v>
      </c>
      <c r="M31" s="2">
        <v>40</v>
      </c>
      <c r="N31" s="2">
        <v>92</v>
      </c>
      <c r="O31" s="2">
        <v>4397</v>
      </c>
      <c r="P31" s="2">
        <v>2123</v>
      </c>
      <c r="Q31" s="2">
        <v>2080</v>
      </c>
      <c r="R31" s="2">
        <v>192</v>
      </c>
      <c r="S31" s="100" t="s">
        <v>45</v>
      </c>
      <c r="T31" s="2">
        <v>2</v>
      </c>
      <c r="U31" s="2">
        <v>35</v>
      </c>
      <c r="V31" s="2">
        <v>62</v>
      </c>
      <c r="W31" s="74"/>
    </row>
    <row r="32" spans="1:23" ht="15.75" customHeight="1">
      <c r="A32" s="384"/>
      <c r="B32" s="45" t="s">
        <v>425</v>
      </c>
      <c r="C32" s="70">
        <v>314</v>
      </c>
      <c r="D32" s="2">
        <v>176</v>
      </c>
      <c r="E32" s="2">
        <v>21</v>
      </c>
      <c r="F32" s="2">
        <v>41</v>
      </c>
      <c r="G32" s="2">
        <v>76</v>
      </c>
      <c r="H32" s="4" t="s">
        <v>45</v>
      </c>
      <c r="I32" s="2">
        <v>115</v>
      </c>
      <c r="J32" s="4" t="s">
        <v>45</v>
      </c>
      <c r="K32" s="2">
        <v>115</v>
      </c>
      <c r="L32" s="2">
        <v>12</v>
      </c>
      <c r="M32" s="2">
        <v>41</v>
      </c>
      <c r="N32" s="2">
        <v>86</v>
      </c>
      <c r="O32" s="2">
        <v>5038</v>
      </c>
      <c r="P32" s="2">
        <v>2389</v>
      </c>
      <c r="Q32" s="2">
        <v>2434</v>
      </c>
      <c r="R32" s="2">
        <v>212</v>
      </c>
      <c r="S32" s="100" t="s">
        <v>45</v>
      </c>
      <c r="T32" s="2">
        <v>3</v>
      </c>
      <c r="U32" s="2">
        <v>35</v>
      </c>
      <c r="V32" s="2">
        <v>64</v>
      </c>
      <c r="W32" s="74"/>
    </row>
    <row r="33" spans="1:23" ht="15.75" customHeight="1">
      <c r="A33" s="383" t="s">
        <v>433</v>
      </c>
      <c r="B33" s="45" t="s">
        <v>423</v>
      </c>
      <c r="C33" s="70">
        <f aca="true" t="shared" si="0" ref="C33:C38">SUM(D33:G33)</f>
        <v>306</v>
      </c>
      <c r="D33" s="2">
        <v>171</v>
      </c>
      <c r="E33" s="2">
        <v>7</v>
      </c>
      <c r="F33" s="2">
        <v>48</v>
      </c>
      <c r="G33" s="2">
        <v>80</v>
      </c>
      <c r="H33" s="4" t="s">
        <v>45</v>
      </c>
      <c r="I33" s="2">
        <f aca="true" t="shared" si="1" ref="I33:I38">J33+K33</f>
        <v>101</v>
      </c>
      <c r="J33" s="2">
        <v>1</v>
      </c>
      <c r="K33" s="2">
        <v>100</v>
      </c>
      <c r="L33" s="2">
        <v>4</v>
      </c>
      <c r="M33" s="2">
        <v>71</v>
      </c>
      <c r="N33" s="2">
        <v>117</v>
      </c>
      <c r="O33" s="2">
        <f aca="true" t="shared" si="2" ref="O33:O38">SUM(P33:T33)</f>
        <v>5151</v>
      </c>
      <c r="P33" s="2">
        <v>1868</v>
      </c>
      <c r="Q33" s="2">
        <v>3091</v>
      </c>
      <c r="R33" s="2">
        <v>191</v>
      </c>
      <c r="S33" s="2">
        <v>1</v>
      </c>
      <c r="T33" s="4" t="s">
        <v>45</v>
      </c>
      <c r="U33" s="2">
        <v>125</v>
      </c>
      <c r="V33" s="2">
        <v>40</v>
      </c>
      <c r="W33" s="74"/>
    </row>
    <row r="34" spans="1:23" ht="15.75" customHeight="1">
      <c r="A34" s="384"/>
      <c r="B34" s="45" t="s">
        <v>424</v>
      </c>
      <c r="C34" s="70">
        <f t="shared" si="0"/>
        <v>300</v>
      </c>
      <c r="D34" s="2">
        <v>171</v>
      </c>
      <c r="E34" s="2">
        <v>6</v>
      </c>
      <c r="F34" s="2">
        <v>50</v>
      </c>
      <c r="G34" s="2">
        <v>73</v>
      </c>
      <c r="H34" s="4" t="s">
        <v>45</v>
      </c>
      <c r="I34" s="2">
        <f t="shared" si="1"/>
        <v>63</v>
      </c>
      <c r="J34" s="2">
        <v>1</v>
      </c>
      <c r="K34" s="2">
        <v>62</v>
      </c>
      <c r="L34" s="2">
        <v>3</v>
      </c>
      <c r="M34" s="2">
        <v>25</v>
      </c>
      <c r="N34" s="2">
        <v>67</v>
      </c>
      <c r="O34" s="2">
        <f t="shared" si="2"/>
        <v>4759</v>
      </c>
      <c r="P34" s="2">
        <v>1686</v>
      </c>
      <c r="Q34" s="2">
        <v>2893</v>
      </c>
      <c r="R34" s="2">
        <v>179</v>
      </c>
      <c r="S34" s="2">
        <v>1</v>
      </c>
      <c r="T34" s="100" t="s">
        <v>45</v>
      </c>
      <c r="U34" s="2">
        <v>29</v>
      </c>
      <c r="V34" s="2">
        <v>40</v>
      </c>
      <c r="W34" s="74"/>
    </row>
    <row r="35" spans="1:23" ht="15.75" customHeight="1">
      <c r="A35" s="384"/>
      <c r="B35" s="45" t="s">
        <v>425</v>
      </c>
      <c r="C35" s="70">
        <f t="shared" si="0"/>
        <v>305</v>
      </c>
      <c r="D35" s="2">
        <v>170</v>
      </c>
      <c r="E35" s="2">
        <v>12</v>
      </c>
      <c r="F35" s="2">
        <v>51</v>
      </c>
      <c r="G35" s="2">
        <v>72</v>
      </c>
      <c r="H35" s="4" t="s">
        <v>45</v>
      </c>
      <c r="I35" s="2">
        <f t="shared" si="1"/>
        <v>79</v>
      </c>
      <c r="J35" s="2">
        <v>1</v>
      </c>
      <c r="K35" s="2">
        <v>78</v>
      </c>
      <c r="L35" s="2">
        <v>12</v>
      </c>
      <c r="M35" s="2">
        <v>21</v>
      </c>
      <c r="N35" s="2">
        <v>66</v>
      </c>
      <c r="O35" s="2">
        <f t="shared" si="2"/>
        <v>5235</v>
      </c>
      <c r="P35" s="2">
        <v>1880</v>
      </c>
      <c r="Q35" s="2">
        <v>3131</v>
      </c>
      <c r="R35" s="2">
        <v>221</v>
      </c>
      <c r="S35" s="2">
        <v>3</v>
      </c>
      <c r="T35" s="100" t="s">
        <v>45</v>
      </c>
      <c r="U35" s="2">
        <v>32</v>
      </c>
      <c r="V35" s="2">
        <v>40</v>
      </c>
      <c r="W35" s="74"/>
    </row>
    <row r="36" spans="1:24" ht="15.75" customHeight="1">
      <c r="A36" s="377" t="s">
        <v>434</v>
      </c>
      <c r="B36" s="45" t="s">
        <v>423</v>
      </c>
      <c r="C36" s="70">
        <f t="shared" si="0"/>
        <v>272</v>
      </c>
      <c r="D36" s="2">
        <v>92</v>
      </c>
      <c r="E36" s="2">
        <v>3</v>
      </c>
      <c r="F36" s="2">
        <v>42</v>
      </c>
      <c r="G36" s="2">
        <v>135</v>
      </c>
      <c r="H36" s="4" t="s">
        <v>45</v>
      </c>
      <c r="I36" s="2">
        <f t="shared" si="1"/>
        <v>65</v>
      </c>
      <c r="J36" s="2">
        <v>1</v>
      </c>
      <c r="K36" s="2">
        <v>64</v>
      </c>
      <c r="L36" s="4" t="s">
        <v>45</v>
      </c>
      <c r="M36" s="2">
        <v>74</v>
      </c>
      <c r="N36" s="2">
        <v>106</v>
      </c>
      <c r="O36" s="2">
        <f t="shared" si="2"/>
        <v>4781</v>
      </c>
      <c r="P36" s="2">
        <v>1786</v>
      </c>
      <c r="Q36" s="2">
        <v>2646</v>
      </c>
      <c r="R36" s="2">
        <v>348</v>
      </c>
      <c r="S36" s="2">
        <v>1</v>
      </c>
      <c r="T36" s="4" t="s">
        <v>45</v>
      </c>
      <c r="U36" s="77">
        <v>65</v>
      </c>
      <c r="V36" s="2">
        <v>28</v>
      </c>
      <c r="W36" s="74"/>
      <c r="X36" s="65"/>
    </row>
    <row r="37" spans="1:24" ht="15.75" customHeight="1">
      <c r="A37" s="374"/>
      <c r="B37" s="45" t="s">
        <v>424</v>
      </c>
      <c r="C37" s="70">
        <f t="shared" si="0"/>
        <v>249</v>
      </c>
      <c r="D37" s="2">
        <v>83</v>
      </c>
      <c r="E37" s="2">
        <v>4</v>
      </c>
      <c r="F37" s="2">
        <v>38</v>
      </c>
      <c r="G37" s="2">
        <v>124</v>
      </c>
      <c r="H37" s="4" t="s">
        <v>45</v>
      </c>
      <c r="I37" s="2">
        <f t="shared" si="1"/>
        <v>31</v>
      </c>
      <c r="J37" s="2">
        <v>1</v>
      </c>
      <c r="K37" s="2">
        <v>30</v>
      </c>
      <c r="L37" s="4" t="s">
        <v>45</v>
      </c>
      <c r="M37" s="2">
        <v>50</v>
      </c>
      <c r="N37" s="2">
        <v>61</v>
      </c>
      <c r="O37" s="2">
        <f t="shared" si="2"/>
        <v>4439</v>
      </c>
      <c r="P37" s="2">
        <v>1646</v>
      </c>
      <c r="Q37" s="2">
        <v>2447</v>
      </c>
      <c r="R37" s="2">
        <v>346</v>
      </c>
      <c r="S37" s="100" t="s">
        <v>45</v>
      </c>
      <c r="T37" s="100" t="s">
        <v>45</v>
      </c>
      <c r="U37" s="77">
        <v>30</v>
      </c>
      <c r="V37" s="2">
        <v>28</v>
      </c>
      <c r="W37" s="74"/>
      <c r="X37" s="65"/>
    </row>
    <row r="38" spans="1:24" ht="15.75" customHeight="1">
      <c r="A38" s="374"/>
      <c r="B38" s="46" t="s">
        <v>425</v>
      </c>
      <c r="C38" s="71">
        <f t="shared" si="0"/>
        <v>256</v>
      </c>
      <c r="D38" s="3">
        <v>79</v>
      </c>
      <c r="E38" s="3">
        <v>13</v>
      </c>
      <c r="F38" s="3">
        <v>41</v>
      </c>
      <c r="G38" s="3">
        <v>123</v>
      </c>
      <c r="H38" s="5" t="s">
        <v>45</v>
      </c>
      <c r="I38" s="3">
        <f t="shared" si="1"/>
        <v>50</v>
      </c>
      <c r="J38" s="3">
        <v>6</v>
      </c>
      <c r="K38" s="3">
        <v>44</v>
      </c>
      <c r="L38" s="5" t="s">
        <v>45</v>
      </c>
      <c r="M38" s="3">
        <v>42</v>
      </c>
      <c r="N38" s="3">
        <v>45</v>
      </c>
      <c r="O38" s="78">
        <f t="shared" si="2"/>
        <v>4887</v>
      </c>
      <c r="P38" s="78">
        <v>1832</v>
      </c>
      <c r="Q38" s="78">
        <v>2647</v>
      </c>
      <c r="R38" s="78">
        <v>408</v>
      </c>
      <c r="S38" s="8" t="s">
        <v>45</v>
      </c>
      <c r="T38" s="8" t="s">
        <v>45</v>
      </c>
      <c r="U38" s="78">
        <v>25</v>
      </c>
      <c r="V38" s="3">
        <v>27</v>
      </c>
      <c r="W38" s="74"/>
      <c r="X38" s="65"/>
    </row>
  </sheetData>
  <sheetProtection selectLockedCells="1" selectUnlockedCells="1"/>
  <mergeCells count="23">
    <mergeCell ref="A36:A38"/>
    <mergeCell ref="A24:A26"/>
    <mergeCell ref="A27:A29"/>
    <mergeCell ref="A30:A32"/>
    <mergeCell ref="A33:A35"/>
    <mergeCell ref="A12:A14"/>
    <mergeCell ref="A15:A17"/>
    <mergeCell ref="A18:A20"/>
    <mergeCell ref="A21:A23"/>
    <mergeCell ref="U6:U7"/>
    <mergeCell ref="V6:V7"/>
    <mergeCell ref="A8:B8"/>
    <mergeCell ref="A9:A11"/>
    <mergeCell ref="A2:K2"/>
    <mergeCell ref="L2:V2"/>
    <mergeCell ref="A6:B6"/>
    <mergeCell ref="C6:G6"/>
    <mergeCell ref="H6:H7"/>
    <mergeCell ref="I6:K6"/>
    <mergeCell ref="L6:L7"/>
    <mergeCell ref="M6:M7"/>
    <mergeCell ref="N6:N7"/>
    <mergeCell ref="O6:T6"/>
  </mergeCells>
  <printOptions horizontalCentered="1"/>
  <pageMargins left="1.18125" right="1.18125" top="1.575" bottom="1.5354166666666667" header="0.5118055555555555" footer="0.9055555555555556"/>
  <pageSetup firstPageNumber="39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showGridLines="0" zoomScale="120" zoomScaleNormal="120" workbookViewId="0" topLeftCell="A1">
      <selection activeCell="A2" sqref="A2:J2"/>
    </sheetView>
  </sheetViews>
  <sheetFormatPr defaultColWidth="9.00390625" defaultRowHeight="16.5"/>
  <cols>
    <col min="1" max="1" width="8.125" style="50" customWidth="1"/>
    <col min="2" max="2" width="14.125" style="50" customWidth="1"/>
    <col min="3" max="5" width="7.125" style="50" customWidth="1"/>
    <col min="6" max="6" width="4.625" style="50" customWidth="1"/>
    <col min="7" max="7" width="5.625" style="50" customWidth="1"/>
    <col min="8" max="8" width="5.125" style="50" customWidth="1"/>
    <col min="9" max="9" width="7.125" style="50" customWidth="1"/>
    <col min="10" max="10" width="8.625" style="50" customWidth="1"/>
    <col min="11" max="11" width="7.125" style="50" customWidth="1"/>
    <col min="12" max="12" width="8.75390625" style="50" customWidth="1"/>
    <col min="13" max="13" width="7.625" style="50" customWidth="1"/>
    <col min="14" max="14" width="6.625" style="50" customWidth="1"/>
    <col min="15" max="15" width="8.125" style="50" customWidth="1"/>
    <col min="16" max="16" width="7.375" style="50" customWidth="1"/>
    <col min="17" max="17" width="5.125" style="50" customWidth="1"/>
    <col min="18" max="18" width="7.125" style="50" customWidth="1"/>
    <col min="19" max="19" width="9.625" style="50" customWidth="1"/>
    <col min="20" max="20" width="7.125" style="50" customWidth="1"/>
    <col min="21" max="16384" width="9.00390625" style="50" customWidth="1"/>
  </cols>
  <sheetData>
    <row r="1" spans="1:20" s="81" customFormat="1" ht="18" customHeight="1">
      <c r="A1" s="80" t="s">
        <v>4</v>
      </c>
      <c r="T1" s="82" t="s">
        <v>5</v>
      </c>
    </row>
    <row r="2" spans="1:20" s="67" customFormat="1" ht="24.75" customHeight="1">
      <c r="A2" s="392" t="s">
        <v>636</v>
      </c>
      <c r="B2" s="393"/>
      <c r="C2" s="393"/>
      <c r="D2" s="393"/>
      <c r="E2" s="393"/>
      <c r="F2" s="393"/>
      <c r="G2" s="393"/>
      <c r="H2" s="393"/>
      <c r="I2" s="393"/>
      <c r="J2" s="393"/>
      <c r="K2" s="393" t="s">
        <v>443</v>
      </c>
      <c r="L2" s="393"/>
      <c r="M2" s="393"/>
      <c r="N2" s="393"/>
      <c r="O2" s="393"/>
      <c r="P2" s="393"/>
      <c r="Q2" s="393"/>
      <c r="R2" s="393"/>
      <c r="S2" s="393"/>
      <c r="T2" s="393"/>
    </row>
    <row r="3" spans="1:21" s="52" customFormat="1" ht="12.75" customHeight="1">
      <c r="A3" s="50"/>
      <c r="B3" s="50"/>
      <c r="C3" s="50"/>
      <c r="D3" s="50"/>
      <c r="E3" s="50"/>
      <c r="F3" s="50"/>
      <c r="G3" s="50"/>
      <c r="H3" s="50"/>
      <c r="J3" s="48" t="s">
        <v>6</v>
      </c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0" s="52" customFormat="1" ht="12.75" customHeight="1">
      <c r="A4" s="50"/>
      <c r="B4" s="50"/>
      <c r="C4" s="50"/>
      <c r="D4" s="50"/>
      <c r="E4" s="50"/>
      <c r="F4" s="50"/>
      <c r="G4" s="50"/>
      <c r="H4" s="50"/>
      <c r="J4" s="48" t="s">
        <v>7</v>
      </c>
      <c r="L4" s="50"/>
      <c r="M4" s="50"/>
      <c r="N4" s="50"/>
      <c r="O4" s="50"/>
      <c r="P4" s="50"/>
      <c r="Q4" s="50"/>
      <c r="R4" s="50"/>
      <c r="S4" s="50"/>
      <c r="T4" s="53" t="s">
        <v>417</v>
      </c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J5" s="49" t="s">
        <v>8</v>
      </c>
      <c r="L5" s="54"/>
      <c r="M5" s="54"/>
      <c r="N5" s="54"/>
      <c r="O5" s="54"/>
      <c r="P5" s="54"/>
      <c r="Q5" s="54"/>
      <c r="R5" s="54"/>
      <c r="S5" s="54"/>
      <c r="T5" s="51" t="s">
        <v>9</v>
      </c>
    </row>
    <row r="6" spans="1:20" s="55" customFormat="1" ht="13.5" customHeight="1">
      <c r="A6" s="394" t="s">
        <v>442</v>
      </c>
      <c r="B6" s="395"/>
      <c r="C6" s="86"/>
      <c r="D6" s="87"/>
      <c r="E6" s="58"/>
      <c r="F6" s="375" t="s">
        <v>83</v>
      </c>
      <c r="G6" s="376"/>
      <c r="H6" s="376"/>
      <c r="I6" s="88"/>
      <c r="J6" s="88"/>
      <c r="K6" s="89"/>
      <c r="L6" s="88"/>
      <c r="M6" s="88"/>
      <c r="N6" s="88"/>
      <c r="O6" s="88"/>
      <c r="P6" s="88"/>
      <c r="Q6" s="88"/>
      <c r="R6" s="89"/>
      <c r="S6" s="88"/>
      <c r="T6" s="88"/>
    </row>
    <row r="7" spans="1:20" s="90" customFormat="1" ht="13.5" customHeight="1">
      <c r="A7" s="395"/>
      <c r="B7" s="395"/>
      <c r="C7" s="369" t="s">
        <v>84</v>
      </c>
      <c r="D7" s="371" t="s">
        <v>85</v>
      </c>
      <c r="E7" s="367" t="s">
        <v>86</v>
      </c>
      <c r="F7" s="360" t="s">
        <v>87</v>
      </c>
      <c r="G7" s="360"/>
      <c r="H7" s="360"/>
      <c r="I7" s="367" t="s">
        <v>88</v>
      </c>
      <c r="J7" s="367" t="s">
        <v>89</v>
      </c>
      <c r="K7" s="361" t="s">
        <v>90</v>
      </c>
      <c r="L7" s="367" t="s">
        <v>91</v>
      </c>
      <c r="M7" s="367" t="s">
        <v>92</v>
      </c>
      <c r="N7" s="367" t="s">
        <v>93</v>
      </c>
      <c r="O7" s="367" t="s">
        <v>94</v>
      </c>
      <c r="P7" s="367" t="s">
        <v>95</v>
      </c>
      <c r="Q7" s="367" t="s">
        <v>96</v>
      </c>
      <c r="R7" s="367" t="s">
        <v>97</v>
      </c>
      <c r="S7" s="367" t="s">
        <v>98</v>
      </c>
      <c r="T7" s="367" t="s">
        <v>99</v>
      </c>
    </row>
    <row r="8" spans="1:20" s="90" customFormat="1" ht="13.5" customHeight="1">
      <c r="A8" s="395"/>
      <c r="B8" s="395"/>
      <c r="C8" s="370"/>
      <c r="D8" s="359"/>
      <c r="E8" s="368"/>
      <c r="F8" s="39" t="s">
        <v>18</v>
      </c>
      <c r="G8" s="39" t="s">
        <v>100</v>
      </c>
      <c r="H8" s="39" t="s">
        <v>101</v>
      </c>
      <c r="I8" s="368"/>
      <c r="J8" s="368"/>
      <c r="K8" s="362"/>
      <c r="L8" s="368"/>
      <c r="M8" s="368"/>
      <c r="N8" s="368"/>
      <c r="O8" s="368"/>
      <c r="P8" s="368"/>
      <c r="Q8" s="368"/>
      <c r="R8" s="368"/>
      <c r="S8" s="368"/>
      <c r="T8" s="368"/>
    </row>
    <row r="9" spans="1:20" s="90" customFormat="1" ht="36" customHeight="1">
      <c r="A9" s="380" t="s">
        <v>65</v>
      </c>
      <c r="B9" s="380"/>
      <c r="C9" s="91" t="s">
        <v>102</v>
      </c>
      <c r="D9" s="92" t="s">
        <v>103</v>
      </c>
      <c r="E9" s="93" t="s">
        <v>104</v>
      </c>
      <c r="F9" s="60" t="s">
        <v>29</v>
      </c>
      <c r="G9" s="60" t="s">
        <v>105</v>
      </c>
      <c r="H9" s="60" t="s">
        <v>106</v>
      </c>
      <c r="I9" s="93" t="s">
        <v>107</v>
      </c>
      <c r="J9" s="93" t="s">
        <v>108</v>
      </c>
      <c r="K9" s="94" t="s">
        <v>109</v>
      </c>
      <c r="L9" s="93" t="s">
        <v>110</v>
      </c>
      <c r="M9" s="93" t="s">
        <v>111</v>
      </c>
      <c r="N9" s="93" t="s">
        <v>112</v>
      </c>
      <c r="O9" s="93" t="s">
        <v>113</v>
      </c>
      <c r="P9" s="93" t="s">
        <v>114</v>
      </c>
      <c r="Q9" s="93" t="s">
        <v>115</v>
      </c>
      <c r="R9" s="94" t="s">
        <v>116</v>
      </c>
      <c r="S9" s="93" t="s">
        <v>117</v>
      </c>
      <c r="T9" s="93" t="s">
        <v>118</v>
      </c>
    </row>
    <row r="10" spans="1:21" ht="12.75" customHeight="1">
      <c r="A10" s="381" t="s">
        <v>422</v>
      </c>
      <c r="B10" s="45" t="s">
        <v>423</v>
      </c>
      <c r="C10" s="70">
        <v>371</v>
      </c>
      <c r="D10" s="69">
        <v>24</v>
      </c>
      <c r="E10" s="69">
        <v>7</v>
      </c>
      <c r="F10" s="2">
        <v>966</v>
      </c>
      <c r="G10" s="2">
        <v>406</v>
      </c>
      <c r="H10" s="2">
        <v>560</v>
      </c>
      <c r="I10" s="2">
        <v>5</v>
      </c>
      <c r="J10" s="2">
        <v>3</v>
      </c>
      <c r="K10" s="2">
        <v>1</v>
      </c>
      <c r="L10" s="4" t="s">
        <v>45</v>
      </c>
      <c r="M10" s="4" t="s">
        <v>45</v>
      </c>
      <c r="N10" s="4" t="s">
        <v>45</v>
      </c>
      <c r="O10" s="2">
        <v>1864</v>
      </c>
      <c r="P10" s="4" t="s">
        <v>45</v>
      </c>
      <c r="Q10" s="2">
        <v>35</v>
      </c>
      <c r="R10" s="2">
        <v>9</v>
      </c>
      <c r="S10" s="2">
        <v>79</v>
      </c>
      <c r="T10" s="2">
        <v>2</v>
      </c>
      <c r="U10" s="64"/>
    </row>
    <row r="11" spans="1:21" ht="12.75" customHeight="1">
      <c r="A11" s="382"/>
      <c r="B11" s="45" t="s">
        <v>424</v>
      </c>
      <c r="C11" s="70">
        <v>146</v>
      </c>
      <c r="D11" s="2">
        <v>13</v>
      </c>
      <c r="E11" s="2">
        <v>7</v>
      </c>
      <c r="F11" s="2">
        <v>695</v>
      </c>
      <c r="G11" s="2">
        <v>340</v>
      </c>
      <c r="H11" s="2">
        <v>355</v>
      </c>
      <c r="I11" s="2">
        <v>5</v>
      </c>
      <c r="J11" s="2">
        <v>1</v>
      </c>
      <c r="K11" s="4" t="s">
        <v>45</v>
      </c>
      <c r="L11" s="4" t="s">
        <v>45</v>
      </c>
      <c r="M11" s="4" t="s">
        <v>45</v>
      </c>
      <c r="N11" s="4" t="s">
        <v>45</v>
      </c>
      <c r="O11" s="2">
        <v>1846</v>
      </c>
      <c r="P11" s="4" t="s">
        <v>45</v>
      </c>
      <c r="Q11" s="2">
        <v>32</v>
      </c>
      <c r="R11" s="2">
        <v>2</v>
      </c>
      <c r="S11" s="2">
        <v>78</v>
      </c>
      <c r="T11" s="4" t="s">
        <v>45</v>
      </c>
      <c r="U11" s="64"/>
    </row>
    <row r="12" spans="1:20" s="64" customFormat="1" ht="12.75" customHeight="1">
      <c r="A12" s="382"/>
      <c r="B12" s="45" t="s">
        <v>425</v>
      </c>
      <c r="C12" s="70">
        <v>193</v>
      </c>
      <c r="D12" s="2">
        <v>20</v>
      </c>
      <c r="E12" s="2">
        <v>8</v>
      </c>
      <c r="F12" s="2">
        <v>604</v>
      </c>
      <c r="G12" s="2">
        <v>426</v>
      </c>
      <c r="H12" s="2">
        <v>178</v>
      </c>
      <c r="I12" s="2">
        <v>5</v>
      </c>
      <c r="J12" s="2">
        <v>2</v>
      </c>
      <c r="K12" s="4" t="s">
        <v>45</v>
      </c>
      <c r="L12" s="4" t="s">
        <v>45</v>
      </c>
      <c r="M12" s="4" t="s">
        <v>45</v>
      </c>
      <c r="N12" s="4" t="s">
        <v>45</v>
      </c>
      <c r="O12" s="2">
        <v>1843</v>
      </c>
      <c r="P12" s="4" t="s">
        <v>45</v>
      </c>
      <c r="Q12" s="2">
        <v>31</v>
      </c>
      <c r="R12" s="2">
        <v>3</v>
      </c>
      <c r="S12" s="2">
        <v>620</v>
      </c>
      <c r="T12" s="4" t="s">
        <v>45</v>
      </c>
    </row>
    <row r="13" spans="1:21" ht="12.75" customHeight="1">
      <c r="A13" s="383" t="s">
        <v>426</v>
      </c>
      <c r="B13" s="45" t="s">
        <v>423</v>
      </c>
      <c r="C13" s="70">
        <v>282</v>
      </c>
      <c r="D13" s="2">
        <v>63</v>
      </c>
      <c r="E13" s="2">
        <v>2</v>
      </c>
      <c r="F13" s="2">
        <v>886</v>
      </c>
      <c r="G13" s="2">
        <v>322</v>
      </c>
      <c r="H13" s="2">
        <v>564</v>
      </c>
      <c r="I13" s="2">
        <v>6</v>
      </c>
      <c r="J13" s="2">
        <v>1</v>
      </c>
      <c r="K13" s="2">
        <v>1</v>
      </c>
      <c r="L13" s="2">
        <v>1</v>
      </c>
      <c r="M13" s="4" t="s">
        <v>45</v>
      </c>
      <c r="N13" s="4" t="s">
        <v>45</v>
      </c>
      <c r="O13" s="2">
        <v>1633</v>
      </c>
      <c r="P13" s="2">
        <v>1</v>
      </c>
      <c r="Q13" s="2">
        <v>37</v>
      </c>
      <c r="R13" s="2">
        <v>11</v>
      </c>
      <c r="S13" s="4" t="s">
        <v>45</v>
      </c>
      <c r="T13" s="2">
        <v>1</v>
      </c>
      <c r="U13" s="64"/>
    </row>
    <row r="14" spans="1:21" ht="12.75" customHeight="1">
      <c r="A14" s="384"/>
      <c r="B14" s="45" t="s">
        <v>424</v>
      </c>
      <c r="C14" s="70">
        <v>144</v>
      </c>
      <c r="D14" s="2">
        <v>16</v>
      </c>
      <c r="E14" s="2">
        <v>1</v>
      </c>
      <c r="F14" s="2">
        <v>597</v>
      </c>
      <c r="G14" s="2">
        <v>281</v>
      </c>
      <c r="H14" s="2">
        <v>316</v>
      </c>
      <c r="I14" s="2">
        <v>6</v>
      </c>
      <c r="J14" s="2">
        <v>1</v>
      </c>
      <c r="K14" s="2">
        <v>1</v>
      </c>
      <c r="L14" s="4" t="s">
        <v>45</v>
      </c>
      <c r="M14" s="4" t="s">
        <v>45</v>
      </c>
      <c r="N14" s="4" t="s">
        <v>45</v>
      </c>
      <c r="O14" s="2">
        <v>1619</v>
      </c>
      <c r="P14" s="2">
        <v>1</v>
      </c>
      <c r="Q14" s="2">
        <v>28</v>
      </c>
      <c r="R14" s="2">
        <v>2</v>
      </c>
      <c r="S14" s="4" t="s">
        <v>45</v>
      </c>
      <c r="T14" s="2">
        <v>1</v>
      </c>
      <c r="U14" s="64"/>
    </row>
    <row r="15" spans="1:21" ht="12.75" customHeight="1">
      <c r="A15" s="384"/>
      <c r="B15" s="45" t="s">
        <v>425</v>
      </c>
      <c r="C15" s="70">
        <v>160</v>
      </c>
      <c r="D15" s="2">
        <v>28</v>
      </c>
      <c r="E15" s="2">
        <v>1</v>
      </c>
      <c r="F15" s="2">
        <v>460</v>
      </c>
      <c r="G15" s="2">
        <v>307</v>
      </c>
      <c r="H15" s="2">
        <v>153</v>
      </c>
      <c r="I15" s="2">
        <v>11</v>
      </c>
      <c r="J15" s="4" t="s">
        <v>45</v>
      </c>
      <c r="K15" s="2">
        <v>1</v>
      </c>
      <c r="L15" s="4" t="s">
        <v>45</v>
      </c>
      <c r="M15" s="4" t="s">
        <v>45</v>
      </c>
      <c r="N15" s="4" t="s">
        <v>45</v>
      </c>
      <c r="O15" s="2">
        <v>1611</v>
      </c>
      <c r="P15" s="2">
        <v>1</v>
      </c>
      <c r="Q15" s="2">
        <v>32</v>
      </c>
      <c r="R15" s="2">
        <v>3</v>
      </c>
      <c r="S15" s="4" t="s">
        <v>45</v>
      </c>
      <c r="T15" s="2">
        <v>1</v>
      </c>
      <c r="U15" s="64"/>
    </row>
    <row r="16" spans="1:21" ht="12.75" customHeight="1">
      <c r="A16" s="377" t="s">
        <v>427</v>
      </c>
      <c r="B16" s="45" t="s">
        <v>423</v>
      </c>
      <c r="C16" s="70">
        <v>157</v>
      </c>
      <c r="D16" s="2">
        <v>106</v>
      </c>
      <c r="E16" s="4" t="s">
        <v>45</v>
      </c>
      <c r="F16" s="2">
        <v>861</v>
      </c>
      <c r="G16" s="2">
        <v>278</v>
      </c>
      <c r="H16" s="2">
        <v>583</v>
      </c>
      <c r="I16" s="2">
        <v>4</v>
      </c>
      <c r="J16" s="2">
        <v>2</v>
      </c>
      <c r="K16" s="4" t="s">
        <v>45</v>
      </c>
      <c r="L16" s="2">
        <v>1</v>
      </c>
      <c r="M16" s="4" t="s">
        <v>45</v>
      </c>
      <c r="N16" s="2">
        <v>3</v>
      </c>
      <c r="O16" s="2">
        <v>1529</v>
      </c>
      <c r="P16" s="4" t="s">
        <v>45</v>
      </c>
      <c r="Q16" s="2">
        <v>47</v>
      </c>
      <c r="R16" s="2">
        <v>24</v>
      </c>
      <c r="S16" s="2">
        <v>8</v>
      </c>
      <c r="T16" s="4" t="s">
        <v>45</v>
      </c>
      <c r="U16" s="64"/>
    </row>
    <row r="17" spans="1:21" ht="12.75" customHeight="1">
      <c r="A17" s="374"/>
      <c r="B17" s="45" t="s">
        <v>424</v>
      </c>
      <c r="C17" s="70">
        <v>76</v>
      </c>
      <c r="D17" s="2">
        <v>23</v>
      </c>
      <c r="E17" s="4" t="s">
        <v>45</v>
      </c>
      <c r="F17" s="2">
        <v>533</v>
      </c>
      <c r="G17" s="2">
        <v>214</v>
      </c>
      <c r="H17" s="2">
        <v>319</v>
      </c>
      <c r="I17" s="2">
        <v>4</v>
      </c>
      <c r="J17" s="2">
        <v>1</v>
      </c>
      <c r="K17" s="4" t="s">
        <v>45</v>
      </c>
      <c r="L17" s="4" t="s">
        <v>45</v>
      </c>
      <c r="M17" s="4" t="s">
        <v>45</v>
      </c>
      <c r="N17" s="2">
        <v>1</v>
      </c>
      <c r="O17" s="2">
        <v>1516</v>
      </c>
      <c r="P17" s="4" t="s">
        <v>45</v>
      </c>
      <c r="Q17" s="2">
        <v>36</v>
      </c>
      <c r="R17" s="2">
        <v>8</v>
      </c>
      <c r="S17" s="2">
        <v>7</v>
      </c>
      <c r="T17" s="4" t="s">
        <v>45</v>
      </c>
      <c r="U17" s="64"/>
    </row>
    <row r="18" spans="1:21" ht="12.75" customHeight="1">
      <c r="A18" s="374"/>
      <c r="B18" s="46" t="s">
        <v>425</v>
      </c>
      <c r="C18" s="71">
        <v>92</v>
      </c>
      <c r="D18" s="3">
        <v>27</v>
      </c>
      <c r="E18" s="5" t="s">
        <v>45</v>
      </c>
      <c r="F18" s="3">
        <v>359</v>
      </c>
      <c r="G18" s="3">
        <v>238</v>
      </c>
      <c r="H18" s="3">
        <v>121</v>
      </c>
      <c r="I18" s="3">
        <v>4</v>
      </c>
      <c r="J18" s="3">
        <v>1</v>
      </c>
      <c r="K18" s="5" t="s">
        <v>45</v>
      </c>
      <c r="L18" s="5" t="s">
        <v>45</v>
      </c>
      <c r="M18" s="5" t="s">
        <v>45</v>
      </c>
      <c r="N18" s="3">
        <v>1</v>
      </c>
      <c r="O18" s="3">
        <v>1527</v>
      </c>
      <c r="P18" s="5" t="s">
        <v>45</v>
      </c>
      <c r="Q18" s="3">
        <v>39</v>
      </c>
      <c r="R18" s="3">
        <v>10</v>
      </c>
      <c r="S18" s="3">
        <v>57</v>
      </c>
      <c r="T18" s="5" t="s">
        <v>45</v>
      </c>
      <c r="U18" s="64"/>
    </row>
    <row r="19" spans="1:20" ht="9.75" customHeight="1">
      <c r="A19" s="54"/>
      <c r="B19" s="54"/>
      <c r="C19" s="54"/>
      <c r="D19" s="54"/>
      <c r="E19" s="95"/>
      <c r="F19" s="95"/>
      <c r="G19" s="54"/>
      <c r="H19" s="54"/>
      <c r="J19" s="96"/>
      <c r="K19" s="64"/>
      <c r="L19" s="54"/>
      <c r="M19" s="54"/>
      <c r="N19" s="54"/>
      <c r="O19" s="54"/>
      <c r="P19" s="54"/>
      <c r="Q19" s="54"/>
      <c r="T19" s="53"/>
    </row>
    <row r="20" spans="1:20" ht="13.5" customHeight="1">
      <c r="A20" s="394" t="s">
        <v>442</v>
      </c>
      <c r="B20" s="395"/>
      <c r="C20" s="86"/>
      <c r="D20" s="87"/>
      <c r="E20" s="87"/>
      <c r="F20" s="400" t="s">
        <v>83</v>
      </c>
      <c r="G20" s="401"/>
      <c r="H20" s="401"/>
      <c r="I20" s="88"/>
      <c r="J20" s="88"/>
      <c r="K20" s="89"/>
      <c r="L20" s="88"/>
      <c r="M20" s="88"/>
      <c r="N20" s="88"/>
      <c r="O20" s="88"/>
      <c r="P20" s="88"/>
      <c r="Q20" s="88"/>
      <c r="R20" s="89"/>
      <c r="S20" s="88"/>
      <c r="T20" s="88"/>
    </row>
    <row r="21" spans="1:20" ht="13.5" customHeight="1">
      <c r="A21" s="395"/>
      <c r="B21" s="395"/>
      <c r="C21" s="369" t="s">
        <v>84</v>
      </c>
      <c r="D21" s="371" t="s">
        <v>85</v>
      </c>
      <c r="E21" s="367" t="s">
        <v>119</v>
      </c>
      <c r="F21" s="360" t="s">
        <v>87</v>
      </c>
      <c r="G21" s="360"/>
      <c r="H21" s="360"/>
      <c r="I21" s="367" t="s">
        <v>88</v>
      </c>
      <c r="J21" s="367" t="s">
        <v>89</v>
      </c>
      <c r="K21" s="361" t="s">
        <v>90</v>
      </c>
      <c r="L21" s="367" t="s">
        <v>91</v>
      </c>
      <c r="M21" s="367" t="s">
        <v>92</v>
      </c>
      <c r="N21" s="367" t="s">
        <v>93</v>
      </c>
      <c r="O21" s="367" t="s">
        <v>94</v>
      </c>
      <c r="P21" s="367" t="s">
        <v>95</v>
      </c>
      <c r="Q21" s="367" t="s">
        <v>96</v>
      </c>
      <c r="R21" s="367" t="s">
        <v>97</v>
      </c>
      <c r="S21" s="367" t="s">
        <v>98</v>
      </c>
      <c r="T21" s="367" t="s">
        <v>99</v>
      </c>
    </row>
    <row r="22" spans="1:20" ht="13.5" customHeight="1">
      <c r="A22" s="395"/>
      <c r="B22" s="395"/>
      <c r="C22" s="370"/>
      <c r="D22" s="359"/>
      <c r="E22" s="368"/>
      <c r="F22" s="39" t="s">
        <v>18</v>
      </c>
      <c r="G22" s="39" t="s">
        <v>100</v>
      </c>
      <c r="H22" s="39" t="s">
        <v>101</v>
      </c>
      <c r="I22" s="368"/>
      <c r="J22" s="368"/>
      <c r="K22" s="362"/>
      <c r="L22" s="368"/>
      <c r="M22" s="368"/>
      <c r="N22" s="368"/>
      <c r="O22" s="368"/>
      <c r="P22" s="368"/>
      <c r="Q22" s="368"/>
      <c r="R22" s="368"/>
      <c r="S22" s="368"/>
      <c r="T22" s="368"/>
    </row>
    <row r="23" spans="1:20" ht="48" customHeight="1">
      <c r="A23" s="380" t="s">
        <v>65</v>
      </c>
      <c r="B23" s="380"/>
      <c r="C23" s="91" t="s">
        <v>102</v>
      </c>
      <c r="D23" s="92" t="s">
        <v>103</v>
      </c>
      <c r="E23" s="93" t="s">
        <v>120</v>
      </c>
      <c r="F23" s="60" t="s">
        <v>29</v>
      </c>
      <c r="G23" s="60" t="s">
        <v>105</v>
      </c>
      <c r="H23" s="60" t="s">
        <v>106</v>
      </c>
      <c r="I23" s="93" t="s">
        <v>107</v>
      </c>
      <c r="J23" s="93" t="s">
        <v>108</v>
      </c>
      <c r="K23" s="94" t="s">
        <v>109</v>
      </c>
      <c r="L23" s="93" t="s">
        <v>110</v>
      </c>
      <c r="M23" s="93" t="s">
        <v>111</v>
      </c>
      <c r="N23" s="93" t="s">
        <v>112</v>
      </c>
      <c r="O23" s="93" t="s">
        <v>113</v>
      </c>
      <c r="P23" s="93" t="s">
        <v>114</v>
      </c>
      <c r="Q23" s="93" t="s">
        <v>115</v>
      </c>
      <c r="R23" s="94" t="s">
        <v>116</v>
      </c>
      <c r="S23" s="93" t="s">
        <v>117</v>
      </c>
      <c r="T23" s="93" t="s">
        <v>118</v>
      </c>
    </row>
    <row r="24" spans="1:21" ht="12.75" customHeight="1">
      <c r="A24" s="383" t="s">
        <v>428</v>
      </c>
      <c r="B24" s="45" t="s">
        <v>423</v>
      </c>
      <c r="C24" s="70">
        <v>178</v>
      </c>
      <c r="D24" s="2">
        <v>149</v>
      </c>
      <c r="E24" s="69">
        <v>1372</v>
      </c>
      <c r="F24" s="2">
        <v>1207</v>
      </c>
      <c r="G24" s="2">
        <v>377</v>
      </c>
      <c r="H24" s="2">
        <v>830</v>
      </c>
      <c r="I24" s="2">
        <v>14</v>
      </c>
      <c r="J24" s="2">
        <v>3</v>
      </c>
      <c r="K24" s="4" t="s">
        <v>45</v>
      </c>
      <c r="L24" s="2">
        <v>5</v>
      </c>
      <c r="M24" s="4" t="s">
        <v>45</v>
      </c>
      <c r="N24" s="2">
        <v>1</v>
      </c>
      <c r="O24" s="2">
        <v>2162</v>
      </c>
      <c r="P24" s="4" t="s">
        <v>45</v>
      </c>
      <c r="Q24" s="2">
        <v>75</v>
      </c>
      <c r="R24" s="2">
        <v>45</v>
      </c>
      <c r="S24" s="2">
        <v>34</v>
      </c>
      <c r="T24" s="2">
        <v>6</v>
      </c>
      <c r="U24" s="64"/>
    </row>
    <row r="25" spans="1:21" ht="12.75" customHeight="1">
      <c r="A25" s="384"/>
      <c r="B25" s="45" t="s">
        <v>424</v>
      </c>
      <c r="C25" s="70">
        <v>74</v>
      </c>
      <c r="D25" s="2">
        <v>35</v>
      </c>
      <c r="E25" s="2">
        <v>31</v>
      </c>
      <c r="F25" s="2">
        <v>501</v>
      </c>
      <c r="G25" s="2">
        <v>235</v>
      </c>
      <c r="H25" s="2">
        <v>266</v>
      </c>
      <c r="I25" s="2">
        <v>13</v>
      </c>
      <c r="J25" s="2">
        <v>1</v>
      </c>
      <c r="K25" s="4" t="s">
        <v>45</v>
      </c>
      <c r="L25" s="2">
        <v>3</v>
      </c>
      <c r="M25" s="4" t="s">
        <v>45</v>
      </c>
      <c r="N25" s="2">
        <v>1</v>
      </c>
      <c r="O25" s="2">
        <v>2149</v>
      </c>
      <c r="P25" s="4" t="s">
        <v>45</v>
      </c>
      <c r="Q25" s="2">
        <v>62</v>
      </c>
      <c r="R25" s="2">
        <v>14</v>
      </c>
      <c r="S25" s="2">
        <v>30</v>
      </c>
      <c r="T25" s="2">
        <v>2</v>
      </c>
      <c r="U25" s="64"/>
    </row>
    <row r="26" spans="1:21" ht="12.75" customHeight="1">
      <c r="A26" s="384"/>
      <c r="B26" s="45" t="s">
        <v>425</v>
      </c>
      <c r="C26" s="70">
        <v>88</v>
      </c>
      <c r="D26" s="2">
        <v>39</v>
      </c>
      <c r="E26" s="2">
        <v>33</v>
      </c>
      <c r="F26" s="2">
        <v>417</v>
      </c>
      <c r="G26" s="2">
        <v>294</v>
      </c>
      <c r="H26" s="2">
        <v>123</v>
      </c>
      <c r="I26" s="2">
        <v>19</v>
      </c>
      <c r="J26" s="4" t="s">
        <v>45</v>
      </c>
      <c r="K26" s="4" t="s">
        <v>45</v>
      </c>
      <c r="L26" s="2">
        <v>3</v>
      </c>
      <c r="M26" s="4" t="s">
        <v>45</v>
      </c>
      <c r="N26" s="2">
        <v>1</v>
      </c>
      <c r="O26" s="2">
        <v>2147</v>
      </c>
      <c r="P26" s="4" t="s">
        <v>45</v>
      </c>
      <c r="Q26" s="2">
        <v>58</v>
      </c>
      <c r="R26" s="2">
        <v>15</v>
      </c>
      <c r="S26" s="2">
        <v>172</v>
      </c>
      <c r="T26" s="2">
        <v>2</v>
      </c>
      <c r="U26" s="64"/>
    </row>
    <row r="27" spans="1:21" ht="12.75" customHeight="1">
      <c r="A27" s="383" t="s">
        <v>429</v>
      </c>
      <c r="B27" s="45" t="s">
        <v>423</v>
      </c>
      <c r="C27" s="70">
        <v>253</v>
      </c>
      <c r="D27" s="2">
        <v>76</v>
      </c>
      <c r="E27" s="2">
        <v>654</v>
      </c>
      <c r="F27" s="2">
        <v>1090</v>
      </c>
      <c r="G27" s="2">
        <v>354</v>
      </c>
      <c r="H27" s="2">
        <v>736</v>
      </c>
      <c r="I27" s="2">
        <v>6</v>
      </c>
      <c r="J27" s="2">
        <v>1</v>
      </c>
      <c r="K27" s="2">
        <v>5</v>
      </c>
      <c r="L27" s="2">
        <v>5</v>
      </c>
      <c r="M27" s="4" t="s">
        <v>45</v>
      </c>
      <c r="N27" s="2">
        <v>1</v>
      </c>
      <c r="O27" s="2">
        <v>3157</v>
      </c>
      <c r="P27" s="4" t="s">
        <v>45</v>
      </c>
      <c r="Q27" s="2">
        <v>178</v>
      </c>
      <c r="R27" s="2">
        <v>51</v>
      </c>
      <c r="S27" s="2">
        <v>8</v>
      </c>
      <c r="T27" s="2">
        <v>10</v>
      </c>
      <c r="U27" s="64"/>
    </row>
    <row r="28" spans="1:21" ht="12.75" customHeight="1">
      <c r="A28" s="384"/>
      <c r="B28" s="45" t="s">
        <v>424</v>
      </c>
      <c r="C28" s="70">
        <v>83</v>
      </c>
      <c r="D28" s="2">
        <v>9</v>
      </c>
      <c r="E28" s="2">
        <v>29</v>
      </c>
      <c r="F28" s="2">
        <v>652</v>
      </c>
      <c r="G28" s="2">
        <v>266</v>
      </c>
      <c r="H28" s="2">
        <v>386</v>
      </c>
      <c r="I28" s="2">
        <v>5</v>
      </c>
      <c r="J28" s="2">
        <v>1</v>
      </c>
      <c r="K28" s="2">
        <v>4</v>
      </c>
      <c r="L28" s="2">
        <v>4</v>
      </c>
      <c r="M28" s="4" t="s">
        <v>45</v>
      </c>
      <c r="N28" s="2">
        <v>1</v>
      </c>
      <c r="O28" s="2">
        <v>3134</v>
      </c>
      <c r="P28" s="4" t="s">
        <v>45</v>
      </c>
      <c r="Q28" s="2">
        <v>125</v>
      </c>
      <c r="R28" s="2">
        <v>24</v>
      </c>
      <c r="S28" s="2">
        <v>6</v>
      </c>
      <c r="T28" s="2">
        <v>5</v>
      </c>
      <c r="U28" s="64"/>
    </row>
    <row r="29" spans="1:21" ht="12.75" customHeight="1">
      <c r="A29" s="384"/>
      <c r="B29" s="45" t="s">
        <v>425</v>
      </c>
      <c r="C29" s="70">
        <v>102</v>
      </c>
      <c r="D29" s="2">
        <v>10</v>
      </c>
      <c r="E29" s="2">
        <v>34</v>
      </c>
      <c r="F29" s="2">
        <v>464</v>
      </c>
      <c r="G29" s="2">
        <v>290</v>
      </c>
      <c r="H29" s="2">
        <v>174</v>
      </c>
      <c r="I29" s="2">
        <v>4</v>
      </c>
      <c r="J29" s="4" t="s">
        <v>45</v>
      </c>
      <c r="K29" s="2">
        <v>2</v>
      </c>
      <c r="L29" s="2">
        <v>5</v>
      </c>
      <c r="M29" s="4" t="s">
        <v>45</v>
      </c>
      <c r="N29" s="2">
        <v>1</v>
      </c>
      <c r="O29" s="2">
        <v>3124</v>
      </c>
      <c r="P29" s="4" t="s">
        <v>45</v>
      </c>
      <c r="Q29" s="2">
        <v>148</v>
      </c>
      <c r="R29" s="2">
        <v>29</v>
      </c>
      <c r="S29" s="2">
        <v>32</v>
      </c>
      <c r="T29" s="2">
        <v>6</v>
      </c>
      <c r="U29" s="64"/>
    </row>
    <row r="30" spans="1:21" s="55" customFormat="1" ht="12.75" customHeight="1">
      <c r="A30" s="383" t="s">
        <v>430</v>
      </c>
      <c r="B30" s="45" t="s">
        <v>423</v>
      </c>
      <c r="C30" s="70">
        <v>289</v>
      </c>
      <c r="D30" s="77">
        <v>132</v>
      </c>
      <c r="E30" s="77">
        <v>439</v>
      </c>
      <c r="F30" s="2">
        <v>483</v>
      </c>
      <c r="G30" s="2">
        <v>200</v>
      </c>
      <c r="H30" s="2">
        <v>283</v>
      </c>
      <c r="I30" s="2">
        <v>6</v>
      </c>
      <c r="J30" s="2">
        <v>2</v>
      </c>
      <c r="K30" s="2">
        <v>3</v>
      </c>
      <c r="L30" s="2">
        <v>4</v>
      </c>
      <c r="M30" s="4" t="s">
        <v>45</v>
      </c>
      <c r="N30" s="2">
        <v>1</v>
      </c>
      <c r="O30" s="2">
        <v>6239</v>
      </c>
      <c r="P30" s="4" t="s">
        <v>45</v>
      </c>
      <c r="Q30" s="2">
        <v>185</v>
      </c>
      <c r="R30" s="2">
        <v>57</v>
      </c>
      <c r="S30" s="2">
        <v>2</v>
      </c>
      <c r="T30" s="2">
        <v>4</v>
      </c>
      <c r="U30" s="97"/>
    </row>
    <row r="31" spans="1:21" s="90" customFormat="1" ht="12.75" customHeight="1">
      <c r="A31" s="384"/>
      <c r="B31" s="45" t="s">
        <v>424</v>
      </c>
      <c r="C31" s="70">
        <v>128</v>
      </c>
      <c r="D31" s="77">
        <v>21</v>
      </c>
      <c r="E31" s="77">
        <v>49</v>
      </c>
      <c r="F31" s="2">
        <v>364</v>
      </c>
      <c r="G31" s="2">
        <v>195</v>
      </c>
      <c r="H31" s="2">
        <v>169</v>
      </c>
      <c r="I31" s="2">
        <v>6</v>
      </c>
      <c r="J31" s="2">
        <v>1</v>
      </c>
      <c r="K31" s="4" t="s">
        <v>45</v>
      </c>
      <c r="L31" s="2">
        <v>2</v>
      </c>
      <c r="M31" s="4" t="s">
        <v>45</v>
      </c>
      <c r="N31" s="4" t="s">
        <v>45</v>
      </c>
      <c r="O31" s="2">
        <v>6230</v>
      </c>
      <c r="P31" s="4" t="s">
        <v>45</v>
      </c>
      <c r="Q31" s="2">
        <v>127</v>
      </c>
      <c r="R31" s="2">
        <v>32</v>
      </c>
      <c r="S31" s="2">
        <v>1</v>
      </c>
      <c r="T31" s="2">
        <v>1</v>
      </c>
      <c r="U31" s="63"/>
    </row>
    <row r="32" spans="1:20" s="63" customFormat="1" ht="12.75" customHeight="1">
      <c r="A32" s="384"/>
      <c r="B32" s="45" t="s">
        <v>425</v>
      </c>
      <c r="C32" s="70">
        <v>146</v>
      </c>
      <c r="D32" s="77">
        <v>24</v>
      </c>
      <c r="E32" s="77">
        <v>64</v>
      </c>
      <c r="F32" s="2">
        <v>357</v>
      </c>
      <c r="G32" s="2">
        <v>236</v>
      </c>
      <c r="H32" s="2">
        <v>121</v>
      </c>
      <c r="I32" s="2">
        <v>8</v>
      </c>
      <c r="J32" s="2">
        <v>1</v>
      </c>
      <c r="K32" s="4" t="s">
        <v>45</v>
      </c>
      <c r="L32" s="2">
        <v>2</v>
      </c>
      <c r="M32" s="4" t="s">
        <v>45</v>
      </c>
      <c r="N32" s="4" t="s">
        <v>45</v>
      </c>
      <c r="O32" s="2">
        <v>6223</v>
      </c>
      <c r="P32" s="4" t="s">
        <v>45</v>
      </c>
      <c r="Q32" s="2">
        <v>181</v>
      </c>
      <c r="R32" s="2">
        <v>33</v>
      </c>
      <c r="S32" s="2">
        <v>29</v>
      </c>
      <c r="T32" s="2">
        <v>1</v>
      </c>
    </row>
    <row r="33" spans="1:21" s="55" customFormat="1" ht="12.75" customHeight="1">
      <c r="A33" s="383" t="s">
        <v>431</v>
      </c>
      <c r="B33" s="45" t="s">
        <v>423</v>
      </c>
      <c r="C33" s="70">
        <v>251</v>
      </c>
      <c r="D33" s="77">
        <v>164</v>
      </c>
      <c r="E33" s="77">
        <v>91</v>
      </c>
      <c r="F33" s="2">
        <v>327</v>
      </c>
      <c r="G33" s="2">
        <v>167</v>
      </c>
      <c r="H33" s="2">
        <v>160</v>
      </c>
      <c r="I33" s="2">
        <v>3</v>
      </c>
      <c r="J33" s="2">
        <v>2</v>
      </c>
      <c r="K33" s="2">
        <v>1</v>
      </c>
      <c r="L33" s="2">
        <v>1</v>
      </c>
      <c r="M33" s="4" t="s">
        <v>45</v>
      </c>
      <c r="N33" s="4" t="s">
        <v>45</v>
      </c>
      <c r="O33" s="2">
        <v>6439</v>
      </c>
      <c r="P33" s="4" t="s">
        <v>45</v>
      </c>
      <c r="Q33" s="2">
        <v>286</v>
      </c>
      <c r="R33" s="2">
        <v>34</v>
      </c>
      <c r="S33" s="2">
        <v>5</v>
      </c>
      <c r="T33" s="2">
        <v>1</v>
      </c>
      <c r="U33" s="97"/>
    </row>
    <row r="34" spans="1:21" s="90" customFormat="1" ht="12.75" customHeight="1">
      <c r="A34" s="384"/>
      <c r="B34" s="45" t="s">
        <v>424</v>
      </c>
      <c r="C34" s="70">
        <v>128</v>
      </c>
      <c r="D34" s="77">
        <v>24</v>
      </c>
      <c r="E34" s="77">
        <v>33</v>
      </c>
      <c r="F34" s="2">
        <v>279</v>
      </c>
      <c r="G34" s="2">
        <v>161</v>
      </c>
      <c r="H34" s="2">
        <v>118</v>
      </c>
      <c r="I34" s="2">
        <v>3</v>
      </c>
      <c r="J34" s="4" t="s">
        <v>45</v>
      </c>
      <c r="K34" s="4" t="s">
        <v>45</v>
      </c>
      <c r="L34" s="4" t="s">
        <v>45</v>
      </c>
      <c r="M34" s="4" t="s">
        <v>45</v>
      </c>
      <c r="N34" s="4" t="s">
        <v>45</v>
      </c>
      <c r="O34" s="2">
        <v>6430</v>
      </c>
      <c r="P34" s="4" t="s">
        <v>45</v>
      </c>
      <c r="Q34" s="2">
        <v>128</v>
      </c>
      <c r="R34" s="2">
        <v>14</v>
      </c>
      <c r="S34" s="2">
        <v>5</v>
      </c>
      <c r="T34" s="2">
        <v>1</v>
      </c>
      <c r="U34" s="63"/>
    </row>
    <row r="35" spans="1:21" s="90" customFormat="1" ht="12.75" customHeight="1">
      <c r="A35" s="384"/>
      <c r="B35" s="45" t="s">
        <v>425</v>
      </c>
      <c r="C35" s="70">
        <v>144</v>
      </c>
      <c r="D35" s="77">
        <v>41</v>
      </c>
      <c r="E35" s="77">
        <v>30</v>
      </c>
      <c r="F35" s="2">
        <v>290</v>
      </c>
      <c r="G35" s="2">
        <v>201</v>
      </c>
      <c r="H35" s="2">
        <v>89</v>
      </c>
      <c r="I35" s="2">
        <v>4</v>
      </c>
      <c r="J35" s="4" t="s">
        <v>45</v>
      </c>
      <c r="K35" s="4" t="s">
        <v>45</v>
      </c>
      <c r="L35" s="4" t="s">
        <v>45</v>
      </c>
      <c r="M35" s="4" t="s">
        <v>45</v>
      </c>
      <c r="N35" s="4" t="s">
        <v>45</v>
      </c>
      <c r="O35" s="2">
        <v>6418</v>
      </c>
      <c r="P35" s="4" t="s">
        <v>45</v>
      </c>
      <c r="Q35" s="2">
        <v>170</v>
      </c>
      <c r="R35" s="2">
        <v>14</v>
      </c>
      <c r="S35" s="2">
        <v>60</v>
      </c>
      <c r="T35" s="2">
        <v>1</v>
      </c>
      <c r="U35" s="63"/>
    </row>
    <row r="36" spans="1:23" s="55" customFormat="1" ht="12.75" customHeight="1">
      <c r="A36" s="383" t="s">
        <v>432</v>
      </c>
      <c r="B36" s="45" t="s">
        <v>423</v>
      </c>
      <c r="C36" s="70">
        <v>202</v>
      </c>
      <c r="D36" s="77">
        <v>201</v>
      </c>
      <c r="E36" s="77">
        <v>124</v>
      </c>
      <c r="F36" s="2">
        <v>297</v>
      </c>
      <c r="G36" s="2">
        <v>119</v>
      </c>
      <c r="H36" s="2">
        <v>178</v>
      </c>
      <c r="I36" s="2">
        <v>9</v>
      </c>
      <c r="J36" s="2">
        <v>6</v>
      </c>
      <c r="K36" s="2">
        <v>3</v>
      </c>
      <c r="L36" s="2">
        <v>2</v>
      </c>
      <c r="M36" s="4" t="s">
        <v>45</v>
      </c>
      <c r="N36" s="2">
        <v>4</v>
      </c>
      <c r="O36" s="2">
        <v>6320</v>
      </c>
      <c r="P36" s="4" t="s">
        <v>45</v>
      </c>
      <c r="Q36" s="2">
        <v>282</v>
      </c>
      <c r="R36" s="2">
        <v>48</v>
      </c>
      <c r="S36" s="2">
        <v>16</v>
      </c>
      <c r="T36" s="2">
        <v>28</v>
      </c>
      <c r="U36" s="97"/>
      <c r="V36" s="97"/>
      <c r="W36" s="97"/>
    </row>
    <row r="37" spans="1:21" s="90" customFormat="1" ht="12.75" customHeight="1">
      <c r="A37" s="384"/>
      <c r="B37" s="45" t="s">
        <v>424</v>
      </c>
      <c r="C37" s="70">
        <v>59</v>
      </c>
      <c r="D37" s="77">
        <v>24</v>
      </c>
      <c r="E37" s="77">
        <v>80</v>
      </c>
      <c r="F37" s="2">
        <v>207</v>
      </c>
      <c r="G37" s="2">
        <v>106</v>
      </c>
      <c r="H37" s="2">
        <v>101</v>
      </c>
      <c r="I37" s="2">
        <v>8</v>
      </c>
      <c r="J37" s="2">
        <v>3</v>
      </c>
      <c r="K37" s="2">
        <v>3</v>
      </c>
      <c r="L37" s="4" t="s">
        <v>45</v>
      </c>
      <c r="M37" s="4" t="s">
        <v>45</v>
      </c>
      <c r="N37" s="2">
        <v>3</v>
      </c>
      <c r="O37" s="2">
        <v>6268</v>
      </c>
      <c r="P37" s="4" t="s">
        <v>45</v>
      </c>
      <c r="Q37" s="2">
        <v>126</v>
      </c>
      <c r="R37" s="2">
        <v>33</v>
      </c>
      <c r="S37" s="2">
        <v>16</v>
      </c>
      <c r="T37" s="2">
        <v>18</v>
      </c>
      <c r="U37" s="63"/>
    </row>
    <row r="38" spans="1:21" s="90" customFormat="1" ht="12.75" customHeight="1">
      <c r="A38" s="384"/>
      <c r="B38" s="45" t="s">
        <v>425</v>
      </c>
      <c r="C38" s="70">
        <v>62</v>
      </c>
      <c r="D38" s="77">
        <v>27</v>
      </c>
      <c r="E38" s="77">
        <v>47</v>
      </c>
      <c r="F38" s="2">
        <v>251</v>
      </c>
      <c r="G38" s="2">
        <v>172</v>
      </c>
      <c r="H38" s="2">
        <v>79</v>
      </c>
      <c r="I38" s="2">
        <v>10</v>
      </c>
      <c r="J38" s="2">
        <v>3</v>
      </c>
      <c r="K38" s="2">
        <v>3</v>
      </c>
      <c r="L38" s="4" t="s">
        <v>45</v>
      </c>
      <c r="M38" s="4" t="s">
        <v>45</v>
      </c>
      <c r="N38" s="2">
        <v>3</v>
      </c>
      <c r="O38" s="2">
        <v>6261</v>
      </c>
      <c r="P38" s="4" t="s">
        <v>45</v>
      </c>
      <c r="Q38" s="2">
        <v>159</v>
      </c>
      <c r="R38" s="2">
        <v>36</v>
      </c>
      <c r="S38" s="2">
        <v>83</v>
      </c>
      <c r="T38" s="2">
        <v>21</v>
      </c>
      <c r="U38" s="63"/>
    </row>
    <row r="39" spans="1:23" s="55" customFormat="1" ht="12.75" customHeight="1">
      <c r="A39" s="383" t="s">
        <v>433</v>
      </c>
      <c r="B39" s="45" t="s">
        <v>423</v>
      </c>
      <c r="C39" s="70">
        <v>176</v>
      </c>
      <c r="D39" s="77">
        <v>199</v>
      </c>
      <c r="E39" s="77">
        <v>60</v>
      </c>
      <c r="F39" s="2">
        <f aca="true" t="shared" si="0" ref="F39:F44">G39+H39</f>
        <v>187</v>
      </c>
      <c r="G39" s="2">
        <v>95</v>
      </c>
      <c r="H39" s="2">
        <v>92</v>
      </c>
      <c r="I39" s="2">
        <v>12</v>
      </c>
      <c r="J39" s="2">
        <v>1</v>
      </c>
      <c r="K39" s="4" t="s">
        <v>45</v>
      </c>
      <c r="L39" s="2">
        <v>75</v>
      </c>
      <c r="M39" s="4" t="s">
        <v>45</v>
      </c>
      <c r="N39" s="2">
        <v>1</v>
      </c>
      <c r="O39" s="2">
        <v>5398</v>
      </c>
      <c r="P39" s="4" t="s">
        <v>45</v>
      </c>
      <c r="Q39" s="2">
        <v>187</v>
      </c>
      <c r="R39" s="2">
        <v>47</v>
      </c>
      <c r="S39" s="2">
        <v>14</v>
      </c>
      <c r="T39" s="2">
        <v>17</v>
      </c>
      <c r="U39" s="97"/>
      <c r="V39" s="97"/>
      <c r="W39" s="97"/>
    </row>
    <row r="40" spans="1:21" s="90" customFormat="1" ht="12.75" customHeight="1">
      <c r="A40" s="384"/>
      <c r="B40" s="45" t="s">
        <v>424</v>
      </c>
      <c r="C40" s="70">
        <v>61</v>
      </c>
      <c r="D40" s="77">
        <v>24</v>
      </c>
      <c r="E40" s="77">
        <v>22</v>
      </c>
      <c r="F40" s="2">
        <f t="shared" si="0"/>
        <v>137</v>
      </c>
      <c r="G40" s="2">
        <v>90</v>
      </c>
      <c r="H40" s="2">
        <v>47</v>
      </c>
      <c r="I40" s="2">
        <v>10.5</v>
      </c>
      <c r="J40" s="4" t="s">
        <v>45</v>
      </c>
      <c r="K40" s="4" t="s">
        <v>45</v>
      </c>
      <c r="L40" s="2">
        <v>66</v>
      </c>
      <c r="M40" s="4" t="s">
        <v>45</v>
      </c>
      <c r="N40" s="4" t="s">
        <v>45</v>
      </c>
      <c r="O40" s="2">
        <v>5385</v>
      </c>
      <c r="P40" s="4" t="s">
        <v>45</v>
      </c>
      <c r="Q40" s="2">
        <v>124</v>
      </c>
      <c r="R40" s="2">
        <v>28</v>
      </c>
      <c r="S40" s="2">
        <v>12</v>
      </c>
      <c r="T40" s="2">
        <v>11</v>
      </c>
      <c r="U40" s="63"/>
    </row>
    <row r="41" spans="1:21" s="90" customFormat="1" ht="12.75" customHeight="1">
      <c r="A41" s="384"/>
      <c r="B41" s="45" t="s">
        <v>425</v>
      </c>
      <c r="C41" s="70">
        <v>70</v>
      </c>
      <c r="D41" s="77">
        <v>26</v>
      </c>
      <c r="E41" s="77">
        <v>23</v>
      </c>
      <c r="F41" s="2">
        <f t="shared" si="0"/>
        <v>167</v>
      </c>
      <c r="G41" s="2">
        <v>133</v>
      </c>
      <c r="H41" s="2">
        <v>34</v>
      </c>
      <c r="I41" s="2">
        <v>18</v>
      </c>
      <c r="J41" s="4" t="s">
        <v>45</v>
      </c>
      <c r="K41" s="4" t="s">
        <v>45</v>
      </c>
      <c r="L41" s="2">
        <v>68</v>
      </c>
      <c r="M41" s="4" t="s">
        <v>45</v>
      </c>
      <c r="N41" s="4" t="s">
        <v>45</v>
      </c>
      <c r="O41" s="2">
        <v>5379</v>
      </c>
      <c r="P41" s="4" t="s">
        <v>45</v>
      </c>
      <c r="Q41" s="2">
        <v>157</v>
      </c>
      <c r="R41" s="2">
        <v>33</v>
      </c>
      <c r="S41" s="2">
        <v>48</v>
      </c>
      <c r="T41" s="2">
        <v>13</v>
      </c>
      <c r="U41" s="63"/>
    </row>
    <row r="42" spans="1:23" s="90" customFormat="1" ht="12.75" customHeight="1">
      <c r="A42" s="377" t="s">
        <v>434</v>
      </c>
      <c r="B42" s="45" t="s">
        <v>423</v>
      </c>
      <c r="C42" s="70">
        <v>188</v>
      </c>
      <c r="D42" s="77">
        <v>218</v>
      </c>
      <c r="E42" s="77">
        <v>38</v>
      </c>
      <c r="F42" s="2">
        <f t="shared" si="0"/>
        <v>119</v>
      </c>
      <c r="G42" s="2">
        <v>66</v>
      </c>
      <c r="H42" s="2">
        <v>53</v>
      </c>
      <c r="I42" s="2">
        <v>10</v>
      </c>
      <c r="J42" s="2">
        <v>1</v>
      </c>
      <c r="K42" s="4" t="s">
        <v>45</v>
      </c>
      <c r="L42" s="2">
        <v>41</v>
      </c>
      <c r="M42" s="4" t="s">
        <v>45</v>
      </c>
      <c r="N42" s="2">
        <v>1</v>
      </c>
      <c r="O42" s="2">
        <v>4844</v>
      </c>
      <c r="P42" s="4" t="s">
        <v>45</v>
      </c>
      <c r="Q42" s="2">
        <v>184</v>
      </c>
      <c r="R42" s="2">
        <v>45</v>
      </c>
      <c r="S42" s="2">
        <v>2</v>
      </c>
      <c r="T42" s="2">
        <v>19</v>
      </c>
      <c r="U42" s="98"/>
      <c r="V42" s="99"/>
      <c r="W42" s="99"/>
    </row>
    <row r="43" spans="1:21" s="90" customFormat="1" ht="12.75" customHeight="1">
      <c r="A43" s="374"/>
      <c r="B43" s="45" t="s">
        <v>424</v>
      </c>
      <c r="C43" s="70">
        <v>64</v>
      </c>
      <c r="D43" s="77">
        <v>29</v>
      </c>
      <c r="E43" s="77">
        <v>18</v>
      </c>
      <c r="F43" s="2">
        <f t="shared" si="0"/>
        <v>109</v>
      </c>
      <c r="G43" s="2">
        <v>65</v>
      </c>
      <c r="H43" s="2">
        <v>44</v>
      </c>
      <c r="I43" s="2">
        <v>5</v>
      </c>
      <c r="J43" s="4" t="s">
        <v>45</v>
      </c>
      <c r="K43" s="4" t="s">
        <v>45</v>
      </c>
      <c r="L43" s="2">
        <v>31</v>
      </c>
      <c r="M43" s="4" t="s">
        <v>45</v>
      </c>
      <c r="N43" s="2">
        <v>1</v>
      </c>
      <c r="O43" s="2">
        <v>4842</v>
      </c>
      <c r="P43" s="4" t="s">
        <v>45</v>
      </c>
      <c r="Q43" s="2">
        <v>108</v>
      </c>
      <c r="R43" s="2">
        <v>23</v>
      </c>
      <c r="S43" s="2">
        <v>1</v>
      </c>
      <c r="T43" s="2">
        <v>15</v>
      </c>
      <c r="U43" s="98"/>
    </row>
    <row r="44" spans="1:21" s="90" customFormat="1" ht="12.75" customHeight="1">
      <c r="A44" s="374"/>
      <c r="B44" s="46" t="s">
        <v>425</v>
      </c>
      <c r="C44" s="71">
        <v>77</v>
      </c>
      <c r="D44" s="78">
        <v>30</v>
      </c>
      <c r="E44" s="78">
        <v>16</v>
      </c>
      <c r="F44" s="3">
        <f t="shared" si="0"/>
        <v>155</v>
      </c>
      <c r="G44" s="3">
        <v>113</v>
      </c>
      <c r="H44" s="3">
        <v>42</v>
      </c>
      <c r="I44" s="3">
        <v>8</v>
      </c>
      <c r="J44" s="5" t="s">
        <v>45</v>
      </c>
      <c r="K44" s="5" t="s">
        <v>45</v>
      </c>
      <c r="L44" s="3">
        <v>43</v>
      </c>
      <c r="M44" s="5" t="s">
        <v>45</v>
      </c>
      <c r="N44" s="3">
        <v>1</v>
      </c>
      <c r="O44" s="3">
        <v>4834</v>
      </c>
      <c r="P44" s="5" t="s">
        <v>45</v>
      </c>
      <c r="Q44" s="3">
        <v>133</v>
      </c>
      <c r="R44" s="3">
        <v>22</v>
      </c>
      <c r="S44" s="3">
        <v>1</v>
      </c>
      <c r="T44" s="3">
        <v>20</v>
      </c>
      <c r="U44" s="98"/>
    </row>
  </sheetData>
  <sheetProtection selectLockedCells="1" selectUnlockedCells="1"/>
  <mergeCells count="50">
    <mergeCell ref="A33:A35"/>
    <mergeCell ref="A36:A38"/>
    <mergeCell ref="A39:A41"/>
    <mergeCell ref="A42:A44"/>
    <mergeCell ref="A23:B23"/>
    <mergeCell ref="A24:A26"/>
    <mergeCell ref="A27:A29"/>
    <mergeCell ref="A30:A3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13:A15"/>
    <mergeCell ref="A16:A18"/>
    <mergeCell ref="A20:B22"/>
    <mergeCell ref="F20:H20"/>
    <mergeCell ref="C21:C22"/>
    <mergeCell ref="D21:D22"/>
    <mergeCell ref="E21:E22"/>
    <mergeCell ref="F21:H21"/>
    <mergeCell ref="Q7:Q8"/>
    <mergeCell ref="R7:R8"/>
    <mergeCell ref="K7:K8"/>
    <mergeCell ref="L7:L8"/>
    <mergeCell ref="A9:B9"/>
    <mergeCell ref="A10:A12"/>
    <mergeCell ref="O7:O8"/>
    <mergeCell ref="P7:P8"/>
    <mergeCell ref="A2:J2"/>
    <mergeCell ref="K2:T2"/>
    <mergeCell ref="A6:B8"/>
    <mergeCell ref="F6:H6"/>
    <mergeCell ref="C7:C8"/>
    <mergeCell ref="D7:D8"/>
    <mergeCell ref="E7:E8"/>
    <mergeCell ref="F7:H7"/>
    <mergeCell ref="S7:S8"/>
    <mergeCell ref="T7:T8"/>
    <mergeCell ref="I7:I8"/>
    <mergeCell ref="J7:J8"/>
    <mergeCell ref="M7:M8"/>
    <mergeCell ref="N7:N8"/>
  </mergeCells>
  <printOptions horizontalCentered="1"/>
  <pageMargins left="1.18125" right="1.18125" top="1.575" bottom="1.575" header="0.5118055555555555" footer="0.9055555555555556"/>
  <pageSetup firstPageNumber="39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120" zoomScaleNormal="120" workbookViewId="0" topLeftCell="A1">
      <selection activeCell="A5" sqref="A5"/>
    </sheetView>
  </sheetViews>
  <sheetFormatPr defaultColWidth="9.00390625" defaultRowHeight="16.5"/>
  <cols>
    <col min="1" max="1" width="8.625" style="125" customWidth="1"/>
    <col min="2" max="2" width="14.125" style="125" customWidth="1"/>
    <col min="3" max="3" width="8.125" style="125" customWidth="1"/>
    <col min="4" max="4" width="8.625" style="125" customWidth="1"/>
    <col min="5" max="5" width="9.125" style="125" customWidth="1"/>
    <col min="6" max="6" width="6.625" style="125" customWidth="1"/>
    <col min="7" max="7" width="6.125" style="125" customWidth="1"/>
    <col min="8" max="8" width="7.625" style="125" customWidth="1"/>
    <col min="9" max="9" width="5.625" style="125" customWidth="1"/>
    <col min="10" max="10" width="6.625" style="125" customWidth="1"/>
    <col min="11" max="12" width="8.625" style="125" customWidth="1"/>
    <col min="13" max="13" width="6.625" style="125" customWidth="1"/>
    <col min="14" max="14" width="9.00390625" style="125" customWidth="1"/>
    <col min="15" max="15" width="11.125" style="125" customWidth="1"/>
    <col min="16" max="16" width="9.125" style="125" customWidth="1"/>
    <col min="17" max="17" width="6.625" style="125" customWidth="1"/>
    <col min="18" max="18" width="8.625" style="125" customWidth="1"/>
    <col min="19" max="16384" width="9.00390625" style="125" customWidth="1"/>
  </cols>
  <sheetData>
    <row r="1" spans="1:18" s="81" customFormat="1" ht="18" customHeight="1">
      <c r="A1" s="80" t="s">
        <v>4</v>
      </c>
      <c r="R1" s="82" t="s">
        <v>5</v>
      </c>
    </row>
    <row r="2" spans="1:18" s="67" customFormat="1" ht="24.75" customHeight="1">
      <c r="A2" s="392" t="s">
        <v>637</v>
      </c>
      <c r="B2" s="393"/>
      <c r="C2" s="393"/>
      <c r="D2" s="393"/>
      <c r="E2" s="393"/>
      <c r="F2" s="393"/>
      <c r="G2" s="393"/>
      <c r="H2" s="393"/>
      <c r="I2" s="393"/>
      <c r="J2" s="393" t="s">
        <v>620</v>
      </c>
      <c r="K2" s="393"/>
      <c r="L2" s="393"/>
      <c r="M2" s="393"/>
      <c r="N2" s="393"/>
      <c r="O2" s="393"/>
      <c r="P2" s="393"/>
      <c r="Q2" s="393"/>
      <c r="R2" s="393"/>
    </row>
    <row r="3" spans="1:21" s="110" customFormat="1" ht="12.75" customHeight="1">
      <c r="A3" s="81"/>
      <c r="B3" s="81"/>
      <c r="C3" s="81"/>
      <c r="D3" s="81"/>
      <c r="E3" s="81"/>
      <c r="F3" s="81"/>
      <c r="G3" s="81"/>
      <c r="H3" s="81"/>
      <c r="I3" s="108" t="s">
        <v>6</v>
      </c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19" s="110" customFormat="1" ht="12.75" customHeight="1">
      <c r="A4" s="81"/>
      <c r="B4" s="81"/>
      <c r="C4" s="81"/>
      <c r="D4" s="81"/>
      <c r="E4" s="81"/>
      <c r="F4" s="81"/>
      <c r="G4" s="81"/>
      <c r="H4" s="81"/>
      <c r="I4" s="108" t="s">
        <v>7</v>
      </c>
      <c r="L4" s="81"/>
      <c r="M4" s="81"/>
      <c r="N4" s="81"/>
      <c r="O4" s="81"/>
      <c r="P4" s="81"/>
      <c r="Q4" s="81"/>
      <c r="R4" s="111" t="s">
        <v>444</v>
      </c>
      <c r="S4" s="81"/>
    </row>
    <row r="5" spans="1:19" s="81" customFormat="1" ht="12.75" customHeight="1">
      <c r="A5" s="112"/>
      <c r="B5" s="112"/>
      <c r="C5" s="112"/>
      <c r="D5" s="112"/>
      <c r="E5" s="112"/>
      <c r="F5" s="112"/>
      <c r="G5" s="112"/>
      <c r="H5" s="112"/>
      <c r="I5" s="109" t="s">
        <v>8</v>
      </c>
      <c r="L5" s="112"/>
      <c r="M5" s="112"/>
      <c r="N5" s="112"/>
      <c r="O5" s="112"/>
      <c r="P5" s="112"/>
      <c r="Q5" s="112"/>
      <c r="R5" s="82" t="s">
        <v>9</v>
      </c>
      <c r="S5" s="113"/>
    </row>
    <row r="6" spans="1:18" s="113" customFormat="1" ht="27" customHeight="1">
      <c r="A6" s="363" t="s">
        <v>445</v>
      </c>
      <c r="B6" s="364"/>
      <c r="C6" s="101" t="s">
        <v>121</v>
      </c>
      <c r="D6" s="102" t="s">
        <v>122</v>
      </c>
      <c r="E6" s="102" t="s">
        <v>123</v>
      </c>
      <c r="F6" s="103" t="s">
        <v>124</v>
      </c>
      <c r="G6" s="103" t="s">
        <v>125</v>
      </c>
      <c r="H6" s="103" t="s">
        <v>126</v>
      </c>
      <c r="I6" s="103" t="s">
        <v>127</v>
      </c>
      <c r="J6" s="104" t="s">
        <v>128</v>
      </c>
      <c r="K6" s="103" t="s">
        <v>129</v>
      </c>
      <c r="L6" s="103" t="s">
        <v>130</v>
      </c>
      <c r="M6" s="103" t="s">
        <v>131</v>
      </c>
      <c r="N6" s="103" t="s">
        <v>132</v>
      </c>
      <c r="O6" s="102" t="s">
        <v>133</v>
      </c>
      <c r="P6" s="103" t="s">
        <v>134</v>
      </c>
      <c r="Q6" s="105" t="s">
        <v>64</v>
      </c>
      <c r="R6" s="106" t="s">
        <v>135</v>
      </c>
    </row>
    <row r="7" spans="1:18" s="81" customFormat="1" ht="45.75" customHeight="1">
      <c r="A7" s="365" t="s">
        <v>65</v>
      </c>
      <c r="B7" s="365"/>
      <c r="C7" s="130" t="s">
        <v>136</v>
      </c>
      <c r="D7" s="131" t="s">
        <v>137</v>
      </c>
      <c r="E7" s="132" t="s">
        <v>138</v>
      </c>
      <c r="F7" s="130" t="s">
        <v>139</v>
      </c>
      <c r="G7" s="130" t="s">
        <v>140</v>
      </c>
      <c r="H7" s="130" t="s">
        <v>141</v>
      </c>
      <c r="I7" s="130" t="s">
        <v>142</v>
      </c>
      <c r="J7" s="133" t="s">
        <v>143</v>
      </c>
      <c r="K7" s="130" t="s">
        <v>144</v>
      </c>
      <c r="L7" s="130" t="s">
        <v>145</v>
      </c>
      <c r="M7" s="130" t="s">
        <v>146</v>
      </c>
      <c r="N7" s="130" t="s">
        <v>147</v>
      </c>
      <c r="O7" s="132" t="s">
        <v>148</v>
      </c>
      <c r="P7" s="130" t="s">
        <v>149</v>
      </c>
      <c r="Q7" s="132" t="s">
        <v>80</v>
      </c>
      <c r="R7" s="134" t="s">
        <v>150</v>
      </c>
    </row>
    <row r="8" spans="1:18" s="81" customFormat="1" ht="15" customHeight="1">
      <c r="A8" s="366" t="s">
        <v>446</v>
      </c>
      <c r="B8" s="30" t="s">
        <v>456</v>
      </c>
      <c r="C8" s="117">
        <v>5</v>
      </c>
      <c r="D8" s="118">
        <v>1</v>
      </c>
      <c r="E8" s="118">
        <v>5</v>
      </c>
      <c r="F8" s="31" t="s">
        <v>45</v>
      </c>
      <c r="G8" s="118">
        <v>36</v>
      </c>
      <c r="H8" s="31" t="s">
        <v>45</v>
      </c>
      <c r="I8" s="31" t="s">
        <v>45</v>
      </c>
      <c r="J8" s="118">
        <v>29</v>
      </c>
      <c r="K8" s="31" t="s">
        <v>45</v>
      </c>
      <c r="L8" s="118">
        <v>1</v>
      </c>
      <c r="M8" s="31" t="s">
        <v>45</v>
      </c>
      <c r="N8" s="118">
        <v>4</v>
      </c>
      <c r="O8" s="118">
        <v>134</v>
      </c>
      <c r="P8" s="118">
        <v>36</v>
      </c>
      <c r="Q8" s="118">
        <v>413</v>
      </c>
      <c r="R8" s="118">
        <v>1285</v>
      </c>
    </row>
    <row r="9" spans="1:18" s="81" customFormat="1" ht="15" customHeight="1">
      <c r="A9" s="239"/>
      <c r="B9" s="30" t="s">
        <v>457</v>
      </c>
      <c r="C9" s="119">
        <v>4</v>
      </c>
      <c r="D9" s="120">
        <v>1</v>
      </c>
      <c r="E9" s="120">
        <v>4</v>
      </c>
      <c r="F9" s="33" t="s">
        <v>45</v>
      </c>
      <c r="G9" s="120">
        <v>36</v>
      </c>
      <c r="H9" s="33" t="s">
        <v>45</v>
      </c>
      <c r="I9" s="33" t="s">
        <v>45</v>
      </c>
      <c r="J9" s="120">
        <v>20</v>
      </c>
      <c r="K9" s="33" t="s">
        <v>45</v>
      </c>
      <c r="L9" s="120">
        <v>1</v>
      </c>
      <c r="M9" s="33" t="s">
        <v>45</v>
      </c>
      <c r="N9" s="120">
        <v>5</v>
      </c>
      <c r="O9" s="120">
        <v>117</v>
      </c>
      <c r="P9" s="120">
        <v>25</v>
      </c>
      <c r="Q9" s="120">
        <v>262</v>
      </c>
      <c r="R9" s="120">
        <v>962</v>
      </c>
    </row>
    <row r="10" spans="1:18" s="81" customFormat="1" ht="15" customHeight="1">
      <c r="A10" s="239"/>
      <c r="B10" s="30" t="s">
        <v>458</v>
      </c>
      <c r="C10" s="119">
        <v>3</v>
      </c>
      <c r="D10" s="120">
        <v>1</v>
      </c>
      <c r="E10" s="120">
        <v>4</v>
      </c>
      <c r="F10" s="33" t="s">
        <v>45</v>
      </c>
      <c r="G10" s="120">
        <v>32</v>
      </c>
      <c r="H10" s="33" t="s">
        <v>45</v>
      </c>
      <c r="I10" s="33" t="s">
        <v>45</v>
      </c>
      <c r="J10" s="120">
        <v>19</v>
      </c>
      <c r="K10" s="33" t="s">
        <v>45</v>
      </c>
      <c r="L10" s="120">
        <v>3</v>
      </c>
      <c r="M10" s="33" t="s">
        <v>45</v>
      </c>
      <c r="N10" s="120">
        <v>5</v>
      </c>
      <c r="O10" s="120">
        <v>121</v>
      </c>
      <c r="P10" s="120">
        <v>30</v>
      </c>
      <c r="Q10" s="120">
        <v>427</v>
      </c>
      <c r="R10" s="120">
        <v>987</v>
      </c>
    </row>
    <row r="11" spans="1:18" s="81" customFormat="1" ht="15" customHeight="1">
      <c r="A11" s="208" t="s">
        <v>447</v>
      </c>
      <c r="B11" s="30" t="s">
        <v>456</v>
      </c>
      <c r="C11" s="119">
        <v>3</v>
      </c>
      <c r="D11" s="33" t="s">
        <v>45</v>
      </c>
      <c r="E11" s="120">
        <v>1</v>
      </c>
      <c r="F11" s="33" t="s">
        <v>45</v>
      </c>
      <c r="G11" s="120">
        <v>35</v>
      </c>
      <c r="H11" s="33" t="s">
        <v>45</v>
      </c>
      <c r="I11" s="33" t="s">
        <v>45</v>
      </c>
      <c r="J11" s="120">
        <v>30</v>
      </c>
      <c r="K11" s="120">
        <v>1</v>
      </c>
      <c r="L11" s="33" t="s">
        <v>45</v>
      </c>
      <c r="M11" s="33" t="s">
        <v>45</v>
      </c>
      <c r="N11" s="120">
        <v>4</v>
      </c>
      <c r="O11" s="120">
        <v>188</v>
      </c>
      <c r="P11" s="120">
        <v>3</v>
      </c>
      <c r="Q11" s="120">
        <v>378</v>
      </c>
      <c r="R11" s="120">
        <v>1226</v>
      </c>
    </row>
    <row r="12" spans="1:18" s="81" customFormat="1" ht="15" customHeight="1">
      <c r="A12" s="209"/>
      <c r="B12" s="30" t="s">
        <v>457</v>
      </c>
      <c r="C12" s="119">
        <v>3</v>
      </c>
      <c r="D12" s="33" t="s">
        <v>45</v>
      </c>
      <c r="E12" s="120">
        <v>2</v>
      </c>
      <c r="F12" s="33" t="s">
        <v>45</v>
      </c>
      <c r="G12" s="120">
        <v>35</v>
      </c>
      <c r="H12" s="33" t="s">
        <v>45</v>
      </c>
      <c r="I12" s="33" t="s">
        <v>45</v>
      </c>
      <c r="J12" s="120">
        <v>20</v>
      </c>
      <c r="K12" s="33" t="s">
        <v>45</v>
      </c>
      <c r="L12" s="33" t="s">
        <v>45</v>
      </c>
      <c r="M12" s="33" t="s">
        <v>45</v>
      </c>
      <c r="N12" s="120">
        <v>3</v>
      </c>
      <c r="O12" s="120">
        <v>160</v>
      </c>
      <c r="P12" s="33" t="s">
        <v>45</v>
      </c>
      <c r="Q12" s="120">
        <v>208</v>
      </c>
      <c r="R12" s="120">
        <v>905</v>
      </c>
    </row>
    <row r="13" spans="1:18" s="81" customFormat="1" ht="15" customHeight="1">
      <c r="A13" s="209"/>
      <c r="B13" s="30" t="s">
        <v>458</v>
      </c>
      <c r="C13" s="119">
        <v>3</v>
      </c>
      <c r="D13" s="33" t="s">
        <v>45</v>
      </c>
      <c r="E13" s="120">
        <v>3</v>
      </c>
      <c r="F13" s="33" t="s">
        <v>45</v>
      </c>
      <c r="G13" s="120">
        <v>36</v>
      </c>
      <c r="H13" s="33" t="s">
        <v>45</v>
      </c>
      <c r="I13" s="33" t="s">
        <v>45</v>
      </c>
      <c r="J13" s="120">
        <v>23</v>
      </c>
      <c r="K13" s="33" t="s">
        <v>45</v>
      </c>
      <c r="L13" s="33" t="s">
        <v>45</v>
      </c>
      <c r="M13" s="33" t="s">
        <v>45</v>
      </c>
      <c r="N13" s="120">
        <v>5</v>
      </c>
      <c r="O13" s="120">
        <v>171</v>
      </c>
      <c r="P13" s="33" t="s">
        <v>45</v>
      </c>
      <c r="Q13" s="120">
        <v>272</v>
      </c>
      <c r="R13" s="120">
        <v>855</v>
      </c>
    </row>
    <row r="14" spans="1:18" s="81" customFormat="1" ht="15" customHeight="1">
      <c r="A14" s="208" t="s">
        <v>448</v>
      </c>
      <c r="B14" s="30" t="s">
        <v>456</v>
      </c>
      <c r="C14" s="119">
        <v>2</v>
      </c>
      <c r="D14" s="120">
        <v>1</v>
      </c>
      <c r="E14" s="120">
        <v>4</v>
      </c>
      <c r="F14" s="120">
        <v>10</v>
      </c>
      <c r="G14" s="120">
        <v>15</v>
      </c>
      <c r="H14" s="33" t="s">
        <v>45</v>
      </c>
      <c r="I14" s="33" t="s">
        <v>45</v>
      </c>
      <c r="J14" s="120">
        <v>30</v>
      </c>
      <c r="K14" s="33" t="s">
        <v>45</v>
      </c>
      <c r="L14" s="33" t="s">
        <v>45</v>
      </c>
      <c r="M14" s="33" t="s">
        <v>45</v>
      </c>
      <c r="N14" s="120">
        <v>2</v>
      </c>
      <c r="O14" s="120">
        <v>396</v>
      </c>
      <c r="P14" s="120">
        <v>6</v>
      </c>
      <c r="Q14" s="120">
        <v>1301</v>
      </c>
      <c r="R14" s="120">
        <v>1100</v>
      </c>
    </row>
    <row r="15" spans="1:18" s="81" customFormat="1" ht="15" customHeight="1">
      <c r="A15" s="209"/>
      <c r="B15" s="30" t="s">
        <v>457</v>
      </c>
      <c r="C15" s="119">
        <v>2</v>
      </c>
      <c r="D15" s="120">
        <v>1</v>
      </c>
      <c r="E15" s="33" t="s">
        <v>45</v>
      </c>
      <c r="F15" s="120">
        <v>9</v>
      </c>
      <c r="G15" s="120">
        <v>14</v>
      </c>
      <c r="H15" s="33" t="s">
        <v>45</v>
      </c>
      <c r="I15" s="33" t="s">
        <v>45</v>
      </c>
      <c r="J15" s="120">
        <v>19</v>
      </c>
      <c r="K15" s="33" t="s">
        <v>45</v>
      </c>
      <c r="L15" s="33" t="s">
        <v>45</v>
      </c>
      <c r="M15" s="33" t="s">
        <v>45</v>
      </c>
      <c r="N15" s="120">
        <v>1</v>
      </c>
      <c r="O15" s="120">
        <v>349</v>
      </c>
      <c r="P15" s="120">
        <v>3</v>
      </c>
      <c r="Q15" s="120">
        <v>388</v>
      </c>
      <c r="R15" s="120">
        <v>743</v>
      </c>
    </row>
    <row r="16" spans="1:18" s="81" customFormat="1" ht="15" customHeight="1">
      <c r="A16" s="209"/>
      <c r="B16" s="30" t="s">
        <v>458</v>
      </c>
      <c r="C16" s="119">
        <v>11</v>
      </c>
      <c r="D16" s="120">
        <v>1</v>
      </c>
      <c r="E16" s="33" t="s">
        <v>45</v>
      </c>
      <c r="F16" s="120">
        <v>10</v>
      </c>
      <c r="G16" s="120">
        <v>15</v>
      </c>
      <c r="H16" s="33" t="s">
        <v>45</v>
      </c>
      <c r="I16" s="33" t="s">
        <v>45</v>
      </c>
      <c r="J16" s="120">
        <v>19</v>
      </c>
      <c r="K16" s="33" t="s">
        <v>45</v>
      </c>
      <c r="L16" s="33" t="s">
        <v>45</v>
      </c>
      <c r="M16" s="33" t="s">
        <v>45</v>
      </c>
      <c r="N16" s="120">
        <v>1</v>
      </c>
      <c r="O16" s="120">
        <v>318</v>
      </c>
      <c r="P16" s="120">
        <v>3</v>
      </c>
      <c r="Q16" s="120">
        <v>436</v>
      </c>
      <c r="R16" s="120">
        <v>601</v>
      </c>
    </row>
    <row r="17" spans="1:18" s="81" customFormat="1" ht="15" customHeight="1">
      <c r="A17" s="208" t="s">
        <v>449</v>
      </c>
      <c r="B17" s="30" t="s">
        <v>456</v>
      </c>
      <c r="C17" s="119">
        <v>6</v>
      </c>
      <c r="D17" s="33" t="s">
        <v>45</v>
      </c>
      <c r="E17" s="120">
        <v>8</v>
      </c>
      <c r="F17" s="120">
        <v>17</v>
      </c>
      <c r="G17" s="120">
        <v>13</v>
      </c>
      <c r="H17" s="33" t="s">
        <v>45</v>
      </c>
      <c r="I17" s="33" t="s">
        <v>45</v>
      </c>
      <c r="J17" s="120">
        <v>29</v>
      </c>
      <c r="K17" s="33" t="s">
        <v>45</v>
      </c>
      <c r="L17" s="33" t="s">
        <v>45</v>
      </c>
      <c r="M17" s="120">
        <v>1</v>
      </c>
      <c r="N17" s="120">
        <v>1</v>
      </c>
      <c r="O17" s="120">
        <v>347</v>
      </c>
      <c r="P17" s="120">
        <v>7</v>
      </c>
      <c r="Q17" s="120">
        <v>2079</v>
      </c>
      <c r="R17" s="120">
        <v>1485</v>
      </c>
    </row>
    <row r="18" spans="1:18" s="81" customFormat="1" ht="15" customHeight="1">
      <c r="A18" s="209"/>
      <c r="B18" s="30" t="s">
        <v>457</v>
      </c>
      <c r="C18" s="119">
        <v>3</v>
      </c>
      <c r="D18" s="33" t="s">
        <v>45</v>
      </c>
      <c r="E18" s="120">
        <v>1</v>
      </c>
      <c r="F18" s="120">
        <v>15</v>
      </c>
      <c r="G18" s="120">
        <v>11</v>
      </c>
      <c r="H18" s="33" t="s">
        <v>45</v>
      </c>
      <c r="I18" s="33" t="s">
        <v>45</v>
      </c>
      <c r="J18" s="120">
        <v>27</v>
      </c>
      <c r="K18" s="33" t="s">
        <v>45</v>
      </c>
      <c r="L18" s="33" t="s">
        <v>45</v>
      </c>
      <c r="M18" s="120">
        <v>1</v>
      </c>
      <c r="N18" s="120">
        <v>1</v>
      </c>
      <c r="O18" s="120">
        <v>307</v>
      </c>
      <c r="P18" s="120">
        <v>6</v>
      </c>
      <c r="Q18" s="120">
        <v>465</v>
      </c>
      <c r="R18" s="120">
        <v>739</v>
      </c>
    </row>
    <row r="19" spans="1:18" s="81" customFormat="1" ht="15" customHeight="1">
      <c r="A19" s="209"/>
      <c r="B19" s="30" t="s">
        <v>458</v>
      </c>
      <c r="C19" s="119">
        <v>3</v>
      </c>
      <c r="D19" s="33" t="s">
        <v>45</v>
      </c>
      <c r="E19" s="120">
        <v>1</v>
      </c>
      <c r="F19" s="120">
        <v>15</v>
      </c>
      <c r="G19" s="120">
        <v>7</v>
      </c>
      <c r="H19" s="33" t="s">
        <v>45</v>
      </c>
      <c r="I19" s="33" t="s">
        <v>45</v>
      </c>
      <c r="J19" s="120">
        <v>27</v>
      </c>
      <c r="K19" s="33" t="s">
        <v>45</v>
      </c>
      <c r="L19" s="33" t="s">
        <v>45</v>
      </c>
      <c r="M19" s="120">
        <v>1</v>
      </c>
      <c r="N19" s="120">
        <v>1</v>
      </c>
      <c r="O19" s="120">
        <v>250</v>
      </c>
      <c r="P19" s="120">
        <v>5</v>
      </c>
      <c r="Q19" s="120">
        <v>551</v>
      </c>
      <c r="R19" s="120">
        <v>723</v>
      </c>
    </row>
    <row r="20" spans="1:18" s="81" customFormat="1" ht="15" customHeight="1">
      <c r="A20" s="208" t="s">
        <v>450</v>
      </c>
      <c r="B20" s="30" t="s">
        <v>456</v>
      </c>
      <c r="C20" s="119">
        <v>8</v>
      </c>
      <c r="D20" s="120">
        <v>3</v>
      </c>
      <c r="E20" s="120">
        <v>1</v>
      </c>
      <c r="F20" s="120">
        <v>24</v>
      </c>
      <c r="G20" s="120">
        <v>8</v>
      </c>
      <c r="H20" s="33" t="s">
        <v>45</v>
      </c>
      <c r="I20" s="33" t="s">
        <v>45</v>
      </c>
      <c r="J20" s="120">
        <v>37</v>
      </c>
      <c r="K20" s="33" t="s">
        <v>45</v>
      </c>
      <c r="L20" s="120">
        <v>2</v>
      </c>
      <c r="M20" s="120">
        <v>1</v>
      </c>
      <c r="N20" s="120">
        <v>1</v>
      </c>
      <c r="O20" s="120">
        <v>287</v>
      </c>
      <c r="P20" s="120">
        <v>3</v>
      </c>
      <c r="Q20" s="120">
        <v>1323</v>
      </c>
      <c r="R20" s="120">
        <v>1405</v>
      </c>
    </row>
    <row r="21" spans="1:18" s="81" customFormat="1" ht="15" customHeight="1">
      <c r="A21" s="209"/>
      <c r="B21" s="30" t="s">
        <v>457</v>
      </c>
      <c r="C21" s="119">
        <v>6</v>
      </c>
      <c r="D21" s="120">
        <v>1</v>
      </c>
      <c r="E21" s="120">
        <v>1</v>
      </c>
      <c r="F21" s="120">
        <v>23</v>
      </c>
      <c r="G21" s="120">
        <v>7</v>
      </c>
      <c r="H21" s="33" t="s">
        <v>45</v>
      </c>
      <c r="I21" s="33" t="s">
        <v>45</v>
      </c>
      <c r="J21" s="120">
        <v>14</v>
      </c>
      <c r="K21" s="33" t="s">
        <v>45</v>
      </c>
      <c r="L21" s="120">
        <v>1</v>
      </c>
      <c r="M21" s="120">
        <v>1</v>
      </c>
      <c r="N21" s="120">
        <v>1</v>
      </c>
      <c r="O21" s="120">
        <v>225</v>
      </c>
      <c r="P21" s="120">
        <v>3</v>
      </c>
      <c r="Q21" s="120">
        <v>369</v>
      </c>
      <c r="R21" s="120">
        <v>943</v>
      </c>
    </row>
    <row r="22" spans="1:18" s="81" customFormat="1" ht="15" customHeight="1">
      <c r="A22" s="209"/>
      <c r="B22" s="30" t="s">
        <v>458</v>
      </c>
      <c r="C22" s="119">
        <v>7</v>
      </c>
      <c r="D22" s="33" t="s">
        <v>45</v>
      </c>
      <c r="E22" s="120">
        <v>3</v>
      </c>
      <c r="F22" s="120">
        <v>24</v>
      </c>
      <c r="G22" s="120">
        <v>8</v>
      </c>
      <c r="H22" s="33" t="s">
        <v>45</v>
      </c>
      <c r="I22" s="33" t="s">
        <v>45</v>
      </c>
      <c r="J22" s="120">
        <v>13</v>
      </c>
      <c r="K22" s="33" t="s">
        <v>45</v>
      </c>
      <c r="L22" s="33" t="s">
        <v>45</v>
      </c>
      <c r="M22" s="120">
        <v>3</v>
      </c>
      <c r="N22" s="33" t="s">
        <v>45</v>
      </c>
      <c r="O22" s="120">
        <v>229</v>
      </c>
      <c r="P22" s="120">
        <v>5</v>
      </c>
      <c r="Q22" s="120">
        <v>494</v>
      </c>
      <c r="R22" s="120">
        <v>841</v>
      </c>
    </row>
    <row r="23" spans="1:18" s="113" customFormat="1" ht="15" customHeight="1">
      <c r="A23" s="208" t="s">
        <v>451</v>
      </c>
      <c r="B23" s="30" t="s">
        <v>456</v>
      </c>
      <c r="C23" s="119">
        <v>20</v>
      </c>
      <c r="D23" s="120">
        <v>1</v>
      </c>
      <c r="E23" s="120">
        <v>1</v>
      </c>
      <c r="F23" s="120">
        <v>3</v>
      </c>
      <c r="G23" s="120">
        <v>2</v>
      </c>
      <c r="H23" s="33" t="s">
        <v>45</v>
      </c>
      <c r="I23" s="33" t="s">
        <v>45</v>
      </c>
      <c r="J23" s="120">
        <v>43</v>
      </c>
      <c r="K23" s="33" t="s">
        <v>45</v>
      </c>
      <c r="L23" s="33" t="s">
        <v>45</v>
      </c>
      <c r="M23" s="120">
        <v>2</v>
      </c>
      <c r="N23" s="120">
        <v>2</v>
      </c>
      <c r="O23" s="120">
        <v>172</v>
      </c>
      <c r="P23" s="120">
        <v>9</v>
      </c>
      <c r="Q23" s="120">
        <v>987</v>
      </c>
      <c r="R23" s="121">
        <v>841</v>
      </c>
    </row>
    <row r="24" spans="1:18" s="113" customFormat="1" ht="15" customHeight="1">
      <c r="A24" s="209"/>
      <c r="B24" s="30" t="s">
        <v>457</v>
      </c>
      <c r="C24" s="119">
        <v>16</v>
      </c>
      <c r="D24" s="120">
        <v>1</v>
      </c>
      <c r="E24" s="33" t="s">
        <v>45</v>
      </c>
      <c r="F24" s="120">
        <v>1</v>
      </c>
      <c r="G24" s="120">
        <v>2</v>
      </c>
      <c r="H24" s="33" t="s">
        <v>45</v>
      </c>
      <c r="I24" s="33" t="s">
        <v>45</v>
      </c>
      <c r="J24" s="120">
        <v>16</v>
      </c>
      <c r="K24" s="33" t="s">
        <v>45</v>
      </c>
      <c r="L24" s="33" t="s">
        <v>45</v>
      </c>
      <c r="M24" s="120">
        <v>1</v>
      </c>
      <c r="N24" s="120">
        <v>2</v>
      </c>
      <c r="O24" s="120">
        <v>137</v>
      </c>
      <c r="P24" s="120">
        <v>9</v>
      </c>
      <c r="Q24" s="120">
        <v>520</v>
      </c>
      <c r="R24" s="121">
        <v>708</v>
      </c>
    </row>
    <row r="25" spans="1:18" s="113" customFormat="1" ht="15" customHeight="1">
      <c r="A25" s="209"/>
      <c r="B25" s="30" t="s">
        <v>458</v>
      </c>
      <c r="C25" s="119">
        <v>18</v>
      </c>
      <c r="D25" s="120">
        <v>6</v>
      </c>
      <c r="E25" s="33" t="s">
        <v>45</v>
      </c>
      <c r="F25" s="120">
        <v>1</v>
      </c>
      <c r="G25" s="120">
        <v>1</v>
      </c>
      <c r="H25" s="33" t="s">
        <v>45</v>
      </c>
      <c r="I25" s="33" t="s">
        <v>45</v>
      </c>
      <c r="J25" s="120">
        <v>16</v>
      </c>
      <c r="K25" s="33" t="s">
        <v>45</v>
      </c>
      <c r="L25" s="33" t="s">
        <v>45</v>
      </c>
      <c r="M25" s="120">
        <v>1</v>
      </c>
      <c r="N25" s="120">
        <v>2</v>
      </c>
      <c r="O25" s="120">
        <v>120</v>
      </c>
      <c r="P25" s="120">
        <v>11</v>
      </c>
      <c r="Q25" s="120">
        <v>660</v>
      </c>
      <c r="R25" s="121">
        <v>778</v>
      </c>
    </row>
    <row r="26" spans="1:18" s="81" customFormat="1" ht="15" customHeight="1">
      <c r="A26" s="208" t="s">
        <v>452</v>
      </c>
      <c r="B26" s="30" t="s">
        <v>456</v>
      </c>
      <c r="C26" s="119">
        <v>2</v>
      </c>
      <c r="D26" s="33" t="s">
        <v>45</v>
      </c>
      <c r="E26" s="120">
        <v>1</v>
      </c>
      <c r="F26" s="120">
        <v>1</v>
      </c>
      <c r="G26" s="120">
        <v>7</v>
      </c>
      <c r="H26" s="33" t="s">
        <v>45</v>
      </c>
      <c r="I26" s="33" t="s">
        <v>45</v>
      </c>
      <c r="J26" s="120">
        <v>22</v>
      </c>
      <c r="K26" s="33" t="s">
        <v>45</v>
      </c>
      <c r="L26" s="33" t="s">
        <v>45</v>
      </c>
      <c r="M26" s="33" t="s">
        <v>45</v>
      </c>
      <c r="N26" s="120">
        <v>1</v>
      </c>
      <c r="O26" s="120">
        <v>190</v>
      </c>
      <c r="P26" s="120">
        <v>3</v>
      </c>
      <c r="Q26" s="120">
        <v>577</v>
      </c>
      <c r="R26" s="121">
        <v>680</v>
      </c>
    </row>
    <row r="27" spans="1:18" s="81" customFormat="1" ht="15" customHeight="1">
      <c r="A27" s="209"/>
      <c r="B27" s="30" t="s">
        <v>457</v>
      </c>
      <c r="C27" s="119">
        <v>1</v>
      </c>
      <c r="D27" s="33" t="s">
        <v>45</v>
      </c>
      <c r="E27" s="120">
        <v>2</v>
      </c>
      <c r="F27" s="33" t="s">
        <v>45</v>
      </c>
      <c r="G27" s="120">
        <v>5</v>
      </c>
      <c r="H27" s="33" t="s">
        <v>45</v>
      </c>
      <c r="I27" s="33" t="s">
        <v>45</v>
      </c>
      <c r="J27" s="120">
        <v>12</v>
      </c>
      <c r="K27" s="33" t="s">
        <v>45</v>
      </c>
      <c r="L27" s="33" t="s">
        <v>45</v>
      </c>
      <c r="M27" s="33" t="s">
        <v>45</v>
      </c>
      <c r="N27" s="33" t="s">
        <v>45</v>
      </c>
      <c r="O27" s="120">
        <v>161</v>
      </c>
      <c r="P27" s="120">
        <v>4</v>
      </c>
      <c r="Q27" s="120">
        <v>241</v>
      </c>
      <c r="R27" s="121">
        <v>637</v>
      </c>
    </row>
    <row r="28" spans="1:18" s="113" customFormat="1" ht="15" customHeight="1">
      <c r="A28" s="209"/>
      <c r="B28" s="30" t="s">
        <v>458</v>
      </c>
      <c r="C28" s="119">
        <v>1</v>
      </c>
      <c r="D28" s="33" t="s">
        <v>45</v>
      </c>
      <c r="E28" s="120">
        <v>7</v>
      </c>
      <c r="F28" s="33" t="s">
        <v>45</v>
      </c>
      <c r="G28" s="120">
        <v>6</v>
      </c>
      <c r="H28" s="33" t="s">
        <v>45</v>
      </c>
      <c r="I28" s="33" t="s">
        <v>45</v>
      </c>
      <c r="J28" s="120">
        <v>13</v>
      </c>
      <c r="K28" s="33" t="s">
        <v>45</v>
      </c>
      <c r="L28" s="33" t="s">
        <v>45</v>
      </c>
      <c r="M28" s="33" t="s">
        <v>45</v>
      </c>
      <c r="N28" s="33" t="s">
        <v>45</v>
      </c>
      <c r="O28" s="120">
        <v>132</v>
      </c>
      <c r="P28" s="120">
        <v>12</v>
      </c>
      <c r="Q28" s="120">
        <v>383</v>
      </c>
      <c r="R28" s="121">
        <v>693</v>
      </c>
    </row>
    <row r="29" spans="1:18" s="81" customFormat="1" ht="15" customHeight="1">
      <c r="A29" s="208" t="s">
        <v>453</v>
      </c>
      <c r="B29" s="30" t="s">
        <v>456</v>
      </c>
      <c r="C29" s="119">
        <v>2</v>
      </c>
      <c r="D29" s="33" t="s">
        <v>45</v>
      </c>
      <c r="E29" s="120">
        <v>4</v>
      </c>
      <c r="F29" s="120">
        <v>2</v>
      </c>
      <c r="G29" s="120">
        <v>3</v>
      </c>
      <c r="H29" s="33" t="s">
        <v>45</v>
      </c>
      <c r="I29" s="33" t="s">
        <v>45</v>
      </c>
      <c r="J29" s="120">
        <v>15</v>
      </c>
      <c r="K29" s="120">
        <v>1</v>
      </c>
      <c r="L29" s="120">
        <v>1</v>
      </c>
      <c r="M29" s="33" t="s">
        <v>45</v>
      </c>
      <c r="N29" s="120">
        <v>3</v>
      </c>
      <c r="O29" s="123">
        <v>165</v>
      </c>
      <c r="P29" s="33" t="s">
        <v>45</v>
      </c>
      <c r="Q29" s="120">
        <v>354</v>
      </c>
      <c r="R29" s="121">
        <v>628</v>
      </c>
    </row>
    <row r="30" spans="1:18" s="81" customFormat="1" ht="15" customHeight="1">
      <c r="A30" s="209"/>
      <c r="B30" s="30" t="s">
        <v>457</v>
      </c>
      <c r="C30" s="119">
        <v>1</v>
      </c>
      <c r="D30" s="33" t="s">
        <v>45</v>
      </c>
      <c r="E30" s="33" t="s">
        <v>45</v>
      </c>
      <c r="F30" s="33" t="s">
        <v>45</v>
      </c>
      <c r="G30" s="120">
        <v>3</v>
      </c>
      <c r="H30" s="33" t="s">
        <v>45</v>
      </c>
      <c r="I30" s="33" t="s">
        <v>45</v>
      </c>
      <c r="J30" s="120">
        <v>2</v>
      </c>
      <c r="K30" s="107" t="s">
        <v>45</v>
      </c>
      <c r="L30" s="120">
        <v>1</v>
      </c>
      <c r="M30" s="33" t="s">
        <v>45</v>
      </c>
      <c r="N30" s="120">
        <v>1</v>
      </c>
      <c r="O30" s="123">
        <v>140</v>
      </c>
      <c r="P30" s="120">
        <v>2</v>
      </c>
      <c r="Q30" s="120">
        <v>263</v>
      </c>
      <c r="R30" s="121">
        <v>528</v>
      </c>
    </row>
    <row r="31" spans="1:18" s="81" customFormat="1" ht="15" customHeight="1">
      <c r="A31" s="209"/>
      <c r="B31" s="30" t="s">
        <v>458</v>
      </c>
      <c r="C31" s="119">
        <v>2</v>
      </c>
      <c r="D31" s="33" t="s">
        <v>45</v>
      </c>
      <c r="E31" s="33" t="s">
        <v>45</v>
      </c>
      <c r="F31" s="33" t="s">
        <v>45</v>
      </c>
      <c r="G31" s="120">
        <v>4</v>
      </c>
      <c r="H31" s="33" t="s">
        <v>45</v>
      </c>
      <c r="I31" s="33" t="s">
        <v>45</v>
      </c>
      <c r="J31" s="120">
        <v>3</v>
      </c>
      <c r="K31" s="107" t="s">
        <v>45</v>
      </c>
      <c r="L31" s="120">
        <v>1</v>
      </c>
      <c r="M31" s="33" t="s">
        <v>45</v>
      </c>
      <c r="N31" s="120">
        <v>2</v>
      </c>
      <c r="O31" s="123">
        <v>130</v>
      </c>
      <c r="P31" s="120">
        <v>2</v>
      </c>
      <c r="Q31" s="120">
        <v>425</v>
      </c>
      <c r="R31" s="121">
        <v>659</v>
      </c>
    </row>
    <row r="32" spans="1:18" s="81" customFormat="1" ht="15" customHeight="1">
      <c r="A32" s="208" t="s">
        <v>454</v>
      </c>
      <c r="B32" s="30" t="s">
        <v>456</v>
      </c>
      <c r="C32" s="119">
        <v>4</v>
      </c>
      <c r="D32" s="120">
        <v>1</v>
      </c>
      <c r="E32" s="120">
        <v>2</v>
      </c>
      <c r="F32" s="33" t="s">
        <v>45</v>
      </c>
      <c r="G32" s="120">
        <v>2</v>
      </c>
      <c r="H32" s="33" t="s">
        <v>45</v>
      </c>
      <c r="I32" s="33" t="s">
        <v>45</v>
      </c>
      <c r="J32" s="120">
        <v>28</v>
      </c>
      <c r="K32" s="33" t="s">
        <v>45</v>
      </c>
      <c r="L32" s="120">
        <v>2</v>
      </c>
      <c r="M32" s="120">
        <v>1</v>
      </c>
      <c r="N32" s="33" t="s">
        <v>45</v>
      </c>
      <c r="O32" s="123">
        <v>164</v>
      </c>
      <c r="P32" s="120">
        <v>2</v>
      </c>
      <c r="Q32" s="120">
        <v>243</v>
      </c>
      <c r="R32" s="121">
        <v>484</v>
      </c>
    </row>
    <row r="33" spans="1:18" s="81" customFormat="1" ht="15" customHeight="1">
      <c r="A33" s="209"/>
      <c r="B33" s="30" t="s">
        <v>457</v>
      </c>
      <c r="C33" s="119">
        <v>4</v>
      </c>
      <c r="D33" s="120">
        <v>1</v>
      </c>
      <c r="E33" s="120">
        <v>1</v>
      </c>
      <c r="F33" s="33" t="s">
        <v>45</v>
      </c>
      <c r="G33" s="120">
        <v>5</v>
      </c>
      <c r="H33" s="33" t="s">
        <v>45</v>
      </c>
      <c r="I33" s="33" t="s">
        <v>45</v>
      </c>
      <c r="J33" s="120">
        <v>8</v>
      </c>
      <c r="K33" s="107" t="s">
        <v>45</v>
      </c>
      <c r="L33" s="120">
        <v>1</v>
      </c>
      <c r="M33" s="120">
        <v>1</v>
      </c>
      <c r="N33" s="33" t="s">
        <v>45</v>
      </c>
      <c r="O33" s="123">
        <v>145</v>
      </c>
      <c r="P33" s="120">
        <v>1</v>
      </c>
      <c r="Q33" s="120">
        <v>224</v>
      </c>
      <c r="R33" s="121">
        <v>433</v>
      </c>
    </row>
    <row r="34" spans="1:18" s="81" customFormat="1" ht="15" customHeight="1">
      <c r="A34" s="209"/>
      <c r="B34" s="30" t="s">
        <v>458</v>
      </c>
      <c r="C34" s="119">
        <v>5</v>
      </c>
      <c r="D34" s="120">
        <v>2</v>
      </c>
      <c r="E34" s="120">
        <v>4</v>
      </c>
      <c r="F34" s="33" t="s">
        <v>45</v>
      </c>
      <c r="G34" s="120">
        <v>5</v>
      </c>
      <c r="H34" s="33" t="s">
        <v>45</v>
      </c>
      <c r="I34" s="33" t="s">
        <v>45</v>
      </c>
      <c r="J34" s="120">
        <v>12</v>
      </c>
      <c r="K34" s="107" t="s">
        <v>45</v>
      </c>
      <c r="L34" s="120">
        <v>1</v>
      </c>
      <c r="M34" s="120">
        <v>3</v>
      </c>
      <c r="N34" s="33" t="s">
        <v>45</v>
      </c>
      <c r="O34" s="123">
        <v>148</v>
      </c>
      <c r="P34" s="120">
        <v>1</v>
      </c>
      <c r="Q34" s="120">
        <v>428</v>
      </c>
      <c r="R34" s="121">
        <v>519</v>
      </c>
    </row>
    <row r="35" spans="1:19" ht="15" customHeight="1">
      <c r="A35" s="182" t="s">
        <v>455</v>
      </c>
      <c r="B35" s="30" t="s">
        <v>456</v>
      </c>
      <c r="C35" s="32" t="s">
        <v>45</v>
      </c>
      <c r="D35" s="33" t="s">
        <v>45</v>
      </c>
      <c r="E35" s="33" t="s">
        <v>45</v>
      </c>
      <c r="F35" s="33" t="s">
        <v>45</v>
      </c>
      <c r="G35" s="120">
        <v>3</v>
      </c>
      <c r="H35" s="33" t="s">
        <v>45</v>
      </c>
      <c r="I35" s="120">
        <v>1</v>
      </c>
      <c r="J35" s="120">
        <v>14</v>
      </c>
      <c r="K35" s="120">
        <v>1</v>
      </c>
      <c r="L35" s="33" t="s">
        <v>45</v>
      </c>
      <c r="M35" s="33" t="s">
        <v>45</v>
      </c>
      <c r="N35" s="120">
        <v>2</v>
      </c>
      <c r="O35" s="123">
        <v>167</v>
      </c>
      <c r="P35" s="120">
        <v>1</v>
      </c>
      <c r="Q35" s="120">
        <v>277</v>
      </c>
      <c r="R35" s="121">
        <v>313</v>
      </c>
      <c r="S35" s="124"/>
    </row>
    <row r="36" spans="1:19" ht="15" customHeight="1">
      <c r="A36" s="153"/>
      <c r="B36" s="30" t="s">
        <v>457</v>
      </c>
      <c r="C36" s="32" t="s">
        <v>45</v>
      </c>
      <c r="D36" s="33" t="s">
        <v>45</v>
      </c>
      <c r="E36" s="33" t="s">
        <v>45</v>
      </c>
      <c r="F36" s="33" t="s">
        <v>45</v>
      </c>
      <c r="G36" s="120">
        <v>3</v>
      </c>
      <c r="H36" s="33" t="s">
        <v>45</v>
      </c>
      <c r="I36" s="33" t="s">
        <v>45</v>
      </c>
      <c r="J36" s="120">
        <v>4</v>
      </c>
      <c r="K36" s="120">
        <v>1</v>
      </c>
      <c r="L36" s="33" t="s">
        <v>45</v>
      </c>
      <c r="M36" s="33" t="s">
        <v>45</v>
      </c>
      <c r="N36" s="33" t="s">
        <v>45</v>
      </c>
      <c r="O36" s="123">
        <v>142</v>
      </c>
      <c r="P36" s="33" t="s">
        <v>45</v>
      </c>
      <c r="Q36" s="120">
        <v>229</v>
      </c>
      <c r="R36" s="121">
        <v>292</v>
      </c>
      <c r="S36" s="124"/>
    </row>
    <row r="37" spans="1:19" ht="15" customHeight="1">
      <c r="A37" s="153"/>
      <c r="B37" s="34" t="s">
        <v>458</v>
      </c>
      <c r="C37" s="35" t="s">
        <v>45</v>
      </c>
      <c r="D37" s="36" t="s">
        <v>45</v>
      </c>
      <c r="E37" s="36" t="s">
        <v>45</v>
      </c>
      <c r="F37" s="36" t="s">
        <v>45</v>
      </c>
      <c r="G37" s="127">
        <v>5</v>
      </c>
      <c r="H37" s="36" t="s">
        <v>45</v>
      </c>
      <c r="I37" s="36" t="s">
        <v>45</v>
      </c>
      <c r="J37" s="127">
        <v>4</v>
      </c>
      <c r="K37" s="127">
        <v>3</v>
      </c>
      <c r="L37" s="36" t="s">
        <v>45</v>
      </c>
      <c r="M37" s="36" t="s">
        <v>45</v>
      </c>
      <c r="N37" s="36" t="s">
        <v>45</v>
      </c>
      <c r="O37" s="128">
        <v>134</v>
      </c>
      <c r="P37" s="36" t="s">
        <v>45</v>
      </c>
      <c r="Q37" s="127">
        <v>539</v>
      </c>
      <c r="R37" s="129">
        <v>407</v>
      </c>
      <c r="S37" s="124"/>
    </row>
    <row r="38" spans="1:10" ht="14.25" customHeight="1">
      <c r="A38" s="80" t="s">
        <v>151</v>
      </c>
      <c r="J38" s="81"/>
    </row>
    <row r="39" spans="1:10" ht="14.25" customHeight="1">
      <c r="A39" s="80" t="s">
        <v>152</v>
      </c>
      <c r="J39" s="81"/>
    </row>
  </sheetData>
  <sheetProtection selectLockedCells="1" selectUnlockedCells="1"/>
  <mergeCells count="14">
    <mergeCell ref="A32:A34"/>
    <mergeCell ref="A35:A37"/>
    <mergeCell ref="A20:A22"/>
    <mergeCell ref="A23:A25"/>
    <mergeCell ref="A26:A28"/>
    <mergeCell ref="A29:A31"/>
    <mergeCell ref="A8:A10"/>
    <mergeCell ref="A11:A13"/>
    <mergeCell ref="A14:A16"/>
    <mergeCell ref="A17:A19"/>
    <mergeCell ref="A2:I2"/>
    <mergeCell ref="J2:R2"/>
    <mergeCell ref="A6:B6"/>
    <mergeCell ref="A7:B7"/>
  </mergeCells>
  <printOptions horizontalCentered="1"/>
  <pageMargins left="1.18125" right="1.18125" top="1.575" bottom="1.575" header="0.5118055555555555" footer="0.9055555555555556"/>
  <pageSetup firstPageNumber="39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workbookViewId="0" topLeftCell="A1">
      <selection activeCell="A2" sqref="A2:E2"/>
    </sheetView>
  </sheetViews>
  <sheetFormatPr defaultColWidth="9.00390625" defaultRowHeight="19.5" customHeight="1"/>
  <cols>
    <col min="1" max="1" width="18.125" style="81" customWidth="1"/>
    <col min="2" max="5" width="14.125" style="81" customWidth="1"/>
    <col min="6" max="10" width="12.375" style="81" customWidth="1"/>
    <col min="11" max="11" width="12.375" style="113" customWidth="1"/>
    <col min="12" max="16384" width="15.625" style="81" customWidth="1"/>
  </cols>
  <sheetData>
    <row r="1" spans="1:11" ht="18" customHeight="1">
      <c r="A1" s="80" t="s">
        <v>4</v>
      </c>
      <c r="K1" s="82" t="s">
        <v>5</v>
      </c>
    </row>
    <row r="2" spans="1:11" s="67" customFormat="1" ht="24.75" customHeight="1">
      <c r="A2" s="392" t="s">
        <v>478</v>
      </c>
      <c r="B2" s="393"/>
      <c r="C2" s="393"/>
      <c r="D2" s="393"/>
      <c r="E2" s="393"/>
      <c r="F2" s="393" t="s">
        <v>479</v>
      </c>
      <c r="G2" s="393"/>
      <c r="H2" s="393"/>
      <c r="I2" s="393"/>
      <c r="J2" s="393"/>
      <c r="K2" s="393"/>
    </row>
    <row r="3" spans="1:11" s="110" customFormat="1" ht="15" customHeight="1">
      <c r="A3" s="139"/>
      <c r="B3" s="139"/>
      <c r="C3" s="139"/>
      <c r="D3" s="139"/>
      <c r="E3" s="85" t="s">
        <v>459</v>
      </c>
      <c r="F3" s="81"/>
      <c r="G3" s="81"/>
      <c r="H3" s="81"/>
      <c r="I3" s="81"/>
      <c r="J3" s="111"/>
      <c r="K3" s="111" t="s">
        <v>153</v>
      </c>
    </row>
    <row r="4" spans="1:11" ht="45" customHeight="1">
      <c r="A4" s="122" t="s">
        <v>460</v>
      </c>
      <c r="B4" s="405" t="s">
        <v>461</v>
      </c>
      <c r="C4" s="406"/>
      <c r="D4" s="407" t="s">
        <v>462</v>
      </c>
      <c r="E4" s="408"/>
      <c r="F4" s="409" t="s">
        <v>463</v>
      </c>
      <c r="G4" s="410"/>
      <c r="H4" s="407" t="s">
        <v>464</v>
      </c>
      <c r="I4" s="408"/>
      <c r="J4" s="411" t="s">
        <v>465</v>
      </c>
      <c r="K4" s="412"/>
    </row>
    <row r="5" spans="1:11" ht="45" customHeight="1">
      <c r="A5" s="404"/>
      <c r="B5" s="28" t="s">
        <v>466</v>
      </c>
      <c r="C5" s="28" t="s">
        <v>467</v>
      </c>
      <c r="D5" s="29" t="s">
        <v>466</v>
      </c>
      <c r="E5" s="28" t="s">
        <v>467</v>
      </c>
      <c r="F5" s="28" t="s">
        <v>466</v>
      </c>
      <c r="G5" s="28" t="s">
        <v>467</v>
      </c>
      <c r="H5" s="28" t="s">
        <v>466</v>
      </c>
      <c r="I5" s="28" t="s">
        <v>467</v>
      </c>
      <c r="J5" s="28" t="s">
        <v>466</v>
      </c>
      <c r="K5" s="42" t="s">
        <v>467</v>
      </c>
    </row>
    <row r="6" spans="1:11" s="113" customFormat="1" ht="48" customHeight="1">
      <c r="A6" s="137" t="s">
        <v>468</v>
      </c>
      <c r="B6" s="140">
        <v>1213</v>
      </c>
      <c r="C6" s="141">
        <v>1443</v>
      </c>
      <c r="D6" s="141">
        <v>421</v>
      </c>
      <c r="E6" s="141">
        <v>415</v>
      </c>
      <c r="F6" s="142">
        <v>785</v>
      </c>
      <c r="G6" s="142">
        <v>1018</v>
      </c>
      <c r="H6" s="142">
        <v>1</v>
      </c>
      <c r="I6" s="142">
        <v>2</v>
      </c>
      <c r="J6" s="142">
        <v>6</v>
      </c>
      <c r="K6" s="142">
        <v>8</v>
      </c>
    </row>
    <row r="7" spans="1:11" s="113" customFormat="1" ht="48" customHeight="1">
      <c r="A7" s="137" t="s">
        <v>469</v>
      </c>
      <c r="B7" s="143">
        <v>1013</v>
      </c>
      <c r="C7" s="144">
        <v>1223</v>
      </c>
      <c r="D7" s="144">
        <v>470</v>
      </c>
      <c r="E7" s="144">
        <v>464</v>
      </c>
      <c r="F7" s="145">
        <v>537</v>
      </c>
      <c r="G7" s="145">
        <v>755</v>
      </c>
      <c r="H7" s="145">
        <v>1</v>
      </c>
      <c r="I7" s="145">
        <v>1</v>
      </c>
      <c r="J7" s="145">
        <v>5</v>
      </c>
      <c r="K7" s="145">
        <v>3</v>
      </c>
    </row>
    <row r="8" spans="1:11" ht="48" customHeight="1">
      <c r="A8" s="137" t="s">
        <v>470</v>
      </c>
      <c r="B8" s="143">
        <v>693</v>
      </c>
      <c r="C8" s="144">
        <v>827</v>
      </c>
      <c r="D8" s="144">
        <v>300</v>
      </c>
      <c r="E8" s="144">
        <v>355</v>
      </c>
      <c r="F8" s="145">
        <v>391</v>
      </c>
      <c r="G8" s="145">
        <v>472</v>
      </c>
      <c r="H8" s="136" t="s">
        <v>45</v>
      </c>
      <c r="I8" s="136" t="s">
        <v>45</v>
      </c>
      <c r="J8" s="145">
        <v>2</v>
      </c>
      <c r="K8" s="136" t="s">
        <v>45</v>
      </c>
    </row>
    <row r="9" spans="1:11" ht="48" customHeight="1">
      <c r="A9" s="137" t="s">
        <v>471</v>
      </c>
      <c r="B9" s="143">
        <v>838</v>
      </c>
      <c r="C9" s="144">
        <v>1057</v>
      </c>
      <c r="D9" s="144">
        <v>451</v>
      </c>
      <c r="E9" s="144">
        <v>554</v>
      </c>
      <c r="F9" s="145">
        <v>386</v>
      </c>
      <c r="G9" s="145">
        <v>502</v>
      </c>
      <c r="H9" s="145">
        <v>1</v>
      </c>
      <c r="I9" s="145">
        <v>1</v>
      </c>
      <c r="J9" s="136" t="s">
        <v>45</v>
      </c>
      <c r="K9" s="136" t="s">
        <v>45</v>
      </c>
    </row>
    <row r="10" spans="1:11" s="113" customFormat="1" ht="48" customHeight="1">
      <c r="A10" s="137" t="s">
        <v>472</v>
      </c>
      <c r="B10" s="143">
        <v>1574</v>
      </c>
      <c r="C10" s="144">
        <v>1924</v>
      </c>
      <c r="D10" s="144">
        <v>979</v>
      </c>
      <c r="E10" s="144">
        <v>1027</v>
      </c>
      <c r="F10" s="145">
        <v>588</v>
      </c>
      <c r="G10" s="145">
        <v>891</v>
      </c>
      <c r="H10" s="145">
        <v>5</v>
      </c>
      <c r="I10" s="145">
        <v>5</v>
      </c>
      <c r="J10" s="145">
        <v>2</v>
      </c>
      <c r="K10" s="145">
        <v>1</v>
      </c>
    </row>
    <row r="11" spans="1:11" s="113" customFormat="1" ht="48" customHeight="1">
      <c r="A11" s="137" t="s">
        <v>473</v>
      </c>
      <c r="B11" s="143">
        <v>1336</v>
      </c>
      <c r="C11" s="144">
        <v>1695</v>
      </c>
      <c r="D11" s="144">
        <v>655</v>
      </c>
      <c r="E11" s="144">
        <v>728</v>
      </c>
      <c r="F11" s="145">
        <v>678</v>
      </c>
      <c r="G11" s="145">
        <v>964</v>
      </c>
      <c r="H11" s="145">
        <v>1</v>
      </c>
      <c r="I11" s="145">
        <v>1</v>
      </c>
      <c r="J11" s="145">
        <v>2</v>
      </c>
      <c r="K11" s="145">
        <v>2</v>
      </c>
    </row>
    <row r="12" spans="1:11" ht="48" customHeight="1">
      <c r="A12" s="137" t="s">
        <v>474</v>
      </c>
      <c r="B12" s="146">
        <f>+D12+F12+H12+J12</f>
        <v>1438</v>
      </c>
      <c r="C12" s="147">
        <f>+E12+G12+I12+K12</f>
        <v>1664</v>
      </c>
      <c r="D12" s="144">
        <v>771</v>
      </c>
      <c r="E12" s="144">
        <v>825</v>
      </c>
      <c r="F12" s="144">
        <v>664</v>
      </c>
      <c r="G12" s="144">
        <v>837</v>
      </c>
      <c r="H12" s="144">
        <v>1</v>
      </c>
      <c r="I12" s="144">
        <v>1</v>
      </c>
      <c r="J12" s="144">
        <v>2</v>
      </c>
      <c r="K12" s="144">
        <v>1</v>
      </c>
    </row>
    <row r="13" spans="1:11" s="113" customFormat="1" ht="48" customHeight="1">
      <c r="A13" s="137" t="s">
        <v>475</v>
      </c>
      <c r="B13" s="146">
        <f>+D13+F13+H13+J13</f>
        <v>1061</v>
      </c>
      <c r="C13" s="147">
        <f>+E13+G13+I13+K13</f>
        <v>1367</v>
      </c>
      <c r="D13" s="144">
        <v>729</v>
      </c>
      <c r="E13" s="144">
        <v>846</v>
      </c>
      <c r="F13" s="144">
        <v>330</v>
      </c>
      <c r="G13" s="144">
        <v>519</v>
      </c>
      <c r="H13" s="144">
        <v>1</v>
      </c>
      <c r="I13" s="144">
        <v>1</v>
      </c>
      <c r="J13" s="144">
        <v>1</v>
      </c>
      <c r="K13" s="144">
        <v>1</v>
      </c>
    </row>
    <row r="14" spans="1:11" s="113" customFormat="1" ht="48" customHeight="1">
      <c r="A14" s="137" t="s">
        <v>476</v>
      </c>
      <c r="B14" s="146">
        <v>738</v>
      </c>
      <c r="C14" s="147">
        <v>942</v>
      </c>
      <c r="D14" s="144">
        <v>502</v>
      </c>
      <c r="E14" s="144">
        <v>562</v>
      </c>
      <c r="F14" s="144">
        <v>233</v>
      </c>
      <c r="G14" s="144">
        <v>377</v>
      </c>
      <c r="H14" s="144">
        <v>1</v>
      </c>
      <c r="I14" s="144">
        <v>1</v>
      </c>
      <c r="J14" s="144">
        <v>2</v>
      </c>
      <c r="K14" s="144">
        <v>2</v>
      </c>
    </row>
    <row r="15" spans="1:11" ht="48" customHeight="1">
      <c r="A15" s="138" t="s">
        <v>477</v>
      </c>
      <c r="B15" s="148">
        <v>512</v>
      </c>
      <c r="C15" s="149">
        <v>849</v>
      </c>
      <c r="D15" s="150">
        <v>334</v>
      </c>
      <c r="E15" s="150">
        <v>362</v>
      </c>
      <c r="F15" s="150">
        <v>174</v>
      </c>
      <c r="G15" s="150">
        <v>475</v>
      </c>
      <c r="H15" s="150">
        <v>2</v>
      </c>
      <c r="I15" s="150">
        <v>2</v>
      </c>
      <c r="J15" s="150">
        <v>2</v>
      </c>
      <c r="K15" s="150">
        <v>10</v>
      </c>
    </row>
    <row r="16" spans="1:6" ht="19.5" customHeight="1">
      <c r="A16" s="26" t="s">
        <v>46</v>
      </c>
      <c r="F16" s="81" t="s">
        <v>47</v>
      </c>
    </row>
  </sheetData>
  <sheetProtection selectLockedCells="1" selectUnlockedCells="1"/>
  <mergeCells count="8">
    <mergeCell ref="A2:E2"/>
    <mergeCell ref="F2:K2"/>
    <mergeCell ref="A4:A5"/>
    <mergeCell ref="B4:C4"/>
    <mergeCell ref="D4:E4"/>
    <mergeCell ref="F4:G4"/>
    <mergeCell ref="H4:I4"/>
    <mergeCell ref="J4:K4"/>
  </mergeCells>
  <printOptions horizontalCentered="1"/>
  <pageMargins left="1.18125" right="1.18125" top="1.575" bottom="1.575" header="0.5118055555555555" footer="0.9055555555555556"/>
  <pageSetup firstPageNumber="40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625" style="50" customWidth="1"/>
    <col min="2" max="2" width="4.125" style="50" customWidth="1"/>
    <col min="3" max="4" width="5.125" style="50" customWidth="1"/>
    <col min="5" max="5" width="4.25390625" style="50" customWidth="1"/>
    <col min="6" max="7" width="4.625" style="50" customWidth="1"/>
    <col min="8" max="8" width="4.125" style="50" customWidth="1"/>
    <col min="9" max="10" width="4.625" style="50" customWidth="1"/>
    <col min="11" max="11" width="4.125" style="50" customWidth="1"/>
    <col min="12" max="12" width="4.625" style="50" customWidth="1"/>
    <col min="13" max="14" width="4.125" style="50" customWidth="1"/>
    <col min="15" max="16" width="4.625" style="50" customWidth="1"/>
    <col min="17" max="19" width="5.125" style="50" customWidth="1"/>
    <col min="20" max="20" width="4.625" style="50" customWidth="1"/>
    <col min="21" max="24" width="5.125" style="50" customWidth="1"/>
    <col min="25" max="25" width="4.625" style="50" customWidth="1"/>
    <col min="26" max="31" width="5.125" style="50" customWidth="1"/>
    <col min="32" max="16384" width="9.00390625" style="50" customWidth="1"/>
  </cols>
  <sheetData>
    <row r="1" spans="1:31" s="81" customFormat="1" ht="18" customHeight="1">
      <c r="A1" s="80" t="s">
        <v>4</v>
      </c>
      <c r="AE1" s="82" t="s">
        <v>5</v>
      </c>
    </row>
    <row r="2" spans="1:31" s="67" customFormat="1" ht="24.75" customHeight="1">
      <c r="A2" s="413" t="s">
        <v>483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 t="s">
        <v>484</v>
      </c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</row>
    <row r="3" spans="1:31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48" t="s">
        <v>154</v>
      </c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51" t="s">
        <v>155</v>
      </c>
    </row>
    <row r="4" spans="1:31" s="55" customFormat="1" ht="15.75" customHeight="1">
      <c r="A4" s="394" t="s">
        <v>156</v>
      </c>
      <c r="B4" s="396" t="s">
        <v>157</v>
      </c>
      <c r="C4" s="397"/>
      <c r="D4" s="397"/>
      <c r="E4" s="157"/>
      <c r="F4" s="158"/>
      <c r="G4" s="158"/>
      <c r="H4" s="158"/>
      <c r="I4" s="158"/>
      <c r="J4" s="415" t="s">
        <v>158</v>
      </c>
      <c r="K4" s="416"/>
      <c r="L4" s="416"/>
      <c r="M4" s="416"/>
      <c r="N4" s="158"/>
      <c r="O4" s="158"/>
      <c r="P4" s="158"/>
      <c r="Q4" s="158"/>
      <c r="R4" s="158"/>
      <c r="S4" s="158" t="s">
        <v>159</v>
      </c>
      <c r="T4" s="158"/>
      <c r="U4" s="158"/>
      <c r="V4" s="159"/>
      <c r="W4" s="417" t="s">
        <v>480</v>
      </c>
      <c r="X4" s="418"/>
      <c r="Y4" s="418"/>
      <c r="Z4" s="418"/>
      <c r="AA4" s="418"/>
      <c r="AB4" s="418"/>
      <c r="AC4" s="418"/>
      <c r="AD4" s="418"/>
      <c r="AE4" s="418"/>
    </row>
    <row r="5" spans="1:31" s="55" customFormat="1" ht="15.75" customHeight="1">
      <c r="A5" s="395"/>
      <c r="B5" s="397"/>
      <c r="C5" s="397"/>
      <c r="D5" s="397"/>
      <c r="E5" s="419" t="s">
        <v>18</v>
      </c>
      <c r="F5" s="420"/>
      <c r="G5" s="420"/>
      <c r="H5" s="419" t="s">
        <v>160</v>
      </c>
      <c r="I5" s="420"/>
      <c r="J5" s="420"/>
      <c r="K5" s="421" t="s">
        <v>161</v>
      </c>
      <c r="L5" s="422"/>
      <c r="M5" s="422"/>
      <c r="N5" s="419" t="s">
        <v>162</v>
      </c>
      <c r="O5" s="420"/>
      <c r="P5" s="420"/>
      <c r="Q5" s="424" t="s">
        <v>163</v>
      </c>
      <c r="R5" s="425"/>
      <c r="S5" s="425"/>
      <c r="T5" s="419" t="s">
        <v>164</v>
      </c>
      <c r="U5" s="420"/>
      <c r="V5" s="420"/>
      <c r="W5" s="419" t="s">
        <v>18</v>
      </c>
      <c r="X5" s="420"/>
      <c r="Y5" s="420"/>
      <c r="Z5" s="419" t="s">
        <v>165</v>
      </c>
      <c r="AA5" s="420"/>
      <c r="AB5" s="420"/>
      <c r="AC5" s="419" t="s">
        <v>166</v>
      </c>
      <c r="AD5" s="420"/>
      <c r="AE5" s="420"/>
    </row>
    <row r="6" spans="1:31" s="55" customFormat="1" ht="15.75" customHeight="1">
      <c r="A6" s="395"/>
      <c r="B6" s="427" t="s">
        <v>28</v>
      </c>
      <c r="C6" s="427"/>
      <c r="D6" s="427"/>
      <c r="E6" s="423" t="s">
        <v>29</v>
      </c>
      <c r="F6" s="423"/>
      <c r="G6" s="423"/>
      <c r="H6" s="423" t="s">
        <v>167</v>
      </c>
      <c r="I6" s="423"/>
      <c r="J6" s="423"/>
      <c r="K6" s="426" t="s">
        <v>168</v>
      </c>
      <c r="L6" s="426"/>
      <c r="M6" s="426"/>
      <c r="N6" s="423" t="s">
        <v>169</v>
      </c>
      <c r="O6" s="423"/>
      <c r="P6" s="423"/>
      <c r="Q6" s="428" t="s">
        <v>170</v>
      </c>
      <c r="R6" s="428"/>
      <c r="S6" s="428"/>
      <c r="T6" s="423" t="s">
        <v>171</v>
      </c>
      <c r="U6" s="423"/>
      <c r="V6" s="423"/>
      <c r="W6" s="423" t="s">
        <v>29</v>
      </c>
      <c r="X6" s="423"/>
      <c r="Y6" s="423"/>
      <c r="Z6" s="423" t="s">
        <v>172</v>
      </c>
      <c r="AA6" s="423"/>
      <c r="AB6" s="423"/>
      <c r="AC6" s="423" t="s">
        <v>173</v>
      </c>
      <c r="AD6" s="423"/>
      <c r="AE6" s="423"/>
    </row>
    <row r="7" spans="1:31" s="55" customFormat="1" ht="15.75" customHeight="1">
      <c r="A7" s="395"/>
      <c r="B7" s="427"/>
      <c r="C7" s="427"/>
      <c r="D7" s="427"/>
      <c r="E7" s="423"/>
      <c r="F7" s="423"/>
      <c r="G7" s="423"/>
      <c r="H7" s="423"/>
      <c r="I7" s="423"/>
      <c r="J7" s="423"/>
      <c r="K7" s="426"/>
      <c r="L7" s="426"/>
      <c r="M7" s="426"/>
      <c r="N7" s="423"/>
      <c r="O7" s="423"/>
      <c r="P7" s="423"/>
      <c r="Q7" s="428"/>
      <c r="R7" s="428"/>
      <c r="S7" s="428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</row>
    <row r="8" spans="1:31" s="90" customFormat="1" ht="24.75" customHeight="1">
      <c r="A8" s="160" t="s">
        <v>27</v>
      </c>
      <c r="B8" s="39" t="s">
        <v>174</v>
      </c>
      <c r="C8" s="84" t="s">
        <v>175</v>
      </c>
      <c r="D8" s="84" t="s">
        <v>176</v>
      </c>
      <c r="E8" s="84" t="s">
        <v>174</v>
      </c>
      <c r="F8" s="84" t="s">
        <v>175</v>
      </c>
      <c r="G8" s="84" t="s">
        <v>176</v>
      </c>
      <c r="H8" s="84" t="s">
        <v>174</v>
      </c>
      <c r="I8" s="84" t="s">
        <v>175</v>
      </c>
      <c r="J8" s="84" t="s">
        <v>176</v>
      </c>
      <c r="K8" s="84" t="s">
        <v>174</v>
      </c>
      <c r="L8" s="84" t="s">
        <v>175</v>
      </c>
      <c r="M8" s="84" t="s">
        <v>176</v>
      </c>
      <c r="N8" s="84" t="s">
        <v>174</v>
      </c>
      <c r="O8" s="84" t="s">
        <v>175</v>
      </c>
      <c r="P8" s="84" t="s">
        <v>176</v>
      </c>
      <c r="Q8" s="39" t="s">
        <v>174</v>
      </c>
      <c r="R8" s="84" t="s">
        <v>175</v>
      </c>
      <c r="S8" s="84" t="s">
        <v>176</v>
      </c>
      <c r="T8" s="84" t="s">
        <v>174</v>
      </c>
      <c r="U8" s="84" t="s">
        <v>175</v>
      </c>
      <c r="V8" s="84" t="s">
        <v>176</v>
      </c>
      <c r="W8" s="84" t="s">
        <v>174</v>
      </c>
      <c r="X8" s="84" t="s">
        <v>175</v>
      </c>
      <c r="Y8" s="84" t="s">
        <v>176</v>
      </c>
      <c r="Z8" s="84" t="s">
        <v>174</v>
      </c>
      <c r="AA8" s="84" t="s">
        <v>175</v>
      </c>
      <c r="AB8" s="84" t="s">
        <v>176</v>
      </c>
      <c r="AC8" s="84" t="s">
        <v>174</v>
      </c>
      <c r="AD8" s="84" t="s">
        <v>175</v>
      </c>
      <c r="AE8" s="84" t="s">
        <v>176</v>
      </c>
    </row>
    <row r="9" spans="1:31" s="164" customFormat="1" ht="15.75" customHeight="1">
      <c r="A9" s="161"/>
      <c r="B9" s="162" t="s">
        <v>177</v>
      </c>
      <c r="C9" s="163" t="s">
        <v>178</v>
      </c>
      <c r="D9" s="162" t="s">
        <v>179</v>
      </c>
      <c r="E9" s="162" t="s">
        <v>177</v>
      </c>
      <c r="F9" s="163" t="s">
        <v>178</v>
      </c>
      <c r="G9" s="162" t="s">
        <v>179</v>
      </c>
      <c r="H9" s="162" t="s">
        <v>177</v>
      </c>
      <c r="I9" s="163" t="s">
        <v>178</v>
      </c>
      <c r="J9" s="162" t="s">
        <v>179</v>
      </c>
      <c r="K9" s="162" t="s">
        <v>177</v>
      </c>
      <c r="L9" s="163" t="s">
        <v>178</v>
      </c>
      <c r="M9" s="162" t="s">
        <v>179</v>
      </c>
      <c r="N9" s="163" t="s">
        <v>177</v>
      </c>
      <c r="O9" s="163" t="s">
        <v>178</v>
      </c>
      <c r="P9" s="162" t="s">
        <v>179</v>
      </c>
      <c r="Q9" s="162" t="s">
        <v>177</v>
      </c>
      <c r="R9" s="163" t="s">
        <v>178</v>
      </c>
      <c r="S9" s="162" t="s">
        <v>179</v>
      </c>
      <c r="T9" s="162" t="s">
        <v>177</v>
      </c>
      <c r="U9" s="163" t="s">
        <v>178</v>
      </c>
      <c r="V9" s="162" t="s">
        <v>179</v>
      </c>
      <c r="W9" s="163" t="s">
        <v>177</v>
      </c>
      <c r="X9" s="163" t="s">
        <v>178</v>
      </c>
      <c r="Y9" s="162" t="s">
        <v>179</v>
      </c>
      <c r="Z9" s="162" t="s">
        <v>177</v>
      </c>
      <c r="AA9" s="163" t="s">
        <v>178</v>
      </c>
      <c r="AB9" s="162" t="s">
        <v>179</v>
      </c>
      <c r="AC9" s="162" t="s">
        <v>177</v>
      </c>
      <c r="AD9" s="163" t="s">
        <v>178</v>
      </c>
      <c r="AE9" s="162" t="s">
        <v>179</v>
      </c>
    </row>
    <row r="10" spans="1:31" s="64" customFormat="1" ht="27.75" customHeight="1">
      <c r="A10" s="151" t="s">
        <v>422</v>
      </c>
      <c r="B10" s="70">
        <v>422</v>
      </c>
      <c r="C10" s="2">
        <v>674</v>
      </c>
      <c r="D10" s="2">
        <v>256583</v>
      </c>
      <c r="E10" s="2">
        <v>28</v>
      </c>
      <c r="F10" s="2">
        <v>28</v>
      </c>
      <c r="G10" s="2">
        <v>386</v>
      </c>
      <c r="H10" s="2">
        <v>28</v>
      </c>
      <c r="I10" s="2">
        <v>28</v>
      </c>
      <c r="J10" s="2">
        <v>386</v>
      </c>
      <c r="K10" s="4" t="s">
        <v>45</v>
      </c>
      <c r="L10" s="4" t="s">
        <v>45</v>
      </c>
      <c r="M10" s="4" t="s">
        <v>45</v>
      </c>
      <c r="N10" s="4" t="s">
        <v>45</v>
      </c>
      <c r="O10" s="4" t="s">
        <v>45</v>
      </c>
      <c r="P10" s="4" t="s">
        <v>45</v>
      </c>
      <c r="Q10" s="4" t="s">
        <v>45</v>
      </c>
      <c r="R10" s="4" t="s">
        <v>45</v>
      </c>
      <c r="S10" s="4" t="s">
        <v>45</v>
      </c>
      <c r="T10" s="4" t="s">
        <v>45</v>
      </c>
      <c r="U10" s="4" t="s">
        <v>45</v>
      </c>
      <c r="V10" s="4" t="s">
        <v>45</v>
      </c>
      <c r="W10" s="4" t="s">
        <v>45</v>
      </c>
      <c r="X10" s="4" t="s">
        <v>45</v>
      </c>
      <c r="Y10" s="4" t="s">
        <v>45</v>
      </c>
      <c r="Z10" s="4" t="s">
        <v>45</v>
      </c>
      <c r="AA10" s="4" t="s">
        <v>45</v>
      </c>
      <c r="AB10" s="4" t="s">
        <v>45</v>
      </c>
      <c r="AC10" s="4" t="s">
        <v>45</v>
      </c>
      <c r="AD10" s="4" t="s">
        <v>45</v>
      </c>
      <c r="AE10" s="4" t="s">
        <v>45</v>
      </c>
    </row>
    <row r="11" spans="1:31" s="64" customFormat="1" ht="27.75" customHeight="1">
      <c r="A11" s="151" t="s">
        <v>426</v>
      </c>
      <c r="B11" s="70">
        <v>488</v>
      </c>
      <c r="C11" s="2">
        <v>726</v>
      </c>
      <c r="D11" s="2">
        <v>300264</v>
      </c>
      <c r="E11" s="2">
        <v>21</v>
      </c>
      <c r="F11" s="2">
        <v>21</v>
      </c>
      <c r="G11" s="2">
        <v>1162</v>
      </c>
      <c r="H11" s="2">
        <v>20</v>
      </c>
      <c r="I11" s="2">
        <v>20</v>
      </c>
      <c r="J11" s="2">
        <v>912</v>
      </c>
      <c r="K11" s="4" t="s">
        <v>45</v>
      </c>
      <c r="L11" s="4" t="s">
        <v>45</v>
      </c>
      <c r="M11" s="4" t="s">
        <v>45</v>
      </c>
      <c r="N11" s="4" t="s">
        <v>45</v>
      </c>
      <c r="O11" s="4" t="s">
        <v>45</v>
      </c>
      <c r="P11" s="4" t="s">
        <v>45</v>
      </c>
      <c r="Q11" s="2">
        <v>1</v>
      </c>
      <c r="R11" s="2">
        <v>1</v>
      </c>
      <c r="S11" s="2">
        <v>250</v>
      </c>
      <c r="T11" s="4" t="s">
        <v>45</v>
      </c>
      <c r="U11" s="4" t="s">
        <v>45</v>
      </c>
      <c r="V11" s="4" t="s">
        <v>45</v>
      </c>
      <c r="W11" s="4" t="s">
        <v>45</v>
      </c>
      <c r="X11" s="4" t="s">
        <v>45</v>
      </c>
      <c r="Y11" s="4" t="s">
        <v>45</v>
      </c>
      <c r="Z11" s="4" t="s">
        <v>45</v>
      </c>
      <c r="AA11" s="4" t="s">
        <v>45</v>
      </c>
      <c r="AB11" s="4" t="s">
        <v>45</v>
      </c>
      <c r="AC11" s="4" t="s">
        <v>45</v>
      </c>
      <c r="AD11" s="4" t="s">
        <v>45</v>
      </c>
      <c r="AE11" s="4" t="s">
        <v>45</v>
      </c>
    </row>
    <row r="12" spans="1:32" ht="27.75" customHeight="1">
      <c r="A12" s="151" t="s">
        <v>427</v>
      </c>
      <c r="B12" s="70">
        <v>366</v>
      </c>
      <c r="C12" s="2">
        <v>508</v>
      </c>
      <c r="D12" s="2">
        <v>114720</v>
      </c>
      <c r="E12" s="4" t="s">
        <v>45</v>
      </c>
      <c r="F12" s="4" t="s">
        <v>45</v>
      </c>
      <c r="G12" s="4" t="s">
        <v>45</v>
      </c>
      <c r="H12" s="4" t="s">
        <v>45</v>
      </c>
      <c r="I12" s="4" t="s">
        <v>45</v>
      </c>
      <c r="J12" s="4" t="s">
        <v>45</v>
      </c>
      <c r="K12" s="4" t="s">
        <v>45</v>
      </c>
      <c r="L12" s="4" t="s">
        <v>45</v>
      </c>
      <c r="M12" s="4" t="s">
        <v>45</v>
      </c>
      <c r="N12" s="4" t="s">
        <v>45</v>
      </c>
      <c r="O12" s="4" t="s">
        <v>45</v>
      </c>
      <c r="P12" s="4" t="s">
        <v>45</v>
      </c>
      <c r="Q12" s="4" t="s">
        <v>45</v>
      </c>
      <c r="R12" s="4" t="s">
        <v>45</v>
      </c>
      <c r="S12" s="4" t="s">
        <v>45</v>
      </c>
      <c r="T12" s="4" t="s">
        <v>45</v>
      </c>
      <c r="U12" s="4" t="s">
        <v>45</v>
      </c>
      <c r="V12" s="4" t="s">
        <v>45</v>
      </c>
      <c r="W12" s="4" t="s">
        <v>45</v>
      </c>
      <c r="X12" s="4" t="s">
        <v>45</v>
      </c>
      <c r="Y12" s="4" t="s">
        <v>45</v>
      </c>
      <c r="Z12" s="4" t="s">
        <v>45</v>
      </c>
      <c r="AA12" s="4" t="s">
        <v>45</v>
      </c>
      <c r="AB12" s="4" t="s">
        <v>45</v>
      </c>
      <c r="AC12" s="4" t="s">
        <v>45</v>
      </c>
      <c r="AD12" s="4" t="s">
        <v>45</v>
      </c>
      <c r="AE12" s="4" t="s">
        <v>45</v>
      </c>
      <c r="AF12" s="64"/>
    </row>
    <row r="13" spans="1:32" ht="27.75" customHeight="1">
      <c r="A13" s="151" t="s">
        <v>428</v>
      </c>
      <c r="B13" s="70">
        <v>329</v>
      </c>
      <c r="C13" s="2">
        <v>498</v>
      </c>
      <c r="D13" s="2">
        <v>76217</v>
      </c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4" t="s">
        <v>45</v>
      </c>
      <c r="K13" s="4" t="s">
        <v>45</v>
      </c>
      <c r="L13" s="4" t="s">
        <v>45</v>
      </c>
      <c r="M13" s="4" t="s">
        <v>45</v>
      </c>
      <c r="N13" s="4" t="s">
        <v>45</v>
      </c>
      <c r="O13" s="4" t="s">
        <v>45</v>
      </c>
      <c r="P13" s="4" t="s">
        <v>45</v>
      </c>
      <c r="Q13" s="4" t="s">
        <v>45</v>
      </c>
      <c r="R13" s="4" t="s">
        <v>45</v>
      </c>
      <c r="S13" s="4" t="s">
        <v>45</v>
      </c>
      <c r="T13" s="4" t="s">
        <v>45</v>
      </c>
      <c r="U13" s="4" t="s">
        <v>45</v>
      </c>
      <c r="V13" s="4" t="s">
        <v>45</v>
      </c>
      <c r="W13" s="4" t="s">
        <v>45</v>
      </c>
      <c r="X13" s="4" t="s">
        <v>45</v>
      </c>
      <c r="Y13" s="4" t="s">
        <v>45</v>
      </c>
      <c r="Z13" s="4" t="s">
        <v>45</v>
      </c>
      <c r="AA13" s="4" t="s">
        <v>45</v>
      </c>
      <c r="AB13" s="4" t="s">
        <v>45</v>
      </c>
      <c r="AC13" s="4" t="s">
        <v>45</v>
      </c>
      <c r="AD13" s="4" t="s">
        <v>45</v>
      </c>
      <c r="AE13" s="4" t="s">
        <v>45</v>
      </c>
      <c r="AF13" s="64"/>
    </row>
    <row r="14" spans="1:31" s="64" customFormat="1" ht="27.75" customHeight="1">
      <c r="A14" s="151" t="s">
        <v>429</v>
      </c>
      <c r="B14" s="70">
        <v>450</v>
      </c>
      <c r="C14" s="2">
        <v>726</v>
      </c>
      <c r="D14" s="2">
        <v>222636</v>
      </c>
      <c r="E14" s="4" t="s">
        <v>45</v>
      </c>
      <c r="F14" s="4" t="s">
        <v>45</v>
      </c>
      <c r="G14" s="4" t="s">
        <v>45</v>
      </c>
      <c r="H14" s="4" t="s">
        <v>45</v>
      </c>
      <c r="I14" s="4" t="s">
        <v>45</v>
      </c>
      <c r="J14" s="4" t="s">
        <v>45</v>
      </c>
      <c r="K14" s="4" t="s">
        <v>45</v>
      </c>
      <c r="L14" s="4" t="s">
        <v>45</v>
      </c>
      <c r="M14" s="4" t="s">
        <v>45</v>
      </c>
      <c r="N14" s="4" t="s">
        <v>45</v>
      </c>
      <c r="O14" s="4" t="s">
        <v>45</v>
      </c>
      <c r="P14" s="4" t="s">
        <v>45</v>
      </c>
      <c r="Q14" s="4" t="s">
        <v>45</v>
      </c>
      <c r="R14" s="4" t="s">
        <v>45</v>
      </c>
      <c r="S14" s="4" t="s">
        <v>45</v>
      </c>
      <c r="T14" s="4" t="s">
        <v>45</v>
      </c>
      <c r="U14" s="4" t="s">
        <v>45</v>
      </c>
      <c r="V14" s="4" t="s">
        <v>45</v>
      </c>
      <c r="W14" s="4" t="s">
        <v>45</v>
      </c>
      <c r="X14" s="4" t="s">
        <v>45</v>
      </c>
      <c r="Y14" s="4" t="s">
        <v>45</v>
      </c>
      <c r="Z14" s="4" t="s">
        <v>45</v>
      </c>
      <c r="AA14" s="4" t="s">
        <v>45</v>
      </c>
      <c r="AB14" s="4" t="s">
        <v>45</v>
      </c>
      <c r="AC14" s="4" t="s">
        <v>45</v>
      </c>
      <c r="AD14" s="4" t="s">
        <v>45</v>
      </c>
      <c r="AE14" s="4" t="s">
        <v>45</v>
      </c>
    </row>
    <row r="15" spans="1:31" s="64" customFormat="1" ht="27.75" customHeight="1">
      <c r="A15" s="152" t="s">
        <v>430</v>
      </c>
      <c r="B15" s="172">
        <v>636</v>
      </c>
      <c r="C15" s="78">
        <v>981</v>
      </c>
      <c r="D15" s="78">
        <v>287556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5" t="s">
        <v>45</v>
      </c>
      <c r="Q15" s="5" t="s">
        <v>45</v>
      </c>
      <c r="R15" s="5" t="s">
        <v>45</v>
      </c>
      <c r="S15" s="5" t="s">
        <v>45</v>
      </c>
      <c r="T15" s="5" t="s">
        <v>45</v>
      </c>
      <c r="U15" s="5" t="s">
        <v>45</v>
      </c>
      <c r="V15" s="5" t="s">
        <v>45</v>
      </c>
      <c r="W15" s="5" t="s">
        <v>45</v>
      </c>
      <c r="X15" s="5" t="s">
        <v>45</v>
      </c>
      <c r="Y15" s="5" t="s">
        <v>45</v>
      </c>
      <c r="Z15" s="5" t="s">
        <v>45</v>
      </c>
      <c r="AA15" s="5" t="s">
        <v>45</v>
      </c>
      <c r="AB15" s="5" t="s">
        <v>45</v>
      </c>
      <c r="AC15" s="5" t="s">
        <v>45</v>
      </c>
      <c r="AD15" s="5" t="s">
        <v>45</v>
      </c>
      <c r="AE15" s="5" t="s">
        <v>45</v>
      </c>
    </row>
    <row r="16" spans="1:31" ht="12" customHeight="1">
      <c r="A16" s="5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53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51"/>
    </row>
    <row r="18" spans="1:31" s="55" customFormat="1" ht="15.75" customHeight="1">
      <c r="A18" s="394" t="s">
        <v>156</v>
      </c>
      <c r="B18" s="378" t="s">
        <v>180</v>
      </c>
      <c r="C18" s="379"/>
      <c r="D18" s="379"/>
      <c r="E18" s="165"/>
      <c r="F18" s="166"/>
      <c r="G18" s="166"/>
      <c r="H18" s="166"/>
      <c r="I18" s="429" t="s">
        <v>181</v>
      </c>
      <c r="J18" s="430"/>
      <c r="K18" s="430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 t="s">
        <v>182</v>
      </c>
      <c r="X18" s="166"/>
      <c r="Y18" s="166"/>
      <c r="Z18" s="166"/>
      <c r="AA18" s="166"/>
      <c r="AB18" s="166"/>
      <c r="AC18" s="166"/>
      <c r="AD18" s="166"/>
      <c r="AE18" s="159"/>
    </row>
    <row r="19" spans="1:31" s="55" customFormat="1" ht="15.75" customHeight="1">
      <c r="A19" s="395"/>
      <c r="B19" s="379"/>
      <c r="C19" s="379"/>
      <c r="D19" s="379"/>
      <c r="E19" s="419" t="s">
        <v>18</v>
      </c>
      <c r="F19" s="420"/>
      <c r="G19" s="420"/>
      <c r="H19" s="431" t="s">
        <v>481</v>
      </c>
      <c r="I19" s="432"/>
      <c r="J19" s="432"/>
      <c r="K19" s="432"/>
      <c r="L19" s="432"/>
      <c r="M19" s="432"/>
      <c r="N19" s="432"/>
      <c r="O19" s="432"/>
      <c r="P19" s="432"/>
      <c r="Q19" s="433" t="s">
        <v>183</v>
      </c>
      <c r="R19" s="433"/>
      <c r="S19" s="433"/>
      <c r="T19" s="433"/>
      <c r="U19" s="434" t="s">
        <v>482</v>
      </c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</row>
    <row r="20" spans="1:31" s="55" customFormat="1" ht="15.75" customHeight="1">
      <c r="A20" s="395"/>
      <c r="B20" s="426" t="s">
        <v>184</v>
      </c>
      <c r="C20" s="426"/>
      <c r="D20" s="426"/>
      <c r="E20" s="423" t="s">
        <v>29</v>
      </c>
      <c r="F20" s="423"/>
      <c r="G20" s="423"/>
      <c r="H20" s="419" t="s">
        <v>185</v>
      </c>
      <c r="I20" s="420"/>
      <c r="J20" s="420"/>
      <c r="K20" s="419" t="s">
        <v>186</v>
      </c>
      <c r="L20" s="420"/>
      <c r="M20" s="420"/>
      <c r="N20" s="167"/>
      <c r="O20" s="154" t="s">
        <v>187</v>
      </c>
      <c r="P20" s="168"/>
      <c r="Q20" s="424" t="s">
        <v>188</v>
      </c>
      <c r="R20" s="425"/>
      <c r="S20" s="425"/>
      <c r="T20" s="425"/>
      <c r="U20" s="419" t="s">
        <v>185</v>
      </c>
      <c r="V20" s="420"/>
      <c r="W20" s="420"/>
      <c r="X20" s="420"/>
      <c r="Y20" s="419" t="s">
        <v>189</v>
      </c>
      <c r="Z20" s="420"/>
      <c r="AA20" s="420"/>
      <c r="AB20" s="420"/>
      <c r="AC20" s="419" t="s">
        <v>190</v>
      </c>
      <c r="AD20" s="420"/>
      <c r="AE20" s="420"/>
    </row>
    <row r="21" spans="1:31" s="55" customFormat="1" ht="15.75" customHeight="1">
      <c r="A21" s="395"/>
      <c r="B21" s="426"/>
      <c r="C21" s="426"/>
      <c r="D21" s="426"/>
      <c r="E21" s="423"/>
      <c r="F21" s="423"/>
      <c r="G21" s="423"/>
      <c r="H21" s="423" t="s">
        <v>191</v>
      </c>
      <c r="I21" s="423"/>
      <c r="J21" s="423"/>
      <c r="K21" s="423" t="s">
        <v>192</v>
      </c>
      <c r="L21" s="423"/>
      <c r="M21" s="423"/>
      <c r="N21" s="169"/>
      <c r="O21" s="170" t="s">
        <v>193</v>
      </c>
      <c r="P21" s="171"/>
      <c r="Q21" s="428" t="s">
        <v>80</v>
      </c>
      <c r="R21" s="428"/>
      <c r="S21" s="428"/>
      <c r="T21" s="428"/>
      <c r="U21" s="423" t="s">
        <v>191</v>
      </c>
      <c r="V21" s="423"/>
      <c r="W21" s="423"/>
      <c r="X21" s="423"/>
      <c r="Y21" s="423" t="s">
        <v>194</v>
      </c>
      <c r="Z21" s="423"/>
      <c r="AA21" s="423"/>
      <c r="AB21" s="423"/>
      <c r="AC21" s="423" t="s">
        <v>195</v>
      </c>
      <c r="AD21" s="423"/>
      <c r="AE21" s="423"/>
    </row>
    <row r="22" spans="1:31" s="90" customFormat="1" ht="24.75" customHeight="1">
      <c r="A22" s="160" t="s">
        <v>27</v>
      </c>
      <c r="B22" s="84" t="s">
        <v>174</v>
      </c>
      <c r="C22" s="84" t="s">
        <v>175</v>
      </c>
      <c r="D22" s="84" t="s">
        <v>176</v>
      </c>
      <c r="E22" s="84" t="s">
        <v>174</v>
      </c>
      <c r="F22" s="84" t="s">
        <v>175</v>
      </c>
      <c r="G22" s="84" t="s">
        <v>176</v>
      </c>
      <c r="H22" s="84" t="s">
        <v>174</v>
      </c>
      <c r="I22" s="84" t="s">
        <v>175</v>
      </c>
      <c r="J22" s="84" t="s">
        <v>176</v>
      </c>
      <c r="K22" s="84" t="s">
        <v>174</v>
      </c>
      <c r="L22" s="84" t="s">
        <v>175</v>
      </c>
      <c r="M22" s="84" t="s">
        <v>176</v>
      </c>
      <c r="N22" s="84" t="s">
        <v>174</v>
      </c>
      <c r="O22" s="41" t="s">
        <v>175</v>
      </c>
      <c r="P22" s="39" t="s">
        <v>176</v>
      </c>
      <c r="Q22" s="39" t="s">
        <v>174</v>
      </c>
      <c r="R22" s="84" t="s">
        <v>175</v>
      </c>
      <c r="S22" s="367" t="s">
        <v>176</v>
      </c>
      <c r="T22" s="368"/>
      <c r="U22" s="84" t="s">
        <v>174</v>
      </c>
      <c r="V22" s="84" t="s">
        <v>175</v>
      </c>
      <c r="W22" s="367" t="s">
        <v>176</v>
      </c>
      <c r="X22" s="368"/>
      <c r="Y22" s="84" t="s">
        <v>174</v>
      </c>
      <c r="Z22" s="84" t="s">
        <v>175</v>
      </c>
      <c r="AA22" s="367" t="s">
        <v>176</v>
      </c>
      <c r="AB22" s="368"/>
      <c r="AC22" s="84" t="s">
        <v>174</v>
      </c>
      <c r="AD22" s="84" t="s">
        <v>175</v>
      </c>
      <c r="AE22" s="41" t="s">
        <v>176</v>
      </c>
    </row>
    <row r="23" spans="1:31" s="164" customFormat="1" ht="15.75" customHeight="1">
      <c r="A23" s="161"/>
      <c r="B23" s="162" t="s">
        <v>177</v>
      </c>
      <c r="C23" s="163" t="s">
        <v>178</v>
      </c>
      <c r="D23" s="162" t="s">
        <v>179</v>
      </c>
      <c r="E23" s="162" t="s">
        <v>177</v>
      </c>
      <c r="F23" s="163" t="s">
        <v>178</v>
      </c>
      <c r="G23" s="162" t="s">
        <v>179</v>
      </c>
      <c r="H23" s="162" t="s">
        <v>177</v>
      </c>
      <c r="I23" s="163" t="s">
        <v>178</v>
      </c>
      <c r="J23" s="162" t="s">
        <v>179</v>
      </c>
      <c r="K23" s="162" t="s">
        <v>177</v>
      </c>
      <c r="L23" s="163" t="s">
        <v>178</v>
      </c>
      <c r="M23" s="162" t="s">
        <v>179</v>
      </c>
      <c r="N23" s="162" t="s">
        <v>177</v>
      </c>
      <c r="O23" s="163" t="s">
        <v>178</v>
      </c>
      <c r="P23" s="162" t="s">
        <v>179</v>
      </c>
      <c r="Q23" s="162" t="s">
        <v>177</v>
      </c>
      <c r="R23" s="163" t="s">
        <v>178</v>
      </c>
      <c r="S23" s="436" t="s">
        <v>179</v>
      </c>
      <c r="T23" s="436"/>
      <c r="U23" s="162" t="s">
        <v>177</v>
      </c>
      <c r="V23" s="163" t="s">
        <v>178</v>
      </c>
      <c r="W23" s="436" t="s">
        <v>179</v>
      </c>
      <c r="X23" s="436"/>
      <c r="Y23" s="162" t="s">
        <v>177</v>
      </c>
      <c r="Z23" s="163" t="s">
        <v>178</v>
      </c>
      <c r="AA23" s="436" t="s">
        <v>179</v>
      </c>
      <c r="AB23" s="436"/>
      <c r="AC23" s="162" t="s">
        <v>177</v>
      </c>
      <c r="AD23" s="163" t="s">
        <v>178</v>
      </c>
      <c r="AE23" s="163" t="s">
        <v>179</v>
      </c>
    </row>
    <row r="24" spans="1:31" s="64" customFormat="1" ht="27.75" customHeight="1">
      <c r="A24" s="151" t="s">
        <v>422</v>
      </c>
      <c r="B24" s="70">
        <v>5</v>
      </c>
      <c r="C24" s="2">
        <v>8</v>
      </c>
      <c r="D24" s="2">
        <v>241</v>
      </c>
      <c r="E24" s="2">
        <v>17</v>
      </c>
      <c r="F24" s="2">
        <v>20</v>
      </c>
      <c r="G24" s="2">
        <v>49914</v>
      </c>
      <c r="H24" s="4" t="s">
        <v>45</v>
      </c>
      <c r="I24" s="4" t="s">
        <v>45</v>
      </c>
      <c r="J24" s="4" t="s">
        <v>45</v>
      </c>
      <c r="K24" s="4" t="s">
        <v>45</v>
      </c>
      <c r="L24" s="4" t="s">
        <v>45</v>
      </c>
      <c r="M24" s="4" t="s">
        <v>45</v>
      </c>
      <c r="N24" s="4" t="s">
        <v>45</v>
      </c>
      <c r="O24" s="4" t="s">
        <v>45</v>
      </c>
      <c r="P24" s="4" t="s">
        <v>45</v>
      </c>
      <c r="Q24" s="4" t="s">
        <v>45</v>
      </c>
      <c r="R24" s="4" t="s">
        <v>45</v>
      </c>
      <c r="S24" s="437" t="s">
        <v>45</v>
      </c>
      <c r="T24" s="437"/>
      <c r="U24" s="2">
        <v>17</v>
      </c>
      <c r="V24" s="2">
        <v>20</v>
      </c>
      <c r="W24" s="438">
        <v>49914</v>
      </c>
      <c r="X24" s="438"/>
      <c r="Y24" s="2">
        <v>17</v>
      </c>
      <c r="Z24" s="2">
        <v>20</v>
      </c>
      <c r="AA24" s="438">
        <v>49914</v>
      </c>
      <c r="AB24" s="438"/>
      <c r="AC24" s="4" t="s">
        <v>45</v>
      </c>
      <c r="AD24" s="4" t="s">
        <v>45</v>
      </c>
      <c r="AE24" s="4" t="s">
        <v>45</v>
      </c>
    </row>
    <row r="25" spans="1:31" s="64" customFormat="1" ht="27.75" customHeight="1">
      <c r="A25" s="151" t="s">
        <v>426</v>
      </c>
      <c r="B25" s="70">
        <v>32</v>
      </c>
      <c r="C25" s="2">
        <v>32</v>
      </c>
      <c r="D25" s="2">
        <v>5862</v>
      </c>
      <c r="E25" s="2">
        <v>25</v>
      </c>
      <c r="F25" s="2">
        <v>28</v>
      </c>
      <c r="G25" s="2">
        <v>20932</v>
      </c>
      <c r="H25" s="4" t="s">
        <v>45</v>
      </c>
      <c r="I25" s="4" t="s">
        <v>45</v>
      </c>
      <c r="J25" s="4" t="s">
        <v>45</v>
      </c>
      <c r="K25" s="4" t="s">
        <v>45</v>
      </c>
      <c r="L25" s="4" t="s">
        <v>45</v>
      </c>
      <c r="M25" s="4" t="s">
        <v>45</v>
      </c>
      <c r="N25" s="4" t="s">
        <v>45</v>
      </c>
      <c r="O25" s="4" t="s">
        <v>45</v>
      </c>
      <c r="P25" s="4" t="s">
        <v>45</v>
      </c>
      <c r="Q25" s="4" t="s">
        <v>45</v>
      </c>
      <c r="R25" s="4" t="s">
        <v>45</v>
      </c>
      <c r="S25" s="437" t="s">
        <v>45</v>
      </c>
      <c r="T25" s="437"/>
      <c r="U25" s="2">
        <v>25</v>
      </c>
      <c r="V25" s="2">
        <v>28</v>
      </c>
      <c r="W25" s="438">
        <v>20932</v>
      </c>
      <c r="X25" s="438"/>
      <c r="Y25" s="2">
        <v>25</v>
      </c>
      <c r="Z25" s="2">
        <v>28</v>
      </c>
      <c r="AA25" s="438">
        <v>20932</v>
      </c>
      <c r="AB25" s="438"/>
      <c r="AC25" s="4" t="s">
        <v>45</v>
      </c>
      <c r="AD25" s="4" t="s">
        <v>45</v>
      </c>
      <c r="AE25" s="4" t="s">
        <v>45</v>
      </c>
    </row>
    <row r="26" spans="1:32" ht="27.75" customHeight="1">
      <c r="A26" s="151" t="s">
        <v>427</v>
      </c>
      <c r="B26" s="70">
        <v>20</v>
      </c>
      <c r="C26" s="2">
        <v>24</v>
      </c>
      <c r="D26" s="2">
        <v>1714</v>
      </c>
      <c r="E26" s="2">
        <v>18</v>
      </c>
      <c r="F26" s="2">
        <v>20</v>
      </c>
      <c r="G26" s="2">
        <v>3466</v>
      </c>
      <c r="H26" s="4" t="s">
        <v>45</v>
      </c>
      <c r="I26" s="4" t="s">
        <v>45</v>
      </c>
      <c r="J26" s="4" t="s">
        <v>45</v>
      </c>
      <c r="K26" s="4" t="s">
        <v>45</v>
      </c>
      <c r="L26" s="4" t="s">
        <v>45</v>
      </c>
      <c r="M26" s="4" t="s">
        <v>45</v>
      </c>
      <c r="N26" s="4" t="s">
        <v>45</v>
      </c>
      <c r="O26" s="4" t="s">
        <v>45</v>
      </c>
      <c r="P26" s="4" t="s">
        <v>45</v>
      </c>
      <c r="Q26" s="4" t="s">
        <v>45</v>
      </c>
      <c r="R26" s="4" t="s">
        <v>45</v>
      </c>
      <c r="S26" s="437" t="s">
        <v>45</v>
      </c>
      <c r="T26" s="437"/>
      <c r="U26" s="2">
        <v>18</v>
      </c>
      <c r="V26" s="2">
        <v>20</v>
      </c>
      <c r="W26" s="438">
        <v>3466</v>
      </c>
      <c r="X26" s="438"/>
      <c r="Y26" s="2">
        <v>17</v>
      </c>
      <c r="Z26" s="2">
        <v>17</v>
      </c>
      <c r="AA26" s="438">
        <v>3026</v>
      </c>
      <c r="AB26" s="438"/>
      <c r="AC26" s="4" t="s">
        <v>45</v>
      </c>
      <c r="AD26" s="4" t="s">
        <v>45</v>
      </c>
      <c r="AE26" s="4" t="s">
        <v>45</v>
      </c>
      <c r="AF26" s="64"/>
    </row>
    <row r="27" spans="1:32" ht="27.75" customHeight="1">
      <c r="A27" s="151" t="s">
        <v>428</v>
      </c>
      <c r="B27" s="70">
        <v>6</v>
      </c>
      <c r="C27" s="2">
        <v>6</v>
      </c>
      <c r="D27" s="2">
        <v>313</v>
      </c>
      <c r="E27" s="2">
        <v>16</v>
      </c>
      <c r="F27" s="2">
        <v>17</v>
      </c>
      <c r="G27" s="2">
        <v>901</v>
      </c>
      <c r="H27" s="2">
        <v>1</v>
      </c>
      <c r="I27" s="2">
        <v>1</v>
      </c>
      <c r="J27" s="2">
        <v>163</v>
      </c>
      <c r="K27" s="2">
        <v>1</v>
      </c>
      <c r="L27" s="2">
        <v>1</v>
      </c>
      <c r="M27" s="2">
        <v>163</v>
      </c>
      <c r="N27" s="4" t="s">
        <v>45</v>
      </c>
      <c r="O27" s="4" t="s">
        <v>45</v>
      </c>
      <c r="P27" s="4" t="s">
        <v>45</v>
      </c>
      <c r="Q27" s="4" t="s">
        <v>45</v>
      </c>
      <c r="R27" s="4" t="s">
        <v>45</v>
      </c>
      <c r="S27" s="437" t="s">
        <v>45</v>
      </c>
      <c r="T27" s="437"/>
      <c r="U27" s="2">
        <v>15</v>
      </c>
      <c r="V27" s="2">
        <v>16</v>
      </c>
      <c r="W27" s="438">
        <v>739</v>
      </c>
      <c r="X27" s="438"/>
      <c r="Y27" s="2">
        <v>14</v>
      </c>
      <c r="Z27" s="2">
        <v>15</v>
      </c>
      <c r="AA27" s="438">
        <v>734</v>
      </c>
      <c r="AB27" s="438"/>
      <c r="AC27" s="4" t="s">
        <v>45</v>
      </c>
      <c r="AD27" s="4" t="s">
        <v>45</v>
      </c>
      <c r="AE27" s="4" t="s">
        <v>45</v>
      </c>
      <c r="AF27" s="64"/>
    </row>
    <row r="28" spans="1:31" s="64" customFormat="1" ht="27.75" customHeight="1">
      <c r="A28" s="151" t="s">
        <v>429</v>
      </c>
      <c r="B28" s="70">
        <v>9</v>
      </c>
      <c r="C28" s="2">
        <v>11</v>
      </c>
      <c r="D28" s="2">
        <v>2327</v>
      </c>
      <c r="E28" s="2">
        <v>57</v>
      </c>
      <c r="F28" s="2">
        <v>65</v>
      </c>
      <c r="G28" s="2">
        <v>3195</v>
      </c>
      <c r="H28" s="2">
        <v>7</v>
      </c>
      <c r="I28" s="2">
        <v>9</v>
      </c>
      <c r="J28" s="2">
        <v>210</v>
      </c>
      <c r="K28" s="4" t="s">
        <v>45</v>
      </c>
      <c r="L28" s="4" t="s">
        <v>45</v>
      </c>
      <c r="M28" s="4" t="s">
        <v>45</v>
      </c>
      <c r="N28" s="4" t="s">
        <v>45</v>
      </c>
      <c r="O28" s="4" t="s">
        <v>45</v>
      </c>
      <c r="P28" s="4" t="s">
        <v>45</v>
      </c>
      <c r="Q28" s="2">
        <v>7</v>
      </c>
      <c r="R28" s="2">
        <v>9</v>
      </c>
      <c r="S28" s="438">
        <v>210</v>
      </c>
      <c r="T28" s="438"/>
      <c r="U28" s="2">
        <v>50</v>
      </c>
      <c r="V28" s="2">
        <v>56</v>
      </c>
      <c r="W28" s="438">
        <v>2985</v>
      </c>
      <c r="X28" s="438"/>
      <c r="Y28" s="2">
        <v>41</v>
      </c>
      <c r="Z28" s="2">
        <v>46</v>
      </c>
      <c r="AA28" s="438">
        <v>1028</v>
      </c>
      <c r="AB28" s="438"/>
      <c r="AC28" s="2">
        <v>3</v>
      </c>
      <c r="AD28" s="2">
        <v>3</v>
      </c>
      <c r="AE28" s="2">
        <v>687</v>
      </c>
    </row>
    <row r="29" spans="1:31" s="64" customFormat="1" ht="27.75" customHeight="1">
      <c r="A29" s="152" t="s">
        <v>430</v>
      </c>
      <c r="B29" s="71">
        <v>4</v>
      </c>
      <c r="C29" s="3">
        <v>4</v>
      </c>
      <c r="D29" s="3">
        <v>292</v>
      </c>
      <c r="E29" s="3">
        <v>119</v>
      </c>
      <c r="F29" s="3">
        <v>136</v>
      </c>
      <c r="G29" s="3">
        <v>9252</v>
      </c>
      <c r="H29" s="3">
        <v>41</v>
      </c>
      <c r="I29" s="3">
        <v>54</v>
      </c>
      <c r="J29" s="3">
        <v>2922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 t="s">
        <v>45</v>
      </c>
      <c r="Q29" s="3">
        <v>41</v>
      </c>
      <c r="R29" s="3">
        <v>54</v>
      </c>
      <c r="S29" s="439">
        <v>2922</v>
      </c>
      <c r="T29" s="439"/>
      <c r="U29" s="3">
        <v>78</v>
      </c>
      <c r="V29" s="3">
        <v>82</v>
      </c>
      <c r="W29" s="439">
        <v>6330</v>
      </c>
      <c r="X29" s="439"/>
      <c r="Y29" s="3">
        <v>55</v>
      </c>
      <c r="Z29" s="3">
        <v>59</v>
      </c>
      <c r="AA29" s="439">
        <v>5454</v>
      </c>
      <c r="AB29" s="439"/>
      <c r="AC29" s="3">
        <v>7</v>
      </c>
      <c r="AD29" s="3">
        <v>7</v>
      </c>
      <c r="AE29" s="3">
        <v>575</v>
      </c>
    </row>
    <row r="30" spans="1:17" ht="15" customHeight="1">
      <c r="A30" s="47" t="s">
        <v>46</v>
      </c>
      <c r="Q30" s="50" t="s">
        <v>47</v>
      </c>
    </row>
  </sheetData>
  <sheetProtection selectLockedCells="1" selectUnlockedCells="1"/>
  <mergeCells count="70">
    <mergeCell ref="S28:T28"/>
    <mergeCell ref="W28:X28"/>
    <mergeCell ref="AA28:AB28"/>
    <mergeCell ref="S29:T29"/>
    <mergeCell ref="W29:X29"/>
    <mergeCell ref="AA29:AB29"/>
    <mergeCell ref="S26:T26"/>
    <mergeCell ref="W26:X26"/>
    <mergeCell ref="AA26:AB26"/>
    <mergeCell ref="S27:T27"/>
    <mergeCell ref="W27:X27"/>
    <mergeCell ref="AA27:AB27"/>
    <mergeCell ref="S24:T24"/>
    <mergeCell ref="W24:X24"/>
    <mergeCell ref="AA24:AB24"/>
    <mergeCell ref="S25:T25"/>
    <mergeCell ref="W25:X25"/>
    <mergeCell ref="AA25:AB25"/>
    <mergeCell ref="S22:T22"/>
    <mergeCell ref="W22:X22"/>
    <mergeCell ref="AA22:AB22"/>
    <mergeCell ref="S23:T23"/>
    <mergeCell ref="W23:X23"/>
    <mergeCell ref="AA23:AB23"/>
    <mergeCell ref="Y20:AB20"/>
    <mergeCell ref="AC20:AE20"/>
    <mergeCell ref="H21:J21"/>
    <mergeCell ref="K21:M21"/>
    <mergeCell ref="Q21:T21"/>
    <mergeCell ref="U21:X21"/>
    <mergeCell ref="Y21:AB21"/>
    <mergeCell ref="AC21:AE21"/>
    <mergeCell ref="H20:J20"/>
    <mergeCell ref="K20:M20"/>
    <mergeCell ref="Q20:T20"/>
    <mergeCell ref="U20:X20"/>
    <mergeCell ref="AC6:AE7"/>
    <mergeCell ref="A18:A21"/>
    <mergeCell ref="B18:D19"/>
    <mergeCell ref="I18:K18"/>
    <mergeCell ref="E19:G19"/>
    <mergeCell ref="H19:P19"/>
    <mergeCell ref="Q19:T19"/>
    <mergeCell ref="U19:AE19"/>
    <mergeCell ref="B20:D21"/>
    <mergeCell ref="E20:G21"/>
    <mergeCell ref="AC5:AE5"/>
    <mergeCell ref="B6:D7"/>
    <mergeCell ref="E6:G7"/>
    <mergeCell ref="H6:J7"/>
    <mergeCell ref="K6:M7"/>
    <mergeCell ref="N6:P7"/>
    <mergeCell ref="Q6:S7"/>
    <mergeCell ref="T6:V7"/>
    <mergeCell ref="W6:Y7"/>
    <mergeCell ref="Z6:AB7"/>
    <mergeCell ref="Q5:S5"/>
    <mergeCell ref="T5:V5"/>
    <mergeCell ref="W5:Y5"/>
    <mergeCell ref="Z5:AB5"/>
    <mergeCell ref="A2:P2"/>
    <mergeCell ref="Q2:AE2"/>
    <mergeCell ref="A4:A7"/>
    <mergeCell ref="B4:D5"/>
    <mergeCell ref="J4:M4"/>
    <mergeCell ref="W4:AE4"/>
    <mergeCell ref="E5:G5"/>
    <mergeCell ref="H5:J5"/>
    <mergeCell ref="K5:M5"/>
    <mergeCell ref="N5:P5"/>
  </mergeCells>
  <printOptions horizontalCentered="1"/>
  <pageMargins left="1.1416666666666666" right="1.1416666666666666" top="1.575" bottom="1.575" header="0.5118055555555555" footer="0.9055555555555556"/>
  <pageSetup firstPageNumber="40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showGridLines="0" zoomScale="120" zoomScaleNormal="120" workbookViewId="0" topLeftCell="A1">
      <selection activeCell="A2" sqref="A2:P2"/>
    </sheetView>
  </sheetViews>
  <sheetFormatPr defaultColWidth="9.00390625" defaultRowHeight="16.5"/>
  <cols>
    <col min="1" max="1" width="8.625" style="50" customWidth="1"/>
    <col min="2" max="2" width="4.625" style="50" customWidth="1"/>
    <col min="3" max="3" width="4.875" style="50" customWidth="1"/>
    <col min="4" max="4" width="5.125" style="50" customWidth="1"/>
    <col min="5" max="5" width="4.625" style="50" customWidth="1"/>
    <col min="6" max="6" width="4.875" style="50" customWidth="1"/>
    <col min="7" max="7" width="5.125" style="50" customWidth="1"/>
    <col min="8" max="8" width="4.625" style="50" customWidth="1"/>
    <col min="9" max="9" width="4.875" style="50" customWidth="1"/>
    <col min="10" max="11" width="4.625" style="50" customWidth="1"/>
    <col min="12" max="12" width="4.875" style="50" customWidth="1"/>
    <col min="13" max="14" width="4.625" style="50" customWidth="1"/>
    <col min="15" max="15" width="4.875" style="50" customWidth="1"/>
    <col min="16" max="16" width="4.625" style="50" customWidth="1"/>
    <col min="17" max="17" width="5.125" style="50" customWidth="1"/>
    <col min="18" max="18" width="4.625" style="50" customWidth="1"/>
    <col min="19" max="19" width="5.125" style="50" customWidth="1"/>
    <col min="20" max="20" width="1.625" style="50" customWidth="1"/>
    <col min="21" max="21" width="4.125" style="50" customWidth="1"/>
    <col min="22" max="22" width="4.625" style="50" customWidth="1"/>
    <col min="23" max="24" width="5.125" style="50" customWidth="1"/>
    <col min="25" max="25" width="4.625" style="50" customWidth="1"/>
    <col min="26" max="26" width="5.125" style="50" customWidth="1"/>
    <col min="27" max="27" width="5.375" style="50" customWidth="1"/>
    <col min="28" max="29" width="5.125" style="50" customWidth="1"/>
    <col min="30" max="30" width="5.125" style="64" customWidth="1"/>
    <col min="31" max="31" width="5.125" style="50" customWidth="1"/>
    <col min="32" max="16384" width="9.00390625" style="50" customWidth="1"/>
  </cols>
  <sheetData>
    <row r="1" spans="1:31" s="81" customFormat="1" ht="18" customHeight="1">
      <c r="A1" s="80" t="s">
        <v>4</v>
      </c>
      <c r="AD1" s="113"/>
      <c r="AE1" s="82" t="s">
        <v>5</v>
      </c>
    </row>
    <row r="2" spans="1:31" s="67" customFormat="1" ht="24.75" customHeight="1">
      <c r="A2" s="392" t="s">
        <v>638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 t="s">
        <v>490</v>
      </c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</row>
    <row r="3" spans="1:31" ht="13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48" t="s">
        <v>154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51" t="s">
        <v>196</v>
      </c>
    </row>
    <row r="4" spans="1:31" s="55" customFormat="1" ht="18" customHeight="1">
      <c r="A4" s="394" t="s">
        <v>156</v>
      </c>
      <c r="B4" s="173" t="s">
        <v>485</v>
      </c>
      <c r="C4" s="158"/>
      <c r="D4" s="159"/>
      <c r="E4" s="400" t="s">
        <v>197</v>
      </c>
      <c r="F4" s="401"/>
      <c r="G4" s="401"/>
      <c r="H4" s="400" t="s">
        <v>198</v>
      </c>
      <c r="I4" s="401"/>
      <c r="J4" s="401"/>
      <c r="K4" s="157"/>
      <c r="L4" s="158"/>
      <c r="M4" s="155" t="s">
        <v>486</v>
      </c>
      <c r="N4" s="158"/>
      <c r="O4" s="158"/>
      <c r="P4" s="158"/>
      <c r="Q4" s="158"/>
      <c r="R4" s="416" t="s">
        <v>199</v>
      </c>
      <c r="S4" s="416"/>
      <c r="T4" s="416"/>
      <c r="U4" s="416"/>
      <c r="V4" s="416"/>
      <c r="W4" s="416"/>
      <c r="X4" s="416"/>
      <c r="Y4" s="159"/>
      <c r="Z4" s="157"/>
      <c r="AA4" s="158"/>
      <c r="AB4" s="155" t="s">
        <v>200</v>
      </c>
      <c r="AC4" s="158"/>
      <c r="AD4" s="155" t="s">
        <v>201</v>
      </c>
      <c r="AE4" s="159"/>
    </row>
    <row r="5" spans="1:31" s="55" customFormat="1" ht="18" customHeight="1">
      <c r="A5" s="395"/>
      <c r="B5" s="440" t="s">
        <v>487</v>
      </c>
      <c r="C5" s="441"/>
      <c r="D5" s="441"/>
      <c r="E5" s="426" t="s">
        <v>202</v>
      </c>
      <c r="F5" s="426"/>
      <c r="G5" s="426"/>
      <c r="H5" s="426" t="s">
        <v>203</v>
      </c>
      <c r="I5" s="426"/>
      <c r="J5" s="426"/>
      <c r="K5" s="419" t="s">
        <v>18</v>
      </c>
      <c r="L5" s="420"/>
      <c r="M5" s="420"/>
      <c r="N5" s="420"/>
      <c r="P5" s="174" t="s">
        <v>204</v>
      </c>
      <c r="Q5" s="168"/>
      <c r="R5" s="419" t="s">
        <v>205</v>
      </c>
      <c r="S5" s="420"/>
      <c r="T5" s="420"/>
      <c r="U5" s="420"/>
      <c r="V5" s="419" t="s">
        <v>206</v>
      </c>
      <c r="W5" s="420"/>
      <c r="X5" s="420"/>
      <c r="Y5" s="420"/>
      <c r="Z5" s="419" t="s">
        <v>18</v>
      </c>
      <c r="AA5" s="420"/>
      <c r="AB5" s="420"/>
      <c r="AC5" s="419" t="s">
        <v>207</v>
      </c>
      <c r="AD5" s="420"/>
      <c r="AE5" s="420"/>
    </row>
    <row r="6" spans="1:31" s="55" customFormat="1" ht="18" customHeight="1">
      <c r="A6" s="395"/>
      <c r="B6" s="175" t="s">
        <v>488</v>
      </c>
      <c r="C6" s="176"/>
      <c r="D6" s="177"/>
      <c r="E6" s="426"/>
      <c r="F6" s="426"/>
      <c r="G6" s="426"/>
      <c r="H6" s="426"/>
      <c r="I6" s="426"/>
      <c r="J6" s="426"/>
      <c r="K6" s="442" t="s">
        <v>29</v>
      </c>
      <c r="L6" s="442"/>
      <c r="M6" s="442"/>
      <c r="N6" s="442"/>
      <c r="P6" s="178" t="s">
        <v>208</v>
      </c>
      <c r="Q6" s="171"/>
      <c r="R6" s="423" t="s">
        <v>209</v>
      </c>
      <c r="S6" s="423"/>
      <c r="T6" s="423"/>
      <c r="U6" s="423"/>
      <c r="V6" s="423" t="s">
        <v>210</v>
      </c>
      <c r="W6" s="423"/>
      <c r="X6" s="423"/>
      <c r="Y6" s="423"/>
      <c r="Z6" s="423" t="s">
        <v>29</v>
      </c>
      <c r="AA6" s="423"/>
      <c r="AB6" s="423"/>
      <c r="AC6" s="423" t="s">
        <v>211</v>
      </c>
      <c r="AD6" s="423"/>
      <c r="AE6" s="423"/>
    </row>
    <row r="7" spans="1:31" s="164" customFormat="1" ht="24.75" customHeight="1">
      <c r="A7" s="57" t="s">
        <v>27</v>
      </c>
      <c r="B7" s="39" t="s">
        <v>174</v>
      </c>
      <c r="C7" s="84" t="s">
        <v>175</v>
      </c>
      <c r="D7" s="84" t="s">
        <v>176</v>
      </c>
      <c r="E7" s="39" t="s">
        <v>174</v>
      </c>
      <c r="F7" s="84" t="s">
        <v>175</v>
      </c>
      <c r="G7" s="84" t="s">
        <v>176</v>
      </c>
      <c r="H7" s="39" t="s">
        <v>174</v>
      </c>
      <c r="I7" s="84" t="s">
        <v>175</v>
      </c>
      <c r="J7" s="84" t="s">
        <v>176</v>
      </c>
      <c r="K7" s="41" t="s">
        <v>174</v>
      </c>
      <c r="L7" s="41" t="s">
        <v>175</v>
      </c>
      <c r="M7" s="421" t="s">
        <v>176</v>
      </c>
      <c r="N7" s="422"/>
      <c r="O7" s="41" t="s">
        <v>174</v>
      </c>
      <c r="P7" s="44" t="s">
        <v>175</v>
      </c>
      <c r="Q7" s="44" t="s">
        <v>176</v>
      </c>
      <c r="R7" s="39" t="s">
        <v>174</v>
      </c>
      <c r="S7" s="84" t="s">
        <v>175</v>
      </c>
      <c r="T7" s="421" t="s">
        <v>176</v>
      </c>
      <c r="U7" s="422"/>
      <c r="V7" s="39" t="s">
        <v>174</v>
      </c>
      <c r="W7" s="84" t="s">
        <v>175</v>
      </c>
      <c r="X7" s="421" t="s">
        <v>176</v>
      </c>
      <c r="Y7" s="422"/>
      <c r="Z7" s="39" t="s">
        <v>174</v>
      </c>
      <c r="AA7" s="84" t="s">
        <v>175</v>
      </c>
      <c r="AB7" s="41" t="s">
        <v>176</v>
      </c>
      <c r="AC7" s="84" t="s">
        <v>174</v>
      </c>
      <c r="AD7" s="84" t="s">
        <v>175</v>
      </c>
      <c r="AE7" s="84" t="s">
        <v>176</v>
      </c>
    </row>
    <row r="8" spans="1:31" s="164" customFormat="1" ht="18" customHeight="1">
      <c r="A8" s="161"/>
      <c r="B8" s="162" t="s">
        <v>177</v>
      </c>
      <c r="C8" s="163" t="s">
        <v>178</v>
      </c>
      <c r="D8" s="162" t="s">
        <v>179</v>
      </c>
      <c r="E8" s="162" t="s">
        <v>177</v>
      </c>
      <c r="F8" s="163" t="s">
        <v>178</v>
      </c>
      <c r="G8" s="162" t="s">
        <v>179</v>
      </c>
      <c r="H8" s="162" t="s">
        <v>177</v>
      </c>
      <c r="I8" s="163" t="s">
        <v>178</v>
      </c>
      <c r="J8" s="162" t="s">
        <v>179</v>
      </c>
      <c r="K8" s="163" t="s">
        <v>177</v>
      </c>
      <c r="L8" s="163" t="s">
        <v>178</v>
      </c>
      <c r="M8" s="436" t="s">
        <v>179</v>
      </c>
      <c r="N8" s="436"/>
      <c r="O8" s="163" t="s">
        <v>177</v>
      </c>
      <c r="P8" s="162" t="s">
        <v>178</v>
      </c>
      <c r="Q8" s="162" t="s">
        <v>179</v>
      </c>
      <c r="R8" s="162" t="s">
        <v>177</v>
      </c>
      <c r="S8" s="163" t="s">
        <v>178</v>
      </c>
      <c r="T8" s="436" t="s">
        <v>179</v>
      </c>
      <c r="U8" s="436"/>
      <c r="V8" s="162" t="s">
        <v>177</v>
      </c>
      <c r="W8" s="163" t="s">
        <v>178</v>
      </c>
      <c r="X8" s="436" t="s">
        <v>179</v>
      </c>
      <c r="Y8" s="436"/>
      <c r="Z8" s="162" t="s">
        <v>177</v>
      </c>
      <c r="AA8" s="163" t="s">
        <v>178</v>
      </c>
      <c r="AB8" s="163" t="s">
        <v>179</v>
      </c>
      <c r="AC8" s="163" t="s">
        <v>177</v>
      </c>
      <c r="AD8" s="163" t="s">
        <v>178</v>
      </c>
      <c r="AE8" s="162" t="s">
        <v>179</v>
      </c>
    </row>
    <row r="9" spans="1:31" s="64" customFormat="1" ht="30" customHeight="1">
      <c r="A9" s="151" t="s">
        <v>422</v>
      </c>
      <c r="B9" s="6" t="s">
        <v>45</v>
      </c>
      <c r="C9" s="4" t="s">
        <v>45</v>
      </c>
      <c r="D9" s="4" t="s">
        <v>45</v>
      </c>
      <c r="E9" s="2">
        <v>29</v>
      </c>
      <c r="F9" s="2">
        <v>72</v>
      </c>
      <c r="G9" s="2">
        <v>38165</v>
      </c>
      <c r="H9" s="2">
        <v>1</v>
      </c>
      <c r="I9" s="2">
        <v>1</v>
      </c>
      <c r="J9" s="2">
        <v>35</v>
      </c>
      <c r="K9" s="2">
        <v>236</v>
      </c>
      <c r="L9" s="2">
        <v>344</v>
      </c>
      <c r="M9" s="438">
        <v>128674</v>
      </c>
      <c r="N9" s="438"/>
      <c r="O9" s="2">
        <v>26</v>
      </c>
      <c r="P9" s="2">
        <v>76</v>
      </c>
      <c r="Q9" s="2">
        <v>30904</v>
      </c>
      <c r="R9" s="2">
        <v>19</v>
      </c>
      <c r="S9" s="2">
        <v>23</v>
      </c>
      <c r="T9" s="438">
        <v>37358</v>
      </c>
      <c r="U9" s="438"/>
      <c r="V9" s="2">
        <v>191</v>
      </c>
      <c r="W9" s="2">
        <v>245</v>
      </c>
      <c r="X9" s="438">
        <v>60412</v>
      </c>
      <c r="Y9" s="438"/>
      <c r="Z9" s="2">
        <v>73</v>
      </c>
      <c r="AA9" s="2">
        <v>111</v>
      </c>
      <c r="AB9" s="75">
        <v>22420</v>
      </c>
      <c r="AC9" s="2">
        <v>1</v>
      </c>
      <c r="AD9" s="2">
        <v>1</v>
      </c>
      <c r="AE9" s="2">
        <v>35</v>
      </c>
    </row>
    <row r="10" spans="1:31" s="64" customFormat="1" ht="30" customHeight="1">
      <c r="A10" s="151" t="s">
        <v>426</v>
      </c>
      <c r="B10" s="6" t="s">
        <v>45</v>
      </c>
      <c r="C10" s="4" t="s">
        <v>45</v>
      </c>
      <c r="D10" s="4" t="s">
        <v>45</v>
      </c>
      <c r="E10" s="2">
        <v>16</v>
      </c>
      <c r="F10" s="2">
        <v>27</v>
      </c>
      <c r="G10" s="2">
        <v>23798</v>
      </c>
      <c r="H10" s="4" t="s">
        <v>45</v>
      </c>
      <c r="I10" s="4" t="s">
        <v>45</v>
      </c>
      <c r="J10" s="4" t="s">
        <v>45</v>
      </c>
      <c r="K10" s="2">
        <v>248</v>
      </c>
      <c r="L10" s="2">
        <v>321</v>
      </c>
      <c r="M10" s="438">
        <v>216283</v>
      </c>
      <c r="N10" s="438"/>
      <c r="O10" s="2">
        <v>47</v>
      </c>
      <c r="P10" s="2">
        <v>71</v>
      </c>
      <c r="Q10" s="2">
        <v>164895</v>
      </c>
      <c r="R10" s="4" t="s">
        <v>45</v>
      </c>
      <c r="S10" s="4" t="s">
        <v>45</v>
      </c>
      <c r="T10" s="437" t="s">
        <v>45</v>
      </c>
      <c r="U10" s="437"/>
      <c r="V10" s="2">
        <v>201</v>
      </c>
      <c r="W10" s="2">
        <v>250</v>
      </c>
      <c r="X10" s="438">
        <v>51389</v>
      </c>
      <c r="Y10" s="438"/>
      <c r="Z10" s="2">
        <v>108</v>
      </c>
      <c r="AA10" s="2">
        <v>169</v>
      </c>
      <c r="AB10" s="75">
        <v>15220</v>
      </c>
      <c r="AC10" s="2">
        <v>2</v>
      </c>
      <c r="AD10" s="2">
        <v>4</v>
      </c>
      <c r="AE10" s="2">
        <v>296</v>
      </c>
    </row>
    <row r="11" spans="1:31" ht="30" customHeight="1">
      <c r="A11" s="151" t="s">
        <v>427</v>
      </c>
      <c r="B11" s="70">
        <v>1</v>
      </c>
      <c r="C11" s="2">
        <v>3</v>
      </c>
      <c r="D11" s="2">
        <v>440</v>
      </c>
      <c r="E11" s="2">
        <v>7</v>
      </c>
      <c r="F11" s="2">
        <v>11</v>
      </c>
      <c r="G11" s="2">
        <v>1598</v>
      </c>
      <c r="H11" s="2">
        <v>1</v>
      </c>
      <c r="I11" s="2">
        <v>3</v>
      </c>
      <c r="J11" s="2">
        <v>440</v>
      </c>
      <c r="K11" s="2">
        <v>211</v>
      </c>
      <c r="L11" s="2">
        <v>202</v>
      </c>
      <c r="M11" s="438">
        <v>64304</v>
      </c>
      <c r="N11" s="438"/>
      <c r="O11" s="2">
        <v>55</v>
      </c>
      <c r="P11" s="2">
        <v>67</v>
      </c>
      <c r="Q11" s="2">
        <v>41347</v>
      </c>
      <c r="R11" s="4" t="s">
        <v>45</v>
      </c>
      <c r="S11" s="4" t="s">
        <v>45</v>
      </c>
      <c r="T11" s="437" t="s">
        <v>45</v>
      </c>
      <c r="U11" s="437"/>
      <c r="V11" s="2">
        <v>156</v>
      </c>
      <c r="W11" s="2">
        <v>135</v>
      </c>
      <c r="X11" s="438">
        <v>22957</v>
      </c>
      <c r="Y11" s="438"/>
      <c r="Z11" s="2">
        <v>71</v>
      </c>
      <c r="AA11" s="2">
        <v>121</v>
      </c>
      <c r="AB11" s="75">
        <v>23125</v>
      </c>
      <c r="AC11" s="4" t="s">
        <v>45</v>
      </c>
      <c r="AD11" s="4" t="s">
        <v>45</v>
      </c>
      <c r="AE11" s="4" t="s">
        <v>45</v>
      </c>
    </row>
    <row r="12" spans="1:31" ht="30" customHeight="1">
      <c r="A12" s="151" t="s">
        <v>428</v>
      </c>
      <c r="B12" s="70">
        <v>1</v>
      </c>
      <c r="C12" s="2">
        <v>1</v>
      </c>
      <c r="D12" s="2">
        <v>5</v>
      </c>
      <c r="E12" s="2">
        <v>36</v>
      </c>
      <c r="F12" s="2">
        <v>36</v>
      </c>
      <c r="G12" s="2">
        <v>571</v>
      </c>
      <c r="H12" s="4" t="s">
        <v>45</v>
      </c>
      <c r="I12" s="4" t="s">
        <v>45</v>
      </c>
      <c r="J12" s="4" t="s">
        <v>45</v>
      </c>
      <c r="K12" s="2">
        <v>165</v>
      </c>
      <c r="L12" s="2">
        <v>193</v>
      </c>
      <c r="M12" s="438">
        <v>45267</v>
      </c>
      <c r="N12" s="438"/>
      <c r="O12" s="2">
        <v>67</v>
      </c>
      <c r="P12" s="2">
        <v>75</v>
      </c>
      <c r="Q12" s="2">
        <v>35633</v>
      </c>
      <c r="R12" s="4" t="s">
        <v>45</v>
      </c>
      <c r="S12" s="4" t="s">
        <v>45</v>
      </c>
      <c r="T12" s="437" t="s">
        <v>45</v>
      </c>
      <c r="U12" s="437"/>
      <c r="V12" s="2">
        <v>98</v>
      </c>
      <c r="W12" s="2">
        <v>118</v>
      </c>
      <c r="X12" s="438">
        <v>9634</v>
      </c>
      <c r="Y12" s="438"/>
      <c r="Z12" s="2">
        <v>63</v>
      </c>
      <c r="AA12" s="2">
        <v>111</v>
      </c>
      <c r="AB12" s="75">
        <v>9086</v>
      </c>
      <c r="AC12" s="2">
        <v>1</v>
      </c>
      <c r="AD12" s="2">
        <v>2</v>
      </c>
      <c r="AE12" s="2">
        <v>177</v>
      </c>
    </row>
    <row r="13" spans="1:31" s="64" customFormat="1" ht="30" customHeight="1">
      <c r="A13" s="151" t="s">
        <v>429</v>
      </c>
      <c r="B13" s="70">
        <v>6</v>
      </c>
      <c r="C13" s="2">
        <v>7</v>
      </c>
      <c r="D13" s="2">
        <v>1270</v>
      </c>
      <c r="E13" s="2">
        <v>73</v>
      </c>
      <c r="F13" s="2">
        <v>79</v>
      </c>
      <c r="G13" s="2">
        <v>11020</v>
      </c>
      <c r="H13" s="4" t="s">
        <v>45</v>
      </c>
      <c r="I13" s="4" t="s">
        <v>45</v>
      </c>
      <c r="J13" s="4" t="s">
        <v>45</v>
      </c>
      <c r="K13" s="2">
        <v>124</v>
      </c>
      <c r="L13" s="2">
        <v>156</v>
      </c>
      <c r="M13" s="438">
        <v>18341</v>
      </c>
      <c r="N13" s="438"/>
      <c r="O13" s="2">
        <v>29</v>
      </c>
      <c r="P13" s="2">
        <v>41</v>
      </c>
      <c r="Q13" s="2">
        <v>12014</v>
      </c>
      <c r="R13" s="4" t="s">
        <v>45</v>
      </c>
      <c r="S13" s="4" t="s">
        <v>45</v>
      </c>
      <c r="T13" s="437" t="s">
        <v>45</v>
      </c>
      <c r="U13" s="437"/>
      <c r="V13" s="2">
        <v>95</v>
      </c>
      <c r="W13" s="2">
        <v>115</v>
      </c>
      <c r="X13" s="438">
        <v>6327</v>
      </c>
      <c r="Y13" s="438"/>
      <c r="Z13" s="2">
        <v>152</v>
      </c>
      <c r="AA13" s="2">
        <v>318</v>
      </c>
      <c r="AB13" s="75">
        <v>142795</v>
      </c>
      <c r="AC13" s="4" t="s">
        <v>45</v>
      </c>
      <c r="AD13" s="4" t="s">
        <v>45</v>
      </c>
      <c r="AE13" s="4" t="s">
        <v>45</v>
      </c>
    </row>
    <row r="14" spans="1:31" s="64" customFormat="1" ht="30" customHeight="1">
      <c r="A14" s="152" t="s">
        <v>430</v>
      </c>
      <c r="B14" s="71">
        <v>16</v>
      </c>
      <c r="C14" s="3">
        <v>16</v>
      </c>
      <c r="D14" s="3">
        <v>301</v>
      </c>
      <c r="E14" s="3">
        <v>92</v>
      </c>
      <c r="F14" s="3">
        <v>92</v>
      </c>
      <c r="G14" s="3">
        <v>5395</v>
      </c>
      <c r="H14" s="5" t="s">
        <v>45</v>
      </c>
      <c r="I14" s="5" t="s">
        <v>45</v>
      </c>
      <c r="J14" s="5" t="s">
        <v>45</v>
      </c>
      <c r="K14" s="3">
        <v>203</v>
      </c>
      <c r="L14" s="3">
        <v>236</v>
      </c>
      <c r="M14" s="439">
        <v>17729</v>
      </c>
      <c r="N14" s="439"/>
      <c r="O14" s="3">
        <v>32</v>
      </c>
      <c r="P14" s="3">
        <v>34</v>
      </c>
      <c r="Q14" s="3">
        <v>546</v>
      </c>
      <c r="R14" s="5" t="s">
        <v>45</v>
      </c>
      <c r="S14" s="5" t="s">
        <v>45</v>
      </c>
      <c r="T14" s="443" t="s">
        <v>45</v>
      </c>
      <c r="U14" s="443"/>
      <c r="V14" s="3">
        <v>171</v>
      </c>
      <c r="W14" s="3">
        <v>202</v>
      </c>
      <c r="X14" s="439">
        <v>17183</v>
      </c>
      <c r="Y14" s="439"/>
      <c r="Z14" s="3">
        <v>178</v>
      </c>
      <c r="AA14" s="3">
        <v>409</v>
      </c>
      <c r="AB14" s="79">
        <v>249558</v>
      </c>
      <c r="AC14" s="5" t="s">
        <v>45</v>
      </c>
      <c r="AD14" s="5" t="s">
        <v>45</v>
      </c>
      <c r="AE14" s="5" t="s">
        <v>45</v>
      </c>
    </row>
    <row r="15" spans="16:17" ht="12" customHeight="1">
      <c r="P15" s="64"/>
      <c r="Q15" s="64"/>
    </row>
    <row r="16" spans="1:31" ht="12" customHeight="1">
      <c r="A16" s="5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55" customFormat="1" ht="18" customHeight="1">
      <c r="A17" s="394" t="s">
        <v>156</v>
      </c>
      <c r="B17" s="444" t="s">
        <v>212</v>
      </c>
      <c r="C17" s="444"/>
      <c r="D17" s="444"/>
      <c r="E17" s="444"/>
      <c r="F17" s="444"/>
      <c r="G17" s="444"/>
      <c r="H17" s="444"/>
      <c r="I17" s="444"/>
      <c r="J17" s="444"/>
      <c r="K17" s="400" t="s">
        <v>213</v>
      </c>
      <c r="L17" s="401"/>
      <c r="M17" s="401"/>
      <c r="N17" s="445"/>
      <c r="O17" s="445"/>
      <c r="P17" s="155" t="s">
        <v>489</v>
      </c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/>
      <c r="AC17" s="446" t="s">
        <v>64</v>
      </c>
      <c r="AD17" s="447"/>
      <c r="AE17" s="447"/>
    </row>
    <row r="18" spans="1:31" s="55" customFormat="1" ht="18" customHeight="1">
      <c r="A18" s="395"/>
      <c r="B18" s="448" t="s">
        <v>214</v>
      </c>
      <c r="C18" s="449"/>
      <c r="D18" s="449"/>
      <c r="E18" s="419" t="s">
        <v>215</v>
      </c>
      <c r="F18" s="420"/>
      <c r="G18" s="420"/>
      <c r="H18" s="419" t="s">
        <v>216</v>
      </c>
      <c r="I18" s="420"/>
      <c r="J18" s="420"/>
      <c r="K18" s="423" t="s">
        <v>217</v>
      </c>
      <c r="L18" s="423"/>
      <c r="M18" s="423"/>
      <c r="N18" s="450" t="s">
        <v>18</v>
      </c>
      <c r="O18" s="451"/>
      <c r="P18" s="179"/>
      <c r="Q18" s="180"/>
      <c r="R18" s="419" t="s">
        <v>218</v>
      </c>
      <c r="S18" s="420"/>
      <c r="T18" s="420"/>
      <c r="U18" s="420"/>
      <c r="V18" s="419" t="s">
        <v>219</v>
      </c>
      <c r="W18" s="420"/>
      <c r="X18" s="420"/>
      <c r="Y18" s="419" t="s">
        <v>220</v>
      </c>
      <c r="Z18" s="420"/>
      <c r="AA18" s="420"/>
      <c r="AB18" s="420"/>
      <c r="AC18" s="452" t="s">
        <v>80</v>
      </c>
      <c r="AD18" s="452"/>
      <c r="AE18" s="452"/>
    </row>
    <row r="19" spans="1:31" s="55" customFormat="1" ht="18" customHeight="1">
      <c r="A19" s="395"/>
      <c r="B19" s="427" t="s">
        <v>221</v>
      </c>
      <c r="C19" s="427"/>
      <c r="D19" s="427"/>
      <c r="E19" s="423" t="s">
        <v>222</v>
      </c>
      <c r="F19" s="423"/>
      <c r="G19" s="423"/>
      <c r="H19" s="423" t="s">
        <v>223</v>
      </c>
      <c r="I19" s="423"/>
      <c r="J19" s="423"/>
      <c r="K19" s="423"/>
      <c r="L19" s="423"/>
      <c r="M19" s="423"/>
      <c r="N19" s="453" t="s">
        <v>29</v>
      </c>
      <c r="O19" s="453"/>
      <c r="P19" s="178"/>
      <c r="Q19" s="181"/>
      <c r="R19" s="423" t="s">
        <v>224</v>
      </c>
      <c r="S19" s="423"/>
      <c r="T19" s="423"/>
      <c r="U19" s="423"/>
      <c r="V19" s="423" t="s">
        <v>225</v>
      </c>
      <c r="W19" s="423"/>
      <c r="X19" s="423"/>
      <c r="Y19" s="423" t="s">
        <v>226</v>
      </c>
      <c r="Z19" s="423"/>
      <c r="AA19" s="423"/>
      <c r="AB19" s="423"/>
      <c r="AC19" s="452"/>
      <c r="AD19" s="452"/>
      <c r="AE19" s="452"/>
    </row>
    <row r="20" spans="1:31" s="164" customFormat="1" ht="24.75" customHeight="1">
      <c r="A20" s="57" t="s">
        <v>27</v>
      </c>
      <c r="B20" s="39" t="s">
        <v>174</v>
      </c>
      <c r="C20" s="84" t="s">
        <v>175</v>
      </c>
      <c r="D20" s="84" t="s">
        <v>176</v>
      </c>
      <c r="E20" s="39" t="s">
        <v>174</v>
      </c>
      <c r="F20" s="84" t="s">
        <v>175</v>
      </c>
      <c r="G20" s="84" t="s">
        <v>176</v>
      </c>
      <c r="H20" s="39" t="s">
        <v>174</v>
      </c>
      <c r="I20" s="84" t="s">
        <v>175</v>
      </c>
      <c r="J20" s="84" t="s">
        <v>176</v>
      </c>
      <c r="K20" s="39" t="s">
        <v>174</v>
      </c>
      <c r="L20" s="84" t="s">
        <v>175</v>
      </c>
      <c r="M20" s="84" t="s">
        <v>176</v>
      </c>
      <c r="N20" s="39" t="s">
        <v>174</v>
      </c>
      <c r="O20" s="41" t="s">
        <v>175</v>
      </c>
      <c r="P20" s="39" t="s">
        <v>176</v>
      </c>
      <c r="Q20" s="37" t="s">
        <v>227</v>
      </c>
      <c r="R20" s="39" t="s">
        <v>174</v>
      </c>
      <c r="S20" s="84" t="s">
        <v>175</v>
      </c>
      <c r="T20" s="421" t="s">
        <v>176</v>
      </c>
      <c r="U20" s="422"/>
      <c r="V20" s="39" t="s">
        <v>174</v>
      </c>
      <c r="W20" s="84" t="s">
        <v>175</v>
      </c>
      <c r="X20" s="37" t="s">
        <v>227</v>
      </c>
      <c r="Y20" s="39" t="s">
        <v>174</v>
      </c>
      <c r="Z20" s="84" t="s">
        <v>175</v>
      </c>
      <c r="AA20" s="419" t="s">
        <v>227</v>
      </c>
      <c r="AB20" s="420"/>
      <c r="AC20" s="84" t="s">
        <v>174</v>
      </c>
      <c r="AD20" s="84" t="s">
        <v>175</v>
      </c>
      <c r="AE20" s="83" t="s">
        <v>176</v>
      </c>
    </row>
    <row r="21" spans="1:31" s="164" customFormat="1" ht="18" customHeight="1">
      <c r="A21" s="161"/>
      <c r="B21" s="162" t="s">
        <v>177</v>
      </c>
      <c r="C21" s="163" t="s">
        <v>178</v>
      </c>
      <c r="D21" s="162" t="s">
        <v>179</v>
      </c>
      <c r="E21" s="162" t="s">
        <v>177</v>
      </c>
      <c r="F21" s="163" t="s">
        <v>178</v>
      </c>
      <c r="G21" s="162" t="s">
        <v>179</v>
      </c>
      <c r="H21" s="162" t="s">
        <v>177</v>
      </c>
      <c r="I21" s="163" t="s">
        <v>178</v>
      </c>
      <c r="J21" s="162" t="s">
        <v>179</v>
      </c>
      <c r="K21" s="162" t="s">
        <v>177</v>
      </c>
      <c r="L21" s="163" t="s">
        <v>178</v>
      </c>
      <c r="M21" s="162" t="s">
        <v>179</v>
      </c>
      <c r="N21" s="162" t="s">
        <v>177</v>
      </c>
      <c r="O21" s="163" t="s">
        <v>178</v>
      </c>
      <c r="P21" s="162" t="s">
        <v>179</v>
      </c>
      <c r="Q21" s="162" t="s">
        <v>228</v>
      </c>
      <c r="R21" s="162" t="s">
        <v>177</v>
      </c>
      <c r="S21" s="163" t="s">
        <v>178</v>
      </c>
      <c r="T21" s="436" t="s">
        <v>179</v>
      </c>
      <c r="U21" s="436"/>
      <c r="V21" s="162" t="s">
        <v>177</v>
      </c>
      <c r="W21" s="163" t="s">
        <v>178</v>
      </c>
      <c r="X21" s="162" t="s">
        <v>228</v>
      </c>
      <c r="Y21" s="162" t="s">
        <v>177</v>
      </c>
      <c r="Z21" s="163" t="s">
        <v>178</v>
      </c>
      <c r="AA21" s="436" t="s">
        <v>228</v>
      </c>
      <c r="AB21" s="436"/>
      <c r="AC21" s="163" t="s">
        <v>177</v>
      </c>
      <c r="AD21" s="163" t="s">
        <v>178</v>
      </c>
      <c r="AE21" s="183" t="s">
        <v>179</v>
      </c>
    </row>
    <row r="22" spans="1:31" s="64" customFormat="1" ht="30" customHeight="1">
      <c r="A22" s="151" t="s">
        <v>422</v>
      </c>
      <c r="B22" s="68">
        <v>48</v>
      </c>
      <c r="C22" s="69">
        <v>64</v>
      </c>
      <c r="D22" s="69">
        <v>945</v>
      </c>
      <c r="E22" s="69">
        <v>22</v>
      </c>
      <c r="F22" s="69">
        <v>44</v>
      </c>
      <c r="G22" s="69">
        <v>19920</v>
      </c>
      <c r="H22" s="69">
        <v>2</v>
      </c>
      <c r="I22" s="69">
        <v>2</v>
      </c>
      <c r="J22" s="69">
        <v>1520</v>
      </c>
      <c r="K22" s="7" t="s">
        <v>45</v>
      </c>
      <c r="L22" s="7" t="s">
        <v>45</v>
      </c>
      <c r="M22" s="7" t="s">
        <v>45</v>
      </c>
      <c r="N22" s="69">
        <v>25</v>
      </c>
      <c r="O22" s="69">
        <v>65</v>
      </c>
      <c r="P22" s="69">
        <v>37</v>
      </c>
      <c r="Q22" s="69">
        <v>15.16</v>
      </c>
      <c r="R22" s="69">
        <v>3</v>
      </c>
      <c r="S22" s="69">
        <v>4</v>
      </c>
      <c r="T22" s="454">
        <v>37</v>
      </c>
      <c r="U22" s="454"/>
      <c r="V22" s="69">
        <v>1</v>
      </c>
      <c r="W22" s="69">
        <v>1</v>
      </c>
      <c r="X22" s="69">
        <v>0.01</v>
      </c>
      <c r="Y22" s="69">
        <v>21</v>
      </c>
      <c r="Z22" s="69">
        <v>60</v>
      </c>
      <c r="AA22" s="454">
        <v>15.15</v>
      </c>
      <c r="AB22" s="454"/>
      <c r="AC22" s="69">
        <v>8</v>
      </c>
      <c r="AD22" s="69">
        <v>25</v>
      </c>
      <c r="AE22" s="69">
        <v>16710</v>
      </c>
    </row>
    <row r="23" spans="1:31" s="64" customFormat="1" ht="30" customHeight="1">
      <c r="A23" s="151" t="s">
        <v>426</v>
      </c>
      <c r="B23" s="70">
        <v>67</v>
      </c>
      <c r="C23" s="2">
        <v>89</v>
      </c>
      <c r="D23" s="2">
        <v>1186</v>
      </c>
      <c r="E23" s="2">
        <v>36</v>
      </c>
      <c r="F23" s="2">
        <v>73</v>
      </c>
      <c r="G23" s="2">
        <v>10601</v>
      </c>
      <c r="H23" s="2">
        <v>3</v>
      </c>
      <c r="I23" s="2">
        <v>3</v>
      </c>
      <c r="J23" s="2">
        <v>3137</v>
      </c>
      <c r="K23" s="4" t="s">
        <v>45</v>
      </c>
      <c r="L23" s="4" t="s">
        <v>45</v>
      </c>
      <c r="M23" s="4" t="s">
        <v>45</v>
      </c>
      <c r="N23" s="2">
        <v>29</v>
      </c>
      <c r="O23" s="2">
        <v>94</v>
      </c>
      <c r="P23" s="2">
        <v>16906</v>
      </c>
      <c r="Q23" s="2">
        <v>17.11</v>
      </c>
      <c r="R23" s="2">
        <v>9</v>
      </c>
      <c r="S23" s="2">
        <v>22</v>
      </c>
      <c r="T23" s="438">
        <v>16906</v>
      </c>
      <c r="U23" s="438"/>
      <c r="V23" s="4" t="s">
        <v>45</v>
      </c>
      <c r="W23" s="4" t="s">
        <v>45</v>
      </c>
      <c r="X23" s="4" t="s">
        <v>45</v>
      </c>
      <c r="Y23" s="2">
        <v>20</v>
      </c>
      <c r="Z23" s="2">
        <v>72</v>
      </c>
      <c r="AA23" s="438">
        <v>17.11</v>
      </c>
      <c r="AB23" s="438"/>
      <c r="AC23" s="2">
        <v>9</v>
      </c>
      <c r="AD23" s="2">
        <v>34</v>
      </c>
      <c r="AE23" s="2">
        <v>100</v>
      </c>
    </row>
    <row r="24" spans="1:31" ht="30" customHeight="1">
      <c r="A24" s="151" t="s">
        <v>427</v>
      </c>
      <c r="B24" s="70">
        <v>30</v>
      </c>
      <c r="C24" s="2">
        <v>40</v>
      </c>
      <c r="D24" s="2">
        <v>624</v>
      </c>
      <c r="E24" s="2">
        <v>41</v>
      </c>
      <c r="F24" s="2">
        <v>81</v>
      </c>
      <c r="G24" s="2">
        <v>22501</v>
      </c>
      <c r="H24" s="4" t="s">
        <v>45</v>
      </c>
      <c r="I24" s="4" t="s">
        <v>45</v>
      </c>
      <c r="J24" s="4" t="s">
        <v>45</v>
      </c>
      <c r="K24" s="4" t="s">
        <v>45</v>
      </c>
      <c r="L24" s="4" t="s">
        <v>45</v>
      </c>
      <c r="M24" s="4" t="s">
        <v>45</v>
      </c>
      <c r="N24" s="2">
        <v>21</v>
      </c>
      <c r="O24" s="2">
        <v>58</v>
      </c>
      <c r="P24" s="2">
        <v>110</v>
      </c>
      <c r="Q24" s="2">
        <v>9.843</v>
      </c>
      <c r="R24" s="2">
        <v>3</v>
      </c>
      <c r="S24" s="2">
        <v>5</v>
      </c>
      <c r="T24" s="438">
        <v>110</v>
      </c>
      <c r="U24" s="438"/>
      <c r="V24" s="4" t="s">
        <v>45</v>
      </c>
      <c r="W24" s="4" t="s">
        <v>45</v>
      </c>
      <c r="X24" s="4" t="s">
        <v>45</v>
      </c>
      <c r="Y24" s="2">
        <v>18</v>
      </c>
      <c r="Z24" s="2">
        <v>53</v>
      </c>
      <c r="AA24" s="438">
        <v>9.843</v>
      </c>
      <c r="AB24" s="438"/>
      <c r="AC24" s="2">
        <v>17</v>
      </c>
      <c r="AD24" s="2">
        <v>69</v>
      </c>
      <c r="AE24" s="2">
        <v>19963</v>
      </c>
    </row>
    <row r="25" spans="1:31" ht="30" customHeight="1">
      <c r="A25" s="151" t="s">
        <v>428</v>
      </c>
      <c r="B25" s="70">
        <v>13</v>
      </c>
      <c r="C25" s="2">
        <v>19</v>
      </c>
      <c r="D25" s="2">
        <v>90</v>
      </c>
      <c r="E25" s="2">
        <v>49</v>
      </c>
      <c r="F25" s="2">
        <v>90</v>
      </c>
      <c r="G25" s="2">
        <v>8820</v>
      </c>
      <c r="H25" s="4" t="s">
        <v>45</v>
      </c>
      <c r="I25" s="4" t="s">
        <v>45</v>
      </c>
      <c r="J25" s="4" t="s">
        <v>45</v>
      </c>
      <c r="K25" s="4" t="s">
        <v>45</v>
      </c>
      <c r="L25" s="4" t="s">
        <v>45</v>
      </c>
      <c r="M25" s="4" t="s">
        <v>45</v>
      </c>
      <c r="N25" s="2">
        <v>21</v>
      </c>
      <c r="O25" s="2">
        <v>40</v>
      </c>
      <c r="P25" s="2">
        <v>500</v>
      </c>
      <c r="Q25" s="2">
        <v>4.2</v>
      </c>
      <c r="R25" s="2">
        <v>7</v>
      </c>
      <c r="S25" s="2">
        <v>10</v>
      </c>
      <c r="T25" s="438">
        <v>500</v>
      </c>
      <c r="U25" s="438"/>
      <c r="V25" s="4" t="s">
        <v>45</v>
      </c>
      <c r="W25" s="4" t="s">
        <v>45</v>
      </c>
      <c r="X25" s="4" t="s">
        <v>45</v>
      </c>
      <c r="Y25" s="2">
        <v>14</v>
      </c>
      <c r="Z25" s="2">
        <v>30</v>
      </c>
      <c r="AA25" s="438">
        <v>4.2</v>
      </c>
      <c r="AB25" s="438"/>
      <c r="AC25" s="2">
        <v>22</v>
      </c>
      <c r="AD25" s="2">
        <v>95</v>
      </c>
      <c r="AE25" s="2">
        <v>19578</v>
      </c>
    </row>
    <row r="26" spans="1:31" s="64" customFormat="1" ht="30" customHeight="1">
      <c r="A26" s="151" t="s">
        <v>429</v>
      </c>
      <c r="B26" s="70">
        <v>6</v>
      </c>
      <c r="C26" s="2">
        <v>7</v>
      </c>
      <c r="D26" s="2">
        <v>17</v>
      </c>
      <c r="E26" s="2">
        <v>146</v>
      </c>
      <c r="F26" s="2">
        <v>311</v>
      </c>
      <c r="G26" s="2">
        <v>142778</v>
      </c>
      <c r="H26" s="4" t="s">
        <v>45</v>
      </c>
      <c r="I26" s="4" t="s">
        <v>45</v>
      </c>
      <c r="J26" s="4" t="s">
        <v>45</v>
      </c>
      <c r="K26" s="4" t="s">
        <v>45</v>
      </c>
      <c r="L26" s="4" t="s">
        <v>45</v>
      </c>
      <c r="M26" s="4" t="s">
        <v>45</v>
      </c>
      <c r="N26" s="2">
        <v>16</v>
      </c>
      <c r="O26" s="2">
        <v>32</v>
      </c>
      <c r="P26" s="2">
        <v>1509</v>
      </c>
      <c r="Q26" s="2">
        <v>0.8015</v>
      </c>
      <c r="R26" s="2">
        <v>8</v>
      </c>
      <c r="S26" s="2">
        <v>14</v>
      </c>
      <c r="T26" s="438">
        <v>1509</v>
      </c>
      <c r="U26" s="438"/>
      <c r="V26" s="4" t="s">
        <v>45</v>
      </c>
      <c r="W26" s="4" t="s">
        <v>45</v>
      </c>
      <c r="X26" s="4" t="s">
        <v>45</v>
      </c>
      <c r="Y26" s="2">
        <v>8</v>
      </c>
      <c r="Z26" s="2">
        <v>18</v>
      </c>
      <c r="AA26" s="438">
        <v>0.8015</v>
      </c>
      <c r="AB26" s="438"/>
      <c r="AC26" s="2">
        <v>19</v>
      </c>
      <c r="AD26" s="2">
        <v>65</v>
      </c>
      <c r="AE26" s="2">
        <v>43450</v>
      </c>
    </row>
    <row r="27" spans="1:31" s="64" customFormat="1" ht="30" customHeight="1">
      <c r="A27" s="152" t="s">
        <v>430</v>
      </c>
      <c r="B27" s="71">
        <v>4</v>
      </c>
      <c r="C27" s="3">
        <v>5</v>
      </c>
      <c r="D27" s="3">
        <v>85</v>
      </c>
      <c r="E27" s="3">
        <v>174</v>
      </c>
      <c r="F27" s="3">
        <v>404</v>
      </c>
      <c r="G27" s="3">
        <v>249473</v>
      </c>
      <c r="H27" s="5" t="s">
        <v>45</v>
      </c>
      <c r="I27" s="5" t="s">
        <v>45</v>
      </c>
      <c r="J27" s="5" t="s">
        <v>45</v>
      </c>
      <c r="K27" s="5" t="s">
        <v>45</v>
      </c>
      <c r="L27" s="5" t="s">
        <v>45</v>
      </c>
      <c r="M27" s="5" t="s">
        <v>45</v>
      </c>
      <c r="N27" s="78">
        <v>18</v>
      </c>
      <c r="O27" s="78">
        <v>48</v>
      </c>
      <c r="P27" s="8" t="s">
        <v>45</v>
      </c>
      <c r="Q27" s="8" t="s">
        <v>45</v>
      </c>
      <c r="R27" s="78">
        <v>1</v>
      </c>
      <c r="S27" s="78">
        <v>3</v>
      </c>
      <c r="T27" s="455" t="s">
        <v>45</v>
      </c>
      <c r="U27" s="455"/>
      <c r="V27" s="8" t="s">
        <v>45</v>
      </c>
      <c r="W27" s="8" t="s">
        <v>45</v>
      </c>
      <c r="X27" s="8" t="s">
        <v>45</v>
      </c>
      <c r="Y27" s="78">
        <v>17</v>
      </c>
      <c r="Z27" s="78">
        <v>45</v>
      </c>
      <c r="AA27" s="455" t="s">
        <v>45</v>
      </c>
      <c r="AB27" s="455"/>
      <c r="AC27" s="78">
        <v>22</v>
      </c>
      <c r="AD27" s="78">
        <v>56</v>
      </c>
      <c r="AE27" s="78">
        <v>5330</v>
      </c>
    </row>
  </sheetData>
  <sheetProtection selectLockedCells="1" selectUnlockedCells="1"/>
  <mergeCells count="80">
    <mergeCell ref="T26:U26"/>
    <mergeCell ref="AA26:AB26"/>
    <mergeCell ref="T27:U27"/>
    <mergeCell ref="AA27:AB27"/>
    <mergeCell ref="T24:U24"/>
    <mergeCell ref="AA24:AB24"/>
    <mergeCell ref="T25:U25"/>
    <mergeCell ref="AA25:AB25"/>
    <mergeCell ref="T22:U22"/>
    <mergeCell ref="AA22:AB22"/>
    <mergeCell ref="T23:U23"/>
    <mergeCell ref="AA23:AB23"/>
    <mergeCell ref="T20:U20"/>
    <mergeCell ref="AA20:AB20"/>
    <mergeCell ref="T21:U21"/>
    <mergeCell ref="AA21:AB21"/>
    <mergeCell ref="N19:O19"/>
    <mergeCell ref="R19:U19"/>
    <mergeCell ref="V19:X19"/>
    <mergeCell ref="Y19:AB19"/>
    <mergeCell ref="AC17:AE17"/>
    <mergeCell ref="B18:D18"/>
    <mergeCell ref="E18:G18"/>
    <mergeCell ref="H18:J18"/>
    <mergeCell ref="K18:M19"/>
    <mergeCell ref="N18:O18"/>
    <mergeCell ref="R18:U18"/>
    <mergeCell ref="V18:X18"/>
    <mergeCell ref="Y18:AB18"/>
    <mergeCell ref="AC18:AE19"/>
    <mergeCell ref="M14:N14"/>
    <mergeCell ref="T14:U14"/>
    <mergeCell ref="X14:Y14"/>
    <mergeCell ref="A17:A19"/>
    <mergeCell ref="B17:J17"/>
    <mergeCell ref="K17:M17"/>
    <mergeCell ref="N17:O17"/>
    <mergeCell ref="B19:D19"/>
    <mergeCell ref="E19:G19"/>
    <mergeCell ref="H19:J19"/>
    <mergeCell ref="M12:N12"/>
    <mergeCell ref="T12:U12"/>
    <mergeCell ref="X12:Y12"/>
    <mergeCell ref="M13:N13"/>
    <mergeCell ref="T13:U13"/>
    <mergeCell ref="X13:Y13"/>
    <mergeCell ref="M10:N10"/>
    <mergeCell ref="T10:U10"/>
    <mergeCell ref="X10:Y10"/>
    <mergeCell ref="M11:N11"/>
    <mergeCell ref="T11:U11"/>
    <mergeCell ref="X11:Y11"/>
    <mergeCell ref="M8:N8"/>
    <mergeCell ref="T8:U8"/>
    <mergeCell ref="X8:Y8"/>
    <mergeCell ref="M9:N9"/>
    <mergeCell ref="T9:U9"/>
    <mergeCell ref="X9:Y9"/>
    <mergeCell ref="AC6:AE6"/>
    <mergeCell ref="M7:N7"/>
    <mergeCell ref="T7:U7"/>
    <mergeCell ref="X7:Y7"/>
    <mergeCell ref="K6:N6"/>
    <mergeCell ref="R6:U6"/>
    <mergeCell ref="V6:Y6"/>
    <mergeCell ref="Z6:AB6"/>
    <mergeCell ref="R5:U5"/>
    <mergeCell ref="V5:Y5"/>
    <mergeCell ref="Z5:AB5"/>
    <mergeCell ref="AC5:AE5"/>
    <mergeCell ref="A2:P2"/>
    <mergeCell ref="Q2:AE2"/>
    <mergeCell ref="A4:A6"/>
    <mergeCell ref="E4:G4"/>
    <mergeCell ref="H4:J4"/>
    <mergeCell ref="R4:X4"/>
    <mergeCell ref="B5:D5"/>
    <mergeCell ref="E5:G6"/>
    <mergeCell ref="H5:J6"/>
    <mergeCell ref="K5:N5"/>
  </mergeCells>
  <printOptions horizontalCentered="1"/>
  <pageMargins left="1.1416666666666666" right="1.1416666666666666" top="1.575" bottom="1.575" header="0.5118055555555555" footer="0.9055555555555556"/>
  <pageSetup firstPageNumber="40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="120" zoomScaleNormal="120" workbookViewId="0" topLeftCell="A1">
      <selection activeCell="B5" sqref="B5:D6"/>
    </sheetView>
  </sheetViews>
  <sheetFormatPr defaultColWidth="9.00390625" defaultRowHeight="16.5"/>
  <cols>
    <col min="1" max="1" width="8.625" style="190" customWidth="1"/>
    <col min="2" max="2" width="4.625" style="190" customWidth="1"/>
    <col min="3" max="3" width="5.625" style="190" customWidth="1"/>
    <col min="4" max="4" width="6.625" style="190" customWidth="1"/>
    <col min="5" max="5" width="4.625" style="190" customWidth="1"/>
    <col min="6" max="6" width="5.625" style="190" customWidth="1"/>
    <col min="7" max="7" width="6.625" style="190" customWidth="1"/>
    <col min="8" max="8" width="4.625" style="190" customWidth="1"/>
    <col min="9" max="9" width="5.625" style="190" customWidth="1"/>
    <col min="10" max="10" width="6.625" style="190" customWidth="1"/>
    <col min="11" max="11" width="4.625" style="190" customWidth="1"/>
    <col min="12" max="12" width="5.625" style="190" customWidth="1"/>
    <col min="13" max="13" width="6.625" style="190" customWidth="1"/>
    <col min="14" max="14" width="5.125" style="190" customWidth="1"/>
    <col min="15" max="15" width="6.125" style="190" customWidth="1"/>
    <col min="16" max="16" width="7.375" style="190" customWidth="1"/>
    <col min="17" max="17" width="5.625" style="190" customWidth="1"/>
    <col min="18" max="18" width="6.125" style="190" customWidth="1"/>
    <col min="19" max="19" width="7.375" style="190" customWidth="1"/>
    <col min="20" max="20" width="5.125" style="190" customWidth="1"/>
    <col min="21" max="21" width="6.125" style="190" customWidth="1"/>
    <col min="22" max="22" width="7.625" style="190" customWidth="1"/>
    <col min="23" max="23" width="5.125" style="190" customWidth="1"/>
    <col min="24" max="24" width="6.125" style="190" customWidth="1"/>
    <col min="25" max="25" width="7.375" style="190" customWidth="1"/>
    <col min="26" max="16384" width="9.00390625" style="190" customWidth="1"/>
  </cols>
  <sheetData>
    <row r="1" spans="1:25" s="81" customFormat="1" ht="18" customHeight="1">
      <c r="A1" s="80" t="s">
        <v>4</v>
      </c>
      <c r="Y1" s="82" t="s">
        <v>5</v>
      </c>
    </row>
    <row r="2" spans="1:25" s="67" customFormat="1" ht="24.75" customHeight="1">
      <c r="A2" s="413" t="s">
        <v>639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 t="s">
        <v>621</v>
      </c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</row>
    <row r="3" spans="1:25" s="50" customFormat="1" ht="12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48" t="s">
        <v>154</v>
      </c>
      <c r="Y3" s="51" t="s">
        <v>196</v>
      </c>
    </row>
    <row r="4" spans="1:25" s="50" customFormat="1" ht="15.75" customHeight="1">
      <c r="A4" s="394" t="s">
        <v>156</v>
      </c>
      <c r="B4" s="396" t="s">
        <v>157</v>
      </c>
      <c r="C4" s="397"/>
      <c r="D4" s="397"/>
      <c r="E4" s="456" t="s">
        <v>229</v>
      </c>
      <c r="F4" s="457"/>
      <c r="G4" s="457"/>
      <c r="H4" s="457"/>
      <c r="I4" s="457"/>
      <c r="J4" s="457"/>
      <c r="K4" s="457"/>
      <c r="L4" s="457"/>
      <c r="M4" s="457"/>
      <c r="N4" s="458" t="s">
        <v>230</v>
      </c>
      <c r="O4" s="458"/>
      <c r="P4" s="458"/>
      <c r="Q4" s="458"/>
      <c r="R4" s="458"/>
      <c r="S4" s="458"/>
      <c r="T4" s="458"/>
      <c r="U4" s="458"/>
      <c r="V4" s="458"/>
      <c r="W4" s="459" t="s">
        <v>491</v>
      </c>
      <c r="X4" s="460"/>
      <c r="Y4" s="460"/>
    </row>
    <row r="5" spans="1:25" s="50" customFormat="1" ht="15.75" customHeight="1">
      <c r="A5" s="395"/>
      <c r="B5" s="427" t="s">
        <v>28</v>
      </c>
      <c r="C5" s="427"/>
      <c r="D5" s="427"/>
      <c r="E5" s="461" t="s">
        <v>18</v>
      </c>
      <c r="F5" s="462"/>
      <c r="G5" s="462"/>
      <c r="H5" s="463" t="s">
        <v>492</v>
      </c>
      <c r="I5" s="464"/>
      <c r="J5" s="464"/>
      <c r="K5" s="461" t="s">
        <v>214</v>
      </c>
      <c r="L5" s="462"/>
      <c r="M5" s="462"/>
      <c r="N5" s="465" t="s">
        <v>493</v>
      </c>
      <c r="O5" s="466"/>
      <c r="P5" s="466"/>
      <c r="Q5" s="467" t="s">
        <v>231</v>
      </c>
      <c r="R5" s="468"/>
      <c r="S5" s="468"/>
      <c r="T5" s="469" t="s">
        <v>232</v>
      </c>
      <c r="U5" s="470"/>
      <c r="V5" s="470"/>
      <c r="W5" s="460"/>
      <c r="X5" s="460"/>
      <c r="Y5" s="460"/>
    </row>
    <row r="6" spans="1:25" s="50" customFormat="1" ht="15.75" customHeight="1">
      <c r="A6" s="395"/>
      <c r="B6" s="427"/>
      <c r="C6" s="427"/>
      <c r="D6" s="427"/>
      <c r="E6" s="423" t="s">
        <v>29</v>
      </c>
      <c r="F6" s="423"/>
      <c r="G6" s="423"/>
      <c r="H6" s="471" t="s">
        <v>211</v>
      </c>
      <c r="I6" s="471"/>
      <c r="J6" s="471"/>
      <c r="K6" s="423" t="s">
        <v>221</v>
      </c>
      <c r="L6" s="423"/>
      <c r="M6" s="423"/>
      <c r="N6" s="428" t="s">
        <v>233</v>
      </c>
      <c r="O6" s="428"/>
      <c r="P6" s="428"/>
      <c r="Q6" s="452" t="s">
        <v>234</v>
      </c>
      <c r="R6" s="452"/>
      <c r="S6" s="452"/>
      <c r="T6" s="423" t="s">
        <v>235</v>
      </c>
      <c r="U6" s="423"/>
      <c r="V6" s="423"/>
      <c r="W6" s="460"/>
      <c r="X6" s="460"/>
      <c r="Y6" s="460"/>
    </row>
    <row r="7" spans="1:25" s="50" customFormat="1" ht="15.75" customHeight="1">
      <c r="A7" s="380" t="s">
        <v>27</v>
      </c>
      <c r="B7" s="185" t="s">
        <v>174</v>
      </c>
      <c r="C7" s="186" t="s">
        <v>175</v>
      </c>
      <c r="D7" s="186" t="s">
        <v>236</v>
      </c>
      <c r="E7" s="187" t="s">
        <v>174</v>
      </c>
      <c r="F7" s="187" t="s">
        <v>175</v>
      </c>
      <c r="G7" s="184" t="s">
        <v>236</v>
      </c>
      <c r="H7" s="187" t="s">
        <v>174</v>
      </c>
      <c r="I7" s="187" t="s">
        <v>175</v>
      </c>
      <c r="J7" s="184" t="s">
        <v>236</v>
      </c>
      <c r="K7" s="187" t="s">
        <v>174</v>
      </c>
      <c r="L7" s="187" t="s">
        <v>175</v>
      </c>
      <c r="M7" s="184" t="s">
        <v>236</v>
      </c>
      <c r="N7" s="188" t="s">
        <v>174</v>
      </c>
      <c r="O7" s="187" t="s">
        <v>175</v>
      </c>
      <c r="P7" s="184" t="s">
        <v>236</v>
      </c>
      <c r="Q7" s="187" t="s">
        <v>174</v>
      </c>
      <c r="R7" s="187" t="s">
        <v>175</v>
      </c>
      <c r="S7" s="184" t="s">
        <v>236</v>
      </c>
      <c r="T7" s="187" t="s">
        <v>174</v>
      </c>
      <c r="U7" s="187" t="s">
        <v>175</v>
      </c>
      <c r="V7" s="184" t="s">
        <v>236</v>
      </c>
      <c r="W7" s="187" t="s">
        <v>174</v>
      </c>
      <c r="X7" s="187" t="s">
        <v>175</v>
      </c>
      <c r="Y7" s="184" t="s">
        <v>236</v>
      </c>
    </row>
    <row r="8" spans="1:25" s="50" customFormat="1" ht="15.75" customHeight="1">
      <c r="A8" s="380"/>
      <c r="B8" s="162" t="s">
        <v>177</v>
      </c>
      <c r="C8" s="163" t="s">
        <v>178</v>
      </c>
      <c r="D8" s="162" t="s">
        <v>179</v>
      </c>
      <c r="E8" s="162" t="s">
        <v>177</v>
      </c>
      <c r="F8" s="163" t="s">
        <v>178</v>
      </c>
      <c r="G8" s="162" t="s">
        <v>179</v>
      </c>
      <c r="H8" s="162" t="s">
        <v>177</v>
      </c>
      <c r="I8" s="163" t="s">
        <v>178</v>
      </c>
      <c r="J8" s="162" t="s">
        <v>179</v>
      </c>
      <c r="K8" s="163" t="s">
        <v>177</v>
      </c>
      <c r="L8" s="163" t="s">
        <v>178</v>
      </c>
      <c r="M8" s="162" t="s">
        <v>179</v>
      </c>
      <c r="N8" s="162" t="s">
        <v>177</v>
      </c>
      <c r="O8" s="163" t="s">
        <v>178</v>
      </c>
      <c r="P8" s="162" t="s">
        <v>179</v>
      </c>
      <c r="Q8" s="162" t="s">
        <v>177</v>
      </c>
      <c r="R8" s="163" t="s">
        <v>178</v>
      </c>
      <c r="S8" s="162" t="s">
        <v>179</v>
      </c>
      <c r="T8" s="162" t="s">
        <v>177</v>
      </c>
      <c r="U8" s="163" t="s">
        <v>178</v>
      </c>
      <c r="V8" s="162" t="s">
        <v>179</v>
      </c>
      <c r="W8" s="163" t="s">
        <v>177</v>
      </c>
      <c r="X8" s="163" t="s">
        <v>178</v>
      </c>
      <c r="Y8" s="162" t="s">
        <v>179</v>
      </c>
    </row>
    <row r="9" spans="1:25" s="64" customFormat="1" ht="26.25" customHeight="1">
      <c r="A9" s="189" t="s">
        <v>431</v>
      </c>
      <c r="B9" s="199">
        <v>474</v>
      </c>
      <c r="C9" s="200">
        <v>754</v>
      </c>
      <c r="D9" s="200">
        <v>774213</v>
      </c>
      <c r="E9" s="200">
        <v>196</v>
      </c>
      <c r="F9" s="200">
        <v>380</v>
      </c>
      <c r="G9" s="200">
        <v>723307</v>
      </c>
      <c r="H9" s="7" t="s">
        <v>45</v>
      </c>
      <c r="I9" s="7" t="s">
        <v>45</v>
      </c>
      <c r="J9" s="7" t="s">
        <v>45</v>
      </c>
      <c r="K9" s="201">
        <v>2</v>
      </c>
      <c r="L9" s="201">
        <v>2</v>
      </c>
      <c r="M9" s="201">
        <v>6</v>
      </c>
      <c r="N9" s="201">
        <v>191</v>
      </c>
      <c r="O9" s="201">
        <v>357</v>
      </c>
      <c r="P9" s="201">
        <v>153071</v>
      </c>
      <c r="Q9" s="201">
        <v>2</v>
      </c>
      <c r="R9" s="201">
        <v>6</v>
      </c>
      <c r="S9" s="201">
        <v>70230</v>
      </c>
      <c r="T9" s="201">
        <v>1</v>
      </c>
      <c r="U9" s="201">
        <v>15</v>
      </c>
      <c r="V9" s="201">
        <v>500000</v>
      </c>
      <c r="W9" s="7" t="s">
        <v>45</v>
      </c>
      <c r="X9" s="7" t="s">
        <v>45</v>
      </c>
      <c r="Y9" s="7" t="s">
        <v>45</v>
      </c>
    </row>
    <row r="10" spans="1:25" s="64" customFormat="1" ht="26.25" customHeight="1">
      <c r="A10" s="151" t="s">
        <v>432</v>
      </c>
      <c r="B10" s="202">
        <v>445</v>
      </c>
      <c r="C10" s="203">
        <v>828</v>
      </c>
      <c r="D10" s="203">
        <v>219641</v>
      </c>
      <c r="E10" s="203">
        <v>209</v>
      </c>
      <c r="F10" s="203">
        <v>513</v>
      </c>
      <c r="G10" s="203">
        <v>175818</v>
      </c>
      <c r="H10" s="4" t="s">
        <v>45</v>
      </c>
      <c r="I10" s="4" t="s">
        <v>45</v>
      </c>
      <c r="J10" s="2">
        <v>655</v>
      </c>
      <c r="K10" s="10" t="s">
        <v>45</v>
      </c>
      <c r="L10" s="10" t="s">
        <v>45</v>
      </c>
      <c r="M10" s="10" t="s">
        <v>45</v>
      </c>
      <c r="N10" s="204">
        <v>191</v>
      </c>
      <c r="O10" s="204">
        <v>325</v>
      </c>
      <c r="P10" s="204">
        <v>128325</v>
      </c>
      <c r="Q10" s="204">
        <v>17</v>
      </c>
      <c r="R10" s="204">
        <v>187</v>
      </c>
      <c r="S10" s="204">
        <v>46829</v>
      </c>
      <c r="T10" s="204">
        <v>1</v>
      </c>
      <c r="U10" s="204">
        <v>1</v>
      </c>
      <c r="V10" s="204">
        <v>8</v>
      </c>
      <c r="W10" s="4" t="s">
        <v>45</v>
      </c>
      <c r="X10" s="4" t="s">
        <v>45</v>
      </c>
      <c r="Y10" s="4" t="s">
        <v>45</v>
      </c>
    </row>
    <row r="11" spans="1:25" s="64" customFormat="1" ht="26.25" customHeight="1">
      <c r="A11" s="151" t="s">
        <v>433</v>
      </c>
      <c r="B11" s="202">
        <v>475</v>
      </c>
      <c r="C11" s="203">
        <v>914</v>
      </c>
      <c r="D11" s="203">
        <v>217006</v>
      </c>
      <c r="E11" s="203">
        <v>233</v>
      </c>
      <c r="F11" s="203">
        <v>598</v>
      </c>
      <c r="G11" s="203">
        <v>197025</v>
      </c>
      <c r="H11" s="4" t="s">
        <v>45</v>
      </c>
      <c r="I11" s="4" t="s">
        <v>45</v>
      </c>
      <c r="J11" s="4" t="s">
        <v>45</v>
      </c>
      <c r="K11" s="203">
        <v>6</v>
      </c>
      <c r="L11" s="203">
        <v>6</v>
      </c>
      <c r="M11" s="203">
        <v>15</v>
      </c>
      <c r="N11" s="204">
        <v>215</v>
      </c>
      <c r="O11" s="204">
        <v>443</v>
      </c>
      <c r="P11" s="204">
        <v>124683</v>
      </c>
      <c r="Q11" s="204">
        <v>10</v>
      </c>
      <c r="R11" s="204">
        <v>144</v>
      </c>
      <c r="S11" s="204">
        <v>71744</v>
      </c>
      <c r="T11" s="204">
        <v>2</v>
      </c>
      <c r="U11" s="204">
        <v>5</v>
      </c>
      <c r="V11" s="204">
        <v>584</v>
      </c>
      <c r="W11" s="4" t="s">
        <v>45</v>
      </c>
      <c r="X11" s="4" t="s">
        <v>45</v>
      </c>
      <c r="Y11" s="4" t="s">
        <v>45</v>
      </c>
    </row>
    <row r="12" spans="1:25" s="50" customFormat="1" ht="26.25" customHeight="1">
      <c r="A12" s="152" t="s">
        <v>434</v>
      </c>
      <c r="B12" s="205">
        <v>461</v>
      </c>
      <c r="C12" s="206">
        <v>932</v>
      </c>
      <c r="D12" s="206">
        <v>474028</v>
      </c>
      <c r="E12" s="206">
        <v>203</v>
      </c>
      <c r="F12" s="206">
        <v>563</v>
      </c>
      <c r="G12" s="206">
        <v>436218</v>
      </c>
      <c r="H12" s="5" t="s">
        <v>45</v>
      </c>
      <c r="I12" s="5" t="s">
        <v>45</v>
      </c>
      <c r="J12" s="5" t="s">
        <v>45</v>
      </c>
      <c r="K12" s="207">
        <v>2</v>
      </c>
      <c r="L12" s="207">
        <v>2</v>
      </c>
      <c r="M12" s="207">
        <v>3</v>
      </c>
      <c r="N12" s="207">
        <v>192</v>
      </c>
      <c r="O12" s="207">
        <v>534</v>
      </c>
      <c r="P12" s="207">
        <v>166989</v>
      </c>
      <c r="Q12" s="207">
        <v>3</v>
      </c>
      <c r="R12" s="207">
        <v>17</v>
      </c>
      <c r="S12" s="207">
        <v>2767</v>
      </c>
      <c r="T12" s="207">
        <v>6</v>
      </c>
      <c r="U12" s="207">
        <v>10</v>
      </c>
      <c r="V12" s="207">
        <v>266459</v>
      </c>
      <c r="W12" s="207">
        <v>1</v>
      </c>
      <c r="X12" s="207">
        <v>1</v>
      </c>
      <c r="Y12" s="207">
        <v>10660</v>
      </c>
    </row>
    <row r="13" spans="14:25" ht="12.75" customHeight="1"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2"/>
    </row>
    <row r="14" spans="1:25" ht="15.75" customHeight="1">
      <c r="A14" s="394" t="s">
        <v>156</v>
      </c>
      <c r="B14" s="398" t="s">
        <v>494</v>
      </c>
      <c r="C14" s="399"/>
      <c r="D14" s="399"/>
      <c r="E14" s="472" t="s">
        <v>495</v>
      </c>
      <c r="F14" s="445"/>
      <c r="G14" s="445"/>
      <c r="H14" s="445"/>
      <c r="I14" s="445"/>
      <c r="J14" s="445"/>
      <c r="K14" s="445"/>
      <c r="L14" s="445"/>
      <c r="M14" s="445"/>
      <c r="N14" s="473" t="s">
        <v>495</v>
      </c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</row>
    <row r="15" spans="1:25" ht="15.75" customHeight="1">
      <c r="A15" s="395"/>
      <c r="B15" s="399"/>
      <c r="C15" s="399"/>
      <c r="D15" s="399"/>
      <c r="E15" s="461" t="s">
        <v>18</v>
      </c>
      <c r="F15" s="462"/>
      <c r="G15" s="462"/>
      <c r="H15" s="419" t="s">
        <v>237</v>
      </c>
      <c r="I15" s="420"/>
      <c r="J15" s="420"/>
      <c r="K15" s="474" t="s">
        <v>238</v>
      </c>
      <c r="L15" s="475"/>
      <c r="M15" s="475"/>
      <c r="N15" s="424" t="s">
        <v>239</v>
      </c>
      <c r="O15" s="425"/>
      <c r="P15" s="425"/>
      <c r="Q15" s="476" t="s">
        <v>186</v>
      </c>
      <c r="R15" s="477"/>
      <c r="S15" s="477"/>
      <c r="T15" s="461" t="s">
        <v>187</v>
      </c>
      <c r="U15" s="462"/>
      <c r="V15" s="462"/>
      <c r="W15" s="478" t="s">
        <v>240</v>
      </c>
      <c r="X15" s="479"/>
      <c r="Y15" s="479"/>
    </row>
    <row r="16" spans="1:25" ht="15.75" customHeight="1">
      <c r="A16" s="395"/>
      <c r="B16" s="399"/>
      <c r="C16" s="399"/>
      <c r="D16" s="399"/>
      <c r="E16" s="423" t="s">
        <v>29</v>
      </c>
      <c r="F16" s="423"/>
      <c r="G16" s="423"/>
      <c r="H16" s="423" t="s">
        <v>241</v>
      </c>
      <c r="I16" s="423"/>
      <c r="J16" s="423"/>
      <c r="K16" s="481" t="s">
        <v>242</v>
      </c>
      <c r="L16" s="481"/>
      <c r="M16" s="481"/>
      <c r="N16" s="428" t="s">
        <v>243</v>
      </c>
      <c r="O16" s="428"/>
      <c r="P16" s="428"/>
      <c r="Q16" s="426" t="s">
        <v>192</v>
      </c>
      <c r="R16" s="426"/>
      <c r="S16" s="426"/>
      <c r="T16" s="480" t="s">
        <v>193</v>
      </c>
      <c r="U16" s="480"/>
      <c r="V16" s="480"/>
      <c r="W16" s="480" t="s">
        <v>244</v>
      </c>
      <c r="X16" s="480"/>
      <c r="Y16" s="480"/>
    </row>
    <row r="17" spans="1:25" ht="15.75" customHeight="1">
      <c r="A17" s="380" t="s">
        <v>27</v>
      </c>
      <c r="B17" s="187" t="s">
        <v>174</v>
      </c>
      <c r="C17" s="187" t="s">
        <v>175</v>
      </c>
      <c r="D17" s="184" t="s">
        <v>236</v>
      </c>
      <c r="E17" s="184" t="s">
        <v>174</v>
      </c>
      <c r="F17" s="187" t="s">
        <v>175</v>
      </c>
      <c r="G17" s="184" t="s">
        <v>236</v>
      </c>
      <c r="H17" s="187" t="s">
        <v>174</v>
      </c>
      <c r="I17" s="187" t="s">
        <v>175</v>
      </c>
      <c r="J17" s="184" t="s">
        <v>236</v>
      </c>
      <c r="K17" s="187" t="s">
        <v>174</v>
      </c>
      <c r="L17" s="187" t="s">
        <v>175</v>
      </c>
      <c r="M17" s="184" t="s">
        <v>236</v>
      </c>
      <c r="N17" s="188" t="s">
        <v>174</v>
      </c>
      <c r="O17" s="187" t="s">
        <v>175</v>
      </c>
      <c r="P17" s="184" t="s">
        <v>236</v>
      </c>
      <c r="Q17" s="187" t="s">
        <v>174</v>
      </c>
      <c r="R17" s="187" t="s">
        <v>175</v>
      </c>
      <c r="S17" s="184" t="s">
        <v>236</v>
      </c>
      <c r="T17" s="184" t="s">
        <v>174</v>
      </c>
      <c r="U17" s="187" t="s">
        <v>175</v>
      </c>
      <c r="V17" s="184" t="s">
        <v>236</v>
      </c>
      <c r="W17" s="187" t="s">
        <v>174</v>
      </c>
      <c r="X17" s="187" t="s">
        <v>175</v>
      </c>
      <c r="Y17" s="184" t="s">
        <v>236</v>
      </c>
    </row>
    <row r="18" spans="1:25" ht="15.75" customHeight="1">
      <c r="A18" s="380"/>
      <c r="B18" s="162" t="s">
        <v>177</v>
      </c>
      <c r="C18" s="163" t="s">
        <v>178</v>
      </c>
      <c r="D18" s="162" t="s">
        <v>179</v>
      </c>
      <c r="E18" s="163" t="s">
        <v>177</v>
      </c>
      <c r="F18" s="163" t="s">
        <v>178</v>
      </c>
      <c r="G18" s="162" t="s">
        <v>179</v>
      </c>
      <c r="H18" s="162" t="s">
        <v>177</v>
      </c>
      <c r="I18" s="163" t="s">
        <v>178</v>
      </c>
      <c r="J18" s="162" t="s">
        <v>179</v>
      </c>
      <c r="K18" s="163" t="s">
        <v>177</v>
      </c>
      <c r="L18" s="163" t="s">
        <v>178</v>
      </c>
      <c r="M18" s="162" t="s">
        <v>179</v>
      </c>
      <c r="N18" s="162" t="s">
        <v>177</v>
      </c>
      <c r="O18" s="163" t="s">
        <v>178</v>
      </c>
      <c r="P18" s="162" t="s">
        <v>179</v>
      </c>
      <c r="Q18" s="162" t="s">
        <v>177</v>
      </c>
      <c r="R18" s="163" t="s">
        <v>178</v>
      </c>
      <c r="S18" s="163" t="s">
        <v>179</v>
      </c>
      <c r="T18" s="163" t="s">
        <v>177</v>
      </c>
      <c r="U18" s="163" t="s">
        <v>178</v>
      </c>
      <c r="V18" s="162" t="s">
        <v>179</v>
      </c>
      <c r="W18" s="163" t="s">
        <v>177</v>
      </c>
      <c r="X18" s="163" t="s">
        <v>178</v>
      </c>
      <c r="Y18" s="162" t="s">
        <v>179</v>
      </c>
    </row>
    <row r="19" spans="1:25" s="193" customFormat="1" ht="26.25" customHeight="1">
      <c r="A19" s="189" t="s">
        <v>431</v>
      </c>
      <c r="B19" s="199">
        <v>11</v>
      </c>
      <c r="C19" s="200">
        <v>11</v>
      </c>
      <c r="D19" s="201">
        <v>1056</v>
      </c>
      <c r="E19" s="200">
        <v>49</v>
      </c>
      <c r="F19" s="200">
        <v>67</v>
      </c>
      <c r="G19" s="200">
        <v>5393</v>
      </c>
      <c r="H19" s="7" t="s">
        <v>45</v>
      </c>
      <c r="I19" s="7" t="s">
        <v>45</v>
      </c>
      <c r="J19" s="200">
        <v>458</v>
      </c>
      <c r="K19" s="201">
        <v>1</v>
      </c>
      <c r="L19" s="201">
        <v>3</v>
      </c>
      <c r="M19" s="201">
        <v>585</v>
      </c>
      <c r="N19" s="7" t="s">
        <v>45</v>
      </c>
      <c r="O19" s="7" t="s">
        <v>45</v>
      </c>
      <c r="P19" s="201">
        <v>660</v>
      </c>
      <c r="Q19" s="201">
        <v>41</v>
      </c>
      <c r="R19" s="201">
        <v>41</v>
      </c>
      <c r="S19" s="201">
        <v>391</v>
      </c>
      <c r="T19" s="200">
        <v>1</v>
      </c>
      <c r="U19" s="200">
        <v>1</v>
      </c>
      <c r="V19" s="200">
        <v>2</v>
      </c>
      <c r="W19" s="201">
        <v>6</v>
      </c>
      <c r="X19" s="201">
        <v>22</v>
      </c>
      <c r="Y19" s="201">
        <v>3299</v>
      </c>
    </row>
    <row r="20" spans="1:25" s="193" customFormat="1" ht="26.25" customHeight="1">
      <c r="A20" s="151" t="s">
        <v>432</v>
      </c>
      <c r="B20" s="202">
        <v>10</v>
      </c>
      <c r="C20" s="203">
        <v>13</v>
      </c>
      <c r="D20" s="204">
        <v>1409</v>
      </c>
      <c r="E20" s="203">
        <v>34</v>
      </c>
      <c r="F20" s="203">
        <v>37</v>
      </c>
      <c r="G20" s="203">
        <v>5869</v>
      </c>
      <c r="H20" s="4" t="s">
        <v>45</v>
      </c>
      <c r="I20" s="4" t="s">
        <v>45</v>
      </c>
      <c r="J20" s="12" t="s">
        <v>45</v>
      </c>
      <c r="K20" s="10" t="s">
        <v>45</v>
      </c>
      <c r="L20" s="10" t="s">
        <v>45</v>
      </c>
      <c r="M20" s="204">
        <v>596</v>
      </c>
      <c r="N20" s="4" t="s">
        <v>45</v>
      </c>
      <c r="O20" s="4" t="s">
        <v>45</v>
      </c>
      <c r="P20" s="10" t="s">
        <v>45</v>
      </c>
      <c r="Q20" s="204">
        <v>22</v>
      </c>
      <c r="R20" s="204">
        <v>25</v>
      </c>
      <c r="S20" s="204">
        <v>4962</v>
      </c>
      <c r="T20" s="203">
        <v>8</v>
      </c>
      <c r="U20" s="203">
        <v>8</v>
      </c>
      <c r="V20" s="203">
        <v>169</v>
      </c>
      <c r="W20" s="204">
        <v>4</v>
      </c>
      <c r="X20" s="204">
        <v>4</v>
      </c>
      <c r="Y20" s="204">
        <v>141</v>
      </c>
    </row>
    <row r="21" spans="1:25" s="64" customFormat="1" ht="26.25" customHeight="1">
      <c r="A21" s="151" t="s">
        <v>433</v>
      </c>
      <c r="B21" s="202">
        <v>6</v>
      </c>
      <c r="C21" s="203">
        <v>6</v>
      </c>
      <c r="D21" s="203">
        <v>295</v>
      </c>
      <c r="E21" s="203">
        <v>52</v>
      </c>
      <c r="F21" s="203">
        <v>58</v>
      </c>
      <c r="G21" s="203">
        <v>5037</v>
      </c>
      <c r="H21" s="4" t="s">
        <v>45</v>
      </c>
      <c r="I21" s="4" t="s">
        <v>45</v>
      </c>
      <c r="J21" s="4" t="s">
        <v>45</v>
      </c>
      <c r="K21" s="203">
        <v>2</v>
      </c>
      <c r="L21" s="203">
        <v>8</v>
      </c>
      <c r="M21" s="203">
        <v>1019</v>
      </c>
      <c r="N21" s="10" t="s">
        <v>45</v>
      </c>
      <c r="O21" s="10" t="s">
        <v>45</v>
      </c>
      <c r="P21" s="10" t="s">
        <v>45</v>
      </c>
      <c r="Q21" s="204">
        <v>28</v>
      </c>
      <c r="R21" s="204">
        <v>28</v>
      </c>
      <c r="S21" s="204">
        <v>3974</v>
      </c>
      <c r="T21" s="204">
        <v>21</v>
      </c>
      <c r="U21" s="204">
        <v>21</v>
      </c>
      <c r="V21" s="204">
        <v>14</v>
      </c>
      <c r="W21" s="203">
        <v>1</v>
      </c>
      <c r="X21" s="203">
        <v>1</v>
      </c>
      <c r="Y21" s="203">
        <v>30</v>
      </c>
    </row>
    <row r="22" spans="1:25" ht="26.25" customHeight="1">
      <c r="A22" s="152" t="s">
        <v>434</v>
      </c>
      <c r="B22" s="205">
        <v>14</v>
      </c>
      <c r="C22" s="206">
        <v>15</v>
      </c>
      <c r="D22" s="207">
        <v>5074</v>
      </c>
      <c r="E22" s="206">
        <v>25</v>
      </c>
      <c r="F22" s="206">
        <v>30</v>
      </c>
      <c r="G22" s="206">
        <v>5340</v>
      </c>
      <c r="H22" s="207">
        <v>1</v>
      </c>
      <c r="I22" s="207">
        <v>4</v>
      </c>
      <c r="J22" s="207">
        <v>348</v>
      </c>
      <c r="K22" s="5" t="s">
        <v>45</v>
      </c>
      <c r="L22" s="5" t="s">
        <v>45</v>
      </c>
      <c r="M22" s="13" t="s">
        <v>45</v>
      </c>
      <c r="N22" s="5" t="s">
        <v>45</v>
      </c>
      <c r="O22" s="5" t="s">
        <v>45</v>
      </c>
      <c r="P22" s="13" t="s">
        <v>45</v>
      </c>
      <c r="Q22" s="207">
        <v>17</v>
      </c>
      <c r="R22" s="207">
        <v>19</v>
      </c>
      <c r="S22" s="207">
        <v>4977</v>
      </c>
      <c r="T22" s="206">
        <v>5</v>
      </c>
      <c r="U22" s="206">
        <v>5</v>
      </c>
      <c r="V22" s="206">
        <v>3</v>
      </c>
      <c r="W22" s="207">
        <v>2</v>
      </c>
      <c r="X22" s="207">
        <v>2</v>
      </c>
      <c r="Y22" s="207">
        <v>12</v>
      </c>
    </row>
    <row r="23" ht="12.75" customHeight="1"/>
    <row r="24" spans="1:25" ht="15.75" customHeight="1">
      <c r="A24" s="394" t="s">
        <v>156</v>
      </c>
      <c r="B24" s="495" t="s">
        <v>485</v>
      </c>
      <c r="C24" s="444"/>
      <c r="D24" s="444"/>
      <c r="E24" s="490" t="s">
        <v>496</v>
      </c>
      <c r="F24" s="491"/>
      <c r="G24" s="491"/>
      <c r="H24" s="496" t="s">
        <v>497</v>
      </c>
      <c r="I24" s="497"/>
      <c r="J24" s="497"/>
      <c r="K24" s="497"/>
      <c r="L24" s="497"/>
      <c r="M24" s="497"/>
      <c r="N24" s="194"/>
      <c r="O24" s="194"/>
      <c r="P24" s="195"/>
      <c r="Q24" s="488" t="s">
        <v>498</v>
      </c>
      <c r="R24" s="489"/>
      <c r="S24" s="490" t="s">
        <v>499</v>
      </c>
      <c r="T24" s="491"/>
      <c r="U24" s="378" t="s">
        <v>245</v>
      </c>
      <c r="V24" s="379"/>
      <c r="W24" s="372" t="s">
        <v>500</v>
      </c>
      <c r="X24" s="373"/>
      <c r="Y24" s="373"/>
    </row>
    <row r="25" spans="1:25" ht="15.75" customHeight="1">
      <c r="A25" s="395"/>
      <c r="B25" s="482" t="s">
        <v>501</v>
      </c>
      <c r="C25" s="483"/>
      <c r="D25" s="483"/>
      <c r="E25" s="491"/>
      <c r="F25" s="491"/>
      <c r="G25" s="491"/>
      <c r="H25" s="497"/>
      <c r="I25" s="497"/>
      <c r="J25" s="497"/>
      <c r="K25" s="497"/>
      <c r="L25" s="497"/>
      <c r="M25" s="497"/>
      <c r="N25" s="196"/>
      <c r="O25" s="196"/>
      <c r="P25" s="197"/>
      <c r="Q25" s="489"/>
      <c r="R25" s="489"/>
      <c r="S25" s="491"/>
      <c r="T25" s="491"/>
      <c r="U25" s="379"/>
      <c r="V25" s="379"/>
      <c r="W25" s="373"/>
      <c r="X25" s="373"/>
      <c r="Y25" s="373"/>
    </row>
    <row r="26" spans="1:25" ht="24.75" customHeight="1">
      <c r="A26" s="395"/>
      <c r="B26" s="483"/>
      <c r="C26" s="483"/>
      <c r="D26" s="483"/>
      <c r="E26" s="491"/>
      <c r="F26" s="491"/>
      <c r="G26" s="491"/>
      <c r="H26" s="484" t="s">
        <v>502</v>
      </c>
      <c r="I26" s="485"/>
      <c r="J26" s="485"/>
      <c r="K26" s="486" t="s">
        <v>503</v>
      </c>
      <c r="L26" s="487"/>
      <c r="M26" s="487"/>
      <c r="N26" s="493" t="s">
        <v>504</v>
      </c>
      <c r="O26" s="494"/>
      <c r="P26" s="494"/>
      <c r="Q26" s="426" t="s">
        <v>246</v>
      </c>
      <c r="R26" s="426"/>
      <c r="S26" s="423" t="s">
        <v>247</v>
      </c>
      <c r="T26" s="423"/>
      <c r="U26" s="368" t="s">
        <v>248</v>
      </c>
      <c r="V26" s="368"/>
      <c r="W26" s="492" t="s">
        <v>80</v>
      </c>
      <c r="X26" s="492"/>
      <c r="Y26" s="492"/>
    </row>
    <row r="27" spans="1:25" ht="15.75" customHeight="1">
      <c r="A27" s="380" t="s">
        <v>27</v>
      </c>
      <c r="B27" s="187" t="s">
        <v>174</v>
      </c>
      <c r="C27" s="187" t="s">
        <v>175</v>
      </c>
      <c r="D27" s="184" t="s">
        <v>236</v>
      </c>
      <c r="E27" s="187" t="s">
        <v>174</v>
      </c>
      <c r="F27" s="187" t="s">
        <v>175</v>
      </c>
      <c r="G27" s="184" t="s">
        <v>236</v>
      </c>
      <c r="H27" s="187" t="s">
        <v>174</v>
      </c>
      <c r="I27" s="187" t="s">
        <v>175</v>
      </c>
      <c r="J27" s="184" t="s">
        <v>236</v>
      </c>
      <c r="K27" s="187" t="s">
        <v>174</v>
      </c>
      <c r="L27" s="187" t="s">
        <v>175</v>
      </c>
      <c r="M27" s="184" t="s">
        <v>236</v>
      </c>
      <c r="N27" s="188" t="s">
        <v>174</v>
      </c>
      <c r="O27" s="187" t="s">
        <v>175</v>
      </c>
      <c r="P27" s="184" t="s">
        <v>236</v>
      </c>
      <c r="Q27" s="187" t="s">
        <v>174</v>
      </c>
      <c r="R27" s="187" t="s">
        <v>175</v>
      </c>
      <c r="S27" s="187" t="s">
        <v>174</v>
      </c>
      <c r="T27" s="187" t="s">
        <v>175</v>
      </c>
      <c r="U27" s="187" t="s">
        <v>174</v>
      </c>
      <c r="V27" s="187" t="s">
        <v>175</v>
      </c>
      <c r="W27" s="187" t="s">
        <v>174</v>
      </c>
      <c r="X27" s="187" t="s">
        <v>175</v>
      </c>
      <c r="Y27" s="187" t="s">
        <v>236</v>
      </c>
    </row>
    <row r="28" spans="1:25" ht="15.75" customHeight="1">
      <c r="A28" s="380"/>
      <c r="B28" s="162" t="s">
        <v>177</v>
      </c>
      <c r="C28" s="163" t="s">
        <v>178</v>
      </c>
      <c r="D28" s="162" t="s">
        <v>179</v>
      </c>
      <c r="E28" s="162" t="s">
        <v>177</v>
      </c>
      <c r="F28" s="163" t="s">
        <v>178</v>
      </c>
      <c r="G28" s="162" t="s">
        <v>179</v>
      </c>
      <c r="H28" s="163" t="s">
        <v>177</v>
      </c>
      <c r="I28" s="163" t="s">
        <v>178</v>
      </c>
      <c r="J28" s="162" t="s">
        <v>179</v>
      </c>
      <c r="K28" s="163" t="s">
        <v>177</v>
      </c>
      <c r="L28" s="163" t="s">
        <v>178</v>
      </c>
      <c r="M28" s="162" t="s">
        <v>179</v>
      </c>
      <c r="N28" s="162" t="s">
        <v>177</v>
      </c>
      <c r="O28" s="163" t="s">
        <v>178</v>
      </c>
      <c r="P28" s="162" t="s">
        <v>179</v>
      </c>
      <c r="Q28" s="162" t="s">
        <v>177</v>
      </c>
      <c r="R28" s="163" t="s">
        <v>178</v>
      </c>
      <c r="S28" s="162" t="s">
        <v>177</v>
      </c>
      <c r="T28" s="163" t="s">
        <v>178</v>
      </c>
      <c r="U28" s="162" t="s">
        <v>177</v>
      </c>
      <c r="V28" s="163" t="s">
        <v>178</v>
      </c>
      <c r="W28" s="163" t="s">
        <v>177</v>
      </c>
      <c r="X28" s="163" t="s">
        <v>178</v>
      </c>
      <c r="Y28" s="198" t="s">
        <v>179</v>
      </c>
    </row>
    <row r="29" spans="1:25" s="193" customFormat="1" ht="26.25" customHeight="1">
      <c r="A29" s="189" t="s">
        <v>431</v>
      </c>
      <c r="B29" s="14" t="s">
        <v>45</v>
      </c>
      <c r="C29" s="7" t="s">
        <v>45</v>
      </c>
      <c r="D29" s="7" t="s">
        <v>45</v>
      </c>
      <c r="E29" s="210">
        <v>20</v>
      </c>
      <c r="F29" s="210">
        <v>23</v>
      </c>
      <c r="G29" s="210">
        <v>4130</v>
      </c>
      <c r="H29" s="211">
        <v>181</v>
      </c>
      <c r="I29" s="211">
        <v>225</v>
      </c>
      <c r="J29" s="211">
        <v>39026</v>
      </c>
      <c r="K29" s="210">
        <v>28</v>
      </c>
      <c r="L29" s="210">
        <v>40</v>
      </c>
      <c r="M29" s="210">
        <v>2963</v>
      </c>
      <c r="N29" s="210">
        <v>153</v>
      </c>
      <c r="O29" s="210">
        <v>185</v>
      </c>
      <c r="P29" s="210">
        <v>36064</v>
      </c>
      <c r="Q29" s="211">
        <v>9</v>
      </c>
      <c r="R29" s="211">
        <v>28</v>
      </c>
      <c r="S29" s="210">
        <v>3</v>
      </c>
      <c r="T29" s="210">
        <v>4</v>
      </c>
      <c r="U29" s="210">
        <v>5</v>
      </c>
      <c r="V29" s="210">
        <v>16</v>
      </c>
      <c r="W29" s="7" t="s">
        <v>45</v>
      </c>
      <c r="X29" s="7" t="s">
        <v>45</v>
      </c>
      <c r="Y29" s="7" t="s">
        <v>45</v>
      </c>
    </row>
    <row r="30" spans="1:25" s="193" customFormat="1" ht="26.25" customHeight="1">
      <c r="A30" s="151" t="s">
        <v>432</v>
      </c>
      <c r="B30" s="6" t="s">
        <v>45</v>
      </c>
      <c r="C30" s="4" t="s">
        <v>45</v>
      </c>
      <c r="D30" s="4" t="s">
        <v>45</v>
      </c>
      <c r="E30" s="212">
        <v>34</v>
      </c>
      <c r="F30" s="212">
        <v>34</v>
      </c>
      <c r="G30" s="212">
        <v>25685</v>
      </c>
      <c r="H30" s="213">
        <v>121</v>
      </c>
      <c r="I30" s="213">
        <v>137</v>
      </c>
      <c r="J30" s="213">
        <v>10860</v>
      </c>
      <c r="K30" s="212">
        <v>39</v>
      </c>
      <c r="L30" s="212">
        <v>42</v>
      </c>
      <c r="M30" s="212">
        <v>1949</v>
      </c>
      <c r="N30" s="212">
        <v>82</v>
      </c>
      <c r="O30" s="212">
        <v>95</v>
      </c>
      <c r="P30" s="212">
        <v>8912</v>
      </c>
      <c r="Q30" s="213">
        <v>14</v>
      </c>
      <c r="R30" s="213">
        <v>53</v>
      </c>
      <c r="S30" s="212">
        <v>12</v>
      </c>
      <c r="T30" s="212">
        <v>26</v>
      </c>
      <c r="U30" s="212">
        <v>11</v>
      </c>
      <c r="V30" s="212">
        <v>15</v>
      </c>
      <c r="W30" s="4" t="s">
        <v>45</v>
      </c>
      <c r="X30" s="4" t="s">
        <v>45</v>
      </c>
      <c r="Y30" s="4" t="s">
        <v>45</v>
      </c>
    </row>
    <row r="31" spans="1:25" s="64" customFormat="1" ht="26.25" customHeight="1">
      <c r="A31" s="151" t="s">
        <v>433</v>
      </c>
      <c r="B31" s="15" t="s">
        <v>45</v>
      </c>
      <c r="C31" s="12" t="s">
        <v>45</v>
      </c>
      <c r="D31" s="12" t="s">
        <v>45</v>
      </c>
      <c r="E31" s="203">
        <v>41</v>
      </c>
      <c r="F31" s="203">
        <v>41</v>
      </c>
      <c r="G31" s="203">
        <v>5803</v>
      </c>
      <c r="H31" s="203">
        <v>120</v>
      </c>
      <c r="I31" s="203">
        <v>144</v>
      </c>
      <c r="J31" s="2">
        <v>8845</v>
      </c>
      <c r="K31" s="203">
        <v>36</v>
      </c>
      <c r="L31" s="203">
        <v>40</v>
      </c>
      <c r="M31" s="203">
        <v>1228</v>
      </c>
      <c r="N31" s="204">
        <v>84</v>
      </c>
      <c r="O31" s="204">
        <v>104</v>
      </c>
      <c r="P31" s="204">
        <v>7617</v>
      </c>
      <c r="Q31" s="204">
        <v>5</v>
      </c>
      <c r="R31" s="204">
        <v>18</v>
      </c>
      <c r="S31" s="204">
        <v>4</v>
      </c>
      <c r="T31" s="204">
        <v>9</v>
      </c>
      <c r="U31" s="204">
        <v>11</v>
      </c>
      <c r="V31" s="204">
        <v>37</v>
      </c>
      <c r="W31" s="203">
        <v>3</v>
      </c>
      <c r="X31" s="203">
        <v>3</v>
      </c>
      <c r="Y31" s="4" t="s">
        <v>45</v>
      </c>
    </row>
    <row r="32" spans="1:25" ht="26.25" customHeight="1">
      <c r="A32" s="152" t="s">
        <v>434</v>
      </c>
      <c r="B32" s="16" t="s">
        <v>45</v>
      </c>
      <c r="C32" s="5" t="s">
        <v>45</v>
      </c>
      <c r="D32" s="5" t="s">
        <v>45</v>
      </c>
      <c r="E32" s="214">
        <v>38</v>
      </c>
      <c r="F32" s="214">
        <v>39</v>
      </c>
      <c r="G32" s="214">
        <v>2990</v>
      </c>
      <c r="H32" s="215">
        <v>146</v>
      </c>
      <c r="I32" s="215">
        <v>176</v>
      </c>
      <c r="J32" s="215">
        <v>13744</v>
      </c>
      <c r="K32" s="214">
        <v>35</v>
      </c>
      <c r="L32" s="214">
        <v>37</v>
      </c>
      <c r="M32" s="214">
        <v>3402</v>
      </c>
      <c r="N32" s="214">
        <v>111</v>
      </c>
      <c r="O32" s="214">
        <v>139</v>
      </c>
      <c r="P32" s="214">
        <v>10343</v>
      </c>
      <c r="Q32" s="215">
        <v>4</v>
      </c>
      <c r="R32" s="215">
        <v>11</v>
      </c>
      <c r="S32" s="214">
        <v>13</v>
      </c>
      <c r="T32" s="214">
        <v>29</v>
      </c>
      <c r="U32" s="214">
        <v>17</v>
      </c>
      <c r="V32" s="214">
        <v>68</v>
      </c>
      <c r="W32" s="5" t="s">
        <v>45</v>
      </c>
      <c r="X32" s="5" t="s">
        <v>45</v>
      </c>
      <c r="Y32" s="5" t="s">
        <v>45</v>
      </c>
    </row>
  </sheetData>
  <sheetProtection selectLockedCells="1" selectUnlockedCells="1"/>
  <mergeCells count="57">
    <mergeCell ref="U24:V25"/>
    <mergeCell ref="W24:Y25"/>
    <mergeCell ref="W26:Y26"/>
    <mergeCell ref="A27:A28"/>
    <mergeCell ref="N26:P26"/>
    <mergeCell ref="Q26:R26"/>
    <mergeCell ref="S26:T26"/>
    <mergeCell ref="U26:V26"/>
    <mergeCell ref="A24:A26"/>
    <mergeCell ref="B24:D24"/>
    <mergeCell ref="B25:D26"/>
    <mergeCell ref="H26:J26"/>
    <mergeCell ref="K26:M26"/>
    <mergeCell ref="Q16:S16"/>
    <mergeCell ref="Q24:R25"/>
    <mergeCell ref="S24:T25"/>
    <mergeCell ref="E24:G26"/>
    <mergeCell ref="H24:M25"/>
    <mergeCell ref="T16:V16"/>
    <mergeCell ref="W16:Y16"/>
    <mergeCell ref="A17:A18"/>
    <mergeCell ref="E16:G16"/>
    <mergeCell ref="H16:J16"/>
    <mergeCell ref="K16:M16"/>
    <mergeCell ref="N16:P16"/>
    <mergeCell ref="N15:P15"/>
    <mergeCell ref="Q15:S15"/>
    <mergeCell ref="T15:V15"/>
    <mergeCell ref="W15:Y15"/>
    <mergeCell ref="Q6:S6"/>
    <mergeCell ref="T6:V6"/>
    <mergeCell ref="A7:A8"/>
    <mergeCell ref="A14:A16"/>
    <mergeCell ref="B14:D16"/>
    <mergeCell ref="E14:M14"/>
    <mergeCell ref="N14:Y14"/>
    <mergeCell ref="E15:G15"/>
    <mergeCell ref="H15:J15"/>
    <mergeCell ref="K15:M15"/>
    <mergeCell ref="E6:G6"/>
    <mergeCell ref="H6:J6"/>
    <mergeCell ref="K6:M6"/>
    <mergeCell ref="N6:P6"/>
    <mergeCell ref="K5:M5"/>
    <mergeCell ref="N5:P5"/>
    <mergeCell ref="Q5:S5"/>
    <mergeCell ref="T5:V5"/>
    <mergeCell ref="A2:M2"/>
    <mergeCell ref="N2:Y2"/>
    <mergeCell ref="A4:A6"/>
    <mergeCell ref="B4:D4"/>
    <mergeCell ref="E4:M4"/>
    <mergeCell ref="N4:V4"/>
    <mergeCell ref="W4:Y6"/>
    <mergeCell ref="B5:D6"/>
    <mergeCell ref="E5:G5"/>
    <mergeCell ref="H5:J5"/>
  </mergeCells>
  <printOptions horizontalCentered="1"/>
  <pageMargins left="1.141732283464567" right="1.141732283464567" top="1.5748031496062993" bottom="1.5748031496062993" header="0.5118110236220472" footer="0.9055118110236221"/>
  <pageSetup firstPageNumber="40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120" zoomScaleNormal="120" workbookViewId="0" topLeftCell="A1">
      <selection activeCell="A2" sqref="A2:E2"/>
    </sheetView>
  </sheetViews>
  <sheetFormatPr defaultColWidth="9.00390625" defaultRowHeight="15" customHeight="1"/>
  <cols>
    <col min="1" max="1" width="15.625" style="81" customWidth="1"/>
    <col min="2" max="5" width="14.625" style="81" customWidth="1"/>
    <col min="6" max="6" width="16.625" style="81" customWidth="1"/>
    <col min="7" max="10" width="14.625" style="81" customWidth="1"/>
    <col min="11" max="16384" width="9.00390625" style="81" customWidth="1"/>
  </cols>
  <sheetData>
    <row r="1" spans="1:10" ht="18" customHeight="1">
      <c r="A1" s="80" t="s">
        <v>4</v>
      </c>
      <c r="J1" s="82" t="s">
        <v>5</v>
      </c>
    </row>
    <row r="2" spans="1:10" s="67" customFormat="1" ht="24.75" customHeight="1">
      <c r="A2" s="392" t="s">
        <v>511</v>
      </c>
      <c r="B2" s="393"/>
      <c r="C2" s="393"/>
      <c r="D2" s="393"/>
      <c r="E2" s="393"/>
      <c r="F2" s="393" t="s">
        <v>512</v>
      </c>
      <c r="G2" s="393"/>
      <c r="H2" s="393"/>
      <c r="I2" s="393"/>
      <c r="J2" s="393"/>
    </row>
    <row r="3" spans="1:10" ht="15" customHeight="1">
      <c r="A3" s="112"/>
      <c r="B3" s="112"/>
      <c r="C3" s="112"/>
      <c r="D3" s="112"/>
      <c r="E3" s="112"/>
      <c r="F3" s="112"/>
      <c r="G3" s="226"/>
      <c r="H3" s="112"/>
      <c r="I3" s="112"/>
      <c r="J3" s="112"/>
    </row>
    <row r="4" spans="1:11" s="139" customFormat="1" ht="37.5" customHeight="1">
      <c r="A4" s="363" t="s">
        <v>505</v>
      </c>
      <c r="B4" s="498" t="s">
        <v>506</v>
      </c>
      <c r="C4" s="499"/>
      <c r="D4" s="499"/>
      <c r="E4" s="499"/>
      <c r="F4" s="227"/>
      <c r="G4" s="228"/>
      <c r="H4" s="500" t="s">
        <v>507</v>
      </c>
      <c r="I4" s="501"/>
      <c r="J4" s="501"/>
      <c r="K4" s="229"/>
    </row>
    <row r="5" spans="1:11" s="139" customFormat="1" ht="37.5" customHeight="1">
      <c r="A5" s="364"/>
      <c r="B5" s="217" t="s">
        <v>249</v>
      </c>
      <c r="C5" s="218" t="s">
        <v>508</v>
      </c>
      <c r="D5" s="219" t="s">
        <v>250</v>
      </c>
      <c r="E5" s="220" t="s">
        <v>509</v>
      </c>
      <c r="F5" s="218" t="s">
        <v>510</v>
      </c>
      <c r="G5" s="219" t="s">
        <v>64</v>
      </c>
      <c r="H5" s="221" t="s">
        <v>249</v>
      </c>
      <c r="I5" s="222" t="s">
        <v>251</v>
      </c>
      <c r="J5" s="27" t="s">
        <v>252</v>
      </c>
      <c r="K5" s="229"/>
    </row>
    <row r="6" spans="1:11" s="231" customFormat="1" ht="27.75" customHeight="1">
      <c r="A6" s="114" t="s">
        <v>27</v>
      </c>
      <c r="B6" s="230" t="s">
        <v>29</v>
      </c>
      <c r="C6" s="116" t="s">
        <v>253</v>
      </c>
      <c r="D6" s="116" t="s">
        <v>254</v>
      </c>
      <c r="E6" s="115" t="s">
        <v>255</v>
      </c>
      <c r="F6" s="116" t="s">
        <v>256</v>
      </c>
      <c r="G6" s="116" t="s">
        <v>80</v>
      </c>
      <c r="H6" s="116" t="s">
        <v>29</v>
      </c>
      <c r="I6" s="115" t="s">
        <v>257</v>
      </c>
      <c r="J6" s="43" t="s">
        <v>258</v>
      </c>
      <c r="K6" s="66"/>
    </row>
    <row r="7" spans="1:10" s="113" customFormat="1" ht="45" customHeight="1">
      <c r="A7" s="223" t="s">
        <v>446</v>
      </c>
      <c r="B7" s="232">
        <f>SUM(C7:G7)</f>
        <v>225</v>
      </c>
      <c r="C7" s="142">
        <v>220</v>
      </c>
      <c r="D7" s="135" t="s">
        <v>45</v>
      </c>
      <c r="E7" s="142">
        <v>5</v>
      </c>
      <c r="F7" s="135" t="s">
        <v>45</v>
      </c>
      <c r="G7" s="135" t="s">
        <v>45</v>
      </c>
      <c r="H7" s="142">
        <v>333</v>
      </c>
      <c r="I7" s="142">
        <v>241</v>
      </c>
      <c r="J7" s="142">
        <v>92</v>
      </c>
    </row>
    <row r="8" spans="1:10" s="113" customFormat="1" ht="45" customHeight="1">
      <c r="A8" s="223" t="s">
        <v>447</v>
      </c>
      <c r="B8" s="233">
        <f aca="true" t="shared" si="0" ref="B8:B16">SUM(C8:G8)</f>
        <v>211</v>
      </c>
      <c r="C8" s="145">
        <v>208</v>
      </c>
      <c r="D8" s="145">
        <v>1</v>
      </c>
      <c r="E8" s="145">
        <v>1</v>
      </c>
      <c r="F8" s="145">
        <v>1</v>
      </c>
      <c r="G8" s="136" t="s">
        <v>45</v>
      </c>
      <c r="H8" s="145">
        <v>305</v>
      </c>
      <c r="I8" s="145">
        <v>226</v>
      </c>
      <c r="J8" s="145">
        <v>79</v>
      </c>
    </row>
    <row r="9" spans="1:10" s="113" customFormat="1" ht="45" customHeight="1">
      <c r="A9" s="223" t="s">
        <v>448</v>
      </c>
      <c r="B9" s="233">
        <f t="shared" si="0"/>
        <v>199</v>
      </c>
      <c r="C9" s="145">
        <v>198</v>
      </c>
      <c r="D9" s="136" t="s">
        <v>45</v>
      </c>
      <c r="E9" s="145">
        <v>1</v>
      </c>
      <c r="F9" s="136" t="s">
        <v>45</v>
      </c>
      <c r="G9" s="136" t="s">
        <v>45</v>
      </c>
      <c r="H9" s="145">
        <v>284</v>
      </c>
      <c r="I9" s="145">
        <v>204</v>
      </c>
      <c r="J9" s="145">
        <v>80</v>
      </c>
    </row>
    <row r="10" spans="1:10" s="113" customFormat="1" ht="45" customHeight="1">
      <c r="A10" s="223" t="s">
        <v>449</v>
      </c>
      <c r="B10" s="233">
        <f t="shared" si="0"/>
        <v>238</v>
      </c>
      <c r="C10" s="145">
        <v>238</v>
      </c>
      <c r="D10" s="136" t="s">
        <v>45</v>
      </c>
      <c r="E10" s="136" t="s">
        <v>45</v>
      </c>
      <c r="F10" s="136" t="s">
        <v>45</v>
      </c>
      <c r="G10" s="136" t="s">
        <v>45</v>
      </c>
      <c r="H10" s="145">
        <v>327</v>
      </c>
      <c r="I10" s="145">
        <v>248</v>
      </c>
      <c r="J10" s="145">
        <v>79</v>
      </c>
    </row>
    <row r="11" spans="1:10" s="113" customFormat="1" ht="45" customHeight="1">
      <c r="A11" s="223" t="s">
        <v>450</v>
      </c>
      <c r="B11" s="233">
        <f t="shared" si="0"/>
        <v>253</v>
      </c>
      <c r="C11" s="145">
        <v>253</v>
      </c>
      <c r="D11" s="136" t="s">
        <v>45</v>
      </c>
      <c r="E11" s="136" t="s">
        <v>45</v>
      </c>
      <c r="F11" s="136" t="s">
        <v>45</v>
      </c>
      <c r="G11" s="136" t="s">
        <v>45</v>
      </c>
      <c r="H11" s="145">
        <v>358</v>
      </c>
      <c r="I11" s="145">
        <v>264</v>
      </c>
      <c r="J11" s="145">
        <v>94</v>
      </c>
    </row>
    <row r="12" spans="1:10" s="113" customFormat="1" ht="45" customHeight="1">
      <c r="A12" s="223" t="s">
        <v>451</v>
      </c>
      <c r="B12" s="233">
        <f t="shared" si="0"/>
        <v>171</v>
      </c>
      <c r="C12" s="145">
        <v>170</v>
      </c>
      <c r="D12" s="145">
        <v>1</v>
      </c>
      <c r="E12" s="136" t="s">
        <v>45</v>
      </c>
      <c r="F12" s="136" t="s">
        <v>45</v>
      </c>
      <c r="G12" s="136" t="s">
        <v>45</v>
      </c>
      <c r="H12" s="145">
        <v>256</v>
      </c>
      <c r="I12" s="145">
        <v>178</v>
      </c>
      <c r="J12" s="145">
        <v>78</v>
      </c>
    </row>
    <row r="13" spans="1:10" s="113" customFormat="1" ht="45" customHeight="1">
      <c r="A13" s="223" t="s">
        <v>452</v>
      </c>
      <c r="B13" s="233">
        <f t="shared" si="0"/>
        <v>138</v>
      </c>
      <c r="C13" s="234">
        <v>136</v>
      </c>
      <c r="D13" s="234">
        <v>1</v>
      </c>
      <c r="E13" s="234">
        <v>1</v>
      </c>
      <c r="F13" s="136" t="s">
        <v>45</v>
      </c>
      <c r="G13" s="136" t="s">
        <v>45</v>
      </c>
      <c r="H13" s="235">
        <f>SUM(I13:J13)</f>
        <v>210</v>
      </c>
      <c r="I13" s="234">
        <v>145</v>
      </c>
      <c r="J13" s="234">
        <v>65</v>
      </c>
    </row>
    <row r="14" spans="1:11" ht="45" customHeight="1">
      <c r="A14" s="223" t="s">
        <v>453</v>
      </c>
      <c r="B14" s="233">
        <f t="shared" si="0"/>
        <v>127</v>
      </c>
      <c r="C14" s="234">
        <v>127</v>
      </c>
      <c r="D14" s="136" t="s">
        <v>45</v>
      </c>
      <c r="E14" s="136" t="s">
        <v>45</v>
      </c>
      <c r="F14" s="136" t="s">
        <v>45</v>
      </c>
      <c r="G14" s="136" t="s">
        <v>45</v>
      </c>
      <c r="H14" s="235">
        <v>177</v>
      </c>
      <c r="I14" s="234">
        <v>131</v>
      </c>
      <c r="J14" s="234">
        <v>46</v>
      </c>
      <c r="K14" s="113"/>
    </row>
    <row r="15" spans="1:11" ht="45" customHeight="1">
      <c r="A15" s="223" t="s">
        <v>454</v>
      </c>
      <c r="B15" s="233">
        <f t="shared" si="0"/>
        <v>131</v>
      </c>
      <c r="C15" s="234">
        <v>130</v>
      </c>
      <c r="D15" s="234">
        <v>1</v>
      </c>
      <c r="E15" s="136" t="s">
        <v>45</v>
      </c>
      <c r="F15" s="136" t="s">
        <v>45</v>
      </c>
      <c r="G15" s="136" t="s">
        <v>45</v>
      </c>
      <c r="H15" s="235">
        <v>194</v>
      </c>
      <c r="I15" s="234">
        <v>138</v>
      </c>
      <c r="J15" s="234">
        <v>56</v>
      </c>
      <c r="K15" s="113"/>
    </row>
    <row r="16" spans="1:11" ht="45" customHeight="1">
      <c r="A16" s="216" t="s">
        <v>455</v>
      </c>
      <c r="B16" s="236">
        <f t="shared" si="0"/>
        <v>121</v>
      </c>
      <c r="C16" s="237">
        <v>116</v>
      </c>
      <c r="D16" s="237">
        <v>1</v>
      </c>
      <c r="E16" s="237">
        <v>4</v>
      </c>
      <c r="F16" s="224" t="s">
        <v>45</v>
      </c>
      <c r="G16" s="224" t="s">
        <v>45</v>
      </c>
      <c r="H16" s="238">
        <f>SUM(I16:J16)</f>
        <v>154</v>
      </c>
      <c r="I16" s="237">
        <v>125</v>
      </c>
      <c r="J16" s="237">
        <v>29</v>
      </c>
      <c r="K16" s="113"/>
    </row>
    <row r="17" spans="1:6" ht="15.75" customHeight="1">
      <c r="A17" s="80" t="s">
        <v>46</v>
      </c>
      <c r="F17" s="81" t="s">
        <v>47</v>
      </c>
    </row>
    <row r="18" spans="1:6" ht="15.75" customHeight="1">
      <c r="A18" s="225" t="s">
        <v>259</v>
      </c>
      <c r="B18" s="240"/>
      <c r="C18" s="240"/>
      <c r="D18" s="240"/>
      <c r="E18" s="240"/>
      <c r="F18" s="240"/>
    </row>
  </sheetData>
  <sheetProtection selectLockedCells="1" selectUnlockedCells="1"/>
  <mergeCells count="5">
    <mergeCell ref="A2:E2"/>
    <mergeCell ref="F2:J2"/>
    <mergeCell ref="A4:A5"/>
    <mergeCell ref="B4:E4"/>
    <mergeCell ref="H4:J4"/>
  </mergeCells>
  <printOptions horizontalCentered="1"/>
  <pageMargins left="1.1811023622047245" right="1.1811023622047245" top="1.5748031496062993" bottom="1.5748031496062993" header="0.5118110236220472" footer="0.9055118110236221"/>
  <pageSetup firstPageNumber="40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TIGER-XP</cp:lastModifiedBy>
  <cp:lastPrinted>2012-11-07T07:56:50Z</cp:lastPrinted>
  <dcterms:created xsi:type="dcterms:W3CDTF">2012-10-24T07:27:32Z</dcterms:created>
  <dcterms:modified xsi:type="dcterms:W3CDTF">2012-11-07T07:59:58Z</dcterms:modified>
  <cp:category/>
  <cp:version/>
  <cp:contentType/>
  <cp:contentStatus/>
</cp:coreProperties>
</file>