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50" activeTab="0"/>
  </bookViews>
  <sheets>
    <sheet name="3-1、本縣各級機關學校正式編制員額" sheetId="1" r:id="rId1"/>
    <sheet name="3-2、桃園縣政府組織系統" sheetId="2" r:id="rId2"/>
    <sheet name="3-3、本縣各級機關學校員工總人數" sheetId="3" r:id="rId3"/>
    <sheet name="3-4、本縣各級機關學校公教人員按性別及年齡分" sheetId="4" r:id="rId4"/>
    <sheet name="3-5、本縣各級機關學校公教人員學歷" sheetId="5" r:id="rId5"/>
    <sheet name="3-6、本縣各級機關學校公教人員職等別" sheetId="6" r:id="rId6"/>
    <sheet name="3-7、自由地區增設立法委員區域選舉概況" sheetId="7" r:id="rId7"/>
    <sheet name="3-8、縣長選舉概況" sheetId="8" r:id="rId8"/>
    <sheet name="3-9、總統、副總統選舉概況" sheetId="9" r:id="rId9"/>
    <sheet name="3-10、鄉鎮市長選舉概況" sheetId="10" r:id="rId10"/>
    <sheet name="3-11、縣議員選舉概況" sheetId="11" r:id="rId11"/>
    <sheet name="3-12、鄉鎮市民代表選舉概況" sheetId="12" r:id="rId12"/>
  </sheets>
  <definedNames>
    <definedName name="_xlnm.Print_Area" localSheetId="0">'3-1、本縣各級機關學校正式編制員額'!$A$1:$S$23</definedName>
    <definedName name="_xlnm.Print_Area" localSheetId="5">'3-6、本縣各級機關學校公教人員職等別'!$A$1:$M$40</definedName>
  </definedNames>
  <calcPr fullCalcOnLoad="1"/>
</workbook>
</file>

<file path=xl/sharedStrings.xml><?xml version="1.0" encoding="utf-8"?>
<sst xmlns="http://schemas.openxmlformats.org/spreadsheetml/2006/main" count="1733" uniqueCount="744">
  <si>
    <r>
      <t>其他鄉鎮市所屬機構</t>
    </r>
    <r>
      <rPr>
        <sz val="9"/>
        <rFont val="Arial Narrow"/>
        <family val="2"/>
      </rPr>
      <t xml:space="preserve"> The Other Organic Structure of Township</t>
    </r>
  </si>
  <si>
    <r>
      <t>縣市鄉鎮營事業機關</t>
    </r>
    <r>
      <rPr>
        <sz val="9"/>
        <rFont val="Arial Narrow"/>
        <family val="2"/>
      </rPr>
      <t xml:space="preserve"> Municipal Owned Enterprises</t>
    </r>
  </si>
  <si>
    <r>
      <t>縣立各國民中學</t>
    </r>
    <r>
      <rPr>
        <sz val="9"/>
        <rFont val="Arial Narrow"/>
        <family val="2"/>
      </rPr>
      <t xml:space="preserve"> Junior High Schools</t>
    </r>
  </si>
  <si>
    <t>Source : Local Public Servant Statistics, Personnel Statistics, Central Personnel Administration, Executive Yuan.</t>
  </si>
  <si>
    <r>
      <t>縣立各高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中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含完全中學</t>
    </r>
    <r>
      <rPr>
        <sz val="9"/>
        <rFont val="Arial Narrow"/>
        <family val="2"/>
      </rPr>
      <t>) 
Senior High (Vocational) Schools (&amp; complete schools)</t>
    </r>
  </si>
  <si>
    <r>
      <t>縣立各國民小學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含幼稚園</t>
    </r>
    <r>
      <rPr>
        <sz val="9"/>
        <rFont val="Arial Narrow"/>
        <family val="2"/>
      </rPr>
      <t>) 
Elementary  Schools (&amp; preschools)</t>
    </r>
  </si>
  <si>
    <t>Note : Starting in 2002, preschools are counted as primary schools.</t>
  </si>
  <si>
    <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中畢業
</t>
    </r>
    <r>
      <rPr>
        <sz val="9"/>
        <rFont val="Arial Narrow"/>
        <family val="2"/>
      </rPr>
      <t xml:space="preserve">Jnior High School
</t>
    </r>
  </si>
  <si>
    <r>
      <t>縣立各國民中學</t>
    </r>
    <r>
      <rPr>
        <sz val="9"/>
        <rFont val="Arial Narrow"/>
        <family val="2"/>
      </rPr>
      <t xml:space="preserve"> Junior High Schools</t>
    </r>
  </si>
  <si>
    <r>
      <t>縣政府</t>
    </r>
    <r>
      <rPr>
        <sz val="9"/>
        <rFont val="Arial Narrow"/>
        <family val="2"/>
      </rPr>
      <t xml:space="preserve"> County Government </t>
    </r>
  </si>
  <si>
    <r>
      <t>其他鄉鎮市所屬機構</t>
    </r>
    <r>
      <rPr>
        <sz val="9"/>
        <rFont val="Arial Narrow"/>
        <family val="2"/>
      </rPr>
      <t xml:space="preserve">
The Other Organic Structure of Township</t>
    </r>
  </si>
  <si>
    <t xml:space="preserve">End  of Year  &amp; Organization </t>
  </si>
  <si>
    <r>
      <t>縣立各高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中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含完全中學</t>
    </r>
    <r>
      <rPr>
        <sz val="9"/>
        <rFont val="Arial Narrow"/>
        <family val="2"/>
      </rPr>
      <t>) 
Senior High (Vocational) Schools (&amp; complete schools)</t>
    </r>
  </si>
  <si>
    <r>
      <t>簡薦委任命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派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人員</t>
    </r>
    <r>
      <rPr>
        <sz val="9"/>
        <rFont val="Arial Narrow"/>
        <family val="2"/>
      </rPr>
      <t xml:space="preserve"> </t>
    </r>
  </si>
  <si>
    <t>Ranking  Servant</t>
  </si>
  <si>
    <t>校長及老師</t>
  </si>
  <si>
    <r>
      <t>警　察　人　員　</t>
    </r>
    <r>
      <rPr>
        <sz val="9"/>
        <rFont val="Arial Narrow"/>
        <family val="2"/>
      </rPr>
      <t xml:space="preserve"> By Title of Police</t>
    </r>
  </si>
  <si>
    <t>醫事人員</t>
  </si>
  <si>
    <t>合計</t>
  </si>
  <si>
    <r>
      <t>簡任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派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第</t>
    </r>
    <r>
      <rPr>
        <sz val="9"/>
        <rFont val="Arial Narrow"/>
        <family val="2"/>
      </rPr>
      <t>10-14</t>
    </r>
    <r>
      <rPr>
        <sz val="9"/>
        <rFont val="華康粗圓體"/>
        <family val="3"/>
      </rPr>
      <t xml:space="preserve">職等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相當簡任</t>
    </r>
    <r>
      <rPr>
        <sz val="9"/>
        <rFont val="Arial Narrow"/>
        <family val="2"/>
      </rPr>
      <t>)</t>
    </r>
  </si>
  <si>
    <r>
      <t>薦任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派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第</t>
    </r>
    <r>
      <rPr>
        <sz val="9"/>
        <rFont val="Arial Narrow"/>
        <family val="2"/>
      </rPr>
      <t>6-9</t>
    </r>
    <r>
      <rPr>
        <sz val="9"/>
        <rFont val="華康粗圓體"/>
        <family val="3"/>
      </rPr>
      <t xml:space="preserve">職等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相當薦任</t>
    </r>
    <r>
      <rPr>
        <sz val="9"/>
        <rFont val="Arial Narrow"/>
        <family val="2"/>
      </rPr>
      <t>)</t>
    </r>
  </si>
  <si>
    <r>
      <t>委任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派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第</t>
    </r>
    <r>
      <rPr>
        <sz val="9"/>
        <rFont val="Arial Narrow"/>
        <family val="2"/>
      </rPr>
      <t>1-5</t>
    </r>
    <r>
      <rPr>
        <sz val="9"/>
        <rFont val="華康粗圓體"/>
        <family val="3"/>
      </rPr>
      <t xml:space="preserve">職等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相當委任</t>
    </r>
    <r>
      <rPr>
        <sz val="9"/>
        <rFont val="Arial Narrow"/>
        <family val="2"/>
      </rPr>
      <t>)</t>
    </r>
  </si>
  <si>
    <t>雇　員</t>
  </si>
  <si>
    <t>合　　計</t>
  </si>
  <si>
    <t>警　　監</t>
  </si>
  <si>
    <t>警　　正</t>
  </si>
  <si>
    <t>警　　佐</t>
  </si>
  <si>
    <t>Grand  Total</t>
  </si>
  <si>
    <t>Total</t>
  </si>
  <si>
    <t>Selected  Appointment</t>
  </si>
  <si>
    <t>Recommended  Appointment</t>
  </si>
  <si>
    <t>Delegated Appointment</t>
  </si>
  <si>
    <t>Employee</t>
  </si>
  <si>
    <t>Principal  &amp;  Teacher</t>
  </si>
  <si>
    <t>Police Inspector</t>
  </si>
  <si>
    <t>Police Corrector</t>
  </si>
  <si>
    <t>Police Sergeant</t>
  </si>
  <si>
    <t>Medical Personel</t>
  </si>
  <si>
    <t>Unit : Person</t>
  </si>
  <si>
    <t>行政組織</t>
  </si>
  <si>
    <r>
      <t>說　　明：醫事人員</t>
    </r>
    <r>
      <rPr>
        <sz val="9"/>
        <rFont val="Arial Narrow"/>
        <family val="2"/>
      </rPr>
      <t>90</t>
    </r>
    <r>
      <rPr>
        <sz val="9"/>
        <rFont val="華康中黑體"/>
        <family val="3"/>
      </rPr>
      <t>年以前納入簡薦委任命（派）人員。</t>
    </r>
  </si>
  <si>
    <t>No. of Condidates</t>
  </si>
  <si>
    <t>No. of Ballots</t>
  </si>
  <si>
    <t>No. of Abandon Vote</t>
  </si>
  <si>
    <t>No. of Nominees Elected</t>
  </si>
  <si>
    <r>
      <t>楊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梅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鎮</t>
    </r>
  </si>
  <si>
    <t>Yangmei Township</t>
  </si>
  <si>
    <t>No. of Ballots</t>
  </si>
  <si>
    <t>No. of Abandon Vote</t>
  </si>
  <si>
    <t>No. of Ballots</t>
  </si>
  <si>
    <t>Candidates
(Pairs)</t>
  </si>
  <si>
    <t>楊梅鎮</t>
  </si>
  <si>
    <r>
      <t>說　　明：</t>
    </r>
    <r>
      <rPr>
        <sz val="8"/>
        <rFont val="華康中黑體"/>
        <family val="3"/>
      </rPr>
      <t>投票率為投票數除選民數。</t>
    </r>
  </si>
  <si>
    <t>Notes : Voting rate derived from dividing votes by number of voters.</t>
  </si>
  <si>
    <t>Source : The County Election Commission.</t>
  </si>
  <si>
    <t>No. of
 Abandon Vote</t>
  </si>
  <si>
    <r>
      <t>楊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梅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鎮</t>
    </r>
  </si>
  <si>
    <t xml:space="preserve"> Yangmei Township</t>
  </si>
  <si>
    <t>Source : The County Election Commission.</t>
  </si>
  <si>
    <t>Notes : Voting rate derived from dividing votes by number of voters.</t>
  </si>
  <si>
    <t>No. of Condidates</t>
  </si>
  <si>
    <t>Yangmei Township</t>
  </si>
  <si>
    <r>
      <t>楊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梅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鎮</t>
    </r>
  </si>
  <si>
    <r>
      <t>警察局</t>
    </r>
    <r>
      <rPr>
        <sz val="9"/>
        <rFont val="Arial Narrow"/>
        <family val="2"/>
      </rPr>
      <t xml:space="preserve"> Bureau of Police</t>
    </r>
  </si>
  <si>
    <r>
      <t>消防局</t>
    </r>
    <r>
      <rPr>
        <sz val="9"/>
        <rFont val="Arial Narrow"/>
        <family val="2"/>
      </rPr>
      <t xml:space="preserve"> Bureau of fire</t>
    </r>
  </si>
  <si>
    <r>
      <t>衛生局暨所屬機構</t>
    </r>
    <r>
      <rPr>
        <sz val="9"/>
        <rFont val="Arial Narrow"/>
        <family val="2"/>
      </rPr>
      <t xml:space="preserve"> Bureau of Health &amp; Subsidiaries</t>
    </r>
  </si>
  <si>
    <r>
      <t>各鄉鎮市衛生所</t>
    </r>
    <r>
      <rPr>
        <sz val="9"/>
        <rFont val="Arial Narrow"/>
        <family val="2"/>
      </rPr>
      <t xml:space="preserve"> Health Offices of Township</t>
    </r>
  </si>
  <si>
    <r>
      <t>環保局</t>
    </r>
    <r>
      <rPr>
        <sz val="9"/>
        <rFont val="Arial Narrow"/>
        <family val="2"/>
      </rPr>
      <t xml:space="preserve"> Bureau of Environmental Sanitation</t>
    </r>
  </si>
  <si>
    <r>
      <t>地政事務所</t>
    </r>
    <r>
      <rPr>
        <sz val="9"/>
        <rFont val="Arial Narrow"/>
        <family val="2"/>
      </rPr>
      <t xml:space="preserve"> Land Administration Office</t>
    </r>
  </si>
  <si>
    <r>
      <t>戶政事務所</t>
    </r>
    <r>
      <rPr>
        <sz val="9"/>
        <rFont val="Arial Narrow"/>
        <family val="2"/>
      </rPr>
      <t xml:space="preserve"> Household Registration Office</t>
    </r>
  </si>
  <si>
    <r>
      <t>縣政府其他所屬機構</t>
    </r>
    <r>
      <rPr>
        <sz val="9"/>
        <rFont val="Arial Narrow"/>
        <family val="2"/>
      </rPr>
      <t xml:space="preserve"> The Other Organic Structure </t>
    </r>
  </si>
  <si>
    <r>
      <t>鄉鎮市民代表會</t>
    </r>
    <r>
      <rPr>
        <sz val="9"/>
        <rFont val="Arial Narrow"/>
        <family val="2"/>
      </rPr>
      <t xml:space="preserve"> Parliament of Township</t>
    </r>
  </si>
  <si>
    <r>
      <t>各鄉鎮市公所</t>
    </r>
    <r>
      <rPr>
        <sz val="9"/>
        <rFont val="Arial Narrow"/>
        <family val="2"/>
      </rPr>
      <t xml:space="preserve"> Township  Offices</t>
    </r>
  </si>
  <si>
    <r>
      <t>縣市鄉鎮營事業機關</t>
    </r>
    <r>
      <rPr>
        <sz val="9"/>
        <rFont val="Arial Narrow"/>
        <family val="2"/>
      </rPr>
      <t xml:space="preserve"> Municipal Owned Enterprises</t>
    </r>
  </si>
  <si>
    <t>Notes : In 2001 and before, medical personnel were included in appointed personnel.</t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</si>
  <si>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Elections of Additional Legislators of  Taiwan-Fuchien Area</t>
    </r>
  </si>
  <si>
    <t>Source : The County Election Commission</t>
  </si>
  <si>
    <r>
      <t>說　　明：</t>
    </r>
    <r>
      <rPr>
        <sz val="9"/>
        <rFont val="華康中黑體"/>
        <family val="3"/>
      </rPr>
      <t>投票率為投票數除選民數。</t>
    </r>
  </si>
  <si>
    <t>第 十 選舉區</t>
  </si>
  <si>
    <t>第 九 選舉區</t>
  </si>
  <si>
    <t>第 八 選舉區</t>
  </si>
  <si>
    <t>第 七 選舉區</t>
  </si>
  <si>
    <t>第 六 選舉區</t>
  </si>
  <si>
    <t>第 五 選舉區</t>
  </si>
  <si>
    <t>第 四 選舉區</t>
  </si>
  <si>
    <t>第 三 選舉區</t>
  </si>
  <si>
    <t>第 二 選舉區</t>
  </si>
  <si>
    <t>第 一 選舉區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</si>
  <si>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</si>
  <si>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－</t>
  </si>
  <si>
    <t>資料來源：行政院人事行政局人事統計地方公務人員統計資料。</t>
  </si>
  <si>
    <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編制員額係指機關內正式教職員編制數。</t>
    </r>
  </si>
  <si>
    <r>
      <t>　　　　　</t>
    </r>
    <r>
      <rPr>
        <sz val="9"/>
        <rFont val="Arial Narrow"/>
        <family val="2"/>
      </rPr>
      <t>2.91</t>
    </r>
    <r>
      <rPr>
        <sz val="9"/>
        <rFont val="華康中黑體"/>
        <family val="3"/>
      </rPr>
      <t>年起縣立各高（職）中納入。</t>
    </r>
  </si>
  <si>
    <t>地　方
稅務局</t>
  </si>
  <si>
    <r>
      <t xml:space="preserve">年　底　別
</t>
    </r>
    <r>
      <rPr>
        <sz val="9"/>
        <rFont val="Arial Narrow"/>
        <family val="2"/>
      </rPr>
      <t>End of Year</t>
    </r>
  </si>
  <si>
    <t>衛生局暨
所屬機關</t>
  </si>
  <si>
    <t>鄉鎮市民
代表會</t>
  </si>
  <si>
    <t>縣市鄉鎮
營事業機關</t>
  </si>
  <si>
    <t>縣　　立
國民中學</t>
  </si>
  <si>
    <r>
      <t>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Personnel Management of Taoyuan county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School &amp; Subsidiaries                                                               </t>
    </r>
  </si>
  <si>
    <r>
      <t>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政
事務所</t>
    </r>
  </si>
  <si>
    <r>
      <t>縣立高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中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含完全中學</t>
    </r>
    <r>
      <rPr>
        <sz val="9"/>
        <rFont val="Arial Narrow"/>
        <family val="2"/>
      </rPr>
      <t>)</t>
    </r>
  </si>
  <si>
    <r>
      <t xml:space="preserve">縣　　立
國民小學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含幼稚園</t>
    </r>
    <r>
      <rPr>
        <sz val="9"/>
        <rFont val="Arial Narrow"/>
        <family val="2"/>
      </rPr>
      <t>)</t>
    </r>
  </si>
  <si>
    <t>Grand Total</t>
  </si>
  <si>
    <t xml:space="preserve">County Govern-ment </t>
  </si>
  <si>
    <t>County Council</t>
  </si>
  <si>
    <t>Bureau of Local Tax</t>
  </si>
  <si>
    <t>Bureau of Police</t>
  </si>
  <si>
    <t>Bureau of fire</t>
  </si>
  <si>
    <t>Bureau of Health &amp; Subsidiaries</t>
  </si>
  <si>
    <t>Health Offices of Township</t>
  </si>
  <si>
    <t>Bureau of Environ-mental Sanitation</t>
  </si>
  <si>
    <t>Land Adminis-tration Office</t>
  </si>
  <si>
    <t>Household Registration Office</t>
  </si>
  <si>
    <t xml:space="preserve">The Other Organic Structure </t>
  </si>
  <si>
    <t>Parliament of Township</t>
  </si>
  <si>
    <t>Township  Offices</t>
  </si>
  <si>
    <t>Municipal Owned Enterprises</t>
  </si>
  <si>
    <t>Junior High Schools</t>
  </si>
  <si>
    <t>正式工員</t>
  </si>
  <si>
    <t>正式工員</t>
  </si>
  <si>
    <t>Skilled Worker
(&amp; Driver)</t>
  </si>
  <si>
    <t>－</t>
  </si>
  <si>
    <r>
      <t>縣政府</t>
    </r>
    <r>
      <rPr>
        <sz val="7.5"/>
        <rFont val="Arial Narrow"/>
        <family val="2"/>
      </rPr>
      <t xml:space="preserve">County Govern-ment </t>
    </r>
  </si>
  <si>
    <r>
      <t>縣議會</t>
    </r>
    <r>
      <rPr>
        <sz val="7.5"/>
        <rFont val="Arial Narrow"/>
        <family val="2"/>
      </rPr>
      <t>County Council</t>
    </r>
  </si>
  <si>
    <r>
      <t>警察局</t>
    </r>
    <r>
      <rPr>
        <sz val="7.5"/>
        <rFont val="Arial Narrow"/>
        <family val="2"/>
      </rPr>
      <t>Bureau of Police</t>
    </r>
  </si>
  <si>
    <r>
      <t>環保局</t>
    </r>
    <r>
      <rPr>
        <sz val="7.5"/>
        <rFont val="Arial Narrow"/>
        <family val="2"/>
      </rPr>
      <t>Bureau of Environ-mental Sanitation</t>
    </r>
  </si>
  <si>
    <r>
      <t>地政事務所</t>
    </r>
    <r>
      <rPr>
        <sz val="7.5"/>
        <rFont val="Arial Narrow"/>
        <family val="2"/>
      </rPr>
      <t>Land Adminis-tration Office</t>
    </r>
  </si>
  <si>
    <r>
      <t>戶政事務所</t>
    </r>
    <r>
      <rPr>
        <sz val="7.5"/>
        <rFont val="Arial Narrow"/>
        <family val="2"/>
      </rPr>
      <t>Household Registration Office</t>
    </r>
  </si>
  <si>
    <r>
      <t>鄉鎮市民代表會</t>
    </r>
    <r>
      <rPr>
        <sz val="7.5"/>
        <rFont val="Arial Narrow"/>
        <family val="2"/>
      </rPr>
      <t>Parliament of Township</t>
    </r>
  </si>
  <si>
    <r>
      <t>各鄉鎮市公所</t>
    </r>
    <r>
      <rPr>
        <sz val="7.5"/>
        <rFont val="Arial Narrow"/>
        <family val="2"/>
      </rPr>
      <t>Township  Offices</t>
    </r>
  </si>
  <si>
    <r>
      <t xml:space="preserve">縣政府其他所屬機構
</t>
    </r>
    <r>
      <rPr>
        <sz val="7.5"/>
        <rFont val="Arial Narrow"/>
        <family val="2"/>
      </rPr>
      <t xml:space="preserve">The Other Organic Structure </t>
    </r>
  </si>
  <si>
    <r>
      <t xml:space="preserve">其他鄉鎮市所屬機構
</t>
    </r>
    <r>
      <rPr>
        <sz val="7.5"/>
        <rFont val="Arial Narrow"/>
        <family val="2"/>
      </rPr>
      <t>The Other Organic Structure of Township</t>
    </r>
  </si>
  <si>
    <r>
      <t xml:space="preserve">縣市鄉鎮營事業機關
</t>
    </r>
    <r>
      <rPr>
        <sz val="7.5"/>
        <rFont val="Arial Narrow"/>
        <family val="2"/>
      </rPr>
      <t>Municipal Owned Enterprises</t>
    </r>
  </si>
  <si>
    <r>
      <t>地方稅務局</t>
    </r>
    <r>
      <rPr>
        <sz val="7.5"/>
        <rFont val="Arial Narrow"/>
        <family val="2"/>
      </rPr>
      <t xml:space="preserve"> Bureau of Local Tax</t>
    </r>
  </si>
  <si>
    <r>
      <t>消防局</t>
    </r>
    <r>
      <rPr>
        <sz val="7.5"/>
        <rFont val="Arial Narrow"/>
        <family val="2"/>
      </rPr>
      <t>Bureau of fire</t>
    </r>
  </si>
  <si>
    <r>
      <t xml:space="preserve">衛生局暨所屬機構
</t>
    </r>
    <r>
      <rPr>
        <sz val="7.5"/>
        <rFont val="Arial Narrow"/>
        <family val="2"/>
      </rPr>
      <t>Bureau of Health &amp; Subsidiaries</t>
    </r>
  </si>
  <si>
    <r>
      <t xml:space="preserve">各鄉鎮市衛生所
</t>
    </r>
    <r>
      <rPr>
        <sz val="7.5"/>
        <rFont val="Arial Narrow"/>
        <family val="2"/>
      </rPr>
      <t>Health Offices of Township</t>
    </r>
  </si>
  <si>
    <t>Source : Local Public Servant Statistics, Personnel Statistics, Central Personnel Administration, Executive Yuan</t>
  </si>
  <si>
    <r>
      <t>說　　明：</t>
    </r>
    <r>
      <rPr>
        <sz val="7.5"/>
        <rFont val="Arial Narrow"/>
        <family val="2"/>
      </rPr>
      <t>1.</t>
    </r>
    <r>
      <rPr>
        <sz val="7.5"/>
        <rFont val="華康中黑體"/>
        <family val="3"/>
      </rPr>
      <t>臨時人員內含代課教師；教師係指專任教師，代課教師不計。</t>
    </r>
  </si>
  <si>
    <t>Notes : 1.Temporary personnel include substitute teachers; teachers refer to full-time teacher with substitute teachers excluded.</t>
  </si>
  <si>
    <t xml:space="preserve">             2. Starting 2002, primary schools students include kindergarten students.</t>
  </si>
  <si>
    <r>
      <t>　　　　　</t>
    </r>
    <r>
      <rPr>
        <sz val="7.5"/>
        <rFont val="Arial Narrow"/>
        <family val="2"/>
      </rPr>
      <t>3.</t>
    </r>
    <r>
      <rPr>
        <sz val="7.5"/>
        <rFont val="華康中黑體"/>
        <family val="3"/>
      </rPr>
      <t>機關類別如表</t>
    </r>
    <r>
      <rPr>
        <sz val="7.5"/>
        <rFont val="Arial Narrow"/>
        <family val="2"/>
      </rPr>
      <t>3-2</t>
    </r>
    <r>
      <rPr>
        <sz val="7.5"/>
        <rFont val="華康中黑體"/>
        <family val="3"/>
      </rPr>
      <t>之機關類別分類。</t>
    </r>
  </si>
  <si>
    <t xml:space="preserve">             3. New categories "Formal Empolyees" and "Employed Workders" were added.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</si>
  <si>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</si>
  <si>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</si>
  <si>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</si>
  <si>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</si>
  <si>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</si>
  <si>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</si>
  <si>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</si>
  <si>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</si>
  <si>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</si>
  <si>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</si>
  <si>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</si>
  <si>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2010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</si>
  <si>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</si>
  <si>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地方稅務局</t>
    </r>
    <r>
      <rPr>
        <sz val="8.5"/>
        <rFont val="Arial Narrow"/>
        <family val="2"/>
      </rPr>
      <t xml:space="preserve"> Bureau of Local Tax</t>
    </r>
  </si>
  <si>
    <r>
      <t>戶政事務所</t>
    </r>
    <r>
      <rPr>
        <sz val="8.5"/>
        <rFont val="Arial Narrow"/>
        <family val="2"/>
      </rPr>
      <t xml:space="preserve"> Household Registration Office</t>
    </r>
  </si>
  <si>
    <r>
      <t>縣市鄉鎮營事業機構</t>
    </r>
    <r>
      <rPr>
        <sz val="8.5"/>
        <rFont val="Arial Narrow"/>
        <family val="2"/>
      </rPr>
      <t xml:space="preserve"> Municipal Owned Enterprises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</si>
  <si>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</si>
  <si>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</si>
  <si>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</si>
  <si>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t>－</t>
  </si>
  <si>
    <r>
      <t>說　　明：國民小學</t>
    </r>
    <r>
      <rPr>
        <sz val="9"/>
        <rFont val="Arial Narrow"/>
        <family val="2"/>
      </rPr>
      <t xml:space="preserve"> 91</t>
    </r>
    <r>
      <rPr>
        <sz val="9"/>
        <rFont val="華康中黑體"/>
        <family val="3"/>
      </rPr>
      <t>年起含幼稚園公教人員數。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</si>
  <si>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</si>
  <si>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縣政府</t>
    </r>
    <r>
      <rPr>
        <sz val="9"/>
        <rFont val="Arial Narrow"/>
        <family val="2"/>
      </rPr>
      <t xml:space="preserve"> County Government </t>
    </r>
  </si>
  <si>
    <r>
      <t>縣議會</t>
    </r>
    <r>
      <rPr>
        <sz val="9"/>
        <rFont val="Arial Narrow"/>
        <family val="2"/>
      </rPr>
      <t xml:space="preserve"> County Council</t>
    </r>
  </si>
  <si>
    <r>
      <t>地方稅務局</t>
    </r>
    <r>
      <rPr>
        <sz val="9"/>
        <rFont val="Arial Narrow"/>
        <family val="2"/>
      </rPr>
      <t xml:space="preserve"> Bureau of Local Tax</t>
    </r>
  </si>
  <si>
    <t>資料來源：行政院人事行政局人事統計地方公務人員統計資料。</t>
  </si>
  <si>
    <t>Source : Local Public Servant Statistics, Personnel Statistics, Central Personnel Administration, Executive Yuan</t>
  </si>
  <si>
    <r>
      <t>縣議會</t>
    </r>
    <r>
      <rPr>
        <sz val="8.5"/>
        <rFont val="Arial Narrow"/>
        <family val="2"/>
      </rPr>
      <t xml:space="preserve"> County Council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</si>
  <si>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</si>
  <si>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</si>
  <si>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</si>
  <si>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</si>
  <si>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</si>
  <si>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</si>
  <si>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</si>
  <si>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t>－</t>
  </si>
  <si>
    <r>
      <t>消防局</t>
    </r>
    <r>
      <rPr>
        <sz val="8.5"/>
        <rFont val="Arial Narrow"/>
        <family val="2"/>
      </rPr>
      <t xml:space="preserve"> Bureau of fire</t>
    </r>
  </si>
  <si>
    <t>年</t>
  </si>
  <si>
    <t>齡</t>
  </si>
  <si>
    <t>Age</t>
  </si>
  <si>
    <t>行政組織</t>
  </si>
  <si>
    <t>單位：人</t>
  </si>
  <si>
    <r>
      <t>說明：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平均年齡</t>
    </r>
    <r>
      <rPr>
        <sz val="8"/>
        <rFont val="Arial Narrow"/>
        <family val="2"/>
      </rPr>
      <t xml:space="preserve"> =</t>
    </r>
  </si>
  <si>
    <t>Notes: 1. Average age =</t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</si>
  <si>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組中點的計算方法舉例如下：</t>
    </r>
  </si>
  <si>
    <r>
      <t>　　</t>
    </r>
    <r>
      <rPr>
        <sz val="8"/>
        <rFont val="Arial Narrow"/>
        <family val="2"/>
      </rPr>
      <t xml:space="preserve">  2. Group middle point is calculated as follows:</t>
    </r>
  </si>
  <si>
    <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20</t>
    </r>
    <r>
      <rPr>
        <sz val="8"/>
        <rFont val="華康中黑體"/>
        <family val="3"/>
      </rPr>
      <t>至</t>
    </r>
    <r>
      <rPr>
        <sz val="8"/>
        <rFont val="Arial Narrow"/>
        <family val="2"/>
      </rPr>
      <t>24</t>
    </r>
    <r>
      <rPr>
        <sz val="8"/>
        <rFont val="華康中黑體"/>
        <family val="3"/>
      </rPr>
      <t>歲組之組中點為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>= 22.5</t>
    </r>
    <r>
      <rPr>
        <sz val="8"/>
        <rFont val="華康中黑體"/>
        <family val="3"/>
      </rPr>
      <t>，其餘類推，但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歲以下及</t>
    </r>
    <r>
      <rPr>
        <sz val="8"/>
        <rFont val="Arial Narrow"/>
        <family val="2"/>
      </rPr>
      <t>65</t>
    </r>
    <r>
      <rPr>
        <sz val="8"/>
        <rFont val="華康中黑體"/>
        <family val="3"/>
      </rPr>
      <t>歲以上兩組之組</t>
    </r>
  </si>
  <si>
    <r>
      <t xml:space="preserve">   </t>
    </r>
    <r>
      <rPr>
        <sz val="8"/>
        <rFont val="華康中黑體"/>
        <family val="3"/>
      </rPr>
      <t>　　　中點各以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及</t>
    </r>
    <r>
      <rPr>
        <sz val="8"/>
        <rFont val="Arial Narrow"/>
        <family val="2"/>
      </rPr>
      <t>65.5</t>
    </r>
    <r>
      <rPr>
        <sz val="8"/>
        <rFont val="華康中黑體"/>
        <family val="3"/>
      </rPr>
      <t>代表。</t>
    </r>
  </si>
  <si>
    <r>
      <t>　　</t>
    </r>
    <r>
      <rPr>
        <sz val="8"/>
        <rFont val="Arial Narrow"/>
        <family val="2"/>
      </rPr>
      <t xml:space="preserve">  3. Starting 2002, primary school students included kindergarten students.</t>
    </r>
  </si>
  <si>
    <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</rPr>
      <t>、本縣各級機關學校公教人員按性別及年齡分</t>
    </r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</si>
  <si>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</si>
  <si>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>總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 xml:space="preserve">計
</t>
    </r>
    <r>
      <rPr>
        <sz val="8.5"/>
        <rFont val="Arial Narrow"/>
        <family val="2"/>
      </rPr>
      <t>Grand  
Total</t>
    </r>
  </si>
  <si>
    <r>
      <t>性　　別　</t>
    </r>
    <r>
      <rPr>
        <sz val="8.5"/>
        <rFont val="Arial Narrow"/>
        <family val="2"/>
      </rPr>
      <t>Sex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</si>
  <si>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</si>
  <si>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</si>
  <si>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r>
      <t>24</t>
    </r>
    <r>
      <rPr>
        <sz val="8.5"/>
        <rFont val="華康粗圓體"/>
        <family val="3"/>
      </rPr>
      <t xml:space="preserve">歲以下
</t>
    </r>
    <r>
      <rPr>
        <sz val="8.5"/>
        <rFont val="Arial Narrow"/>
        <family val="2"/>
      </rPr>
      <t>Under 24 Years</t>
    </r>
  </si>
  <si>
    <r>
      <t>25-29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 xml:space="preserve"> 25-29
Years</t>
    </r>
  </si>
  <si>
    <r>
      <t>30-34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30-34
Years</t>
    </r>
  </si>
  <si>
    <r>
      <t>35-39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35-39
Years</t>
    </r>
  </si>
  <si>
    <r>
      <t>40-44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40-44
Years</t>
    </r>
  </si>
  <si>
    <r>
      <t>45-49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45-49
Years</t>
    </r>
  </si>
  <si>
    <r>
      <t>50-54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50-54
Years</t>
    </r>
  </si>
  <si>
    <r>
      <t>55-59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55-59
Years</t>
    </r>
  </si>
  <si>
    <r>
      <t>60-64</t>
    </r>
    <r>
      <rPr>
        <sz val="8.5"/>
        <rFont val="華康粗圓體"/>
        <family val="3"/>
      </rPr>
      <t xml:space="preserve">歲
</t>
    </r>
    <r>
      <rPr>
        <sz val="8.5"/>
        <rFont val="Arial Narrow"/>
        <family val="2"/>
      </rPr>
      <t>60-64
Years</t>
    </r>
  </si>
  <si>
    <r>
      <t>65</t>
    </r>
    <r>
      <rPr>
        <sz val="8.5"/>
        <rFont val="華康粗圓體"/>
        <family val="3"/>
      </rPr>
      <t xml:space="preserve">歲以上
</t>
    </r>
    <r>
      <rPr>
        <sz val="8.5"/>
        <rFont val="Arial Narrow"/>
        <family val="2"/>
      </rPr>
      <t>65 Years Of Age and Over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</si>
  <si>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</si>
  <si>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 xml:space="preserve">   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 </t>
    </r>
    <r>
      <rPr>
        <sz val="8"/>
        <rFont val="Arial Narrow"/>
        <family val="2"/>
      </rPr>
      <t>and older are 19 and 65.5, respectively.</t>
    </r>
  </si>
  <si>
    <r>
      <t xml:space="preserve">     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group middle point of the 20-24 age group is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 xml:space="preserve"> = 22.5;  group middle points of those aged 19 and younger and 65 </t>
    </r>
  </si>
  <si>
    <r>
      <t>研究院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</si>
  <si>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大學畢業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含軍警校有學位者</t>
    </r>
    <r>
      <rPr>
        <sz val="9"/>
        <rFont val="Arial Narrow"/>
        <family val="2"/>
      </rPr>
      <t>)
University (Include Academic Degree of 
Military &amp; Police school)</t>
    </r>
  </si>
  <si>
    <r>
      <t>高中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畢業
</t>
    </r>
    <r>
      <rPr>
        <sz val="9"/>
        <rFont val="Arial Narrow"/>
        <family val="2"/>
      </rPr>
      <t>Senior High
(Vocational) School</t>
    </r>
  </si>
  <si>
    <t>Source : The County Election Commission</t>
  </si>
  <si>
    <t>當選人數</t>
  </si>
  <si>
    <t>候選人數</t>
  </si>
  <si>
    <t>Eligible Voters
(Person)</t>
  </si>
  <si>
    <t>投　票　數</t>
  </si>
  <si>
    <r>
      <t>桃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園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市</t>
    </r>
  </si>
  <si>
    <r>
      <t>桃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園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市</t>
    </r>
  </si>
  <si>
    <r>
      <t>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壢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市</t>
    </r>
  </si>
  <si>
    <r>
      <t>平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市</t>
    </r>
  </si>
  <si>
    <r>
      <t>八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德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市</t>
    </r>
  </si>
  <si>
    <r>
      <t>大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溪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鎮</t>
    </r>
  </si>
  <si>
    <r>
      <t>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竹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</si>
  <si>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大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園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</si>
  <si>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龜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</si>
  <si>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龍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</si>
  <si>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新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屋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</si>
  <si>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音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</si>
  <si>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復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鄉</t>
    </r>
  </si>
  <si>
    <r>
      <t>中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壢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市</t>
    </r>
  </si>
  <si>
    <r>
      <t>平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市</t>
    </r>
  </si>
  <si>
    <r>
      <t>八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德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市</t>
    </r>
  </si>
  <si>
    <r>
      <t>大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溪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鎮</t>
    </r>
  </si>
  <si>
    <r>
      <t>蘆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竹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</si>
  <si>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r>
      <t>大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園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</si>
  <si>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r>
      <t>龜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</si>
  <si>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r>
      <t>龍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潭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</si>
  <si>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r>
      <t>新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屋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</si>
  <si>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r>
      <t>觀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音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</si>
  <si>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r>
      <t>復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鄉</t>
    </r>
  </si>
  <si>
    <t>當選人</t>
  </si>
  <si>
    <t xml:space="preserve">Nominee  Elected </t>
  </si>
  <si>
    <t>張芳燮</t>
  </si>
  <si>
    <t>國民黨</t>
  </si>
  <si>
    <t>Kmt</t>
  </si>
  <si>
    <t>吳鴻麟</t>
  </si>
  <si>
    <t>陳長壽</t>
  </si>
  <si>
    <t>許新枝</t>
  </si>
  <si>
    <t>吳伯雄</t>
  </si>
  <si>
    <t>第八屆</t>
  </si>
  <si>
    <t>8th Plenary Session</t>
  </si>
  <si>
    <t>許信良</t>
  </si>
  <si>
    <t>無　黨</t>
  </si>
  <si>
    <t>None</t>
  </si>
  <si>
    <t>第九屆</t>
  </si>
  <si>
    <t>9th Plenary Session</t>
  </si>
  <si>
    <t>徐鴻志</t>
  </si>
  <si>
    <t>第十屆</t>
  </si>
  <si>
    <t>10th Plenary Session</t>
  </si>
  <si>
    <t>第十一屆</t>
  </si>
  <si>
    <t>11th Plenary Session</t>
  </si>
  <si>
    <t>劉邦友</t>
  </si>
  <si>
    <t>第十二屆</t>
  </si>
  <si>
    <t>12th Plenary Session</t>
  </si>
  <si>
    <t>第十二屆補選</t>
  </si>
  <si>
    <t>A Supplement of 12th</t>
  </si>
  <si>
    <t>呂秀蓮</t>
  </si>
  <si>
    <t>民進黨</t>
  </si>
  <si>
    <t>Dpp</t>
  </si>
  <si>
    <t>第十三屆</t>
  </si>
  <si>
    <t>13th Plenary Session</t>
  </si>
  <si>
    <t>第十四屆</t>
  </si>
  <si>
    <t>14th Plenary Session</t>
  </si>
  <si>
    <t>朱立倫</t>
  </si>
  <si>
    <t>第十六屆</t>
  </si>
  <si>
    <t>16th Plenary Session</t>
  </si>
  <si>
    <t>吳志揚</t>
  </si>
  <si>
    <r>
      <t xml:space="preserve">屆　　　別
</t>
    </r>
    <r>
      <rPr>
        <sz val="9"/>
        <rFont val="Arial Narrow"/>
        <family val="2"/>
      </rPr>
      <t>Plenary Sessions and Electoral Areas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</si>
  <si>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</si>
  <si>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</si>
  <si>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、縣長選舉概況</t>
    </r>
  </si>
  <si>
    <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</si>
  <si>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r>
      <t xml:space="preserve">屆別及鄉鎮市別
</t>
    </r>
    <r>
      <rPr>
        <sz val="8"/>
        <rFont val="Arial Narrow"/>
        <family val="2"/>
      </rPr>
      <t>Plenary  Sessions
 &amp;  District</t>
    </r>
  </si>
  <si>
    <r>
      <t xml:space="preserve">投票日期
</t>
    </r>
    <r>
      <rPr>
        <sz val="8"/>
        <rFont val="Arial Narrow"/>
        <family val="2"/>
      </rPr>
      <t>Election Date</t>
    </r>
  </si>
  <si>
    <r>
      <t xml:space="preserve">選民數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</si>
  <si>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候選
人數
（對）</t>
  </si>
  <si>
    <t>已領未
投票數</t>
  </si>
  <si>
    <t>當選人
姓　名</t>
  </si>
  <si>
    <t>投票率</t>
  </si>
  <si>
    <r>
      <t xml:space="preserve">年
</t>
    </r>
    <r>
      <rPr>
        <sz val="8"/>
        <rFont val="Arial Narrow"/>
        <family val="2"/>
      </rPr>
      <t>Year</t>
    </r>
  </si>
  <si>
    <r>
      <t xml:space="preserve">月
</t>
    </r>
    <r>
      <rPr>
        <sz val="8"/>
        <rFont val="Arial Narrow"/>
        <family val="2"/>
      </rPr>
      <t>Month</t>
    </r>
  </si>
  <si>
    <r>
      <t xml:space="preserve">日
</t>
    </r>
    <r>
      <rPr>
        <sz val="8"/>
        <rFont val="Arial Narrow"/>
        <family val="2"/>
      </rPr>
      <t>Date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</si>
  <si>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</si>
  <si>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</si>
  <si>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</si>
  <si>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Names of the Elected</t>
  </si>
  <si>
    <t>Rate of Ballots to Voters</t>
  </si>
  <si>
    <t>第九屆</t>
  </si>
  <si>
    <t>李登輝</t>
  </si>
  <si>
    <t>9th Plenary Session</t>
  </si>
  <si>
    <t>連　戰</t>
  </si>
  <si>
    <t>第十屆</t>
  </si>
  <si>
    <t>陳水扁</t>
  </si>
  <si>
    <t>10th Plenary Session</t>
  </si>
  <si>
    <t>呂秀蓮</t>
  </si>
  <si>
    <t>第十一屆</t>
  </si>
  <si>
    <t>11th Plenary Session</t>
  </si>
  <si>
    <t>第十二屆</t>
  </si>
  <si>
    <t>馬英九</t>
  </si>
  <si>
    <t>12th Plenary Session</t>
  </si>
  <si>
    <t>蕭萬長</t>
  </si>
  <si>
    <t>桃園市</t>
  </si>
  <si>
    <t>Taoyuan City</t>
  </si>
  <si>
    <t>－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</si>
  <si>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</si>
  <si>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</si>
  <si>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</si>
  <si>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</si>
  <si>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</si>
  <si>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</si>
  <si>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</si>
  <si>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</si>
  <si>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</si>
  <si>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</si>
  <si>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</si>
  <si>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</si>
  <si>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</si>
  <si>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</si>
  <si>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</si>
  <si>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</si>
  <si>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</si>
  <si>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</si>
  <si>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</si>
  <si>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</si>
  <si>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</si>
  <si>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t>資料來源：本縣選委會。</t>
  </si>
  <si>
    <r>
      <t>表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 xml:space="preserve">、總統、副總統選舉概況
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Presidential Elections</t>
    </r>
  </si>
  <si>
    <t>蘇家明</t>
  </si>
  <si>
    <t>Kmt</t>
  </si>
  <si>
    <t>魯明哲</t>
  </si>
  <si>
    <t>陳萬得</t>
  </si>
  <si>
    <t>何正森</t>
  </si>
  <si>
    <t>黃睿松</t>
  </si>
  <si>
    <t>無黨籍</t>
  </si>
  <si>
    <t>None</t>
  </si>
  <si>
    <t>彭聖富</t>
  </si>
  <si>
    <t>褚春來</t>
  </si>
  <si>
    <t>呂水田</t>
  </si>
  <si>
    <t>陳志謀</t>
  </si>
  <si>
    <t>Dpp</t>
  </si>
  <si>
    <t>葉發海</t>
  </si>
  <si>
    <t>徐同治</t>
  </si>
  <si>
    <t>歐炳辰</t>
  </si>
  <si>
    <t>林信義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</si>
  <si>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</si>
  <si>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</si>
  <si>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>表</t>
    </r>
    <r>
      <rPr>
        <sz val="12"/>
        <rFont val="Arial"/>
        <family val="2"/>
      </rPr>
      <t>3-10</t>
    </r>
    <r>
      <rPr>
        <sz val="12"/>
        <rFont val="華康粗圓體"/>
        <family val="3"/>
      </rPr>
      <t>、鄉鎮市長選舉概況</t>
    </r>
  </si>
  <si>
    <r>
      <t>3-10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</si>
  <si>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t xml:space="preserve"> 3rd Plenary Session</t>
  </si>
  <si>
    <t xml:space="preserve"> 4th Plenary Session</t>
  </si>
  <si>
    <t xml:space="preserve"> 5th Plenary Session</t>
  </si>
  <si>
    <t xml:space="preserve"> 6th Plenary Session</t>
  </si>
  <si>
    <t xml:space="preserve"> 7th Plenary Session</t>
  </si>
  <si>
    <t xml:space="preserve"> 8th Plenary Session</t>
  </si>
  <si>
    <t xml:space="preserve"> 9th Plenary Session</t>
  </si>
  <si>
    <t xml:space="preserve"> 10th Plenary Session</t>
  </si>
  <si>
    <t xml:space="preserve"> 11th Plenary Session</t>
  </si>
  <si>
    <t xml:space="preserve"> 12th Plenary Session</t>
  </si>
  <si>
    <t xml:space="preserve"> 13th Plenary Session</t>
  </si>
  <si>
    <t xml:space="preserve"> 14th Plenary Session</t>
  </si>
  <si>
    <t xml:space="preserve"> 15th Plenary Session</t>
  </si>
  <si>
    <t xml:space="preserve"> 16th Plenary Session</t>
  </si>
  <si>
    <t xml:space="preserve"> Taoyuan City</t>
  </si>
  <si>
    <t xml:space="preserve"> Jhongli City</t>
  </si>
  <si>
    <t xml:space="preserve"> Pingjhen City</t>
  </si>
  <si>
    <t xml:space="preserve"> Bade City</t>
  </si>
  <si>
    <t xml:space="preserve"> Dasi Township</t>
  </si>
  <si>
    <t xml:space="preserve"> Lujhu Township</t>
  </si>
  <si>
    <t xml:space="preserve"> Dayuan Township</t>
  </si>
  <si>
    <t xml:space="preserve"> Gueishan Township</t>
  </si>
  <si>
    <t xml:space="preserve"> Longtan Township</t>
  </si>
  <si>
    <t xml:space="preserve"> Sinwu Township</t>
  </si>
  <si>
    <t xml:space="preserve"> Guanyin Township</t>
  </si>
  <si>
    <t xml:space="preserve"> Fusing Township</t>
  </si>
  <si>
    <t>第十五屆</t>
  </si>
  <si>
    <t>15th Plenary Session</t>
  </si>
  <si>
    <t>第十七屆</t>
  </si>
  <si>
    <t>17th Plenary Session</t>
  </si>
  <si>
    <t>1st Electoral Area</t>
  </si>
  <si>
    <t>2nd Electoral Area</t>
  </si>
  <si>
    <t>3rd Electoral Area</t>
  </si>
  <si>
    <t>4th Electoral Area</t>
  </si>
  <si>
    <t>5th Electoral Area</t>
  </si>
  <si>
    <t>6th Electoral Area</t>
  </si>
  <si>
    <t>7th Electoral Area</t>
  </si>
  <si>
    <t>8th Electoral Area</t>
  </si>
  <si>
    <t>9th Electoral Area</t>
  </si>
  <si>
    <t>10th Electoral Area</t>
  </si>
  <si>
    <t>第十一選舉區</t>
  </si>
  <si>
    <t>11th Electoral Area</t>
  </si>
  <si>
    <t>第十二選舉區</t>
  </si>
  <si>
    <t>12th Electoral Area</t>
  </si>
  <si>
    <t>第十三選舉區</t>
  </si>
  <si>
    <t>13th Electoral Area</t>
  </si>
  <si>
    <t>第十四選舉區</t>
  </si>
  <si>
    <t>14th Electoral Area</t>
  </si>
  <si>
    <r>
      <t xml:space="preserve">屆別及選舉區別
</t>
    </r>
    <r>
      <rPr>
        <sz val="9"/>
        <rFont val="Arial Narrow"/>
        <family val="2"/>
      </rPr>
      <t>Plenary Sessions and Electoral Areas</t>
    </r>
  </si>
  <si>
    <r>
      <t>表</t>
    </r>
    <r>
      <rPr>
        <sz val="12"/>
        <rFont val="Arial"/>
        <family val="2"/>
      </rPr>
      <t>3-11</t>
    </r>
    <r>
      <rPr>
        <sz val="12"/>
        <rFont val="華康粗圓體"/>
        <family val="3"/>
      </rPr>
      <t>、縣議員選舉概況</t>
    </r>
  </si>
  <si>
    <r>
      <t>3-11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Concilors</t>
    </r>
  </si>
  <si>
    <t>第十八屆</t>
  </si>
  <si>
    <t>18th Plenary Session</t>
  </si>
  <si>
    <t>第十九屆</t>
  </si>
  <si>
    <t>19th Plenary Session</t>
  </si>
  <si>
    <r>
      <t>表</t>
    </r>
    <r>
      <rPr>
        <sz val="12"/>
        <rFont val="Arial"/>
        <family val="2"/>
      </rPr>
      <t>3-12</t>
    </r>
    <r>
      <rPr>
        <sz val="12"/>
        <rFont val="華康粗圓體"/>
        <family val="3"/>
      </rPr>
      <t>、鄉鎮市民代表選舉概況</t>
    </r>
  </si>
  <si>
    <r>
      <t>3-12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 Township Assembly</t>
    </r>
  </si>
  <si>
    <r>
      <t xml:space="preserve">桃園縣政府
</t>
    </r>
    <r>
      <rPr>
        <sz val="7.5"/>
        <rFont val="Arial Narrow"/>
        <family val="2"/>
      </rPr>
      <t>Taoyuan County Government</t>
    </r>
  </si>
  <si>
    <t>∣</t>
  </si>
  <si>
    <r>
      <t xml:space="preserve">縣長
</t>
    </r>
    <r>
      <rPr>
        <sz val="7.5"/>
        <rFont val="Arial Narrow"/>
        <family val="2"/>
      </rPr>
      <t>Magistrate</t>
    </r>
  </si>
  <si>
    <r>
      <t xml:space="preserve">副縣長
</t>
    </r>
    <r>
      <rPr>
        <sz val="7.5"/>
        <rFont val="Arial Narrow"/>
        <family val="2"/>
      </rPr>
      <t>Deputy  Magistrate</t>
    </r>
  </si>
  <si>
    <r>
      <t xml:space="preserve">秘書長
</t>
    </r>
    <r>
      <rPr>
        <sz val="7.5"/>
        <rFont val="Arial Narrow"/>
        <family val="2"/>
      </rPr>
      <t>Chief  Secretary</t>
    </r>
  </si>
  <si>
    <r>
      <t>自治行政科</t>
    </r>
    <r>
      <rPr>
        <sz val="6"/>
        <rFont val="Arial Narrow"/>
        <family val="2"/>
      </rPr>
      <t>Local Governance Section</t>
    </r>
  </si>
  <si>
    <r>
      <t>河川科</t>
    </r>
    <r>
      <rPr>
        <sz val="6"/>
        <rFont val="Arial Narrow"/>
        <family val="2"/>
      </rPr>
      <t xml:space="preserve"> River Section</t>
    </r>
  </si>
  <si>
    <r>
      <t xml:space="preserve">原住民行政處
</t>
    </r>
    <r>
      <rPr>
        <sz val="7.5"/>
        <rFont val="Arial Narrow"/>
        <family val="2"/>
      </rPr>
      <t>Indigenous Peoples Department</t>
    </r>
  </si>
  <si>
    <r>
      <t>文教輔導科</t>
    </r>
    <r>
      <rPr>
        <sz val="6.5"/>
        <rFont val="Arial Narrow"/>
        <family val="2"/>
      </rPr>
      <t xml:space="preserve"> Culture and Education Counseling Section</t>
    </r>
  </si>
  <si>
    <r>
      <t xml:space="preserve">水務處
</t>
    </r>
    <r>
      <rPr>
        <sz val="7.5"/>
        <rFont val="Arial Narrow"/>
        <family val="2"/>
      </rPr>
      <t>Water  Resources Department</t>
    </r>
  </si>
  <si>
    <r>
      <t xml:space="preserve">警察局
</t>
    </r>
    <r>
      <rPr>
        <sz val="7.5"/>
        <rFont val="Arial Narrow"/>
        <family val="2"/>
      </rPr>
      <t>Police  Bureau</t>
    </r>
  </si>
  <si>
    <r>
      <t xml:space="preserve">風景區管理所
</t>
    </r>
    <r>
      <rPr>
        <sz val="7.5"/>
        <rFont val="Arial Narrow"/>
        <family val="2"/>
      </rPr>
      <t>Scenest  Administration  Bureau</t>
    </r>
  </si>
  <si>
    <r>
      <t>禮儀事務科</t>
    </r>
    <r>
      <rPr>
        <sz val="6"/>
        <rFont val="Arial Narrow"/>
        <family val="2"/>
      </rPr>
      <t xml:space="preserve"> Folk Customs Section</t>
    </r>
  </si>
  <si>
    <r>
      <t>區域排水科</t>
    </r>
    <r>
      <rPr>
        <sz val="6"/>
        <rFont val="Arial Narrow"/>
        <family val="2"/>
      </rPr>
      <t xml:space="preserve"> Drainage Section</t>
    </r>
  </si>
  <si>
    <r>
      <t xml:space="preserve">民政處
</t>
    </r>
    <r>
      <rPr>
        <sz val="7.5"/>
        <rFont val="Arial Narrow"/>
        <family val="2"/>
      </rPr>
      <t>Civil  Affairs Department</t>
    </r>
  </si>
  <si>
    <r>
      <t>宗教科</t>
    </r>
    <r>
      <rPr>
        <sz val="6"/>
        <rFont val="Arial Narrow"/>
        <family val="2"/>
      </rPr>
      <t xml:space="preserve"> Religious Affairs Section</t>
    </r>
  </si>
  <si>
    <r>
      <t>衛生工程科</t>
    </r>
    <r>
      <rPr>
        <sz val="6"/>
        <rFont val="Arial Narrow"/>
        <family val="2"/>
      </rPr>
      <t xml:space="preserve"> Waste Water Section </t>
    </r>
  </si>
  <si>
    <r>
      <t>產業建設科</t>
    </r>
    <r>
      <rPr>
        <sz val="6.5"/>
        <rFont val="Arial Narrow"/>
        <family val="2"/>
      </rPr>
      <t xml:space="preserve"> Industry Construction Section</t>
    </r>
  </si>
  <si>
    <r>
      <t>戶政科</t>
    </r>
    <r>
      <rPr>
        <sz val="6"/>
        <rFont val="Arial Narrow"/>
        <family val="2"/>
      </rPr>
      <t xml:space="preserve"> Household Registration Section</t>
    </r>
  </si>
  <si>
    <r>
      <t>水土保持科</t>
    </r>
    <r>
      <rPr>
        <sz val="6"/>
        <rFont val="Arial Narrow"/>
        <family val="2"/>
      </rPr>
      <t xml:space="preserve"> Water and Soil Conservation Section</t>
    </r>
  </si>
  <si>
    <r>
      <t xml:space="preserve">地方稅務局
</t>
    </r>
    <r>
      <rPr>
        <sz val="7.5"/>
        <rFont val="Arial Narrow"/>
        <family val="2"/>
      </rPr>
      <t>Local Tax Brueau</t>
    </r>
  </si>
  <si>
    <r>
      <t xml:space="preserve">縣立體育場
</t>
    </r>
    <r>
      <rPr>
        <sz val="7.5"/>
        <rFont val="Arial Narrow"/>
        <family val="2"/>
      </rPr>
      <t>County  Stadium</t>
    </r>
  </si>
  <si>
    <r>
      <t>兵役科</t>
    </r>
    <r>
      <rPr>
        <sz val="6"/>
        <rFont val="Arial Narrow"/>
        <family val="2"/>
      </rPr>
      <t xml:space="preserve"> Military Services Section</t>
    </r>
  </si>
  <si>
    <r>
      <t>地籍科</t>
    </r>
    <r>
      <rPr>
        <sz val="6"/>
        <rFont val="Arial Narrow"/>
        <family val="2"/>
      </rPr>
      <t xml:space="preserve"> Land Cadaster Section</t>
    </r>
  </si>
  <si>
    <r>
      <t xml:space="preserve">觀光行銷處
</t>
    </r>
    <r>
      <rPr>
        <sz val="7.5"/>
        <rFont val="Arial Narrow"/>
        <family val="2"/>
      </rPr>
      <t>Tourism  Promotion  Department</t>
    </r>
  </si>
  <si>
    <r>
      <t>新聞連繫科</t>
    </r>
    <r>
      <rPr>
        <sz val="6.5"/>
        <rFont val="Arial Narrow"/>
        <family val="2"/>
      </rPr>
      <t xml:space="preserve"> Press Liaison Section</t>
    </r>
  </si>
  <si>
    <r>
      <t>財務管理科</t>
    </r>
    <r>
      <rPr>
        <sz val="6"/>
        <rFont val="Arial Narrow"/>
        <family val="2"/>
      </rPr>
      <t xml:space="preserve"> Financial Management Section</t>
    </r>
  </si>
  <si>
    <r>
      <t>地價科</t>
    </r>
    <r>
      <rPr>
        <sz val="6"/>
        <rFont val="Arial Narrow"/>
        <family val="2"/>
      </rPr>
      <t xml:space="preserve"> Land Value Section</t>
    </r>
  </si>
  <si>
    <r>
      <t>行銷企劃科</t>
    </r>
    <r>
      <rPr>
        <sz val="6.5"/>
        <rFont val="Arial Narrow"/>
        <family val="2"/>
      </rPr>
      <t xml:space="preserve"> Marketing Section</t>
    </r>
  </si>
  <si>
    <r>
      <t xml:space="preserve">財政處
</t>
    </r>
    <r>
      <rPr>
        <sz val="7.5"/>
        <rFont val="Arial Narrow"/>
        <family val="2"/>
      </rPr>
      <t>Finance  Department</t>
    </r>
  </si>
  <si>
    <r>
      <t xml:space="preserve">地政處
</t>
    </r>
    <r>
      <rPr>
        <sz val="7.5"/>
        <rFont val="Arial Narrow"/>
        <family val="2"/>
      </rPr>
      <t>Land Administration Department</t>
    </r>
  </si>
  <si>
    <r>
      <t>資金及菸酒管理科</t>
    </r>
    <r>
      <rPr>
        <sz val="6"/>
        <rFont val="Arial Narrow"/>
        <family val="2"/>
      </rPr>
      <t xml:space="preserve"> Fund, Tobacco and Alcohol Management Section</t>
    </r>
  </si>
  <si>
    <r>
      <t>地用科</t>
    </r>
    <r>
      <rPr>
        <sz val="6"/>
        <rFont val="Arial Narrow"/>
        <family val="2"/>
      </rPr>
      <t xml:space="preserve"> Land Use Section</t>
    </r>
  </si>
  <si>
    <r>
      <t>觀光發展科</t>
    </r>
    <r>
      <rPr>
        <sz val="6.5"/>
        <rFont val="Arial Narrow"/>
        <family val="2"/>
      </rPr>
      <t xml:space="preserve"> Tourism Development  Section</t>
    </r>
  </si>
  <si>
    <r>
      <t xml:space="preserve">衛生局
</t>
    </r>
    <r>
      <rPr>
        <sz val="7.5"/>
        <rFont val="Arial Narrow"/>
        <family val="2"/>
      </rPr>
      <t>Public  Health Bureau</t>
    </r>
  </si>
  <si>
    <r>
      <t>縣立高級中學</t>
    </r>
    <r>
      <rPr>
        <sz val="7.5"/>
        <rFont val="Arial Narrow"/>
        <family val="2"/>
      </rPr>
      <t>(5)
Senior High School</t>
    </r>
  </si>
  <si>
    <r>
      <t>重劃科</t>
    </r>
    <r>
      <rPr>
        <sz val="6"/>
        <rFont val="Arial Narrow"/>
        <family val="2"/>
      </rPr>
      <t xml:space="preserve"> Land Readjustment Section</t>
    </r>
  </si>
  <si>
    <r>
      <t>公有財產科</t>
    </r>
    <r>
      <rPr>
        <sz val="6"/>
        <rFont val="Arial Narrow"/>
        <family val="2"/>
      </rPr>
      <t xml:space="preserve"> Public Assets Section</t>
    </r>
  </si>
  <si>
    <r>
      <t>地籍測量科</t>
    </r>
    <r>
      <rPr>
        <sz val="6"/>
        <rFont val="Arial Narrow"/>
        <family val="2"/>
      </rPr>
      <t xml:space="preserve"> Cadastral Survey Section</t>
    </r>
  </si>
  <si>
    <r>
      <t>庶務科</t>
    </r>
    <r>
      <rPr>
        <sz val="6.5"/>
        <rFont val="Arial Narrow"/>
        <family val="2"/>
      </rPr>
      <t xml:space="preserve"> General Affairs Section</t>
    </r>
  </si>
  <si>
    <r>
      <t>集中支付科</t>
    </r>
    <r>
      <rPr>
        <sz val="6"/>
        <rFont val="Arial Narrow"/>
        <family val="2"/>
      </rPr>
      <t xml:space="preserve"> Disbursement Section</t>
    </r>
  </si>
  <si>
    <r>
      <t xml:space="preserve">行政處
</t>
    </r>
    <r>
      <rPr>
        <sz val="7.5"/>
        <rFont val="Arial Narrow"/>
        <family val="2"/>
      </rPr>
      <t xml:space="preserve"> General Affairs  Department</t>
    </r>
  </si>
  <si>
    <r>
      <t>土地徵收科</t>
    </r>
    <r>
      <rPr>
        <sz val="6"/>
        <rFont val="Arial Narrow"/>
        <family val="2"/>
      </rPr>
      <t xml:space="preserve"> Land Expropriation Section</t>
    </r>
  </si>
  <si>
    <r>
      <t>文書科</t>
    </r>
    <r>
      <rPr>
        <sz val="6.5"/>
        <rFont val="Arial Narrow"/>
        <family val="2"/>
      </rPr>
      <t xml:space="preserve"> Documentation Section</t>
    </r>
  </si>
  <si>
    <r>
      <t xml:space="preserve">環境保護局
</t>
    </r>
    <r>
      <rPr>
        <sz val="7.5"/>
        <rFont val="Arial Narrow"/>
        <family val="2"/>
      </rPr>
      <t>Environmental  Protection  Bureau</t>
    </r>
  </si>
  <si>
    <r>
      <t>縣立國民小學</t>
    </r>
    <r>
      <rPr>
        <sz val="7.5"/>
        <rFont val="Arial Narrow"/>
        <family val="2"/>
      </rPr>
      <t xml:space="preserve">  (186)
Elementary  School</t>
    </r>
  </si>
  <si>
    <r>
      <t>創新發展科</t>
    </r>
    <r>
      <rPr>
        <sz val="6"/>
        <rFont val="Arial Narrow"/>
        <family val="2"/>
      </rPr>
      <t xml:space="preserve"> Innovation and Development Section</t>
    </r>
  </si>
  <si>
    <r>
      <t>出納科</t>
    </r>
    <r>
      <rPr>
        <sz val="6.5"/>
        <rFont val="Arial Narrow"/>
        <family val="2"/>
      </rPr>
      <t xml:space="preserve"> Cashier Section</t>
    </r>
  </si>
  <si>
    <r>
      <t>社會發展科</t>
    </r>
    <r>
      <rPr>
        <sz val="6"/>
        <rFont val="Arial Narrow"/>
        <family val="2"/>
      </rPr>
      <t xml:space="preserve"> Social Development Section</t>
    </r>
  </si>
  <si>
    <r>
      <t>教育設施科</t>
    </r>
    <r>
      <rPr>
        <sz val="6"/>
        <rFont val="Arial Narrow"/>
        <family val="2"/>
      </rPr>
      <t xml:space="preserve"> School Facilities Sectio</t>
    </r>
  </si>
  <si>
    <r>
      <t>檔案科</t>
    </r>
    <r>
      <rPr>
        <sz val="6.5"/>
        <rFont val="Arial Narrow"/>
        <family val="2"/>
      </rPr>
      <t xml:space="preserve"> Archives Section</t>
    </r>
  </si>
  <si>
    <r>
      <t>社會工作及救助科</t>
    </r>
    <r>
      <rPr>
        <sz val="6"/>
        <rFont val="Arial Narrow"/>
        <family val="2"/>
      </rPr>
      <t xml:space="preserve"> Social Work and Assistance Section</t>
    </r>
  </si>
  <si>
    <r>
      <t xml:space="preserve">教育處
</t>
    </r>
    <r>
      <rPr>
        <sz val="7.5"/>
        <rFont val="Arial Narrow"/>
        <family val="2"/>
      </rPr>
      <t>Eudcation  Department</t>
    </r>
  </si>
  <si>
    <r>
      <t>體育保健科</t>
    </r>
    <r>
      <rPr>
        <sz val="5.5"/>
        <rFont val="Arial Narrow"/>
        <family val="2"/>
      </rPr>
      <t xml:space="preserve"> Athleticis and Health Education Section</t>
    </r>
  </si>
  <si>
    <r>
      <t>縣立國民中學</t>
    </r>
    <r>
      <rPr>
        <sz val="7.5"/>
        <rFont val="Arial Narrow"/>
        <family val="2"/>
      </rPr>
      <t xml:space="preserve">  (55)
Junior  High  School</t>
    </r>
  </si>
  <si>
    <r>
      <t xml:space="preserve">社會處
</t>
    </r>
    <r>
      <rPr>
        <sz val="7.5"/>
        <rFont val="Arial Narrow"/>
        <family val="2"/>
      </rPr>
      <t>Social Affairs Department</t>
    </r>
  </si>
  <si>
    <r>
      <t>終身學習科</t>
    </r>
    <r>
      <rPr>
        <sz val="6"/>
        <rFont val="Arial Narrow"/>
        <family val="2"/>
      </rPr>
      <t xml:space="preserve"> Lifelong Learning Section </t>
    </r>
  </si>
  <si>
    <r>
      <t>身心障礙福利科</t>
    </r>
    <r>
      <rPr>
        <sz val="6"/>
        <rFont val="Arial Narrow"/>
        <family val="2"/>
      </rPr>
      <t xml:space="preserve"> Disabled Welfare Section</t>
    </r>
  </si>
  <si>
    <r>
      <t xml:space="preserve">研究發展處
</t>
    </r>
    <r>
      <rPr>
        <sz val="7.5"/>
        <rFont val="Arial Narrow"/>
        <family val="2"/>
      </rPr>
      <t xml:space="preserve">Research and Development  Department </t>
    </r>
  </si>
  <si>
    <r>
      <t>管制考核科</t>
    </r>
    <r>
      <rPr>
        <sz val="6.5"/>
        <rFont val="Arial Narrow"/>
        <family val="2"/>
      </rPr>
      <t xml:space="preserve"> Supervision and Evaluation Section</t>
    </r>
  </si>
  <si>
    <r>
      <t xml:space="preserve">消防局
</t>
    </r>
    <r>
      <rPr>
        <sz val="7.5"/>
        <rFont val="Arial Narrow"/>
        <family val="2"/>
      </rPr>
      <t>Fire  Bureau</t>
    </r>
  </si>
  <si>
    <r>
      <t>特殊及幼兒教育科</t>
    </r>
    <r>
      <rPr>
        <sz val="6"/>
        <rFont val="Arial Narrow"/>
        <family val="2"/>
      </rPr>
      <t xml:space="preserve"> Special and Pre-school Education Section</t>
    </r>
  </si>
  <si>
    <r>
      <t>婦女福利及綜合企劃科</t>
    </r>
    <r>
      <rPr>
        <sz val="6"/>
        <rFont val="Arial Narrow"/>
        <family val="2"/>
      </rPr>
      <t xml:space="preserve"> Women's Welfare and Planning Section</t>
    </r>
  </si>
  <si>
    <r>
      <t>資訊管理科</t>
    </r>
    <r>
      <rPr>
        <sz val="6.5"/>
        <rFont val="Arial Narrow"/>
        <family val="2"/>
      </rPr>
      <t xml:space="preserve"> Information Management Section</t>
    </r>
  </si>
  <si>
    <r>
      <t>綜合企劃科</t>
    </r>
    <r>
      <rPr>
        <sz val="6.5"/>
        <rFont val="Arial Narrow"/>
        <family val="2"/>
      </rPr>
      <t xml:space="preserve"> Planning Section</t>
    </r>
  </si>
  <si>
    <r>
      <t>戶政事務所</t>
    </r>
    <r>
      <rPr>
        <sz val="7.5"/>
        <rFont val="Arial Narrow"/>
        <family val="2"/>
      </rPr>
      <t xml:space="preserve">  (13)
Household  Registration Office</t>
    </r>
  </si>
  <si>
    <r>
      <t>數位教育科</t>
    </r>
    <r>
      <rPr>
        <sz val="6"/>
        <rFont val="Arial Narrow"/>
        <family val="2"/>
      </rPr>
      <t xml:space="preserve"> Ditital Education Section</t>
    </r>
  </si>
  <si>
    <r>
      <t>老人福利科</t>
    </r>
    <r>
      <rPr>
        <sz val="6"/>
        <rFont val="Arial Narrow"/>
        <family val="2"/>
      </rPr>
      <t xml:space="preserve"> Senior Citizens Welfare Section</t>
    </r>
  </si>
  <si>
    <r>
      <t xml:space="preserve">文化局
</t>
    </r>
    <r>
      <rPr>
        <sz val="7.5"/>
        <rFont val="Arial Narrow"/>
        <family val="2"/>
      </rPr>
      <t>Cultural  Affairs  Bureau</t>
    </r>
  </si>
  <si>
    <r>
      <t>兒童及少年福利科</t>
    </r>
    <r>
      <rPr>
        <sz val="6"/>
        <rFont val="Arial Narrow"/>
        <family val="2"/>
      </rPr>
      <t xml:space="preserve"> Children and Youth Welfare Section</t>
    </r>
  </si>
  <si>
    <r>
      <t>採購科</t>
    </r>
    <r>
      <rPr>
        <sz val="6"/>
        <rFont val="Arial Narrow"/>
        <family val="2"/>
      </rPr>
      <t xml:space="preserve"> Procurement Section</t>
    </r>
  </si>
  <si>
    <r>
      <t xml:space="preserve">人事處
</t>
    </r>
    <r>
      <rPr>
        <sz val="7.5"/>
        <rFont val="Arial Narrow"/>
        <family val="2"/>
      </rPr>
      <t>Personnel  Department</t>
    </r>
  </si>
  <si>
    <r>
      <t>組織任免科</t>
    </r>
    <r>
      <rPr>
        <sz val="6.5"/>
        <rFont val="Arial Narrow"/>
        <family val="2"/>
      </rPr>
      <t xml:space="preserve"> Appointing and Dismissal Section</t>
    </r>
  </si>
  <si>
    <r>
      <t>土木科</t>
    </r>
    <r>
      <rPr>
        <sz val="6"/>
        <rFont val="Arial Narrow"/>
        <family val="2"/>
      </rPr>
      <t xml:space="preserve"> Civil Engineering Section</t>
    </r>
  </si>
  <si>
    <r>
      <t>地政事務所</t>
    </r>
    <r>
      <rPr>
        <sz val="7.5"/>
        <rFont val="Arial Narrow"/>
        <family val="2"/>
      </rPr>
      <t xml:space="preserve">   (7)
Land  Administration  Office</t>
    </r>
  </si>
  <si>
    <r>
      <t xml:space="preserve">工務處
</t>
    </r>
    <r>
      <rPr>
        <sz val="7.5"/>
        <rFont val="Arial Narrow"/>
        <family val="2"/>
      </rPr>
      <t>Public  Works  Department</t>
    </r>
  </si>
  <si>
    <r>
      <t>勞動條件科</t>
    </r>
    <r>
      <rPr>
        <sz val="6"/>
        <rFont val="Arial Narrow"/>
        <family val="2"/>
      </rPr>
      <t xml:space="preserve"> Labor Standards Section</t>
    </r>
  </si>
  <si>
    <r>
      <t>考核訓練科</t>
    </r>
    <r>
      <rPr>
        <sz val="6.5"/>
        <rFont val="Arial Narrow"/>
        <family val="2"/>
      </rPr>
      <t xml:space="preserve"> Evaluation and Training Section</t>
    </r>
  </si>
  <si>
    <r>
      <t>工程科</t>
    </r>
    <r>
      <rPr>
        <sz val="6"/>
        <rFont val="Arial Narrow"/>
        <family val="2"/>
      </rPr>
      <t xml:space="preserve"> Public Works Section</t>
    </r>
  </si>
  <si>
    <r>
      <t>人力資源科</t>
    </r>
    <r>
      <rPr>
        <sz val="6"/>
        <rFont val="Arial Narrow"/>
        <family val="2"/>
      </rPr>
      <t xml:space="preserve"> Human Resources Section</t>
    </r>
  </si>
  <si>
    <r>
      <t>給與福利科</t>
    </r>
    <r>
      <rPr>
        <sz val="6.5"/>
        <rFont val="Arial Narrow"/>
        <family val="2"/>
      </rPr>
      <t xml:space="preserve"> Compensation and Benefits Section</t>
    </r>
  </si>
  <si>
    <r>
      <t>使用管理科</t>
    </r>
    <r>
      <rPr>
        <sz val="6"/>
        <rFont val="Arial Narrow"/>
        <family val="2"/>
      </rPr>
      <t xml:space="preserve"> Building Usage Management Section</t>
    </r>
  </si>
  <si>
    <r>
      <t xml:space="preserve">勞動及人力資源處
</t>
    </r>
    <r>
      <rPr>
        <sz val="7.5"/>
        <rFont val="Arial Narrow"/>
        <family val="2"/>
      </rPr>
      <t>Labor and Human Resources Department</t>
    </r>
  </si>
  <si>
    <r>
      <t>外勞服務科</t>
    </r>
    <r>
      <rPr>
        <sz val="6"/>
        <rFont val="Arial Narrow"/>
        <family val="2"/>
      </rPr>
      <t xml:space="preserve"> Foreign Worker Service Section</t>
    </r>
  </si>
  <si>
    <r>
      <t>建築管理科</t>
    </r>
    <r>
      <rPr>
        <sz val="6"/>
        <rFont val="Arial Narrow"/>
        <family val="2"/>
      </rPr>
      <t xml:space="preserve"> Building Administration Section</t>
    </r>
  </si>
  <si>
    <r>
      <t xml:space="preserve">孔廟、忠烈祠聯合管理所
</t>
    </r>
    <r>
      <rPr>
        <sz val="7.5"/>
        <rFont val="Arial Narrow"/>
        <family val="2"/>
      </rPr>
      <t>the  Administrative  Committee of  Confucius  Temple  &amp; Martyrs'  Shrine</t>
    </r>
  </si>
  <si>
    <r>
      <t>勞工安全衛生科</t>
    </r>
    <r>
      <rPr>
        <sz val="6"/>
        <rFont val="Arial Narrow"/>
        <family val="2"/>
      </rPr>
      <t xml:space="preserve"> Occupational Safety and Health Section</t>
    </r>
  </si>
  <si>
    <r>
      <t>違章建築拆除科</t>
    </r>
    <r>
      <rPr>
        <sz val="6"/>
        <rFont val="Arial Narrow"/>
        <family val="2"/>
      </rPr>
      <t xml:space="preserve"> Building Violations Enforcement Section</t>
    </r>
  </si>
  <si>
    <r>
      <t>預算科</t>
    </r>
    <r>
      <rPr>
        <sz val="6.5"/>
        <rFont val="Arial Narrow"/>
        <family val="2"/>
      </rPr>
      <t xml:space="preserve"> Budget Section</t>
    </r>
  </si>
  <si>
    <r>
      <t xml:space="preserve">主計處
</t>
    </r>
    <r>
      <rPr>
        <sz val="7.5"/>
        <rFont val="Arial Narrow"/>
        <family val="2"/>
      </rPr>
      <t>Budget, Accounting  and Statistics Department</t>
    </r>
  </si>
  <si>
    <r>
      <t>勞資關係科</t>
    </r>
    <r>
      <rPr>
        <sz val="6"/>
        <rFont val="Arial Narrow"/>
        <family val="2"/>
      </rPr>
      <t xml:space="preserve"> Labor Relations Section</t>
    </r>
  </si>
  <si>
    <r>
      <t>會計科</t>
    </r>
    <r>
      <rPr>
        <sz val="6.5"/>
        <rFont val="Arial Narrow"/>
        <family val="2"/>
      </rPr>
      <t xml:space="preserve"> Accounting Section</t>
    </r>
  </si>
  <si>
    <r>
      <t>產業發展科</t>
    </r>
    <r>
      <rPr>
        <sz val="6"/>
        <rFont val="Arial Narrow"/>
        <family val="2"/>
      </rPr>
      <t xml:space="preserve"> Business Development Section</t>
    </r>
  </si>
  <si>
    <r>
      <t>決算科</t>
    </r>
    <r>
      <rPr>
        <sz val="6.5"/>
        <rFont val="Arial Narrow"/>
        <family val="2"/>
      </rPr>
      <t xml:space="preserve"> Final Accounts Section</t>
    </r>
  </si>
  <si>
    <r>
      <t xml:space="preserve">工商發展處
</t>
    </r>
    <r>
      <rPr>
        <sz val="7.5"/>
        <rFont val="Arial Narrow"/>
        <family val="2"/>
      </rPr>
      <t>Economic Development Department</t>
    </r>
  </si>
  <si>
    <r>
      <t>城鄉規劃科</t>
    </r>
    <r>
      <rPr>
        <sz val="6"/>
        <rFont val="Arial Narrow"/>
        <family val="2"/>
      </rPr>
      <t xml:space="preserve"> Planning Section</t>
    </r>
  </si>
  <si>
    <r>
      <t>工商輔導科</t>
    </r>
    <r>
      <rPr>
        <sz val="6"/>
        <rFont val="Arial Narrow"/>
        <family val="2"/>
      </rPr>
      <t xml:space="preserve"> Business Counseling Section</t>
    </r>
  </si>
  <si>
    <r>
      <t xml:space="preserve">城鄉發展處
</t>
    </r>
    <r>
      <rPr>
        <sz val="7.5"/>
        <rFont val="Arial Narrow"/>
        <family val="2"/>
      </rPr>
      <t>Urban nad Rural Development Department</t>
    </r>
  </si>
  <si>
    <r>
      <t>統計科</t>
    </r>
    <r>
      <rPr>
        <sz val="6.5"/>
        <rFont val="Arial Narrow"/>
        <family val="2"/>
      </rPr>
      <t xml:space="preserve"> Statistics Section</t>
    </r>
  </si>
  <si>
    <r>
      <t xml:space="preserve">動物防疫所
</t>
    </r>
    <r>
      <rPr>
        <sz val="7.5"/>
        <rFont val="Arial Narrow"/>
        <family val="2"/>
      </rPr>
      <t>Animal  Disease Control  Center</t>
    </r>
  </si>
  <si>
    <r>
      <t>都市行政科</t>
    </r>
    <r>
      <rPr>
        <sz val="6"/>
        <rFont val="Arial Narrow"/>
        <family val="2"/>
      </rPr>
      <t xml:space="preserve"> Administraton Section</t>
    </r>
  </si>
  <si>
    <r>
      <t>公用事業科</t>
    </r>
    <r>
      <rPr>
        <sz val="6"/>
        <rFont val="Arial Narrow"/>
        <family val="2"/>
      </rPr>
      <t xml:space="preserve"> Public Utilities Section</t>
    </r>
  </si>
  <si>
    <r>
      <t>都市更新科</t>
    </r>
    <r>
      <rPr>
        <sz val="6"/>
        <rFont val="Arial Narrow"/>
        <family val="2"/>
      </rPr>
      <t xml:space="preserve"> Urban Renewal and Redevelopment Section</t>
    </r>
  </si>
  <si>
    <r>
      <t>工商登記科</t>
    </r>
    <r>
      <rPr>
        <sz val="6"/>
        <rFont val="Arial Narrow"/>
        <family val="2"/>
      </rPr>
      <t xml:space="preserve"> Company Registration Section</t>
    </r>
  </si>
  <si>
    <r>
      <t xml:space="preserve">政風處
</t>
    </r>
    <r>
      <rPr>
        <sz val="7.5"/>
        <rFont val="Arial Narrow"/>
        <family val="2"/>
      </rPr>
      <t>Civil Service Ethics Department</t>
    </r>
  </si>
  <si>
    <r>
      <t>安全維護科</t>
    </r>
    <r>
      <rPr>
        <sz val="6.5"/>
        <rFont val="Arial Narrow"/>
        <family val="2"/>
      </rPr>
      <t xml:space="preserve"> Safety Maintenance Section</t>
    </r>
  </si>
  <si>
    <r>
      <t>景觀工程科</t>
    </r>
    <r>
      <rPr>
        <sz val="6"/>
        <rFont val="Arial Narrow"/>
        <family val="2"/>
      </rPr>
      <t xml:space="preserve"> Landscape Section</t>
    </r>
  </si>
  <si>
    <r>
      <t>政風預防科</t>
    </r>
    <r>
      <rPr>
        <sz val="6.5"/>
        <rFont val="Arial Narrow"/>
        <family val="2"/>
      </rPr>
      <t xml:space="preserve"> Prevention Section</t>
    </r>
  </si>
  <si>
    <r>
      <t xml:space="preserve">家庭暴力暨性侵害防治中心
</t>
    </r>
    <r>
      <rPr>
        <sz val="7.5"/>
        <rFont val="Arial Narrow"/>
        <family val="2"/>
      </rPr>
      <t>Domestic violence and Sexual Assault Prevention Center</t>
    </r>
  </si>
  <si>
    <r>
      <t>農務科</t>
    </r>
    <r>
      <rPr>
        <sz val="6"/>
        <rFont val="Arial Narrow"/>
        <family val="2"/>
      </rPr>
      <t xml:space="preserve"> Agricultural Affairs Section</t>
    </r>
  </si>
  <si>
    <r>
      <t>政風查處科</t>
    </r>
    <r>
      <rPr>
        <sz val="6.5"/>
        <rFont val="Arial Narrow"/>
        <family val="2"/>
      </rPr>
      <t xml:space="preserve"> Investigation Section</t>
    </r>
  </si>
  <si>
    <r>
      <t>森林及自然保育科</t>
    </r>
    <r>
      <rPr>
        <sz val="6"/>
        <rFont val="Arial Narrow"/>
        <family val="2"/>
      </rPr>
      <t xml:space="preserve"> Forestry and Nature Conservation Section</t>
    </r>
  </si>
  <si>
    <r>
      <t>停車管理科</t>
    </r>
    <r>
      <rPr>
        <sz val="6"/>
        <rFont val="Arial Narrow"/>
        <family val="2"/>
      </rPr>
      <t xml:space="preserve"> Parking Managemnet Section</t>
    </r>
  </si>
  <si>
    <r>
      <t xml:space="preserve">農業發展處
</t>
    </r>
    <r>
      <rPr>
        <sz val="7.5"/>
        <rFont val="Arial Narrow"/>
        <family val="2"/>
      </rPr>
      <t>Agriculture  Department</t>
    </r>
  </si>
  <si>
    <r>
      <t xml:space="preserve">交通處
</t>
    </r>
    <r>
      <rPr>
        <sz val="7.5"/>
        <rFont val="Arial Narrow"/>
        <family val="2"/>
      </rPr>
      <t>Transportation Department</t>
    </r>
  </si>
  <si>
    <r>
      <t>交通工程科</t>
    </r>
    <r>
      <rPr>
        <sz val="6"/>
        <rFont val="Arial Narrow"/>
        <family val="2"/>
      </rPr>
      <t xml:space="preserve"> Engineering Section</t>
    </r>
  </si>
  <si>
    <r>
      <t>漁牧科</t>
    </r>
    <r>
      <rPr>
        <sz val="6"/>
        <rFont val="Arial Narrow"/>
        <family val="2"/>
      </rPr>
      <t xml:space="preserve"> Fisheries and Husbandry Section</t>
    </r>
  </si>
  <si>
    <r>
      <t>道路養護工程科</t>
    </r>
    <r>
      <rPr>
        <sz val="6"/>
        <rFont val="Arial Narrow"/>
        <family val="2"/>
      </rPr>
      <t xml:space="preserve"> Road Maintenance Section</t>
    </r>
  </si>
  <si>
    <r>
      <t xml:space="preserve">法制處
</t>
    </r>
    <r>
      <rPr>
        <sz val="7.5"/>
        <rFont val="Arial Narrow"/>
        <family val="2"/>
      </rPr>
      <t>Legal Affairs Department</t>
    </r>
  </si>
  <si>
    <r>
      <t>法規行政科</t>
    </r>
    <r>
      <rPr>
        <sz val="6.5"/>
        <rFont val="Arial Narrow"/>
        <family val="2"/>
      </rPr>
      <t xml:space="preserve"> Legal Affairs Administration Section</t>
    </r>
  </si>
  <si>
    <r>
      <t>漁港及農地管理科</t>
    </r>
    <r>
      <rPr>
        <sz val="6"/>
        <rFont val="Arial Narrow"/>
        <family val="2"/>
      </rPr>
      <t xml:space="preserve"> Fishing Port and Agriculture Land Administration Section</t>
    </r>
  </si>
  <si>
    <r>
      <t xml:space="preserve">家庭教育中心
</t>
    </r>
    <r>
      <rPr>
        <sz val="7.5"/>
        <rFont val="Arial Narrow"/>
        <family val="2"/>
      </rPr>
      <t>Family Education Center</t>
    </r>
  </si>
  <si>
    <r>
      <t>運輸規劃管理科</t>
    </r>
    <r>
      <rPr>
        <sz val="6"/>
        <rFont val="Arial Narrow"/>
        <family val="2"/>
      </rPr>
      <t xml:space="preserve"> Planning and Management Section</t>
    </r>
  </si>
  <si>
    <r>
      <t>行政救濟科</t>
    </r>
    <r>
      <rPr>
        <sz val="6.5"/>
        <rFont val="Arial Narrow"/>
        <family val="2"/>
      </rPr>
      <t xml:space="preserve"> Administration Relief Section</t>
    </r>
  </si>
  <si>
    <r>
      <t>捷運建設科</t>
    </r>
    <r>
      <rPr>
        <sz val="6"/>
        <rFont val="Arial Narrow"/>
        <family val="2"/>
      </rPr>
      <t xml:space="preserve"> Rapid Transit System Construction Section</t>
    </r>
  </si>
  <si>
    <r>
      <t>中華民國</t>
    </r>
    <r>
      <rPr>
        <sz val="10"/>
        <rFont val="Arial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>月底</t>
    </r>
  </si>
  <si>
    <t>End of 2010</t>
  </si>
  <si>
    <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</rPr>
      <t>、本縣各級機關學校員工總人數</t>
    </r>
  </si>
  <si>
    <r>
      <t>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Personnel of Taoyuan County &amp; Subsidiaries</t>
    </r>
  </si>
  <si>
    <t>單位：人</t>
  </si>
  <si>
    <r>
      <t xml:space="preserve">年底別及機關類別
</t>
    </r>
    <r>
      <rPr>
        <sz val="9"/>
        <rFont val="Arial Narrow"/>
        <family val="2"/>
      </rPr>
      <t xml:space="preserve">End  of Year  &amp; Organization </t>
    </r>
  </si>
  <si>
    <r>
      <t xml:space="preserve">總計
</t>
    </r>
    <r>
      <rPr>
        <sz val="9"/>
        <rFont val="Arial Narrow"/>
        <family val="2"/>
      </rPr>
      <t>Grand  Total</t>
    </r>
  </si>
  <si>
    <r>
      <t xml:space="preserve">專科畢業
</t>
    </r>
    <r>
      <rPr>
        <sz val="9"/>
        <rFont val="Arial Narrow"/>
        <family val="2"/>
      </rPr>
      <t>Junior College</t>
    </r>
  </si>
  <si>
    <t>Graduate School</t>
  </si>
  <si>
    <r>
      <t>博士</t>
    </r>
    <r>
      <rPr>
        <sz val="9"/>
        <rFont val="Arial Narrow"/>
        <family val="2"/>
      </rPr>
      <t xml:space="preserve">Doctor </t>
    </r>
  </si>
  <si>
    <r>
      <t>碩士</t>
    </r>
    <r>
      <rPr>
        <sz val="9"/>
        <rFont val="Arial Narrow"/>
        <family val="2"/>
      </rPr>
      <t>Master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</si>
  <si>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</si>
  <si>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</si>
  <si>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</si>
  <si>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</si>
  <si>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</si>
  <si>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</si>
  <si>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</si>
  <si>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</si>
  <si>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</si>
  <si>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</si>
  <si>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</si>
  <si>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</si>
  <si>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</si>
  <si>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</si>
  <si>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2008</t>
    </r>
  </si>
  <si>
    <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</rPr>
      <t>、本縣各級機關學校公教人員職等別</t>
    </r>
  </si>
  <si>
    <r>
      <t>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Official Class</t>
    </r>
  </si>
  <si>
    <t>已領未投票數</t>
  </si>
  <si>
    <t>投票率</t>
  </si>
  <si>
    <t>當選率</t>
  </si>
  <si>
    <t>Num. of Nominees Elected</t>
  </si>
  <si>
    <t>Rate of Ballots to Voters</t>
  </si>
  <si>
    <t>Rate of Nominees to Candidates</t>
  </si>
  <si>
    <t>平地山胞</t>
  </si>
  <si>
    <t>山地山胞</t>
  </si>
  <si>
    <t>資料來源：本縣選委會。</t>
  </si>
  <si>
    <t>說　　明：投票率為投票數除選民數。</t>
  </si>
  <si>
    <t>Administrative Organization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</si>
  <si>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</si>
  <si>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</si>
  <si>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</si>
  <si>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</si>
  <si>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</si>
  <si>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</si>
  <si>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</si>
  <si>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</si>
  <si>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</si>
  <si>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</si>
  <si>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</si>
  <si>
    <t>第二屆</t>
  </si>
  <si>
    <t>2nd Plenary Session</t>
  </si>
  <si>
    <t>第三屆</t>
  </si>
  <si>
    <t>3rd Plenary Session</t>
  </si>
  <si>
    <t>第四屆</t>
  </si>
  <si>
    <t>4th Plenary Session</t>
  </si>
  <si>
    <t>第五屆</t>
  </si>
  <si>
    <t>5th Plenary Session</t>
  </si>
  <si>
    <t>第六屆</t>
  </si>
  <si>
    <t>6th Plenary Session</t>
  </si>
  <si>
    <t>第七屆</t>
  </si>
  <si>
    <t>7th Plenary Session</t>
  </si>
  <si>
    <t>Mountain Aboriginals</t>
  </si>
  <si>
    <t>Flatland Aboriginals</t>
  </si>
  <si>
    <t>區域</t>
  </si>
  <si>
    <t>Area</t>
  </si>
  <si>
    <t>Taoyuan City</t>
  </si>
  <si>
    <t>Jhongli City</t>
  </si>
  <si>
    <t>Pingjhen City</t>
  </si>
  <si>
    <t>Bade City</t>
  </si>
  <si>
    <t>Dasi Township</t>
  </si>
  <si>
    <t>Lujhu Township</t>
  </si>
  <si>
    <t>Dayuan Township</t>
  </si>
  <si>
    <t>Gueishan Township</t>
  </si>
  <si>
    <t>Longtan Township</t>
  </si>
  <si>
    <t>Sinwu Township</t>
  </si>
  <si>
    <t>Guanyin Township</t>
  </si>
  <si>
    <t>Fusing Township</t>
  </si>
  <si>
    <t>Notes : Voting rate derived from dividing votes by number of voters</t>
  </si>
  <si>
    <r>
      <t xml:space="preserve">屆別及鄉鎮市別
</t>
    </r>
    <r>
      <rPr>
        <sz val="9"/>
        <rFont val="Arial Narrow"/>
        <family val="2"/>
      </rPr>
      <t>Terms &amp; District</t>
    </r>
  </si>
  <si>
    <r>
      <t>輔導及企劃科</t>
    </r>
    <r>
      <rPr>
        <sz val="6"/>
        <rFont val="Arial Narrow"/>
        <family val="2"/>
      </rPr>
      <t xml:space="preserve"> Guidance and Planning Section</t>
    </r>
  </si>
  <si>
    <r>
      <t>正　　式　　職　　員　</t>
    </r>
    <r>
      <rPr>
        <sz val="7.5"/>
        <rFont val="Arial Narrow"/>
        <family val="2"/>
      </rPr>
      <t xml:space="preserve"> Formal  Staff</t>
    </r>
  </si>
  <si>
    <r>
      <t>工　　　　</t>
    </r>
    <r>
      <rPr>
        <sz val="7.5"/>
        <rFont val="Arial Narrow"/>
        <family val="2"/>
      </rPr>
      <t>Worker</t>
    </r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</si>
  <si>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</si>
  <si>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t>－</t>
  </si>
  <si>
    <t>Administrative Organization</t>
  </si>
  <si>
    <t>單位：人</t>
  </si>
  <si>
    <t>行政組織</t>
  </si>
  <si>
    <t>資料來源：行政院人事行政局人事統計地方公務人員統計資料。</t>
  </si>
  <si>
    <t>15th Plenary Session</t>
  </si>
  <si>
    <t>Grand Total</t>
  </si>
  <si>
    <t>年底別及機關類別</t>
  </si>
  <si>
    <t>總　計</t>
  </si>
  <si>
    <t>正式職員</t>
  </si>
  <si>
    <t>校長及教師</t>
  </si>
  <si>
    <t>駐衛警察</t>
  </si>
  <si>
    <t>聘用人員</t>
  </si>
  <si>
    <t>工　　友</t>
  </si>
  <si>
    <t>民意代表</t>
  </si>
  <si>
    <t xml:space="preserve">End  of Year  &amp; Organization </t>
  </si>
  <si>
    <t>Grand Total</t>
  </si>
  <si>
    <t>Formal Staff</t>
  </si>
  <si>
    <t>Principal &amp; Teacher</t>
  </si>
  <si>
    <t>Safeguard Police</t>
  </si>
  <si>
    <t>Special Service</t>
  </si>
  <si>
    <t>Contract Employees</t>
  </si>
  <si>
    <t>Manual Worker</t>
  </si>
  <si>
    <t>Formal Staff &amp; Manual Worker</t>
  </si>
  <si>
    <t>Elected Official</t>
  </si>
  <si>
    <t>Temporary Worker</t>
  </si>
  <si>
    <t>民選機關首長</t>
  </si>
  <si>
    <t>政務人員</t>
  </si>
  <si>
    <t>臨編人員</t>
  </si>
  <si>
    <t>聘用人員</t>
  </si>
  <si>
    <t>臨時員工</t>
  </si>
  <si>
    <t>Political Appointee</t>
  </si>
  <si>
    <t>Extra  Staff</t>
  </si>
  <si>
    <t>Special Service</t>
  </si>
  <si>
    <t>民選機關首長</t>
  </si>
  <si>
    <t>約僱人員</t>
  </si>
  <si>
    <t>清潔隊員</t>
  </si>
  <si>
    <t>Elected Mayor</t>
  </si>
  <si>
    <t>Clean Worker</t>
  </si>
  <si>
    <t>總　計</t>
  </si>
  <si>
    <t>職</t>
  </si>
  <si>
    <t>駐衛警察</t>
  </si>
  <si>
    <t>職　員</t>
  </si>
  <si>
    <t>測量助理</t>
  </si>
  <si>
    <t>工　　友</t>
  </si>
  <si>
    <t xml:space="preserve">End  of Year  &amp; Organization </t>
  </si>
  <si>
    <t>Staff</t>
  </si>
  <si>
    <t>Surveying Assistant</t>
  </si>
  <si>
    <t>Safeguard Police</t>
  </si>
  <si>
    <t>Contract Employees</t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</si>
  <si>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</si>
  <si>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t>－</t>
  </si>
  <si>
    <t>陳水扁</t>
  </si>
  <si>
    <t>呂秀蓮</t>
  </si>
  <si>
    <t>…</t>
  </si>
  <si>
    <t>第十五屆</t>
  </si>
  <si>
    <t>朱立倫</t>
  </si>
  <si>
    <t>國民黨</t>
  </si>
  <si>
    <t>Kmt</t>
  </si>
  <si>
    <t>第十六屆</t>
  </si>
  <si>
    <t>16th Plenary Session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</si>
  <si>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</si>
  <si>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</si>
  <si>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</si>
  <si>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</si>
  <si>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</si>
  <si>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</si>
  <si>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</si>
  <si>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</si>
  <si>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</si>
  <si>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t>－</t>
  </si>
  <si>
    <t>Organization system of Taoyuan County Government</t>
  </si>
  <si>
    <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</rPr>
      <t>、本縣各級機關學校正式編制員額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</si>
  <si>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</si>
  <si>
    <t>總計</t>
  </si>
  <si>
    <t>縣政府</t>
  </si>
  <si>
    <t>縣議會</t>
  </si>
  <si>
    <t>警察局</t>
  </si>
  <si>
    <t>鄉鎮市
衛生所</t>
  </si>
  <si>
    <t>環保局</t>
  </si>
  <si>
    <t>地　政
事務所</t>
  </si>
  <si>
    <t>縣政府其他所屬機關</t>
  </si>
  <si>
    <t>各鄉鎮
市公所</t>
  </si>
  <si>
    <t>消防局</t>
  </si>
  <si>
    <t>Elementary  Schools
(&amp; preschool)</t>
  </si>
  <si>
    <t xml:space="preserve"> Unit : Person</t>
  </si>
  <si>
    <t>Source : Local Public Servant Statistics, Personnel Statistics, Central Personnel Administration, Executive Yuan</t>
  </si>
  <si>
    <t>Notes : 1.Number of employees refer to numbers of teachers and clerks on the payroll.</t>
  </si>
  <si>
    <r>
      <t>　　</t>
    </r>
    <r>
      <rPr>
        <sz val="9"/>
        <rFont val="Arial Narrow"/>
        <family val="2"/>
      </rPr>
      <t xml:space="preserve">    2.Starting 2002, county senior high schools and occupational schools were included.</t>
    </r>
  </si>
  <si>
    <t>Senior  High (Vocational) Schools
(&amp; Complete school)</t>
  </si>
  <si>
    <r>
      <t>縣立國民小學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含幼稚園</t>
    </r>
    <r>
      <rPr>
        <sz val="7.5"/>
        <rFont val="Arial Narrow"/>
        <family val="2"/>
      </rPr>
      <t>)
Elementary  Schools (&amp; preschools)</t>
    </r>
  </si>
  <si>
    <r>
      <t>縣立各高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中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含完全中學</t>
    </r>
    <r>
      <rPr>
        <sz val="7.5"/>
        <rFont val="Arial Narrow"/>
        <family val="2"/>
      </rPr>
      <t>) Senior High (Vocational) Schools (&amp; complete schools)</t>
    </r>
  </si>
  <si>
    <r>
      <t xml:space="preserve"> Unit : </t>
    </r>
    <r>
      <rPr>
        <sz val="7.5"/>
        <rFont val="Arial Narrow"/>
        <family val="2"/>
      </rPr>
      <t>Person</t>
    </r>
  </si>
  <si>
    <t>－</t>
  </si>
  <si>
    <t>－</t>
  </si>
  <si>
    <t>－</t>
  </si>
  <si>
    <r>
      <t>縣立各國民中學</t>
    </r>
    <r>
      <rPr>
        <sz val="7.5"/>
        <rFont val="Arial Narrow"/>
        <family val="2"/>
      </rPr>
      <t xml:space="preserve"> Junior High Schools</t>
    </r>
  </si>
  <si>
    <r>
      <t>　　　　　</t>
    </r>
    <r>
      <rPr>
        <sz val="7.5"/>
        <rFont val="Arial Narrow"/>
        <family val="2"/>
      </rPr>
      <t>2.</t>
    </r>
    <r>
      <rPr>
        <sz val="7.5"/>
        <rFont val="華康中黑體"/>
        <family val="3"/>
      </rPr>
      <t>國民小學</t>
    </r>
    <r>
      <rPr>
        <sz val="7.5"/>
        <rFont val="Arial Narrow"/>
        <family val="2"/>
      </rPr>
      <t>91</t>
    </r>
    <r>
      <rPr>
        <sz val="7.5"/>
        <rFont val="華康中黑體"/>
        <family val="3"/>
      </rPr>
      <t>年起含幼稚園員工人數。</t>
    </r>
  </si>
  <si>
    <r>
      <t>縣立各國民中學</t>
    </r>
    <r>
      <rPr>
        <sz val="8.5"/>
        <rFont val="Arial Narrow"/>
        <family val="2"/>
      </rPr>
      <t xml:space="preserve"> Junior High Schools</t>
    </r>
  </si>
  <si>
    <t>資料來源：行政院人事行政局人事統計地方公務人員統計資料。</t>
  </si>
  <si>
    <r>
      <t>　　　</t>
    </r>
    <r>
      <rPr>
        <sz val="8"/>
        <rFont val="Arial Narrow"/>
        <family val="2"/>
      </rPr>
      <t xml:space="preserve">3. </t>
    </r>
    <r>
      <rPr>
        <sz val="8"/>
        <rFont val="華康中黑體"/>
        <family val="3"/>
      </rPr>
      <t>國民小學</t>
    </r>
    <r>
      <rPr>
        <sz val="8"/>
        <rFont val="Arial Narrow"/>
        <family val="2"/>
      </rPr>
      <t>91</t>
    </r>
    <r>
      <rPr>
        <sz val="8"/>
        <rFont val="華康中黑體"/>
        <family val="3"/>
      </rPr>
      <t>年起含幼稚園公教人員數。</t>
    </r>
  </si>
  <si>
    <r>
      <t>平均年齡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>)
Average
 Age (year)</t>
    </r>
  </si>
  <si>
    <r>
      <t>縣立各國民小學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含幼稚園</t>
    </r>
    <r>
      <rPr>
        <sz val="8.5"/>
        <rFont val="Arial Narrow"/>
        <family val="2"/>
      </rPr>
      <t>) 
Elementary Schools (&amp; preschools)</t>
    </r>
  </si>
  <si>
    <t xml:space="preserve"> Unit : Person</t>
  </si>
  <si>
    <r>
      <t>各鄉鎮市衛生所</t>
    </r>
    <r>
      <rPr>
        <sz val="9"/>
        <rFont val="Arial Narrow"/>
        <family val="2"/>
      </rPr>
      <t xml:space="preserve"> Health Offices of Township</t>
    </r>
  </si>
  <si>
    <r>
      <t>環保局</t>
    </r>
    <r>
      <rPr>
        <sz val="9"/>
        <rFont val="Arial Narrow"/>
        <family val="2"/>
      </rPr>
      <t xml:space="preserve"> Bureau of Environmental Sanitation</t>
    </r>
  </si>
  <si>
    <r>
      <t>地政事務所</t>
    </r>
    <r>
      <rPr>
        <sz val="9"/>
        <rFont val="Arial Narrow"/>
        <family val="2"/>
      </rPr>
      <t xml:space="preserve"> Land Administration Office</t>
    </r>
  </si>
  <si>
    <r>
      <t>戶政事務所</t>
    </r>
    <r>
      <rPr>
        <sz val="9"/>
        <rFont val="Arial Narrow"/>
        <family val="2"/>
      </rPr>
      <t xml:space="preserve"> Household Registration Office</t>
    </r>
  </si>
  <si>
    <r>
      <t>縣政府其他所屬機構</t>
    </r>
    <r>
      <rPr>
        <sz val="9"/>
        <rFont val="Arial Narrow"/>
        <family val="2"/>
      </rPr>
      <t xml:space="preserve"> The Other Organic Structure </t>
    </r>
  </si>
  <si>
    <r>
      <t>鄉鎮市民代表會</t>
    </r>
    <r>
      <rPr>
        <sz val="9"/>
        <rFont val="Arial Narrow"/>
        <family val="2"/>
      </rPr>
      <t xml:space="preserve"> Parliament of Township</t>
    </r>
  </si>
  <si>
    <r>
      <t>各鄉鎮市公所</t>
    </r>
    <r>
      <rPr>
        <sz val="9"/>
        <rFont val="Arial Narrow"/>
        <family val="2"/>
      </rPr>
      <t xml:space="preserve"> Township  Offices</t>
    </r>
  </si>
  <si>
    <r>
      <t>表</t>
    </r>
    <r>
      <rPr>
        <sz val="12"/>
        <rFont val="Arial"/>
        <family val="2"/>
      </rPr>
      <t>3-2</t>
    </r>
    <r>
      <rPr>
        <sz val="12"/>
        <rFont val="華康粗圓體"/>
        <family val="3"/>
      </rPr>
      <t>、桃園縣政府行政組織系統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</si>
  <si>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含完全中學</t>
    </r>
    <r>
      <rPr>
        <sz val="8.5"/>
        <rFont val="Arial Narrow"/>
        <family val="2"/>
      </rPr>
      <t>) 
Senior High (Vocational) Schools  (&amp; complete school)</t>
    </r>
  </si>
  <si>
    <r>
      <t>其他鄉鎮市所屬機構</t>
    </r>
    <r>
      <rPr>
        <sz val="8.5"/>
        <rFont val="Arial Narrow"/>
        <family val="2"/>
      </rPr>
      <t xml:space="preserve"> The Other Organic Structure of Township</t>
    </r>
  </si>
  <si>
    <r>
      <t>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
&amp; Subsidiaries-by Sex &amp; Age</t>
    </r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</si>
  <si>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Educational Attainment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</si>
</sst>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  <numFmt numFmtId="207" formatCode="[$-404]AM/PM\ hh:mm:ss"/>
    <numFmt numFmtId="208" formatCode="_-* #,##0.0_-;\-* #,##0.0_-;_-* &quot;-&quot;??_-;_-@_-"/>
  </numFmts>
  <fonts count="34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"/>
      <name val="華康粗圓體"/>
      <family val="3"/>
    </font>
    <font>
      <sz val="8"/>
      <color indexed="8"/>
      <name val="Arial Narrow"/>
      <family val="2"/>
    </font>
    <font>
      <sz val="6.5"/>
      <name val="Arial Narrow"/>
      <family val="2"/>
    </font>
    <font>
      <sz val="12"/>
      <name val="Arial Narrow"/>
      <family val="2"/>
    </font>
    <font>
      <sz val="10"/>
      <name val="華康粗圓體"/>
      <family val="3"/>
    </font>
    <font>
      <sz val="9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7.5"/>
      <name val="Arial Narrow"/>
      <family val="2"/>
    </font>
    <font>
      <sz val="7.5"/>
      <name val="華康粗圓體"/>
      <family val="3"/>
    </font>
    <font>
      <sz val="8.5"/>
      <name val="華康粗圓體"/>
      <family val="3"/>
    </font>
    <font>
      <sz val="8"/>
      <color indexed="8"/>
      <name val="華康粗圓體"/>
      <family val="3"/>
    </font>
    <font>
      <sz val="10"/>
      <name val="Arial"/>
      <family val="2"/>
    </font>
    <font>
      <sz val="6"/>
      <name val="華康粗圓體"/>
      <family val="3"/>
    </font>
    <font>
      <sz val="6"/>
      <name val="Arial Narrow"/>
      <family val="2"/>
    </font>
    <font>
      <b/>
      <sz val="7.5"/>
      <name val="Arial Narrow"/>
      <family val="2"/>
    </font>
    <font>
      <sz val="6.5"/>
      <name val="華康粗圓體"/>
      <family val="3"/>
    </font>
    <font>
      <sz val="5.5"/>
      <name val="華康粗圓體"/>
      <family val="3"/>
    </font>
    <font>
      <sz val="5.5"/>
      <name val="Arial Narrow"/>
      <family val="2"/>
    </font>
    <font>
      <sz val="9"/>
      <name val="Arial"/>
      <family val="2"/>
    </font>
    <font>
      <sz val="9"/>
      <name val="華康中黑體"/>
      <family val="3"/>
    </font>
    <font>
      <sz val="8.5"/>
      <name val="華康中黑體"/>
      <family val="3"/>
    </font>
    <font>
      <sz val="11"/>
      <name val="Arial Narrow"/>
      <family val="2"/>
    </font>
    <font>
      <sz val="7.5"/>
      <name val="華康中黑體"/>
      <family val="3"/>
    </font>
    <font>
      <sz val="8"/>
      <name val="華康中黑體"/>
      <family val="3"/>
    </font>
    <font>
      <sz val="9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top" wrapText="1"/>
    </xf>
    <xf numFmtId="179" fontId="4" fillId="0" borderId="1" xfId="0" applyNumberFormat="1" applyFont="1" applyBorder="1" applyAlignment="1" quotePrefix="1">
      <alignment horizontal="right" vertical="center"/>
    </xf>
    <xf numFmtId="0" fontId="4" fillId="0" borderId="3" xfId="0" applyFont="1" applyBorder="1" applyAlignment="1">
      <alignment horizontal="left" vertical="center"/>
    </xf>
    <xf numFmtId="179" fontId="4" fillId="0" borderId="7" xfId="0" applyNumberFormat="1" applyFont="1" applyBorder="1" applyAlignment="1" quotePrefix="1">
      <alignment horizontal="right" vertical="center"/>
    </xf>
    <xf numFmtId="19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99" fontId="7" fillId="0" borderId="2" xfId="0" applyNumberFormat="1" applyFont="1" applyBorder="1" applyAlignment="1">
      <alignment vertical="center"/>
    </xf>
    <xf numFmtId="188" fontId="7" fillId="0" borderId="2" xfId="0" applyNumberFormat="1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199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19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9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179" fontId="4" fillId="0" borderId="5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79" fontId="4" fillId="0" borderId="8" xfId="0" applyNumberFormat="1" applyFont="1" applyBorder="1" applyAlignment="1" quotePrefix="1">
      <alignment horizontal="right" vertical="center"/>
    </xf>
    <xf numFmtId="183" fontId="4" fillId="0" borderId="1" xfId="0" applyNumberFormat="1" applyFont="1" applyBorder="1" applyAlignment="1" quotePrefix="1">
      <alignment horizontal="right" vertical="center"/>
    </xf>
    <xf numFmtId="183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179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79" fontId="4" fillId="0" borderId="12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200" fontId="4" fillId="0" borderId="0" xfId="0" applyNumberFormat="1" applyFont="1" applyBorder="1" applyAlignment="1">
      <alignment vertical="center"/>
    </xf>
    <xf numFmtId="188" fontId="4" fillId="0" borderId="1" xfId="0" applyNumberFormat="1" applyFont="1" applyBorder="1" applyAlignment="1" quotePrefix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88" fontId="4" fillId="0" borderId="1" xfId="0" applyNumberFormat="1" applyFont="1" applyBorder="1" applyAlignment="1">
      <alignment horizontal="center" vertical="center"/>
    </xf>
    <xf numFmtId="188" fontId="4" fillId="0" borderId="7" xfId="0" applyNumberFormat="1" applyFont="1" applyBorder="1" applyAlignment="1">
      <alignment horizontal="center" vertical="center"/>
    </xf>
    <xf numFmtId="183" fontId="4" fillId="0" borderId="7" xfId="0" applyNumberFormat="1" applyFont="1" applyBorder="1" applyAlignment="1" quotePrefix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88" fontId="4" fillId="0" borderId="1" xfId="0" applyNumberFormat="1" applyFont="1" applyBorder="1" applyAlignment="1" quotePrefix="1">
      <alignment horizontal="center" vertical="center"/>
    </xf>
    <xf numFmtId="183" fontId="4" fillId="0" borderId="8" xfId="0" applyNumberFormat="1" applyFont="1" applyBorder="1" applyAlignment="1" quotePrefix="1">
      <alignment horizontal="right" vertical="center"/>
    </xf>
    <xf numFmtId="183" fontId="4" fillId="0" borderId="13" xfId="0" applyNumberFormat="1" applyFont="1" applyBorder="1" applyAlignment="1" quotePrefix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vertical="center"/>
    </xf>
    <xf numFmtId="179" fontId="7" fillId="0" borderId="1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quotePrefix="1">
      <alignment horizontal="right" vertical="center"/>
    </xf>
    <xf numFmtId="179" fontId="7" fillId="0" borderId="1" xfId="0" applyNumberFormat="1" applyFont="1" applyFill="1" applyBorder="1" applyAlignment="1" quotePrefix="1">
      <alignment horizontal="right" vertical="center"/>
    </xf>
    <xf numFmtId="179" fontId="9" fillId="0" borderId="1" xfId="0" applyNumberFormat="1" applyFont="1" applyFill="1" applyBorder="1" applyAlignment="1" quotePrefix="1">
      <alignment horizontal="right" vertical="center"/>
    </xf>
    <xf numFmtId="183" fontId="9" fillId="0" borderId="6" xfId="0" applyNumberFormat="1" applyFont="1" applyFill="1" applyBorder="1" applyAlignment="1" quotePrefix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 quotePrefix="1">
      <alignment horizontal="right" vertical="center"/>
    </xf>
    <xf numFmtId="183" fontId="7" fillId="0" borderId="6" xfId="0" applyNumberFormat="1" applyFont="1" applyBorder="1" applyAlignment="1" quotePrefix="1">
      <alignment horizontal="right" vertical="center"/>
    </xf>
    <xf numFmtId="183" fontId="7" fillId="0" borderId="1" xfId="0" applyNumberFormat="1" applyFont="1" applyFill="1" applyBorder="1" applyAlignment="1" quotePrefix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 quotePrefix="1">
      <alignment horizontal="right" vertical="center"/>
    </xf>
    <xf numFmtId="179" fontId="7" fillId="0" borderId="8" xfId="0" applyNumberFormat="1" applyFont="1" applyFill="1" applyBorder="1" applyAlignment="1" quotePrefix="1">
      <alignment horizontal="right" vertical="center"/>
    </xf>
    <xf numFmtId="183" fontId="9" fillId="0" borderId="13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/>
    </xf>
    <xf numFmtId="188" fontId="4" fillId="0" borderId="6" xfId="0" applyNumberFormat="1" applyFont="1" applyBorder="1" applyAlignment="1">
      <alignment horizontal="center" vertical="center"/>
    </xf>
    <xf numFmtId="188" fontId="4" fillId="0" borderId="6" xfId="0" applyNumberFormat="1" applyFont="1" applyBorder="1" applyAlignment="1" quotePrefix="1">
      <alignment horizontal="right" vertical="center"/>
    </xf>
    <xf numFmtId="188" fontId="4" fillId="0" borderId="13" xfId="0" applyNumberFormat="1" applyFont="1" applyBorder="1" applyAlignment="1" quotePrefix="1">
      <alignment horizontal="right" vertical="center"/>
    </xf>
    <xf numFmtId="188" fontId="4" fillId="0" borderId="6" xfId="0" applyNumberFormat="1" applyFont="1" applyBorder="1" applyAlignment="1">
      <alignment horizontal="right" vertical="center"/>
    </xf>
    <xf numFmtId="188" fontId="4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88" fontId="4" fillId="0" borderId="1" xfId="0" applyNumberFormat="1" applyFont="1" applyBorder="1" applyAlignment="1" quotePrefix="1">
      <alignment horizontal="left" vertical="center"/>
    </xf>
    <xf numFmtId="188" fontId="4" fillId="0" borderId="12" xfId="0" applyNumberFormat="1" applyFont="1" applyBorder="1" applyAlignment="1">
      <alignment horizontal="left" vertical="center"/>
    </xf>
    <xf numFmtId="183" fontId="4" fillId="0" borderId="6" xfId="0" applyNumberFormat="1" applyFont="1" applyBorder="1" applyAlignment="1" quotePrefix="1">
      <alignment horizontal="right" vertical="center"/>
    </xf>
    <xf numFmtId="179" fontId="4" fillId="0" borderId="6" xfId="0" applyNumberFormat="1" applyFont="1" applyBorder="1" applyAlignment="1" quotePrefix="1">
      <alignment horizontal="right" vertical="center"/>
    </xf>
    <xf numFmtId="179" fontId="4" fillId="0" borderId="6" xfId="1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179" fontId="13" fillId="0" borderId="6" xfId="0" applyNumberFormat="1" applyFont="1" applyBorder="1" applyAlignment="1" quotePrefix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9" fontId="4" fillId="0" borderId="0" xfId="15" applyNumberFormat="1" applyFont="1" applyFill="1" applyBorder="1" applyAlignment="1">
      <alignment horizontal="right" vertical="center"/>
      <protection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right" vertical="center"/>
    </xf>
    <xf numFmtId="179" fontId="13" fillId="0" borderId="7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179" fontId="13" fillId="0" borderId="8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188" fontId="16" fillId="0" borderId="15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4" fillId="0" borderId="14" xfId="17" applyNumberFormat="1" applyFont="1" applyFill="1" applyBorder="1" applyAlignment="1">
      <alignment horizontal="right" vertical="center"/>
    </xf>
    <xf numFmtId="179" fontId="4" fillId="0" borderId="7" xfId="17" applyNumberFormat="1" applyFont="1" applyFill="1" applyBorder="1" applyAlignment="1">
      <alignment horizontal="right" vertical="center"/>
    </xf>
    <xf numFmtId="179" fontId="4" fillId="0" borderId="6" xfId="17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2" borderId="7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9" fontId="4" fillId="0" borderId="7" xfId="15" applyNumberFormat="1" applyFont="1" applyFill="1" applyBorder="1" applyAlignment="1">
      <alignment horizontal="right" vertical="center"/>
      <protection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8" xfId="15" applyNumberFormat="1" applyFont="1" applyFill="1" applyBorder="1" applyAlignment="1">
      <alignment horizontal="right" vertical="center"/>
      <protection/>
    </xf>
    <xf numFmtId="0" fontId="18" fillId="0" borderId="3" xfId="0" applyFont="1" applyBorder="1" applyAlignment="1">
      <alignment horizontal="left" vertical="center"/>
    </xf>
    <xf numFmtId="179" fontId="13" fillId="2" borderId="7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 quotePrefix="1">
      <alignment horizontal="right" vertical="center"/>
    </xf>
    <xf numFmtId="179" fontId="13" fillId="0" borderId="1" xfId="0" applyNumberFormat="1" applyFont="1" applyBorder="1" applyAlignment="1" quotePrefix="1">
      <alignment horizontal="right" vertical="center"/>
    </xf>
    <xf numFmtId="179" fontId="13" fillId="0" borderId="7" xfId="0" applyNumberFormat="1" applyFont="1" applyBorder="1" applyAlignment="1" quotePrefix="1">
      <alignment horizontal="right" vertical="center"/>
    </xf>
    <xf numFmtId="179" fontId="13" fillId="2" borderId="7" xfId="17" applyNumberFormat="1" applyFont="1" applyFill="1" applyBorder="1" applyAlignment="1">
      <alignment horizontal="right" vertical="center"/>
    </xf>
    <xf numFmtId="179" fontId="13" fillId="2" borderId="6" xfId="17" applyNumberFormat="1" applyFont="1" applyFill="1" applyBorder="1" applyAlignment="1">
      <alignment horizontal="right" vertical="center"/>
    </xf>
    <xf numFmtId="179" fontId="13" fillId="2" borderId="8" xfId="17" applyNumberFormat="1" applyFont="1" applyFill="1" applyBorder="1" applyAlignment="1">
      <alignment horizontal="right" vertical="center"/>
    </xf>
    <xf numFmtId="179" fontId="4" fillId="2" borderId="7" xfId="17" applyNumberFormat="1" applyFont="1" applyFill="1" applyBorder="1" applyAlignment="1">
      <alignment horizontal="right" vertical="center"/>
    </xf>
    <xf numFmtId="41" fontId="15" fillId="2" borderId="0" xfId="17" applyNumberFormat="1" applyFont="1" applyFill="1" applyBorder="1" applyAlignment="1">
      <alignment/>
    </xf>
    <xf numFmtId="179" fontId="4" fillId="2" borderId="6" xfId="17" applyNumberFormat="1" applyFont="1" applyFill="1" applyBorder="1" applyAlignment="1">
      <alignment horizontal="right" vertical="center"/>
    </xf>
    <xf numFmtId="179" fontId="4" fillId="2" borderId="8" xfId="17" applyNumberFormat="1" applyFont="1" applyFill="1" applyBorder="1" applyAlignment="1">
      <alignment horizontal="right" vertical="center"/>
    </xf>
    <xf numFmtId="179" fontId="4" fillId="2" borderId="1" xfId="17" applyNumberFormat="1" applyFont="1" applyFill="1" applyBorder="1" applyAlignment="1">
      <alignment horizontal="right" vertical="center"/>
    </xf>
    <xf numFmtId="179" fontId="4" fillId="2" borderId="12" xfId="17" applyNumberFormat="1" applyFont="1" applyFill="1" applyBorder="1" applyAlignment="1">
      <alignment horizontal="right" vertical="center"/>
    </xf>
    <xf numFmtId="179" fontId="13" fillId="0" borderId="12" xfId="0" applyNumberFormat="1" applyFont="1" applyBorder="1" applyAlignment="1" quotePrefix="1">
      <alignment horizontal="right" vertical="center"/>
    </xf>
    <xf numFmtId="179" fontId="13" fillId="0" borderId="8" xfId="0" applyNumberFormat="1" applyFont="1" applyBorder="1" applyAlignment="1" quotePrefix="1">
      <alignment horizontal="right" vertical="center"/>
    </xf>
    <xf numFmtId="0" fontId="13" fillId="0" borderId="0" xfId="0" applyFont="1" applyBorder="1" applyAlignment="1">
      <alignment horizontal="distributed" vertical="center"/>
    </xf>
    <xf numFmtId="179" fontId="13" fillId="0" borderId="13" xfId="0" applyNumberFormat="1" applyFont="1" applyBorder="1" applyAlignment="1" quotePrefix="1">
      <alignment horizontal="right" vertical="center"/>
    </xf>
    <xf numFmtId="0" fontId="14" fillId="0" borderId="16" xfId="0" applyFont="1" applyBorder="1" applyAlignment="1">
      <alignment horizontal="left" vertical="center"/>
    </xf>
    <xf numFmtId="183" fontId="14" fillId="0" borderId="1" xfId="0" applyNumberFormat="1" applyFont="1" applyBorder="1" applyAlignment="1">
      <alignment horizontal="center" vertical="center"/>
    </xf>
    <xf numFmtId="179" fontId="14" fillId="0" borderId="1" xfId="0" applyNumberFormat="1" applyFont="1" applyFill="1" applyBorder="1" applyAlignment="1" quotePrefix="1">
      <alignment horizontal="right" vertical="center"/>
    </xf>
    <xf numFmtId="183" fontId="19" fillId="0" borderId="1" xfId="0" applyNumberFormat="1" applyFont="1" applyFill="1" applyBorder="1" applyAlignment="1">
      <alignment horizontal="center" vertical="center"/>
    </xf>
    <xf numFmtId="183" fontId="14" fillId="0" borderId="1" xfId="0" applyNumberFormat="1" applyFont="1" applyFill="1" applyBorder="1" applyAlignment="1">
      <alignment horizontal="right" vertical="center"/>
    </xf>
    <xf numFmtId="179" fontId="14" fillId="0" borderId="8" xfId="0" applyNumberFormat="1" applyFont="1" applyFill="1" applyBorder="1" applyAlignment="1" quotePrefix="1">
      <alignment horizontal="right" vertical="center"/>
    </xf>
    <xf numFmtId="183" fontId="14" fillId="0" borderId="12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distributed" vertical="center"/>
    </xf>
    <xf numFmtId="188" fontId="13" fillId="0" borderId="1" xfId="0" applyNumberFormat="1" applyFont="1" applyBorder="1" applyAlignment="1" quotePrefix="1">
      <alignment horizontal="right" vertical="center"/>
    </xf>
    <xf numFmtId="188" fontId="13" fillId="0" borderId="1" xfId="0" applyNumberFormat="1" applyFont="1" applyBorder="1" applyAlignment="1">
      <alignment horizontal="center" vertical="center"/>
    </xf>
    <xf numFmtId="188" fontId="13" fillId="0" borderId="6" xfId="0" applyNumberFormat="1" applyFont="1" applyBorder="1" applyAlignment="1">
      <alignment horizontal="right" vertical="center"/>
    </xf>
    <xf numFmtId="188" fontId="13" fillId="0" borderId="12" xfId="0" applyNumberFormat="1" applyFont="1" applyBorder="1" applyAlignment="1">
      <alignment horizontal="center" vertical="center"/>
    </xf>
    <xf numFmtId="188" fontId="13" fillId="0" borderId="13" xfId="0" applyNumberFormat="1" applyFont="1" applyBorder="1" applyAlignment="1">
      <alignment horizontal="right" vertical="center"/>
    </xf>
    <xf numFmtId="188" fontId="13" fillId="0" borderId="12" xfId="0" applyNumberFormat="1" applyFont="1" applyBorder="1" applyAlignment="1" quotePrefix="1">
      <alignment horizontal="right" vertical="center"/>
    </xf>
    <xf numFmtId="179" fontId="4" fillId="0" borderId="14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16" fillId="0" borderId="19" xfId="0" applyFont="1" applyBorder="1" applyAlignment="1">
      <alignment horizontal="right" vertical="center"/>
    </xf>
    <xf numFmtId="0" fontId="16" fillId="0" borderId="26" xfId="0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79" fontId="16" fillId="0" borderId="3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2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179" fontId="4" fillId="0" borderId="0" xfId="17" applyNumberFormat="1" applyFont="1" applyFill="1" applyBorder="1" applyAlignment="1">
      <alignment horizontal="right" vertical="center"/>
    </xf>
    <xf numFmtId="179" fontId="4" fillId="0" borderId="2" xfId="15" applyNumberFormat="1" applyFont="1" applyFill="1" applyBorder="1" applyAlignment="1">
      <alignment horizontal="right" vertical="center"/>
      <protection/>
    </xf>
    <xf numFmtId="0" fontId="28" fillId="0" borderId="0" xfId="16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 vertical="center"/>
      <protection/>
    </xf>
    <xf numFmtId="0" fontId="4" fillId="0" borderId="0" xfId="16" applyFont="1" applyAlignment="1">
      <alignment vertical="center"/>
      <protection/>
    </xf>
    <xf numFmtId="0" fontId="4" fillId="0" borderId="0" xfId="16" applyFont="1" applyBorder="1" applyAlignment="1">
      <alignment horizontal="right" vertical="center"/>
      <protection/>
    </xf>
    <xf numFmtId="0" fontId="6" fillId="0" borderId="0" xfId="16" applyFont="1" applyAlignment="1">
      <alignment vertical="center"/>
      <protection/>
    </xf>
    <xf numFmtId="0" fontId="4" fillId="0" borderId="2" xfId="16" applyFont="1" applyBorder="1" applyAlignment="1">
      <alignment vertical="center"/>
      <protection/>
    </xf>
    <xf numFmtId="0" fontId="28" fillId="0" borderId="2" xfId="16" applyFont="1" applyBorder="1" applyAlignment="1">
      <alignment horizontal="right" vertical="center"/>
      <protection/>
    </xf>
    <xf numFmtId="0" fontId="4" fillId="0" borderId="2" xfId="16" applyFont="1" applyBorder="1" applyAlignment="1">
      <alignment horizontal="right" vertical="center"/>
      <protection/>
    </xf>
    <xf numFmtId="0" fontId="4" fillId="0" borderId="0" xfId="16" applyFont="1" applyBorder="1" applyAlignment="1">
      <alignment vertical="top"/>
      <protection/>
    </xf>
    <xf numFmtId="0" fontId="4" fillId="0" borderId="0" xfId="16" applyFont="1" applyAlignment="1">
      <alignment vertical="top"/>
      <protection/>
    </xf>
    <xf numFmtId="0" fontId="13" fillId="0" borderId="0" xfId="16" applyFont="1" applyBorder="1" applyAlignment="1">
      <alignment horizontal="distributed" vertical="center"/>
      <protection/>
    </xf>
    <xf numFmtId="0" fontId="4" fillId="0" borderId="3" xfId="16" applyFont="1" applyBorder="1" applyAlignment="1">
      <alignment horizontal="left" vertical="center"/>
      <protection/>
    </xf>
    <xf numFmtId="179" fontId="4" fillId="0" borderId="1" xfId="16" applyNumberFormat="1" applyFont="1" applyBorder="1" applyAlignment="1">
      <alignment horizontal="right" vertical="center"/>
      <protection/>
    </xf>
    <xf numFmtId="179" fontId="4" fillId="0" borderId="1" xfId="16" applyNumberFormat="1" applyFont="1" applyBorder="1" applyAlignment="1" quotePrefix="1">
      <alignment horizontal="right" vertical="center"/>
      <protection/>
    </xf>
    <xf numFmtId="179" fontId="4" fillId="0" borderId="7" xfId="16" applyNumberFormat="1" applyFont="1" applyBorder="1" applyAlignment="1" quotePrefix="1">
      <alignment horizontal="right" vertical="center"/>
      <protection/>
    </xf>
    <xf numFmtId="179" fontId="13" fillId="0" borderId="1" xfId="16" applyNumberFormat="1" applyFont="1" applyBorder="1" applyAlignment="1" quotePrefix="1">
      <alignment horizontal="right" vertical="center"/>
      <protection/>
    </xf>
    <xf numFmtId="183" fontId="4" fillId="0" borderId="1" xfId="16" applyNumberFormat="1" applyFont="1" applyBorder="1" applyAlignment="1" quotePrefix="1">
      <alignment horizontal="right" vertical="center"/>
      <protection/>
    </xf>
    <xf numFmtId="183" fontId="4" fillId="0" borderId="0" xfId="16" applyNumberFormat="1" applyFont="1" applyBorder="1" applyAlignment="1" quotePrefix="1">
      <alignment horizontal="right" vertical="center"/>
      <protection/>
    </xf>
    <xf numFmtId="0" fontId="4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horizontal="distributed" vertical="center"/>
      <protection/>
    </xf>
    <xf numFmtId="183" fontId="4" fillId="0" borderId="7" xfId="16" applyNumberFormat="1" applyFont="1" applyBorder="1" applyAlignment="1" quotePrefix="1">
      <alignment horizontal="right" vertical="center"/>
      <protection/>
    </xf>
    <xf numFmtId="183" fontId="4" fillId="0" borderId="6" xfId="16" applyNumberFormat="1" applyFont="1" applyBorder="1" applyAlignment="1" quotePrefix="1">
      <alignment horizontal="right" vertical="center"/>
      <protection/>
    </xf>
    <xf numFmtId="0" fontId="4" fillId="0" borderId="3" xfId="16" applyFont="1" applyBorder="1" applyAlignment="1">
      <alignment vertical="center"/>
      <protection/>
    </xf>
    <xf numFmtId="0" fontId="4" fillId="0" borderId="3" xfId="16" applyFont="1" applyBorder="1" applyAlignment="1">
      <alignment horizontal="left" vertical="center" wrapText="1"/>
      <protection/>
    </xf>
    <xf numFmtId="179" fontId="4" fillId="0" borderId="14" xfId="16" applyNumberFormat="1" applyFont="1" applyBorder="1" applyAlignment="1">
      <alignment horizontal="right" vertical="center"/>
      <protection/>
    </xf>
    <xf numFmtId="179" fontId="13" fillId="0" borderId="1" xfId="16" applyNumberFormat="1" applyFont="1" applyBorder="1" applyAlignment="1">
      <alignment horizontal="right" vertical="center"/>
      <protection/>
    </xf>
    <xf numFmtId="0" fontId="4" fillId="0" borderId="4" xfId="16" applyFont="1" applyBorder="1" applyAlignment="1">
      <alignment horizontal="left" vertical="center" wrapText="1"/>
      <protection/>
    </xf>
    <xf numFmtId="179" fontId="4" fillId="0" borderId="5" xfId="16" applyNumberFormat="1" applyFont="1" applyBorder="1" applyAlignment="1">
      <alignment horizontal="right" vertical="center"/>
      <protection/>
    </xf>
    <xf numFmtId="179" fontId="4" fillId="0" borderId="12" xfId="16" applyNumberFormat="1" applyFont="1" applyBorder="1" applyAlignment="1">
      <alignment horizontal="right" vertical="center"/>
      <protection/>
    </xf>
    <xf numFmtId="179" fontId="4" fillId="0" borderId="12" xfId="16" applyNumberFormat="1" applyFont="1" applyBorder="1" applyAlignment="1" quotePrefix="1">
      <alignment horizontal="right" vertical="center"/>
      <protection/>
    </xf>
    <xf numFmtId="179" fontId="4" fillId="0" borderId="8" xfId="16" applyNumberFormat="1" applyFont="1" applyBorder="1" applyAlignment="1" quotePrefix="1">
      <alignment horizontal="right" vertical="center"/>
      <protection/>
    </xf>
    <xf numFmtId="179" fontId="13" fillId="0" borderId="12" xfId="16" applyNumberFormat="1" applyFont="1" applyBorder="1" applyAlignment="1" quotePrefix="1">
      <alignment horizontal="right" vertical="center"/>
      <protection/>
    </xf>
    <xf numFmtId="183" fontId="4" fillId="0" borderId="8" xfId="16" applyNumberFormat="1" applyFont="1" applyBorder="1" applyAlignment="1" quotePrefix="1">
      <alignment horizontal="right" vertical="center"/>
      <protection/>
    </xf>
    <xf numFmtId="183" fontId="4" fillId="0" borderId="13" xfId="16" applyNumberFormat="1" applyFont="1" applyBorder="1" applyAlignment="1" quotePrefix="1">
      <alignment horizontal="right" vertical="center"/>
      <protection/>
    </xf>
    <xf numFmtId="0" fontId="28" fillId="0" borderId="0" xfId="16" applyFont="1" applyAlignment="1">
      <alignment vertical="center"/>
      <protection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9" fontId="4" fillId="0" borderId="1" xfId="15" applyNumberFormat="1" applyFont="1" applyFill="1" applyBorder="1" applyAlignment="1">
      <alignment horizontal="right" vertical="center"/>
      <protection/>
    </xf>
    <xf numFmtId="179" fontId="4" fillId="0" borderId="1" xfId="17" applyNumberFormat="1" applyFont="1" applyFill="1" applyBorder="1" applyAlignment="1">
      <alignment horizontal="right" vertical="center"/>
    </xf>
    <xf numFmtId="179" fontId="4" fillId="0" borderId="12" xfId="15" applyNumberFormat="1" applyFont="1" applyFill="1" applyBorder="1" applyAlignment="1">
      <alignment horizontal="right" vertical="center"/>
      <protection/>
    </xf>
    <xf numFmtId="0" fontId="13" fillId="0" borderId="3" xfId="0" applyFont="1" applyBorder="1" applyAlignment="1">
      <alignment horizontal="left" vertical="center"/>
    </xf>
    <xf numFmtId="179" fontId="13" fillId="2" borderId="1" xfId="17" applyNumberFormat="1" applyFont="1" applyFill="1" applyBorder="1" applyAlignment="1">
      <alignment horizontal="right" vertical="center"/>
    </xf>
    <xf numFmtId="179" fontId="17" fillId="0" borderId="3" xfId="0" applyNumberFormat="1" applyFont="1" applyBorder="1" applyAlignment="1">
      <alignment horizontal="left" vertical="center" wrapText="1" indent="1"/>
    </xf>
    <xf numFmtId="179" fontId="17" fillId="0" borderId="4" xfId="0" applyNumberFormat="1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199" fontId="5" fillId="0" borderId="17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8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199" fontId="18" fillId="0" borderId="1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 quotePrefix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5" fillId="2" borderId="1" xfId="17" applyNumberFormat="1" applyFont="1" applyFill="1" applyBorder="1" applyAlignment="1">
      <alignment horizontal="right" vertical="center"/>
    </xf>
    <xf numFmtId="183" fontId="5" fillId="2" borderId="1" xfId="17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 indent="1"/>
    </xf>
    <xf numFmtId="179" fontId="5" fillId="0" borderId="14" xfId="0" applyNumberFormat="1" applyFont="1" applyBorder="1" applyAlignment="1">
      <alignment horizontal="right" vertical="center"/>
    </xf>
    <xf numFmtId="179" fontId="5" fillId="2" borderId="7" xfId="17" applyNumberFormat="1" applyFont="1" applyFill="1" applyBorder="1" applyAlignment="1">
      <alignment horizontal="right"/>
    </xf>
    <xf numFmtId="179" fontId="5" fillId="2" borderId="7" xfId="0" applyNumberFormat="1" applyFont="1" applyFill="1" applyBorder="1" applyAlignment="1" applyProtection="1">
      <alignment horizontal="right" vertical="center"/>
      <protection locked="0"/>
    </xf>
    <xf numFmtId="179" fontId="5" fillId="2" borderId="1" xfId="0" applyNumberFormat="1" applyFont="1" applyFill="1" applyBorder="1" applyAlignment="1">
      <alignment horizontal="right" vertical="center"/>
    </xf>
    <xf numFmtId="179" fontId="5" fillId="2" borderId="7" xfId="0" applyNumberFormat="1" applyFont="1" applyFill="1" applyBorder="1" applyAlignment="1">
      <alignment horizontal="right" vertical="center"/>
    </xf>
    <xf numFmtId="179" fontId="18" fillId="0" borderId="6" xfId="0" applyNumberFormat="1" applyFont="1" applyBorder="1" applyAlignment="1">
      <alignment horizontal="right" vertical="center"/>
    </xf>
    <xf numFmtId="179" fontId="18" fillId="0" borderId="7" xfId="0" applyNumberFormat="1" applyFont="1" applyBorder="1" applyAlignment="1">
      <alignment horizontal="right" vertical="center"/>
    </xf>
    <xf numFmtId="179" fontId="18" fillId="0" borderId="1" xfId="0" applyNumberFormat="1" applyFont="1" applyBorder="1" applyAlignment="1">
      <alignment horizontal="right" vertical="center"/>
    </xf>
    <xf numFmtId="179" fontId="18" fillId="2" borderId="1" xfId="0" applyNumberFormat="1" applyFont="1" applyFill="1" applyBorder="1" applyAlignment="1">
      <alignment horizontal="right" vertical="center"/>
    </xf>
    <xf numFmtId="203" fontId="5" fillId="2" borderId="7" xfId="17" applyNumberFormat="1" applyFont="1" applyFill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2" borderId="8" xfId="17" applyNumberFormat="1" applyFont="1" applyFill="1" applyBorder="1" applyAlignment="1">
      <alignment horizontal="right"/>
    </xf>
    <xf numFmtId="183" fontId="5" fillId="2" borderId="12" xfId="17" applyNumberFormat="1" applyFont="1" applyFill="1" applyBorder="1" applyAlignment="1">
      <alignment horizontal="right" vertical="center"/>
    </xf>
    <xf numFmtId="179" fontId="5" fillId="2" borderId="8" xfId="0" applyNumberFormat="1" applyFont="1" applyFill="1" applyBorder="1" applyAlignment="1">
      <alignment horizontal="right"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left" vertical="center"/>
    </xf>
    <xf numFmtId="179" fontId="14" fillId="0" borderId="3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distributed" vertical="center" wrapText="1"/>
    </xf>
    <xf numFmtId="179" fontId="18" fillId="0" borderId="3" xfId="0" applyNumberFormat="1" applyFont="1" applyBorder="1" applyAlignment="1">
      <alignment horizontal="left" vertical="center" wrapText="1" indent="1"/>
    </xf>
    <xf numFmtId="179" fontId="4" fillId="0" borderId="6" xfId="15" applyNumberFormat="1" applyFont="1" applyFill="1" applyBorder="1" applyAlignment="1">
      <alignment horizontal="right"/>
      <protection/>
    </xf>
    <xf numFmtId="179" fontId="4" fillId="0" borderId="7" xfId="15" applyNumberFormat="1" applyFont="1" applyFill="1" applyBorder="1" applyAlignment="1">
      <alignment horizontal="right"/>
      <protection/>
    </xf>
    <xf numFmtId="179" fontId="4" fillId="0" borderId="1" xfId="15" applyNumberFormat="1" applyFont="1" applyFill="1" applyBorder="1" applyAlignment="1">
      <alignment horizontal="right"/>
      <protection/>
    </xf>
    <xf numFmtId="179" fontId="4" fillId="0" borderId="0" xfId="15" applyNumberFormat="1" applyFont="1" applyFill="1" applyBorder="1" applyAlignment="1">
      <alignment horizontal="right"/>
      <protection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9" fontId="13" fillId="0" borderId="3" xfId="0" applyNumberFormat="1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79" fontId="5" fillId="0" borderId="7" xfId="0" applyNumberFormat="1" applyFont="1" applyBorder="1" applyAlignment="1" quotePrefix="1">
      <alignment horizontal="right" vertical="center"/>
    </xf>
    <xf numFmtId="179" fontId="5" fillId="2" borderId="7" xfId="17" applyNumberFormat="1" applyFont="1" applyFill="1" applyBorder="1" applyAlignment="1">
      <alignment horizontal="right" vertical="center"/>
    </xf>
    <xf numFmtId="179" fontId="5" fillId="2" borderId="6" xfId="17" applyNumberFormat="1" applyFont="1" applyFill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179" fontId="5" fillId="2" borderId="8" xfId="17" applyNumberFormat="1" applyFont="1" applyFill="1" applyBorder="1" applyAlignment="1">
      <alignment horizontal="right" vertical="center"/>
    </xf>
    <xf numFmtId="179" fontId="18" fillId="0" borderId="12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2" borderId="13" xfId="17" applyNumberFormat="1" applyFont="1" applyFill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9" fontId="21" fillId="0" borderId="0" xfId="19" applyFont="1" applyBorder="1" applyAlignment="1">
      <alignment horizontal="left" vertical="center" wrapText="1"/>
    </xf>
    <xf numFmtId="9" fontId="22" fillId="0" borderId="0" xfId="19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00" fontId="13" fillId="0" borderId="33" xfId="0" applyNumberFormat="1" applyFont="1" applyBorder="1" applyAlignment="1">
      <alignment horizontal="center" vertical="center"/>
    </xf>
    <xf numFmtId="200" fontId="4" fillId="0" borderId="6" xfId="0" applyNumberFormat="1" applyFont="1" applyBorder="1" applyAlignment="1">
      <alignment horizontal="center" vertical="center"/>
    </xf>
    <xf numFmtId="200" fontId="4" fillId="0" borderId="6" xfId="0" applyNumberFormat="1" applyFont="1" applyBorder="1" applyAlignment="1">
      <alignment horizontal="center" vertical="center" wrapText="1"/>
    </xf>
    <xf numFmtId="200" fontId="4" fillId="0" borderId="13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200" fontId="4" fillId="0" borderId="7" xfId="0" applyNumberFormat="1" applyFont="1" applyBorder="1" applyAlignment="1">
      <alignment horizontal="center" vertical="center" wrapText="1"/>
    </xf>
    <xf numFmtId="200" fontId="4" fillId="0" borderId="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00" fontId="13" fillId="0" borderId="11" xfId="0" applyNumberFormat="1" applyFont="1" applyBorder="1" applyAlignment="1">
      <alignment horizontal="center" vertical="center"/>
    </xf>
    <xf numFmtId="200" fontId="4" fillId="0" borderId="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200" fontId="14" fillId="0" borderId="33" xfId="0" applyNumberFormat="1" applyFont="1" applyBorder="1" applyAlignment="1">
      <alignment horizontal="center" vertical="center" wrapText="1"/>
    </xf>
    <xf numFmtId="200" fontId="7" fillId="0" borderId="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center" wrapText="1"/>
    </xf>
    <xf numFmtId="200" fontId="7" fillId="0" borderId="1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0" xfId="16" applyFont="1" applyBorder="1" applyAlignment="1">
      <alignment horizontal="center" vertical="center"/>
      <protection/>
    </xf>
    <xf numFmtId="0" fontId="6" fillId="0" borderId="0" xfId="16" applyFont="1" applyBorder="1" applyAlignment="1">
      <alignment horizontal="center" vertical="center"/>
      <protection/>
    </xf>
    <xf numFmtId="0" fontId="13" fillId="0" borderId="16" xfId="16" applyFont="1" applyBorder="1" applyAlignment="1">
      <alignment horizontal="center" vertical="center" wrapText="1"/>
      <protection/>
    </xf>
    <xf numFmtId="0" fontId="4" fillId="0" borderId="9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4" xfId="16" applyFont="1" applyBorder="1" applyAlignment="1">
      <alignment horizontal="center" vertical="center" wrapText="1"/>
      <protection/>
    </xf>
    <xf numFmtId="0" fontId="13" fillId="0" borderId="16" xfId="16" applyFont="1" applyBorder="1" applyAlignment="1">
      <alignment horizontal="center" vertical="center" wrapText="1"/>
      <protection/>
    </xf>
    <xf numFmtId="0" fontId="4" fillId="0" borderId="16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19" xfId="16" applyFont="1" applyBorder="1" applyAlignment="1">
      <alignment horizontal="center" vertical="center"/>
      <protection/>
    </xf>
    <xf numFmtId="0" fontId="4" fillId="0" borderId="25" xfId="16" applyFont="1" applyBorder="1" applyAlignment="1">
      <alignment horizontal="center" vertical="center"/>
      <protection/>
    </xf>
    <xf numFmtId="0" fontId="13" fillId="0" borderId="11" xfId="16" applyFont="1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 wrapText="1"/>
      <protection/>
    </xf>
    <xf numFmtId="0" fontId="13" fillId="0" borderId="33" xfId="16" applyFont="1" applyBorder="1" applyAlignment="1">
      <alignment horizontal="center" vertical="center"/>
      <protection/>
    </xf>
    <xf numFmtId="0" fontId="13" fillId="0" borderId="16" xfId="16" applyFont="1" applyBorder="1" applyAlignment="1">
      <alignment horizontal="center" vertical="center"/>
      <protection/>
    </xf>
    <xf numFmtId="200" fontId="13" fillId="0" borderId="11" xfId="16" applyNumberFormat="1" applyFont="1" applyBorder="1" applyAlignment="1">
      <alignment horizontal="center" vertical="center"/>
      <protection/>
    </xf>
    <xf numFmtId="200" fontId="4" fillId="0" borderId="7" xfId="16" applyNumberFormat="1" applyFont="1" applyBorder="1" applyAlignment="1">
      <alignment horizontal="center" vertical="center"/>
      <protection/>
    </xf>
    <xf numFmtId="200" fontId="13" fillId="0" borderId="33" xfId="16" applyNumberFormat="1" applyFont="1" applyBorder="1" applyAlignment="1">
      <alignment horizontal="center" vertical="center"/>
      <protection/>
    </xf>
    <xf numFmtId="200" fontId="4" fillId="0" borderId="6" xfId="16" applyNumberFormat="1" applyFont="1" applyBorder="1" applyAlignment="1">
      <alignment horizontal="center" vertical="center"/>
      <protection/>
    </xf>
    <xf numFmtId="0" fontId="4" fillId="0" borderId="28" xfId="16" applyFont="1" applyBorder="1" applyAlignment="1">
      <alignment horizontal="center" vertical="center"/>
      <protection/>
    </xf>
    <xf numFmtId="0" fontId="13" fillId="0" borderId="21" xfId="16" applyFont="1" applyBorder="1" applyAlignment="1">
      <alignment horizontal="distributed" vertical="center" wrapText="1"/>
      <protection/>
    </xf>
    <xf numFmtId="0" fontId="4" fillId="0" borderId="2" xfId="16" applyFont="1" applyBorder="1" applyAlignment="1">
      <alignment horizontal="distributed" vertical="center" wrapText="1"/>
      <protection/>
    </xf>
    <xf numFmtId="0" fontId="13" fillId="0" borderId="18" xfId="16" applyFont="1" applyBorder="1" applyAlignment="1">
      <alignment horizontal="distributed" vertical="center" wrapText="1"/>
      <protection/>
    </xf>
    <xf numFmtId="0" fontId="4" fillId="0" borderId="8" xfId="16" applyFont="1" applyBorder="1" applyAlignment="1">
      <alignment horizontal="distributed" vertical="center" wrapText="1"/>
      <protection/>
    </xf>
    <xf numFmtId="0" fontId="13" fillId="0" borderId="22" xfId="16" applyFont="1" applyBorder="1" applyAlignment="1">
      <alignment horizontal="distributed" vertical="center" wrapText="1"/>
      <protection/>
    </xf>
    <xf numFmtId="0" fontId="4" fillId="0" borderId="12" xfId="16" applyFont="1" applyBorder="1" applyAlignment="1">
      <alignment horizontal="distributed" vertical="center" wrapText="1"/>
      <protection/>
    </xf>
    <xf numFmtId="0" fontId="4" fillId="0" borderId="8" xfId="16" applyFont="1" applyBorder="1" applyAlignment="1">
      <alignment horizontal="center" vertical="center" wrapText="1"/>
      <protection/>
    </xf>
    <xf numFmtId="0" fontId="13" fillId="0" borderId="18" xfId="16" applyFont="1" applyBorder="1" applyAlignment="1">
      <alignment horizontal="center" vertical="center" wrapText="1"/>
      <protection/>
    </xf>
    <xf numFmtId="200" fontId="4" fillId="0" borderId="7" xfId="16" applyNumberFormat="1" applyFont="1" applyBorder="1" applyAlignment="1">
      <alignment horizontal="center" vertical="center" wrapText="1"/>
      <protection/>
    </xf>
    <xf numFmtId="200" fontId="4" fillId="0" borderId="8" xfId="16" applyNumberFormat="1" applyFont="1" applyBorder="1" applyAlignment="1">
      <alignment horizontal="center" vertical="center" wrapText="1"/>
      <protection/>
    </xf>
    <xf numFmtId="200" fontId="4" fillId="0" borderId="6" xfId="16" applyNumberFormat="1" applyFont="1" applyBorder="1" applyAlignment="1">
      <alignment horizontal="center" vertical="center" wrapText="1"/>
      <protection/>
    </xf>
    <xf numFmtId="200" fontId="4" fillId="0" borderId="13" xfId="16" applyNumberFormat="1" applyFont="1" applyBorder="1" applyAlignment="1">
      <alignment horizontal="center" vertical="center" wrapText="1"/>
      <protection/>
    </xf>
  </cellXfs>
  <cellStyles count="8">
    <cellStyle name="Normal" xfId="0"/>
    <cellStyle name="一般_Sheet1" xfId="15"/>
    <cellStyle name="一般_行政組織表3-12 鄉鎮市民代表選舉概況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1009650</xdr:colOff>
      <xdr:row>37</xdr:row>
      <xdr:rowOff>133350</xdr:rowOff>
    </xdr:from>
    <xdr:ext cx="1276350" cy="333375"/>
    <xdr:sp>
      <xdr:nvSpPr>
        <xdr:cNvPr id="1" name="TextBox 1"/>
        <xdr:cNvSpPr txBox="1">
          <a:spLocks noChangeArrowheads="1"/>
        </xdr:cNvSpPr>
      </xdr:nvSpPr>
      <xdr:spPr>
        <a:xfrm>
          <a:off x="1009650" y="7010400"/>
          <a:ext cx="1276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各組組中點×各組人數
各組人數總和</a:t>
          </a:r>
        </a:p>
      </xdr:txBody>
    </xdr:sp>
    <xdr:clientData/>
  </xdr:oneCellAnchor>
  <xdr:twoCellAnchor>
    <xdr:from>
      <xdr:col>0</xdr:col>
      <xdr:colOff>1009650</xdr:colOff>
      <xdr:row>38</xdr:row>
      <xdr:rowOff>142875</xdr:rowOff>
    </xdr:from>
    <xdr:to>
      <xdr:col>0</xdr:col>
      <xdr:colOff>2228850</xdr:colOff>
      <xdr:row>38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009650" y="7172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1581150</xdr:colOff>
      <xdr:row>40</xdr:row>
      <xdr:rowOff>0</xdr:rowOff>
    </xdr:from>
    <xdr:ext cx="285750" cy="352425"/>
    <xdr:sp>
      <xdr:nvSpPr>
        <xdr:cNvPr id="3" name="TextBox 3"/>
        <xdr:cNvSpPr txBox="1">
          <a:spLocks noChangeArrowheads="1"/>
        </xdr:cNvSpPr>
      </xdr:nvSpPr>
      <xdr:spPr>
        <a:xfrm>
          <a:off x="1581150" y="746760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0</xdr:col>
      <xdr:colOff>1533525</xdr:colOff>
      <xdr:row>40</xdr:row>
      <xdr:rowOff>152400</xdr:rowOff>
    </xdr:from>
    <xdr:to>
      <xdr:col>0</xdr:col>
      <xdr:colOff>1924050</xdr:colOff>
      <xdr:row>40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1533525" y="7620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400050</xdr:colOff>
      <xdr:row>38</xdr:row>
      <xdr:rowOff>0</xdr:rowOff>
    </xdr:from>
    <xdr:ext cx="1647825" cy="352425"/>
    <xdr:sp>
      <xdr:nvSpPr>
        <xdr:cNvPr id="5" name="TextBox 5"/>
        <xdr:cNvSpPr txBox="1">
          <a:spLocks noChangeArrowheads="1"/>
        </xdr:cNvSpPr>
      </xdr:nvSpPr>
      <xdr:spPr>
        <a:xfrm>
          <a:off x="6696075" y="7029450"/>
          <a:ext cx="1647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group middle point×group number of persons
number of persons of all groups</a:t>
          </a:r>
        </a:p>
      </xdr:txBody>
    </xdr:sp>
    <xdr:clientData/>
  </xdr:oneCellAnchor>
  <xdr:twoCellAnchor>
    <xdr:from>
      <xdr:col>7</xdr:col>
      <xdr:colOff>409575</xdr:colOff>
      <xdr:row>38</xdr:row>
      <xdr:rowOff>161925</xdr:rowOff>
    </xdr:from>
    <xdr:to>
      <xdr:col>10</xdr:col>
      <xdr:colOff>523875</xdr:colOff>
      <xdr:row>38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705600" y="71913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9</xdr:col>
      <xdr:colOff>361950</xdr:colOff>
      <xdr:row>40</xdr:row>
      <xdr:rowOff>0</xdr:rowOff>
    </xdr:from>
    <xdr:ext cx="276225" cy="352425"/>
    <xdr:sp>
      <xdr:nvSpPr>
        <xdr:cNvPr id="7" name="TextBox 7"/>
        <xdr:cNvSpPr txBox="1">
          <a:spLocks noChangeArrowheads="1"/>
        </xdr:cNvSpPr>
      </xdr:nvSpPr>
      <xdr:spPr>
        <a:xfrm>
          <a:off x="7896225" y="7467600"/>
          <a:ext cx="27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9</xdr:col>
      <xdr:colOff>323850</xdr:colOff>
      <xdr:row>40</xdr:row>
      <xdr:rowOff>161925</xdr:rowOff>
    </xdr:from>
    <xdr:to>
      <xdr:col>10</xdr:col>
      <xdr:colOff>85725</xdr:colOff>
      <xdr:row>40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7858125" y="762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11.625" style="2" customWidth="1"/>
    <col min="2" max="2" width="6.625" style="2" customWidth="1"/>
    <col min="3" max="3" width="7.125" style="2" customWidth="1"/>
    <col min="4" max="4" width="6.125" style="2" customWidth="1"/>
    <col min="5" max="5" width="7.125" style="2" customWidth="1"/>
    <col min="6" max="7" width="6.625" style="2" customWidth="1"/>
    <col min="8" max="8" width="8.125" style="2" customWidth="1"/>
    <col min="9" max="9" width="7.125" style="2" customWidth="1"/>
    <col min="10" max="10" width="8.125" style="2" customWidth="1"/>
    <col min="11" max="12" width="7.625" style="2" customWidth="1"/>
    <col min="13" max="13" width="9.125" style="2" customWidth="1"/>
    <col min="14" max="14" width="7.625" style="2" customWidth="1"/>
    <col min="15" max="15" width="6.625" style="2" customWidth="1"/>
    <col min="16" max="16" width="8.625" style="2" customWidth="1"/>
    <col min="17" max="17" width="11.625" style="2" customWidth="1"/>
    <col min="18" max="18" width="7.625" style="2" customWidth="1"/>
    <col min="19" max="19" width="8.625" style="2" customWidth="1"/>
    <col min="20" max="16384" width="12.625" style="2" customWidth="1"/>
  </cols>
  <sheetData>
    <row r="1" spans="1:19" ht="18" customHeight="1">
      <c r="A1" s="230" t="s">
        <v>631</v>
      </c>
      <c r="S1" s="55" t="s">
        <v>629</v>
      </c>
    </row>
    <row r="2" spans="1:19" s="5" customFormat="1" ht="25.5" customHeight="1">
      <c r="A2" s="413" t="s">
        <v>700</v>
      </c>
      <c r="B2" s="414"/>
      <c r="C2" s="414"/>
      <c r="D2" s="414"/>
      <c r="E2" s="414"/>
      <c r="F2" s="414"/>
      <c r="G2" s="414"/>
      <c r="H2" s="414"/>
      <c r="I2" s="414"/>
      <c r="J2" s="414"/>
      <c r="K2" s="414" t="s">
        <v>99</v>
      </c>
      <c r="L2" s="414"/>
      <c r="M2" s="414"/>
      <c r="N2" s="414"/>
      <c r="O2" s="414"/>
      <c r="P2" s="414"/>
      <c r="Q2" s="414"/>
      <c r="R2" s="414"/>
      <c r="S2" s="414"/>
    </row>
    <row r="3" spans="1:19" ht="15" customHeight="1" thickBot="1">
      <c r="A3" s="19"/>
      <c r="B3" s="19"/>
      <c r="C3" s="19"/>
      <c r="D3" s="19"/>
      <c r="E3" s="19"/>
      <c r="F3" s="19"/>
      <c r="G3" s="19"/>
      <c r="H3" s="19"/>
      <c r="I3" s="19"/>
      <c r="J3" s="241" t="s">
        <v>630</v>
      </c>
      <c r="K3" s="19"/>
      <c r="L3" s="19"/>
      <c r="M3" s="19"/>
      <c r="N3" s="19"/>
      <c r="O3" s="19"/>
      <c r="P3" s="19"/>
      <c r="Q3" s="19"/>
      <c r="R3" s="19"/>
      <c r="S3" s="49" t="s">
        <v>713</v>
      </c>
    </row>
    <row r="4" spans="1:19" ht="3" customHeight="1">
      <c r="A4" s="20"/>
      <c r="B4" s="21"/>
      <c r="C4" s="21"/>
      <c r="D4" s="21"/>
      <c r="E4" s="21"/>
      <c r="F4" s="21"/>
      <c r="G4" s="22"/>
      <c r="H4" s="21"/>
      <c r="I4" s="21"/>
      <c r="J4" s="22"/>
      <c r="K4" s="21"/>
      <c r="L4" s="21"/>
      <c r="M4" s="22"/>
      <c r="N4" s="21"/>
      <c r="O4" s="21"/>
      <c r="P4" s="1"/>
      <c r="Q4" s="21"/>
      <c r="R4" s="21"/>
      <c r="S4" s="350"/>
    </row>
    <row r="5" spans="1:19" ht="39.75" customHeight="1">
      <c r="A5" s="411" t="s">
        <v>94</v>
      </c>
      <c r="B5" s="119" t="s">
        <v>702</v>
      </c>
      <c r="C5" s="121" t="s">
        <v>703</v>
      </c>
      <c r="D5" s="121" t="s">
        <v>704</v>
      </c>
      <c r="E5" s="121" t="s">
        <v>93</v>
      </c>
      <c r="F5" s="121" t="s">
        <v>705</v>
      </c>
      <c r="G5" s="121" t="s">
        <v>711</v>
      </c>
      <c r="H5" s="122" t="s">
        <v>95</v>
      </c>
      <c r="I5" s="121" t="s">
        <v>706</v>
      </c>
      <c r="J5" s="121" t="s">
        <v>707</v>
      </c>
      <c r="K5" s="122" t="s">
        <v>708</v>
      </c>
      <c r="L5" s="121" t="s">
        <v>100</v>
      </c>
      <c r="M5" s="121" t="s">
        <v>709</v>
      </c>
      <c r="N5" s="121" t="s">
        <v>96</v>
      </c>
      <c r="O5" s="122" t="s">
        <v>710</v>
      </c>
      <c r="P5" s="121" t="s">
        <v>97</v>
      </c>
      <c r="Q5" s="121" t="s">
        <v>101</v>
      </c>
      <c r="R5" s="121" t="s">
        <v>98</v>
      </c>
      <c r="S5" s="123" t="s">
        <v>102</v>
      </c>
    </row>
    <row r="6" spans="1:19" s="29" customFormat="1" ht="54" customHeight="1">
      <c r="A6" s="412"/>
      <c r="B6" s="352" t="s">
        <v>103</v>
      </c>
      <c r="C6" s="353" t="s">
        <v>104</v>
      </c>
      <c r="D6" s="353" t="s">
        <v>105</v>
      </c>
      <c r="E6" s="353" t="s">
        <v>106</v>
      </c>
      <c r="F6" s="353" t="s">
        <v>107</v>
      </c>
      <c r="G6" s="353" t="s">
        <v>108</v>
      </c>
      <c r="H6" s="354" t="s">
        <v>109</v>
      </c>
      <c r="I6" s="353" t="s">
        <v>110</v>
      </c>
      <c r="J6" s="353" t="s">
        <v>111</v>
      </c>
      <c r="K6" s="354" t="s">
        <v>112</v>
      </c>
      <c r="L6" s="353" t="s">
        <v>113</v>
      </c>
      <c r="M6" s="353" t="s">
        <v>114</v>
      </c>
      <c r="N6" s="353" t="s">
        <v>115</v>
      </c>
      <c r="O6" s="354" t="s">
        <v>116</v>
      </c>
      <c r="P6" s="353" t="s">
        <v>117</v>
      </c>
      <c r="Q6" s="395" t="s">
        <v>717</v>
      </c>
      <c r="R6" s="353" t="s">
        <v>118</v>
      </c>
      <c r="S6" s="355" t="s">
        <v>712</v>
      </c>
    </row>
    <row r="7" spans="1:19" ht="3" customHeight="1" thickBot="1">
      <c r="A7" s="10"/>
      <c r="B7" s="12"/>
      <c r="C7" s="23"/>
      <c r="D7" s="23"/>
      <c r="E7" s="23"/>
      <c r="F7" s="23"/>
      <c r="G7" s="18"/>
      <c r="H7" s="23"/>
      <c r="I7" s="23"/>
      <c r="J7" s="18"/>
      <c r="K7" s="23"/>
      <c r="L7" s="23"/>
      <c r="M7" s="18"/>
      <c r="N7" s="23"/>
      <c r="O7" s="23"/>
      <c r="P7" s="23"/>
      <c r="Q7" s="23"/>
      <c r="R7" s="23"/>
      <c r="S7" s="351"/>
    </row>
    <row r="8" spans="1:19" ht="39.75" customHeight="1">
      <c r="A8" s="118" t="s">
        <v>689</v>
      </c>
      <c r="B8" s="15">
        <v>21810</v>
      </c>
      <c r="C8" s="15">
        <v>530</v>
      </c>
      <c r="D8" s="15">
        <v>37</v>
      </c>
      <c r="E8" s="15">
        <v>283</v>
      </c>
      <c r="F8" s="15">
        <v>3148</v>
      </c>
      <c r="G8" s="14">
        <v>600</v>
      </c>
      <c r="H8" s="15">
        <v>75</v>
      </c>
      <c r="I8" s="15">
        <v>217</v>
      </c>
      <c r="J8" s="14">
        <v>87</v>
      </c>
      <c r="K8" s="15">
        <v>302</v>
      </c>
      <c r="L8" s="15">
        <v>357</v>
      </c>
      <c r="M8" s="14">
        <v>97</v>
      </c>
      <c r="N8" s="15">
        <v>37</v>
      </c>
      <c r="O8" s="15">
        <v>1463</v>
      </c>
      <c r="P8" s="125" t="s">
        <v>679</v>
      </c>
      <c r="Q8" s="125" t="s">
        <v>679</v>
      </c>
      <c r="R8" s="15">
        <v>5404</v>
      </c>
      <c r="S8" s="13">
        <v>9173</v>
      </c>
    </row>
    <row r="9" spans="1:19" ht="39.75" customHeight="1">
      <c r="A9" s="118" t="s">
        <v>690</v>
      </c>
      <c r="B9" s="15">
        <v>22079</v>
      </c>
      <c r="C9" s="15">
        <v>529</v>
      </c>
      <c r="D9" s="15">
        <v>37</v>
      </c>
      <c r="E9" s="15">
        <v>283</v>
      </c>
      <c r="F9" s="15">
        <v>3223</v>
      </c>
      <c r="G9" s="14">
        <v>700</v>
      </c>
      <c r="H9" s="15">
        <v>74</v>
      </c>
      <c r="I9" s="15">
        <v>215</v>
      </c>
      <c r="J9" s="14">
        <v>87</v>
      </c>
      <c r="K9" s="15">
        <v>302</v>
      </c>
      <c r="L9" s="15">
        <v>361</v>
      </c>
      <c r="M9" s="14">
        <v>95</v>
      </c>
      <c r="N9" s="15">
        <v>44</v>
      </c>
      <c r="O9" s="15">
        <v>1466</v>
      </c>
      <c r="P9" s="125" t="s">
        <v>679</v>
      </c>
      <c r="Q9" s="14">
        <v>492</v>
      </c>
      <c r="R9" s="15">
        <v>5068</v>
      </c>
      <c r="S9" s="13">
        <v>9103</v>
      </c>
    </row>
    <row r="10" spans="1:19" ht="39.75" customHeight="1">
      <c r="A10" s="118" t="s">
        <v>691</v>
      </c>
      <c r="B10" s="15">
        <v>21076</v>
      </c>
      <c r="C10" s="15">
        <v>604</v>
      </c>
      <c r="D10" s="15">
        <v>37</v>
      </c>
      <c r="E10" s="15">
        <v>243</v>
      </c>
      <c r="F10" s="15">
        <v>3223</v>
      </c>
      <c r="G10" s="14">
        <v>700</v>
      </c>
      <c r="H10" s="15">
        <v>80</v>
      </c>
      <c r="I10" s="15">
        <v>201</v>
      </c>
      <c r="J10" s="14">
        <v>87</v>
      </c>
      <c r="K10" s="15">
        <v>300</v>
      </c>
      <c r="L10" s="15">
        <v>261</v>
      </c>
      <c r="M10" s="14">
        <v>94</v>
      </c>
      <c r="N10" s="15">
        <v>31</v>
      </c>
      <c r="O10" s="15">
        <v>1409</v>
      </c>
      <c r="P10" s="125" t="s">
        <v>679</v>
      </c>
      <c r="Q10" s="14">
        <v>525</v>
      </c>
      <c r="R10" s="15">
        <v>4796</v>
      </c>
      <c r="S10" s="13">
        <v>8485</v>
      </c>
    </row>
    <row r="11" spans="1:19" ht="15" customHeight="1">
      <c r="A11" s="283"/>
      <c r="B11" s="15"/>
      <c r="C11" s="15"/>
      <c r="D11" s="15"/>
      <c r="E11" s="15"/>
      <c r="F11" s="15"/>
      <c r="G11" s="14"/>
      <c r="H11" s="15"/>
      <c r="I11" s="15"/>
      <c r="J11" s="14"/>
      <c r="K11" s="15"/>
      <c r="L11" s="15"/>
      <c r="M11" s="14"/>
      <c r="N11" s="15"/>
      <c r="O11" s="15"/>
      <c r="P11" s="14"/>
      <c r="Q11" s="15"/>
      <c r="R11" s="15"/>
      <c r="S11" s="13"/>
    </row>
    <row r="12" spans="1:19" ht="39.75" customHeight="1">
      <c r="A12" s="118" t="s">
        <v>692</v>
      </c>
      <c r="B12" s="15">
        <v>22521</v>
      </c>
      <c r="C12" s="15">
        <v>604</v>
      </c>
      <c r="D12" s="15">
        <v>37</v>
      </c>
      <c r="E12" s="15">
        <v>243</v>
      </c>
      <c r="F12" s="15">
        <v>3223</v>
      </c>
      <c r="G12" s="14">
        <v>700</v>
      </c>
      <c r="H12" s="15">
        <v>82</v>
      </c>
      <c r="I12" s="15">
        <v>213</v>
      </c>
      <c r="J12" s="14">
        <v>92</v>
      </c>
      <c r="K12" s="15">
        <v>297</v>
      </c>
      <c r="L12" s="15">
        <v>335</v>
      </c>
      <c r="M12" s="14">
        <v>105</v>
      </c>
      <c r="N12" s="15">
        <v>47</v>
      </c>
      <c r="O12" s="15">
        <v>1473</v>
      </c>
      <c r="P12" s="125" t="s">
        <v>679</v>
      </c>
      <c r="Q12" s="15">
        <v>493</v>
      </c>
      <c r="R12" s="15">
        <v>5198</v>
      </c>
      <c r="S12" s="13">
        <v>9379</v>
      </c>
    </row>
    <row r="13" spans="1:19" ht="39.75" customHeight="1">
      <c r="A13" s="118" t="s">
        <v>693</v>
      </c>
      <c r="B13" s="15">
        <v>22984</v>
      </c>
      <c r="C13" s="15">
        <v>621</v>
      </c>
      <c r="D13" s="15">
        <v>37</v>
      </c>
      <c r="E13" s="15">
        <v>243</v>
      </c>
      <c r="F13" s="15">
        <v>3459</v>
      </c>
      <c r="G13" s="14">
        <v>849</v>
      </c>
      <c r="H13" s="15">
        <v>82</v>
      </c>
      <c r="I13" s="15">
        <v>213</v>
      </c>
      <c r="J13" s="14">
        <v>92</v>
      </c>
      <c r="K13" s="15">
        <v>294</v>
      </c>
      <c r="L13" s="15">
        <v>332</v>
      </c>
      <c r="M13" s="14">
        <v>107</v>
      </c>
      <c r="N13" s="15">
        <v>40</v>
      </c>
      <c r="O13" s="15">
        <v>1494</v>
      </c>
      <c r="P13" s="125" t="s">
        <v>679</v>
      </c>
      <c r="Q13" s="15">
        <v>508</v>
      </c>
      <c r="R13" s="15">
        <v>5350</v>
      </c>
      <c r="S13" s="13">
        <v>9263</v>
      </c>
    </row>
    <row r="14" spans="1:19" s="3" customFormat="1" ht="39.75" customHeight="1">
      <c r="A14" s="118" t="s">
        <v>694</v>
      </c>
      <c r="B14" s="15">
        <v>23896</v>
      </c>
      <c r="C14" s="15">
        <v>621</v>
      </c>
      <c r="D14" s="15">
        <v>37</v>
      </c>
      <c r="E14" s="15">
        <v>243</v>
      </c>
      <c r="F14" s="15">
        <v>4032</v>
      </c>
      <c r="G14" s="14">
        <v>955</v>
      </c>
      <c r="H14" s="15">
        <v>82</v>
      </c>
      <c r="I14" s="15">
        <v>216</v>
      </c>
      <c r="J14" s="14">
        <v>100</v>
      </c>
      <c r="K14" s="15">
        <v>295</v>
      </c>
      <c r="L14" s="15">
        <v>335</v>
      </c>
      <c r="M14" s="14">
        <v>122</v>
      </c>
      <c r="N14" s="15">
        <v>40</v>
      </c>
      <c r="O14" s="15">
        <v>1500</v>
      </c>
      <c r="P14" s="125" t="s">
        <v>679</v>
      </c>
      <c r="Q14" s="15">
        <v>506</v>
      </c>
      <c r="R14" s="15">
        <v>5562</v>
      </c>
      <c r="S14" s="13">
        <v>9250</v>
      </c>
    </row>
    <row r="15" spans="1:19" s="3" customFormat="1" ht="15" customHeight="1">
      <c r="A15" s="283"/>
      <c r="B15" s="15"/>
      <c r="C15" s="15"/>
      <c r="D15" s="15"/>
      <c r="E15" s="15"/>
      <c r="F15" s="15"/>
      <c r="G15" s="14"/>
      <c r="H15" s="15"/>
      <c r="I15" s="15"/>
      <c r="J15" s="14"/>
      <c r="K15" s="15"/>
      <c r="L15" s="15"/>
      <c r="M15" s="14"/>
      <c r="N15" s="15"/>
      <c r="O15" s="15"/>
      <c r="P15" s="14"/>
      <c r="Q15" s="15"/>
      <c r="R15" s="15"/>
      <c r="S15" s="13"/>
    </row>
    <row r="16" spans="1:19" s="3" customFormat="1" ht="39.75" customHeight="1">
      <c r="A16" s="118" t="s">
        <v>695</v>
      </c>
      <c r="B16" s="15">
        <v>24147</v>
      </c>
      <c r="C16" s="15">
        <v>658</v>
      </c>
      <c r="D16" s="15">
        <v>37</v>
      </c>
      <c r="E16" s="15">
        <v>243</v>
      </c>
      <c r="F16" s="15">
        <v>4032</v>
      </c>
      <c r="G16" s="14">
        <v>945</v>
      </c>
      <c r="H16" s="15">
        <v>90</v>
      </c>
      <c r="I16" s="15">
        <v>216</v>
      </c>
      <c r="J16" s="14">
        <v>100</v>
      </c>
      <c r="K16" s="15">
        <v>300</v>
      </c>
      <c r="L16" s="15">
        <v>337</v>
      </c>
      <c r="M16" s="14">
        <v>124</v>
      </c>
      <c r="N16" s="15">
        <v>43</v>
      </c>
      <c r="O16" s="15">
        <v>1497</v>
      </c>
      <c r="P16" s="125" t="s">
        <v>679</v>
      </c>
      <c r="Q16" s="15">
        <v>502</v>
      </c>
      <c r="R16" s="15">
        <v>5780</v>
      </c>
      <c r="S16" s="13">
        <v>9243</v>
      </c>
    </row>
    <row r="17" spans="1:19" ht="39.75" customHeight="1">
      <c r="A17" s="118" t="s">
        <v>696</v>
      </c>
      <c r="B17" s="15">
        <v>24298</v>
      </c>
      <c r="C17" s="15">
        <v>711</v>
      </c>
      <c r="D17" s="15">
        <v>37</v>
      </c>
      <c r="E17" s="15">
        <v>239</v>
      </c>
      <c r="F17" s="15">
        <v>4032</v>
      </c>
      <c r="G17" s="14">
        <v>880</v>
      </c>
      <c r="H17" s="15">
        <v>90</v>
      </c>
      <c r="I17" s="15">
        <v>216</v>
      </c>
      <c r="J17" s="14">
        <v>100</v>
      </c>
      <c r="K17" s="15">
        <v>302</v>
      </c>
      <c r="L17" s="15">
        <v>334</v>
      </c>
      <c r="M17" s="14">
        <v>95</v>
      </c>
      <c r="N17" s="15">
        <v>43</v>
      </c>
      <c r="O17" s="15">
        <v>1519</v>
      </c>
      <c r="P17" s="124" t="s">
        <v>679</v>
      </c>
      <c r="Q17" s="15">
        <v>519</v>
      </c>
      <c r="R17" s="15">
        <v>5901</v>
      </c>
      <c r="S17" s="13">
        <v>9280</v>
      </c>
    </row>
    <row r="18" spans="1:19" ht="39.75" customHeight="1">
      <c r="A18" s="118" t="s">
        <v>697</v>
      </c>
      <c r="B18" s="15">
        <v>24501</v>
      </c>
      <c r="C18" s="15">
        <v>713</v>
      </c>
      <c r="D18" s="15">
        <v>37</v>
      </c>
      <c r="E18" s="15">
        <v>239</v>
      </c>
      <c r="F18" s="15">
        <v>4023</v>
      </c>
      <c r="G18" s="14">
        <v>1000</v>
      </c>
      <c r="H18" s="15">
        <v>90</v>
      </c>
      <c r="I18" s="15">
        <v>219</v>
      </c>
      <c r="J18" s="14">
        <v>100</v>
      </c>
      <c r="K18" s="15">
        <v>302</v>
      </c>
      <c r="L18" s="15">
        <v>336</v>
      </c>
      <c r="M18" s="14">
        <v>92</v>
      </c>
      <c r="N18" s="15">
        <v>43</v>
      </c>
      <c r="O18" s="15">
        <v>1502</v>
      </c>
      <c r="P18" s="124" t="s">
        <v>679</v>
      </c>
      <c r="Q18" s="15">
        <v>639</v>
      </c>
      <c r="R18" s="15">
        <v>5958</v>
      </c>
      <c r="S18" s="13">
        <v>9208</v>
      </c>
    </row>
    <row r="19" spans="1:19" ht="15" customHeight="1">
      <c r="A19" s="296"/>
      <c r="B19" s="15"/>
      <c r="C19" s="15"/>
      <c r="D19" s="15"/>
      <c r="E19" s="15"/>
      <c r="F19" s="15"/>
      <c r="G19" s="14"/>
      <c r="H19" s="15"/>
      <c r="I19" s="15"/>
      <c r="J19" s="14"/>
      <c r="K19" s="15"/>
      <c r="L19" s="15"/>
      <c r="M19" s="14"/>
      <c r="N19" s="15"/>
      <c r="O19" s="15"/>
      <c r="P19" s="15"/>
      <c r="Q19" s="15"/>
      <c r="R19" s="15"/>
      <c r="S19" s="13"/>
    </row>
    <row r="20" spans="1:19" ht="39.75" customHeight="1" thickBot="1">
      <c r="A20" s="126" t="s">
        <v>88</v>
      </c>
      <c r="B20" s="24">
        <f>SUM(C20:S20)</f>
        <v>24687</v>
      </c>
      <c r="C20" s="24">
        <v>713</v>
      </c>
      <c r="D20" s="24">
        <v>37</v>
      </c>
      <c r="E20" s="24">
        <v>239</v>
      </c>
      <c r="F20" s="24">
        <v>4023</v>
      </c>
      <c r="G20" s="25">
        <v>1044</v>
      </c>
      <c r="H20" s="24">
        <v>89</v>
      </c>
      <c r="I20" s="24">
        <v>220</v>
      </c>
      <c r="J20" s="25">
        <v>100</v>
      </c>
      <c r="K20" s="24">
        <v>302</v>
      </c>
      <c r="L20" s="24">
        <v>334</v>
      </c>
      <c r="M20" s="25">
        <v>89</v>
      </c>
      <c r="N20" s="24">
        <v>42</v>
      </c>
      <c r="O20" s="24">
        <v>1513</v>
      </c>
      <c r="P20" s="127" t="s">
        <v>89</v>
      </c>
      <c r="Q20" s="24">
        <v>708</v>
      </c>
      <c r="R20" s="24">
        <v>6032</v>
      </c>
      <c r="S20" s="26">
        <v>9202</v>
      </c>
    </row>
    <row r="21" spans="1:11" ht="15" customHeight="1">
      <c r="A21" s="233" t="s">
        <v>90</v>
      </c>
      <c r="K21" s="356" t="s">
        <v>714</v>
      </c>
    </row>
    <row r="22" spans="1:11" ht="15" customHeight="1">
      <c r="A22" s="233" t="s">
        <v>91</v>
      </c>
      <c r="K22" s="356" t="s">
        <v>715</v>
      </c>
    </row>
    <row r="23" spans="1:11" ht="15" customHeight="1">
      <c r="A23" s="233" t="s">
        <v>92</v>
      </c>
      <c r="K23" s="357" t="s">
        <v>716</v>
      </c>
    </row>
  </sheetData>
  <mergeCells count="3">
    <mergeCell ref="A5:A6"/>
    <mergeCell ref="A2:J2"/>
    <mergeCell ref="K2:S2"/>
  </mergeCells>
  <printOptions horizontalCentered="1"/>
  <pageMargins left="1.1811023622047245" right="1.141732283464567" top="1.5748031496062993" bottom="1.5748031496062993" header="0.5118110236220472" footer="0.9055118110236221"/>
  <pageSetup firstPageNumber="7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2" customWidth="1"/>
    <col min="2" max="2" width="13.625" style="2" customWidth="1"/>
    <col min="3" max="5" width="5.625" style="2" customWidth="1"/>
    <col min="6" max="6" width="11.125" style="2" customWidth="1"/>
    <col min="7" max="9" width="7.625" style="2" customWidth="1"/>
    <col min="10" max="12" width="8.125" style="2" customWidth="1"/>
    <col min="13" max="13" width="10.625" style="2" customWidth="1"/>
    <col min="14" max="14" width="7.75390625" style="2" customWidth="1"/>
    <col min="15" max="15" width="6.625" style="2" customWidth="1"/>
    <col min="16" max="16" width="4.375" style="2" customWidth="1"/>
    <col min="17" max="17" width="9.625" style="2" customWidth="1"/>
    <col min="18" max="18" width="11.625" style="2" customWidth="1"/>
    <col min="19" max="16384" width="12.625" style="2" customWidth="1"/>
  </cols>
  <sheetData>
    <row r="1" spans="1:18" ht="18" customHeight="1">
      <c r="A1" s="230" t="s">
        <v>631</v>
      </c>
      <c r="B1" s="48"/>
      <c r="R1" s="55" t="s">
        <v>582</v>
      </c>
    </row>
    <row r="2" spans="1:18" s="5" customFormat="1" ht="24.75" customHeight="1">
      <c r="A2" s="413" t="s">
        <v>360</v>
      </c>
      <c r="B2" s="414"/>
      <c r="C2" s="414"/>
      <c r="D2" s="414"/>
      <c r="E2" s="414"/>
      <c r="F2" s="414"/>
      <c r="G2" s="414"/>
      <c r="H2" s="414"/>
      <c r="I2" s="414"/>
      <c r="J2" s="414" t="s">
        <v>361</v>
      </c>
      <c r="K2" s="414"/>
      <c r="L2" s="414"/>
      <c r="M2" s="414"/>
      <c r="N2" s="414"/>
      <c r="O2" s="414"/>
      <c r="P2" s="414"/>
      <c r="Q2" s="414"/>
      <c r="R2" s="414"/>
    </row>
    <row r="3" spans="1:18" ht="15.75" customHeight="1" thickBot="1">
      <c r="A3" s="19"/>
      <c r="B3" s="19"/>
      <c r="C3" s="19"/>
      <c r="D3" s="19"/>
      <c r="E3" s="19"/>
      <c r="F3" s="19"/>
      <c r="G3" s="19"/>
      <c r="H3" s="19"/>
      <c r="I3" s="241"/>
      <c r="J3" s="19"/>
      <c r="K3" s="19"/>
      <c r="L3" s="19"/>
      <c r="M3" s="19"/>
      <c r="N3" s="19"/>
      <c r="O3" s="19"/>
      <c r="P3" s="19"/>
      <c r="R3" s="49"/>
    </row>
    <row r="4" spans="1:18" s="50" customFormat="1" ht="15.75" customHeight="1">
      <c r="A4" s="508" t="s">
        <v>358</v>
      </c>
      <c r="B4" s="509"/>
      <c r="C4" s="504" t="s">
        <v>583</v>
      </c>
      <c r="D4" s="505"/>
      <c r="E4" s="481"/>
      <c r="F4" s="472" t="s">
        <v>584</v>
      </c>
      <c r="G4" s="480" t="s">
        <v>217</v>
      </c>
      <c r="H4" s="505"/>
      <c r="I4" s="481"/>
      <c r="J4" s="507" t="s">
        <v>219</v>
      </c>
      <c r="K4" s="505"/>
      <c r="L4" s="481"/>
      <c r="M4" s="472" t="s">
        <v>572</v>
      </c>
      <c r="N4" s="475" t="s">
        <v>359</v>
      </c>
      <c r="O4" s="515"/>
      <c r="P4" s="481"/>
      <c r="Q4" s="491" t="s">
        <v>573</v>
      </c>
      <c r="R4" s="491" t="s">
        <v>574</v>
      </c>
    </row>
    <row r="5" spans="1:18" s="50" customFormat="1" ht="15.75" customHeight="1">
      <c r="A5" s="510"/>
      <c r="B5" s="412"/>
      <c r="C5" s="506"/>
      <c r="D5" s="506"/>
      <c r="E5" s="479"/>
      <c r="F5" s="473"/>
      <c r="G5" s="478" t="s">
        <v>41</v>
      </c>
      <c r="H5" s="506"/>
      <c r="I5" s="479"/>
      <c r="J5" s="506" t="s">
        <v>47</v>
      </c>
      <c r="K5" s="506"/>
      <c r="L5" s="479"/>
      <c r="M5" s="473"/>
      <c r="N5" s="478"/>
      <c r="O5" s="506"/>
      <c r="P5" s="479"/>
      <c r="Q5" s="492"/>
      <c r="R5" s="492"/>
    </row>
    <row r="6" spans="1:18" s="50" customFormat="1" ht="15.75" customHeight="1">
      <c r="A6" s="510"/>
      <c r="B6" s="412"/>
      <c r="C6" s="513" t="s">
        <v>585</v>
      </c>
      <c r="D6" s="495" t="s">
        <v>586</v>
      </c>
      <c r="E6" s="497" t="s">
        <v>587</v>
      </c>
      <c r="F6" s="473" t="s">
        <v>218</v>
      </c>
      <c r="G6" s="495" t="s">
        <v>588</v>
      </c>
      <c r="H6" s="495" t="s">
        <v>589</v>
      </c>
      <c r="I6" s="495" t="s">
        <v>590</v>
      </c>
      <c r="J6" s="497" t="s">
        <v>588</v>
      </c>
      <c r="K6" s="501" t="s">
        <v>591</v>
      </c>
      <c r="L6" s="501" t="s">
        <v>592</v>
      </c>
      <c r="M6" s="473" t="s">
        <v>55</v>
      </c>
      <c r="N6" s="517" t="s">
        <v>282</v>
      </c>
      <c r="O6" s="518" t="s">
        <v>283</v>
      </c>
      <c r="P6" s="519"/>
      <c r="Q6" s="493" t="s">
        <v>576</v>
      </c>
      <c r="R6" s="493" t="s">
        <v>577</v>
      </c>
    </row>
    <row r="7" spans="1:18" s="51" customFormat="1" ht="15.75" customHeight="1" thickBot="1">
      <c r="A7" s="511"/>
      <c r="B7" s="512"/>
      <c r="C7" s="514"/>
      <c r="D7" s="496"/>
      <c r="E7" s="498"/>
      <c r="F7" s="474"/>
      <c r="G7" s="496"/>
      <c r="H7" s="496"/>
      <c r="I7" s="496"/>
      <c r="J7" s="498"/>
      <c r="K7" s="474"/>
      <c r="L7" s="474"/>
      <c r="M7" s="474"/>
      <c r="N7" s="474"/>
      <c r="O7" s="477"/>
      <c r="P7" s="487"/>
      <c r="Q7" s="494"/>
      <c r="R7" s="494"/>
    </row>
    <row r="8" spans="1:18" ht="16.5" customHeight="1">
      <c r="A8" s="173" t="s">
        <v>596</v>
      </c>
      <c r="B8" s="31" t="s">
        <v>362</v>
      </c>
      <c r="C8" s="15">
        <v>45</v>
      </c>
      <c r="D8" s="15">
        <v>6</v>
      </c>
      <c r="E8" s="30">
        <v>3</v>
      </c>
      <c r="F8" s="30">
        <v>181144</v>
      </c>
      <c r="G8" s="30">
        <v>24</v>
      </c>
      <c r="H8" s="30">
        <v>24</v>
      </c>
      <c r="I8" s="160" t="s">
        <v>628</v>
      </c>
      <c r="J8" s="30">
        <v>116822</v>
      </c>
      <c r="K8" s="30">
        <v>114311</v>
      </c>
      <c r="L8" s="30">
        <v>2511</v>
      </c>
      <c r="M8" s="30">
        <v>41</v>
      </c>
      <c r="N8" s="183" t="s">
        <v>628</v>
      </c>
      <c r="O8" s="104"/>
      <c r="P8" s="183" t="s">
        <v>628</v>
      </c>
      <c r="Q8" s="68">
        <v>64.49</v>
      </c>
      <c r="R8" s="54">
        <v>54.17</v>
      </c>
    </row>
    <row r="9" spans="1:18" ht="16.5" customHeight="1">
      <c r="A9" s="173" t="s">
        <v>598</v>
      </c>
      <c r="B9" s="31" t="s">
        <v>363</v>
      </c>
      <c r="C9" s="15">
        <v>48</v>
      </c>
      <c r="D9" s="15">
        <v>12</v>
      </c>
      <c r="E9" s="30">
        <v>13</v>
      </c>
      <c r="F9" s="30">
        <v>209994</v>
      </c>
      <c r="G9" s="30">
        <v>22</v>
      </c>
      <c r="H9" s="30">
        <v>22</v>
      </c>
      <c r="I9" s="160" t="s">
        <v>628</v>
      </c>
      <c r="J9" s="30">
        <v>133108</v>
      </c>
      <c r="K9" s="30">
        <v>131047</v>
      </c>
      <c r="L9" s="30">
        <v>2061</v>
      </c>
      <c r="M9" s="30">
        <v>57</v>
      </c>
      <c r="N9" s="183" t="s">
        <v>628</v>
      </c>
      <c r="O9" s="104"/>
      <c r="P9" s="183" t="s">
        <v>628</v>
      </c>
      <c r="Q9" s="68">
        <v>63.39</v>
      </c>
      <c r="R9" s="54">
        <v>59.09</v>
      </c>
    </row>
    <row r="10" spans="1:18" ht="16.5" customHeight="1">
      <c r="A10" s="173" t="s">
        <v>600</v>
      </c>
      <c r="B10" s="31" t="s">
        <v>364</v>
      </c>
      <c r="C10" s="15">
        <v>53</v>
      </c>
      <c r="D10" s="15">
        <v>1</v>
      </c>
      <c r="E10" s="30">
        <v>26</v>
      </c>
      <c r="F10" s="30">
        <v>240124</v>
      </c>
      <c r="G10" s="30">
        <v>25</v>
      </c>
      <c r="H10" s="30">
        <v>25</v>
      </c>
      <c r="I10" s="160" t="s">
        <v>628</v>
      </c>
      <c r="J10" s="30">
        <v>189670</v>
      </c>
      <c r="K10" s="30">
        <v>182200</v>
      </c>
      <c r="L10" s="30">
        <v>7470</v>
      </c>
      <c r="M10" s="30">
        <v>584</v>
      </c>
      <c r="N10" s="183" t="s">
        <v>628</v>
      </c>
      <c r="O10" s="104"/>
      <c r="P10" s="183" t="s">
        <v>628</v>
      </c>
      <c r="Q10" s="68">
        <v>78.99</v>
      </c>
      <c r="R10" s="54">
        <v>52</v>
      </c>
    </row>
    <row r="11" spans="1:18" ht="16.5" customHeight="1">
      <c r="A11" s="173" t="s">
        <v>602</v>
      </c>
      <c r="B11" s="31" t="s">
        <v>365</v>
      </c>
      <c r="C11" s="15">
        <v>57</v>
      </c>
      <c r="D11" s="15">
        <v>1</v>
      </c>
      <c r="E11" s="30">
        <v>21</v>
      </c>
      <c r="F11" s="30">
        <v>273191</v>
      </c>
      <c r="G11" s="30">
        <v>26</v>
      </c>
      <c r="H11" s="30">
        <v>26</v>
      </c>
      <c r="I11" s="160" t="s">
        <v>628</v>
      </c>
      <c r="J11" s="30">
        <v>207515</v>
      </c>
      <c r="K11" s="30">
        <v>195392</v>
      </c>
      <c r="L11" s="30">
        <v>12123</v>
      </c>
      <c r="M11" s="30">
        <v>342</v>
      </c>
      <c r="N11" s="183" t="s">
        <v>628</v>
      </c>
      <c r="O11" s="104"/>
      <c r="P11" s="183" t="s">
        <v>628</v>
      </c>
      <c r="Q11" s="68">
        <v>75.96</v>
      </c>
      <c r="R11" s="54">
        <v>50</v>
      </c>
    </row>
    <row r="12" spans="1:18" ht="16.5" customHeight="1">
      <c r="A12" s="173" t="s">
        <v>604</v>
      </c>
      <c r="B12" s="31" t="s">
        <v>366</v>
      </c>
      <c r="C12" s="15">
        <v>62</v>
      </c>
      <c r="D12" s="15">
        <v>3</v>
      </c>
      <c r="E12" s="30">
        <v>17</v>
      </c>
      <c r="F12" s="30">
        <v>368728</v>
      </c>
      <c r="G12" s="30">
        <v>19</v>
      </c>
      <c r="H12" s="30">
        <v>19</v>
      </c>
      <c r="I12" s="160" t="s">
        <v>628</v>
      </c>
      <c r="J12" s="30">
        <v>271080</v>
      </c>
      <c r="K12" s="30">
        <v>258760</v>
      </c>
      <c r="L12" s="30">
        <v>12320</v>
      </c>
      <c r="M12" s="30">
        <v>471</v>
      </c>
      <c r="N12" s="183" t="s">
        <v>628</v>
      </c>
      <c r="O12" s="104"/>
      <c r="P12" s="183" t="s">
        <v>628</v>
      </c>
      <c r="Q12" s="68">
        <v>73.52</v>
      </c>
      <c r="R12" s="54">
        <v>68.42</v>
      </c>
    </row>
    <row r="13" spans="1:18" ht="16.5" customHeight="1">
      <c r="A13" s="173" t="s">
        <v>253</v>
      </c>
      <c r="B13" s="31" t="s">
        <v>367</v>
      </c>
      <c r="C13" s="15">
        <v>66</v>
      </c>
      <c r="D13" s="15">
        <v>11</v>
      </c>
      <c r="E13" s="30">
        <v>19</v>
      </c>
      <c r="F13" s="30">
        <v>461136</v>
      </c>
      <c r="G13" s="30">
        <v>16</v>
      </c>
      <c r="H13" s="30">
        <v>16</v>
      </c>
      <c r="I13" s="160" t="s">
        <v>628</v>
      </c>
      <c r="J13" s="30">
        <v>388566</v>
      </c>
      <c r="K13" s="30">
        <v>359654</v>
      </c>
      <c r="L13" s="30">
        <v>28912</v>
      </c>
      <c r="M13" s="30">
        <v>1153</v>
      </c>
      <c r="N13" s="183" t="s">
        <v>628</v>
      </c>
      <c r="O13" s="104"/>
      <c r="P13" s="183" t="s">
        <v>628</v>
      </c>
      <c r="Q13" s="68">
        <v>84.26</v>
      </c>
      <c r="R13" s="54">
        <v>81.25</v>
      </c>
    </row>
    <row r="14" spans="1:18" s="3" customFormat="1" ht="16.5" customHeight="1">
      <c r="A14" s="173" t="s">
        <v>258</v>
      </c>
      <c r="B14" s="31" t="s">
        <v>368</v>
      </c>
      <c r="C14" s="15">
        <v>71</v>
      </c>
      <c r="D14" s="15">
        <v>1</v>
      </c>
      <c r="E14" s="30">
        <v>16</v>
      </c>
      <c r="F14" s="30">
        <v>576414</v>
      </c>
      <c r="G14" s="30">
        <v>33</v>
      </c>
      <c r="H14" s="30">
        <v>33</v>
      </c>
      <c r="I14" s="160" t="s">
        <v>628</v>
      </c>
      <c r="J14" s="30">
        <v>449665</v>
      </c>
      <c r="K14" s="30">
        <v>436994</v>
      </c>
      <c r="L14" s="30">
        <v>12671</v>
      </c>
      <c r="M14" s="30">
        <v>91</v>
      </c>
      <c r="N14" s="183" t="s">
        <v>628</v>
      </c>
      <c r="O14" s="104"/>
      <c r="P14" s="183" t="s">
        <v>628</v>
      </c>
      <c r="Q14" s="68">
        <v>78.01</v>
      </c>
      <c r="R14" s="54">
        <v>39.39</v>
      </c>
    </row>
    <row r="15" spans="1:18" s="3" customFormat="1" ht="16.5" customHeight="1">
      <c r="A15" s="173" t="s">
        <v>261</v>
      </c>
      <c r="B15" s="31" t="s">
        <v>369</v>
      </c>
      <c r="C15" s="15">
        <v>75</v>
      </c>
      <c r="D15" s="15">
        <v>2</v>
      </c>
      <c r="E15" s="30">
        <v>1</v>
      </c>
      <c r="F15" s="30">
        <v>683082</v>
      </c>
      <c r="G15" s="30">
        <v>26</v>
      </c>
      <c r="H15" s="30">
        <v>26</v>
      </c>
      <c r="I15" s="160" t="s">
        <v>628</v>
      </c>
      <c r="J15" s="30">
        <v>502904</v>
      </c>
      <c r="K15" s="30">
        <v>482931</v>
      </c>
      <c r="L15" s="30">
        <v>19973</v>
      </c>
      <c r="M15" s="30">
        <v>70</v>
      </c>
      <c r="N15" s="183" t="s">
        <v>628</v>
      </c>
      <c r="O15" s="104"/>
      <c r="P15" s="183" t="s">
        <v>628</v>
      </c>
      <c r="Q15" s="68">
        <v>73.62</v>
      </c>
      <c r="R15" s="54">
        <v>50</v>
      </c>
    </row>
    <row r="16" spans="1:18" s="3" customFormat="1" ht="16.5" customHeight="1">
      <c r="A16" s="173" t="s">
        <v>263</v>
      </c>
      <c r="B16" s="31" t="s">
        <v>370</v>
      </c>
      <c r="C16" s="15">
        <v>79</v>
      </c>
      <c r="D16" s="15">
        <v>1</v>
      </c>
      <c r="E16" s="30">
        <v>20</v>
      </c>
      <c r="F16" s="30">
        <v>779087</v>
      </c>
      <c r="G16" s="30">
        <v>37</v>
      </c>
      <c r="H16" s="30">
        <v>37</v>
      </c>
      <c r="I16" s="160" t="s">
        <v>628</v>
      </c>
      <c r="J16" s="30">
        <v>588471</v>
      </c>
      <c r="K16" s="30">
        <v>569051</v>
      </c>
      <c r="L16" s="30">
        <v>19420</v>
      </c>
      <c r="M16" s="30">
        <v>27</v>
      </c>
      <c r="N16" s="183" t="s">
        <v>628</v>
      </c>
      <c r="O16" s="104"/>
      <c r="P16" s="183" t="s">
        <v>628</v>
      </c>
      <c r="Q16" s="68">
        <v>75.53</v>
      </c>
      <c r="R16" s="54">
        <v>35.14</v>
      </c>
    </row>
    <row r="17" spans="1:18" s="3" customFormat="1" ht="16.5" customHeight="1">
      <c r="A17" s="173" t="s">
        <v>266</v>
      </c>
      <c r="B17" s="31" t="s">
        <v>371</v>
      </c>
      <c r="C17" s="15">
        <v>83</v>
      </c>
      <c r="D17" s="15">
        <v>1</v>
      </c>
      <c r="E17" s="30">
        <v>29</v>
      </c>
      <c r="F17" s="30">
        <v>891365</v>
      </c>
      <c r="G17" s="30">
        <v>29</v>
      </c>
      <c r="H17" s="30">
        <v>28</v>
      </c>
      <c r="I17" s="30">
        <v>1</v>
      </c>
      <c r="J17" s="30">
        <v>646373</v>
      </c>
      <c r="K17" s="30">
        <v>612280</v>
      </c>
      <c r="L17" s="30">
        <v>34093</v>
      </c>
      <c r="M17" s="30">
        <v>33</v>
      </c>
      <c r="N17" s="183" t="s">
        <v>628</v>
      </c>
      <c r="O17" s="104"/>
      <c r="P17" s="183" t="s">
        <v>628</v>
      </c>
      <c r="Q17" s="68">
        <v>72.51</v>
      </c>
      <c r="R17" s="54">
        <v>44.83</v>
      </c>
    </row>
    <row r="18" spans="1:18" s="3" customFormat="1" ht="16.5" customHeight="1">
      <c r="A18" s="173" t="s">
        <v>273</v>
      </c>
      <c r="B18" s="31" t="s">
        <v>372</v>
      </c>
      <c r="C18" s="15">
        <v>87</v>
      </c>
      <c r="D18" s="15">
        <v>1</v>
      </c>
      <c r="E18" s="30">
        <v>24</v>
      </c>
      <c r="F18" s="30">
        <v>1034243</v>
      </c>
      <c r="G18" s="30">
        <v>39</v>
      </c>
      <c r="H18" s="30">
        <v>36</v>
      </c>
      <c r="I18" s="30">
        <v>3</v>
      </c>
      <c r="J18" s="30">
        <v>563148</v>
      </c>
      <c r="K18" s="30">
        <v>547139</v>
      </c>
      <c r="L18" s="30">
        <v>16009</v>
      </c>
      <c r="M18" s="30">
        <v>5</v>
      </c>
      <c r="N18" s="183" t="s">
        <v>628</v>
      </c>
      <c r="O18" s="104"/>
      <c r="P18" s="183" t="s">
        <v>628</v>
      </c>
      <c r="Q18" s="68">
        <v>54.45</v>
      </c>
      <c r="R18" s="54">
        <v>33.33</v>
      </c>
    </row>
    <row r="19" spans="1:18" s="3" customFormat="1" ht="16.5" customHeight="1">
      <c r="A19" s="173" t="s">
        <v>275</v>
      </c>
      <c r="B19" s="31" t="s">
        <v>373</v>
      </c>
      <c r="C19" s="15">
        <v>91</v>
      </c>
      <c r="D19" s="15">
        <v>1</v>
      </c>
      <c r="E19" s="30">
        <v>26</v>
      </c>
      <c r="F19" s="30">
        <v>1184648</v>
      </c>
      <c r="G19" s="30">
        <v>45</v>
      </c>
      <c r="H19" s="30">
        <v>43</v>
      </c>
      <c r="I19" s="30">
        <f>SUM(I24:I38)</f>
        <v>5</v>
      </c>
      <c r="J19" s="30">
        <v>590094</v>
      </c>
      <c r="K19" s="30">
        <v>577356</v>
      </c>
      <c r="L19" s="30">
        <v>12738</v>
      </c>
      <c r="M19" s="30">
        <f>SUM(M24:M38)</f>
        <v>32</v>
      </c>
      <c r="N19" s="183" t="s">
        <v>628</v>
      </c>
      <c r="O19" s="104"/>
      <c r="P19" s="183" t="s">
        <v>628</v>
      </c>
      <c r="Q19" s="68">
        <v>49.81</v>
      </c>
      <c r="R19" s="54">
        <v>28.89</v>
      </c>
    </row>
    <row r="20" spans="1:18" s="3" customFormat="1" ht="16.5" customHeight="1">
      <c r="A20" s="173" t="s">
        <v>683</v>
      </c>
      <c r="B20" s="31" t="s">
        <v>374</v>
      </c>
      <c r="C20" s="15">
        <v>94</v>
      </c>
      <c r="D20" s="15">
        <v>12</v>
      </c>
      <c r="E20" s="30">
        <v>3</v>
      </c>
      <c r="F20" s="30">
        <v>1310968</v>
      </c>
      <c r="G20" s="30">
        <v>34</v>
      </c>
      <c r="H20" s="30">
        <v>31</v>
      </c>
      <c r="I20" s="30">
        <v>3</v>
      </c>
      <c r="J20" s="30">
        <v>811483</v>
      </c>
      <c r="K20" s="30">
        <v>787845</v>
      </c>
      <c r="L20" s="30">
        <v>23638</v>
      </c>
      <c r="M20" s="30">
        <v>26</v>
      </c>
      <c r="N20" s="183" t="s">
        <v>679</v>
      </c>
      <c r="O20" s="104"/>
      <c r="P20" s="183" t="s">
        <v>679</v>
      </c>
      <c r="Q20" s="68">
        <v>61.89952767725833</v>
      </c>
      <c r="R20" s="54">
        <v>38.23529411764706</v>
      </c>
    </row>
    <row r="21" spans="1:18" s="3" customFormat="1" ht="6" customHeight="1">
      <c r="A21" s="58"/>
      <c r="B21" s="31"/>
      <c r="C21" s="15"/>
      <c r="D21" s="15"/>
      <c r="E21" s="30"/>
      <c r="F21" s="30"/>
      <c r="G21" s="30"/>
      <c r="H21" s="30"/>
      <c r="I21" s="30"/>
      <c r="J21" s="30"/>
      <c r="K21" s="30"/>
      <c r="L21" s="30"/>
      <c r="M21" s="30"/>
      <c r="N21" s="64"/>
      <c r="O21" s="104"/>
      <c r="P21" s="64"/>
      <c r="Q21" s="68"/>
      <c r="R21" s="54"/>
    </row>
    <row r="22" spans="1:18" s="3" customFormat="1" ht="16.5" customHeight="1">
      <c r="A22" s="173" t="s">
        <v>278</v>
      </c>
      <c r="B22" s="31" t="s">
        <v>375</v>
      </c>
      <c r="C22" s="15">
        <v>98</v>
      </c>
      <c r="D22" s="15">
        <v>12</v>
      </c>
      <c r="E22" s="30">
        <v>5</v>
      </c>
      <c r="F22" s="30">
        <f aca="true" t="shared" si="0" ref="F22:M22">SUM(F24:F40)</f>
        <v>1429538</v>
      </c>
      <c r="G22" s="30">
        <f t="shared" si="0"/>
        <v>27</v>
      </c>
      <c r="H22" s="30">
        <f t="shared" si="0"/>
        <v>22</v>
      </c>
      <c r="I22" s="30">
        <f t="shared" si="0"/>
        <v>5</v>
      </c>
      <c r="J22" s="30">
        <f t="shared" si="0"/>
        <v>769991</v>
      </c>
      <c r="K22" s="30">
        <f t="shared" si="0"/>
        <v>736857</v>
      </c>
      <c r="L22" s="30">
        <f t="shared" si="0"/>
        <v>33134</v>
      </c>
      <c r="M22" s="30">
        <f t="shared" si="0"/>
        <v>33</v>
      </c>
      <c r="N22" s="183" t="s">
        <v>628</v>
      </c>
      <c r="O22" s="104"/>
      <c r="P22" s="183" t="s">
        <v>628</v>
      </c>
      <c r="Q22" s="68">
        <f>J22/F22*100</f>
        <v>53.86292634403562</v>
      </c>
      <c r="R22" s="54">
        <f>13/G22*100</f>
        <v>48.148148148148145</v>
      </c>
    </row>
    <row r="23" spans="1:17" s="3" customFormat="1" ht="6" customHeight="1">
      <c r="A23" s="58"/>
      <c r="B23" s="9"/>
      <c r="C23" s="59"/>
      <c r="D23" s="59"/>
      <c r="E23" s="30"/>
      <c r="F23" s="30"/>
      <c r="G23" s="30"/>
      <c r="H23" s="30"/>
      <c r="I23" s="30"/>
      <c r="J23" s="30"/>
      <c r="K23" s="30"/>
      <c r="L23" s="30"/>
      <c r="M23" s="30"/>
      <c r="N23" s="66"/>
      <c r="O23" s="103"/>
      <c r="P23" s="66"/>
      <c r="Q23" s="67"/>
    </row>
    <row r="24" spans="1:18" ht="16.5" customHeight="1">
      <c r="A24" s="304" t="s">
        <v>220</v>
      </c>
      <c r="B24" s="62" t="s">
        <v>376</v>
      </c>
      <c r="C24" s="15">
        <v>98</v>
      </c>
      <c r="D24" s="15">
        <v>12</v>
      </c>
      <c r="E24" s="30">
        <v>5</v>
      </c>
      <c r="F24" s="30">
        <v>286331</v>
      </c>
      <c r="G24" s="30">
        <v>2</v>
      </c>
      <c r="H24" s="30">
        <v>2</v>
      </c>
      <c r="I24" s="160" t="s">
        <v>679</v>
      </c>
      <c r="J24" s="30">
        <v>144030</v>
      </c>
      <c r="K24" s="30">
        <v>141883</v>
      </c>
      <c r="L24" s="30">
        <v>2147</v>
      </c>
      <c r="M24" s="30">
        <v>1</v>
      </c>
      <c r="N24" s="184" t="s">
        <v>341</v>
      </c>
      <c r="O24" s="185" t="s">
        <v>247</v>
      </c>
      <c r="P24" s="107" t="s">
        <v>342</v>
      </c>
      <c r="Q24" s="68">
        <f>J24/F24*100</f>
        <v>50.301923298560055</v>
      </c>
      <c r="R24" s="54">
        <f>1/G24*100</f>
        <v>50</v>
      </c>
    </row>
    <row r="25" spans="1:18" ht="6" customHeight="1">
      <c r="A25" s="55"/>
      <c r="B25" s="62"/>
      <c r="C25" s="69"/>
      <c r="D25" s="15"/>
      <c r="E25" s="30"/>
      <c r="F25" s="30"/>
      <c r="G25" s="30"/>
      <c r="H25" s="30"/>
      <c r="I25" s="30"/>
      <c r="J25" s="30"/>
      <c r="K25" s="30"/>
      <c r="L25" s="30"/>
      <c r="M25" s="30"/>
      <c r="N25" s="70"/>
      <c r="O25" s="104"/>
      <c r="P25" s="110"/>
      <c r="Q25" s="68"/>
      <c r="R25" s="54"/>
    </row>
    <row r="26" spans="1:18" ht="16.5" customHeight="1">
      <c r="A26" s="304" t="s">
        <v>233</v>
      </c>
      <c r="B26" s="62" t="s">
        <v>377</v>
      </c>
      <c r="C26" s="15">
        <v>98</v>
      </c>
      <c r="D26" s="15">
        <v>12</v>
      </c>
      <c r="E26" s="30">
        <v>5</v>
      </c>
      <c r="F26" s="30">
        <v>266891</v>
      </c>
      <c r="G26" s="30">
        <v>3</v>
      </c>
      <c r="H26" s="30">
        <v>2</v>
      </c>
      <c r="I26" s="30">
        <v>1</v>
      </c>
      <c r="J26" s="30">
        <v>145669</v>
      </c>
      <c r="K26" s="30">
        <v>143479</v>
      </c>
      <c r="L26" s="30">
        <v>2190</v>
      </c>
      <c r="M26" s="30">
        <v>1</v>
      </c>
      <c r="N26" s="184" t="s">
        <v>343</v>
      </c>
      <c r="O26" s="185" t="s">
        <v>247</v>
      </c>
      <c r="P26" s="107" t="s">
        <v>342</v>
      </c>
      <c r="Q26" s="68">
        <f>J26/F26*100</f>
        <v>54.579959608978946</v>
      </c>
      <c r="R26" s="54">
        <f>1/G26*100</f>
        <v>33.33333333333333</v>
      </c>
    </row>
    <row r="27" spans="1:18" ht="16.5" customHeight="1">
      <c r="A27" s="304" t="s">
        <v>234</v>
      </c>
      <c r="B27" s="62" t="s">
        <v>378</v>
      </c>
      <c r="C27" s="15">
        <v>98</v>
      </c>
      <c r="D27" s="15">
        <v>12</v>
      </c>
      <c r="E27" s="30">
        <v>5</v>
      </c>
      <c r="F27" s="30">
        <v>148570</v>
      </c>
      <c r="G27" s="30">
        <v>1</v>
      </c>
      <c r="H27" s="30">
        <v>1</v>
      </c>
      <c r="I27" s="160" t="s">
        <v>679</v>
      </c>
      <c r="J27" s="30">
        <v>76310</v>
      </c>
      <c r="K27" s="30">
        <v>67238</v>
      </c>
      <c r="L27" s="30">
        <v>9072</v>
      </c>
      <c r="M27" s="15">
        <v>6</v>
      </c>
      <c r="N27" s="184" t="s">
        <v>344</v>
      </c>
      <c r="O27" s="185" t="s">
        <v>247</v>
      </c>
      <c r="P27" s="107" t="s">
        <v>342</v>
      </c>
      <c r="Q27" s="68">
        <f>J27/F27*100</f>
        <v>51.36299387494111</v>
      </c>
      <c r="R27" s="54">
        <f>1/G27*100</f>
        <v>100</v>
      </c>
    </row>
    <row r="28" spans="1:18" ht="16.5" customHeight="1">
      <c r="A28" s="304" t="s">
        <v>235</v>
      </c>
      <c r="B28" s="62" t="s">
        <v>379</v>
      </c>
      <c r="C28" s="15">
        <v>98</v>
      </c>
      <c r="D28" s="15">
        <v>12</v>
      </c>
      <c r="E28" s="30">
        <v>5</v>
      </c>
      <c r="F28" s="30">
        <v>129156</v>
      </c>
      <c r="G28" s="30">
        <v>1</v>
      </c>
      <c r="H28" s="30">
        <v>1</v>
      </c>
      <c r="I28" s="160" t="s">
        <v>679</v>
      </c>
      <c r="J28" s="30">
        <v>67283</v>
      </c>
      <c r="K28" s="30">
        <v>55744</v>
      </c>
      <c r="L28" s="30">
        <v>11539</v>
      </c>
      <c r="M28" s="15">
        <v>4</v>
      </c>
      <c r="N28" s="184" t="s">
        <v>345</v>
      </c>
      <c r="O28" s="185" t="s">
        <v>247</v>
      </c>
      <c r="P28" s="107" t="s">
        <v>342</v>
      </c>
      <c r="Q28" s="68">
        <f>J28/F28*100</f>
        <v>52.09436650252408</v>
      </c>
      <c r="R28" s="54">
        <f>1/G28*100</f>
        <v>100</v>
      </c>
    </row>
    <row r="29" spans="1:18" ht="6" customHeight="1">
      <c r="A29" s="55"/>
      <c r="B29" s="62"/>
      <c r="C29" s="69"/>
      <c r="D29" s="15"/>
      <c r="E29" s="30"/>
      <c r="F29" s="30"/>
      <c r="G29" s="30"/>
      <c r="H29" s="30"/>
      <c r="I29" s="30"/>
      <c r="J29" s="30"/>
      <c r="K29" s="30"/>
      <c r="L29" s="30"/>
      <c r="M29" s="30"/>
      <c r="N29" s="70"/>
      <c r="O29" s="104"/>
      <c r="P29" s="110"/>
      <c r="Q29" s="68"/>
      <c r="R29" s="54"/>
    </row>
    <row r="30" spans="1:18" ht="16.5" customHeight="1">
      <c r="A30" s="304" t="s">
        <v>56</v>
      </c>
      <c r="B30" s="62" t="s">
        <v>57</v>
      </c>
      <c r="C30" s="15">
        <v>98</v>
      </c>
      <c r="D30" s="15">
        <v>12</v>
      </c>
      <c r="E30" s="30">
        <v>5</v>
      </c>
      <c r="F30" s="30">
        <v>105515</v>
      </c>
      <c r="G30" s="30">
        <v>2</v>
      </c>
      <c r="H30" s="30">
        <v>2</v>
      </c>
      <c r="I30" s="124" t="s">
        <v>679</v>
      </c>
      <c r="J30" s="30">
        <v>56355</v>
      </c>
      <c r="K30" s="30">
        <v>54360</v>
      </c>
      <c r="L30" s="30">
        <v>1995</v>
      </c>
      <c r="M30" s="30">
        <v>1</v>
      </c>
      <c r="N30" s="184" t="s">
        <v>349</v>
      </c>
      <c r="O30" s="185" t="s">
        <v>347</v>
      </c>
      <c r="P30" s="107" t="s">
        <v>348</v>
      </c>
      <c r="Q30" s="68">
        <f>J30/F30*100</f>
        <v>53.40946784817324</v>
      </c>
      <c r="R30" s="54">
        <f>1/G30*100</f>
        <v>50</v>
      </c>
    </row>
    <row r="31" spans="1:18" ht="16.5" customHeight="1">
      <c r="A31" s="304" t="s">
        <v>236</v>
      </c>
      <c r="B31" s="62" t="s">
        <v>380</v>
      </c>
      <c r="C31" s="15">
        <v>98</v>
      </c>
      <c r="D31" s="15">
        <v>12</v>
      </c>
      <c r="E31" s="30">
        <v>5</v>
      </c>
      <c r="F31" s="30">
        <v>67219</v>
      </c>
      <c r="G31" s="30">
        <v>3</v>
      </c>
      <c r="H31" s="30">
        <v>2</v>
      </c>
      <c r="I31" s="30">
        <v>1</v>
      </c>
      <c r="J31" s="30">
        <v>40965</v>
      </c>
      <c r="K31" s="30">
        <v>40144</v>
      </c>
      <c r="L31" s="30">
        <v>821</v>
      </c>
      <c r="M31" s="30">
        <v>2</v>
      </c>
      <c r="N31" s="184" t="s">
        <v>346</v>
      </c>
      <c r="O31" s="185" t="s">
        <v>347</v>
      </c>
      <c r="P31" s="107" t="s">
        <v>348</v>
      </c>
      <c r="Q31" s="68">
        <f>J31/F31*100</f>
        <v>60.942590636575964</v>
      </c>
      <c r="R31" s="54">
        <f>1/G31*100</f>
        <v>33.33333333333333</v>
      </c>
    </row>
    <row r="32" spans="1:18" ht="16.5" customHeight="1">
      <c r="A32" s="304" t="s">
        <v>237</v>
      </c>
      <c r="B32" s="62" t="s">
        <v>381</v>
      </c>
      <c r="C32" s="15">
        <v>98</v>
      </c>
      <c r="D32" s="15">
        <v>12</v>
      </c>
      <c r="E32" s="30">
        <v>5</v>
      </c>
      <c r="F32" s="30">
        <v>95401</v>
      </c>
      <c r="G32" s="30">
        <v>2</v>
      </c>
      <c r="H32" s="30">
        <v>1</v>
      </c>
      <c r="I32" s="30">
        <v>1</v>
      </c>
      <c r="J32" s="30">
        <v>51441</v>
      </c>
      <c r="K32" s="30">
        <v>50429</v>
      </c>
      <c r="L32" s="30">
        <v>1012</v>
      </c>
      <c r="M32" s="30">
        <v>2</v>
      </c>
      <c r="N32" s="184" t="s">
        <v>350</v>
      </c>
      <c r="O32" s="185" t="s">
        <v>347</v>
      </c>
      <c r="P32" s="107" t="s">
        <v>348</v>
      </c>
      <c r="Q32" s="68">
        <f>J32/F32*100</f>
        <v>53.920818440058284</v>
      </c>
      <c r="R32" s="54">
        <f>1/G32*100</f>
        <v>50</v>
      </c>
    </row>
    <row r="33" spans="1:18" ht="6" customHeight="1">
      <c r="A33" s="55"/>
      <c r="B33" s="62"/>
      <c r="C33" s="69"/>
      <c r="D33" s="15"/>
      <c r="E33" s="30"/>
      <c r="F33" s="30"/>
      <c r="G33" s="30"/>
      <c r="H33" s="30"/>
      <c r="I33" s="30"/>
      <c r="J33" s="30"/>
      <c r="K33" s="30"/>
      <c r="L33" s="30"/>
      <c r="M33" s="30"/>
      <c r="N33" s="70"/>
      <c r="O33" s="104"/>
      <c r="P33" s="110"/>
      <c r="Q33" s="68"/>
      <c r="R33" s="54"/>
    </row>
    <row r="34" spans="1:18" ht="16.5" customHeight="1">
      <c r="A34" s="304" t="s">
        <v>238</v>
      </c>
      <c r="B34" s="62" t="s">
        <v>382</v>
      </c>
      <c r="C34" s="15">
        <v>98</v>
      </c>
      <c r="D34" s="15">
        <v>12</v>
      </c>
      <c r="E34" s="30">
        <v>5</v>
      </c>
      <c r="F34" s="30">
        <v>58334</v>
      </c>
      <c r="G34" s="30">
        <v>3</v>
      </c>
      <c r="H34" s="30">
        <v>2</v>
      </c>
      <c r="I34" s="15">
        <v>1</v>
      </c>
      <c r="J34" s="30">
        <v>36084</v>
      </c>
      <c r="K34" s="30">
        <v>35416</v>
      </c>
      <c r="L34" s="30">
        <v>668</v>
      </c>
      <c r="M34" s="30">
        <v>13</v>
      </c>
      <c r="N34" s="184" t="s">
        <v>351</v>
      </c>
      <c r="O34" s="185" t="s">
        <v>247</v>
      </c>
      <c r="P34" s="107" t="s">
        <v>342</v>
      </c>
      <c r="Q34" s="68">
        <f>J34/F34*100</f>
        <v>61.857578770528335</v>
      </c>
      <c r="R34" s="54">
        <f>1/G34*100</f>
        <v>33.33333333333333</v>
      </c>
    </row>
    <row r="35" spans="1:18" ht="16.5" customHeight="1">
      <c r="A35" s="304" t="s">
        <v>239</v>
      </c>
      <c r="B35" s="62" t="s">
        <v>383</v>
      </c>
      <c r="C35" s="15">
        <v>98</v>
      </c>
      <c r="D35" s="15">
        <v>12</v>
      </c>
      <c r="E35" s="30">
        <v>5</v>
      </c>
      <c r="F35" s="30">
        <v>100164</v>
      </c>
      <c r="G35" s="30">
        <v>3</v>
      </c>
      <c r="H35" s="30">
        <v>2</v>
      </c>
      <c r="I35" s="30">
        <v>1</v>
      </c>
      <c r="J35" s="30">
        <v>50593</v>
      </c>
      <c r="K35" s="30">
        <v>49705</v>
      </c>
      <c r="L35" s="30">
        <v>888</v>
      </c>
      <c r="M35" s="124" t="s">
        <v>628</v>
      </c>
      <c r="N35" s="184" t="s">
        <v>352</v>
      </c>
      <c r="O35" s="185" t="s">
        <v>271</v>
      </c>
      <c r="P35" s="107" t="s">
        <v>353</v>
      </c>
      <c r="Q35" s="68">
        <f>J35/F35*100</f>
        <v>50.51016333213529</v>
      </c>
      <c r="R35" s="54">
        <f>1/G35*100</f>
        <v>33.33333333333333</v>
      </c>
    </row>
    <row r="36" spans="1:18" ht="16.5" customHeight="1">
      <c r="A36" s="304" t="s">
        <v>240</v>
      </c>
      <c r="B36" s="62" t="s">
        <v>384</v>
      </c>
      <c r="C36" s="15">
        <v>98</v>
      </c>
      <c r="D36" s="15">
        <v>12</v>
      </c>
      <c r="E36" s="30">
        <v>5</v>
      </c>
      <c r="F36" s="30">
        <v>83321</v>
      </c>
      <c r="G36" s="30">
        <v>2</v>
      </c>
      <c r="H36" s="30">
        <v>2</v>
      </c>
      <c r="I36" s="124" t="s">
        <v>679</v>
      </c>
      <c r="J36" s="30">
        <v>45364</v>
      </c>
      <c r="K36" s="30">
        <v>44299</v>
      </c>
      <c r="L36" s="30">
        <v>1065</v>
      </c>
      <c r="M36" s="160" t="s">
        <v>628</v>
      </c>
      <c r="N36" s="184" t="s">
        <v>354</v>
      </c>
      <c r="O36" s="185" t="s">
        <v>247</v>
      </c>
      <c r="P36" s="107" t="s">
        <v>342</v>
      </c>
      <c r="Q36" s="68">
        <f>J36/F36*100</f>
        <v>54.44485783896017</v>
      </c>
      <c r="R36" s="54">
        <f>1/G36*100</f>
        <v>50</v>
      </c>
    </row>
    <row r="37" spans="1:18" ht="6" customHeight="1">
      <c r="A37" s="55"/>
      <c r="B37" s="62"/>
      <c r="C37" s="69"/>
      <c r="D37" s="15"/>
      <c r="E37" s="30"/>
      <c r="F37" s="30"/>
      <c r="G37" s="30"/>
      <c r="H37" s="30"/>
      <c r="I37" s="30"/>
      <c r="J37" s="30"/>
      <c r="K37" s="30"/>
      <c r="L37" s="30"/>
      <c r="M37" s="30"/>
      <c r="N37" s="70"/>
      <c r="O37" s="104"/>
      <c r="P37" s="110"/>
      <c r="Q37" s="68"/>
      <c r="R37" s="54"/>
    </row>
    <row r="38" spans="1:18" ht="16.5" customHeight="1">
      <c r="A38" s="304" t="s">
        <v>241</v>
      </c>
      <c r="B38" s="62" t="s">
        <v>385</v>
      </c>
      <c r="C38" s="15">
        <v>98</v>
      </c>
      <c r="D38" s="15">
        <v>12</v>
      </c>
      <c r="E38" s="30">
        <v>5</v>
      </c>
      <c r="F38" s="30">
        <v>36976</v>
      </c>
      <c r="G38" s="30">
        <v>2</v>
      </c>
      <c r="H38" s="30">
        <v>2</v>
      </c>
      <c r="I38" s="160" t="s">
        <v>679</v>
      </c>
      <c r="J38" s="30">
        <v>24467</v>
      </c>
      <c r="K38" s="30">
        <v>24003</v>
      </c>
      <c r="L38" s="30">
        <v>464</v>
      </c>
      <c r="M38" s="30">
        <v>2</v>
      </c>
      <c r="N38" s="184" t="s">
        <v>355</v>
      </c>
      <c r="O38" s="185" t="s">
        <v>347</v>
      </c>
      <c r="P38" s="107" t="s">
        <v>348</v>
      </c>
      <c r="Q38" s="68">
        <f>J38/F38*100</f>
        <v>66.16994807442666</v>
      </c>
      <c r="R38" s="54">
        <f>1/G38*100</f>
        <v>50</v>
      </c>
    </row>
    <row r="39" spans="1:18" ht="16.5" customHeight="1">
      <c r="A39" s="304" t="s">
        <v>242</v>
      </c>
      <c r="B39" s="62" t="s">
        <v>386</v>
      </c>
      <c r="C39" s="15">
        <v>98</v>
      </c>
      <c r="D39" s="15">
        <v>12</v>
      </c>
      <c r="E39" s="30">
        <v>5</v>
      </c>
      <c r="F39" s="30">
        <v>43811</v>
      </c>
      <c r="G39" s="30">
        <v>2</v>
      </c>
      <c r="H39" s="30">
        <v>2</v>
      </c>
      <c r="I39" s="160" t="s">
        <v>679</v>
      </c>
      <c r="J39" s="30">
        <v>26896</v>
      </c>
      <c r="K39" s="30">
        <v>26027</v>
      </c>
      <c r="L39" s="30">
        <v>869</v>
      </c>
      <c r="M39" s="160" t="s">
        <v>628</v>
      </c>
      <c r="N39" s="184" t="s">
        <v>356</v>
      </c>
      <c r="O39" s="185" t="s">
        <v>271</v>
      </c>
      <c r="P39" s="107" t="s">
        <v>353</v>
      </c>
      <c r="Q39" s="68">
        <f>J39/F39*100</f>
        <v>61.390974869325056</v>
      </c>
      <c r="R39" s="54">
        <f>1/G39*100</f>
        <v>50</v>
      </c>
    </row>
    <row r="40" spans="1:18" ht="16.5" customHeight="1" thickBot="1">
      <c r="A40" s="305" t="s">
        <v>243</v>
      </c>
      <c r="B40" s="65" t="s">
        <v>387</v>
      </c>
      <c r="C40" s="45">
        <v>98</v>
      </c>
      <c r="D40" s="24">
        <v>12</v>
      </c>
      <c r="E40" s="47">
        <v>5</v>
      </c>
      <c r="F40" s="47">
        <v>7849</v>
      </c>
      <c r="G40" s="52">
        <v>1</v>
      </c>
      <c r="H40" s="52">
        <v>1</v>
      </c>
      <c r="I40" s="171" t="s">
        <v>679</v>
      </c>
      <c r="J40" s="47">
        <v>4534</v>
      </c>
      <c r="K40" s="47">
        <v>4130</v>
      </c>
      <c r="L40" s="47">
        <v>404</v>
      </c>
      <c r="M40" s="47">
        <v>1</v>
      </c>
      <c r="N40" s="186" t="s">
        <v>357</v>
      </c>
      <c r="O40" s="187" t="s">
        <v>247</v>
      </c>
      <c r="P40" s="111" t="s">
        <v>342</v>
      </c>
      <c r="Q40" s="71">
        <f>J40/F40*100</f>
        <v>57.76532042298383</v>
      </c>
      <c r="R40" s="72">
        <f>1/G40*100</f>
        <v>100</v>
      </c>
    </row>
    <row r="41" spans="1:16" ht="13.5" customHeight="1">
      <c r="A41" s="233" t="s">
        <v>580</v>
      </c>
      <c r="J41" s="2" t="s">
        <v>58</v>
      </c>
      <c r="P41" s="3"/>
    </row>
    <row r="42" spans="1:16" ht="13.5" customHeight="1">
      <c r="A42" s="233" t="s">
        <v>77</v>
      </c>
      <c r="J42" s="2" t="s">
        <v>59</v>
      </c>
      <c r="P42" s="3"/>
    </row>
  </sheetData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A2:I2"/>
    <mergeCell ref="C4:E5"/>
    <mergeCell ref="G4:I4"/>
    <mergeCell ref="J4:L4"/>
    <mergeCell ref="K6:K7"/>
    <mergeCell ref="L6:L7"/>
    <mergeCell ref="O6:P7"/>
    <mergeCell ref="N4:P5"/>
  </mergeCells>
  <printOptions/>
  <pageMargins left="1.1811023622047245" right="1.1811023622047245" top="1.5748031496062993" bottom="1.5748031496062993" header="0.5118110236220472" footer="0.9055118110236221"/>
  <pageSetup firstPageNumber="9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1.625" style="2" customWidth="1"/>
    <col min="2" max="2" width="13.625" style="2" customWidth="1"/>
    <col min="3" max="5" width="5.125" style="2" customWidth="1"/>
    <col min="6" max="6" width="11.125" style="2" customWidth="1"/>
    <col min="7" max="12" width="7.625" style="2" customWidth="1"/>
    <col min="13" max="13" width="11.125" style="2" customWidth="1"/>
    <col min="14" max="16" width="6.625" style="2" customWidth="1"/>
    <col min="17" max="17" width="9.625" style="2" customWidth="1"/>
    <col min="18" max="18" width="11.625" style="2" customWidth="1"/>
    <col min="19" max="16384" width="12.625" style="2" customWidth="1"/>
  </cols>
  <sheetData>
    <row r="1" spans="1:18" ht="18" customHeight="1">
      <c r="A1" s="230" t="s">
        <v>631</v>
      </c>
      <c r="B1" s="48"/>
      <c r="R1" s="55" t="s">
        <v>582</v>
      </c>
    </row>
    <row r="2" spans="1:18" s="5" customFormat="1" ht="24.75" customHeight="1">
      <c r="A2" s="413" t="s">
        <v>411</v>
      </c>
      <c r="B2" s="414"/>
      <c r="C2" s="414"/>
      <c r="D2" s="414"/>
      <c r="E2" s="414"/>
      <c r="F2" s="414"/>
      <c r="G2" s="414"/>
      <c r="H2" s="414"/>
      <c r="I2" s="414"/>
      <c r="J2" s="414" t="s">
        <v>412</v>
      </c>
      <c r="K2" s="414"/>
      <c r="L2" s="414"/>
      <c r="M2" s="414"/>
      <c r="N2" s="414"/>
      <c r="O2" s="414"/>
      <c r="P2" s="414"/>
      <c r="Q2" s="414"/>
      <c r="R2" s="414"/>
    </row>
    <row r="3" spans="1:18" ht="15.75" customHeight="1" thickBot="1">
      <c r="A3" s="19"/>
      <c r="B3" s="19"/>
      <c r="C3" s="19"/>
      <c r="D3" s="19"/>
      <c r="E3" s="19"/>
      <c r="F3" s="19"/>
      <c r="G3" s="19"/>
      <c r="H3" s="19"/>
      <c r="I3" s="241"/>
      <c r="J3" s="19"/>
      <c r="K3" s="19"/>
      <c r="L3" s="19"/>
      <c r="M3" s="19"/>
      <c r="N3" s="19"/>
      <c r="O3" s="19"/>
      <c r="R3" s="49"/>
    </row>
    <row r="4" spans="1:18" s="50" customFormat="1" ht="15.75" customHeight="1">
      <c r="A4" s="508" t="s">
        <v>410</v>
      </c>
      <c r="B4" s="509"/>
      <c r="C4" s="504" t="s">
        <v>583</v>
      </c>
      <c r="D4" s="505"/>
      <c r="E4" s="481"/>
      <c r="F4" s="472" t="s">
        <v>584</v>
      </c>
      <c r="G4" s="480" t="s">
        <v>217</v>
      </c>
      <c r="H4" s="505"/>
      <c r="I4" s="481"/>
      <c r="J4" s="507" t="s">
        <v>219</v>
      </c>
      <c r="K4" s="505"/>
      <c r="L4" s="481"/>
      <c r="M4" s="472" t="s">
        <v>572</v>
      </c>
      <c r="N4" s="480" t="s">
        <v>216</v>
      </c>
      <c r="O4" s="505"/>
      <c r="P4" s="481"/>
      <c r="Q4" s="502" t="s">
        <v>573</v>
      </c>
      <c r="R4" s="491" t="s">
        <v>574</v>
      </c>
    </row>
    <row r="5" spans="1:18" s="50" customFormat="1" ht="15.75" customHeight="1">
      <c r="A5" s="510"/>
      <c r="B5" s="412"/>
      <c r="C5" s="506"/>
      <c r="D5" s="506"/>
      <c r="E5" s="479"/>
      <c r="F5" s="473"/>
      <c r="G5" s="478" t="s">
        <v>41</v>
      </c>
      <c r="H5" s="506"/>
      <c r="I5" s="479"/>
      <c r="J5" s="506" t="s">
        <v>42</v>
      </c>
      <c r="K5" s="506"/>
      <c r="L5" s="479"/>
      <c r="M5" s="473"/>
      <c r="N5" s="478" t="s">
        <v>44</v>
      </c>
      <c r="O5" s="506"/>
      <c r="P5" s="479"/>
      <c r="Q5" s="503"/>
      <c r="R5" s="492"/>
    </row>
    <row r="6" spans="1:18" s="50" customFormat="1" ht="15.75" customHeight="1">
      <c r="A6" s="510"/>
      <c r="B6" s="412"/>
      <c r="C6" s="513" t="s">
        <v>585</v>
      </c>
      <c r="D6" s="495" t="s">
        <v>586</v>
      </c>
      <c r="E6" s="497" t="s">
        <v>587</v>
      </c>
      <c r="F6" s="473" t="s">
        <v>218</v>
      </c>
      <c r="G6" s="495" t="s">
        <v>588</v>
      </c>
      <c r="H6" s="495" t="s">
        <v>589</v>
      </c>
      <c r="I6" s="495" t="s">
        <v>590</v>
      </c>
      <c r="J6" s="497" t="s">
        <v>588</v>
      </c>
      <c r="K6" s="501" t="s">
        <v>591</v>
      </c>
      <c r="L6" s="501" t="s">
        <v>592</v>
      </c>
      <c r="M6" s="473" t="s">
        <v>43</v>
      </c>
      <c r="N6" s="495" t="s">
        <v>588</v>
      </c>
      <c r="O6" s="495" t="s">
        <v>589</v>
      </c>
      <c r="P6" s="495" t="s">
        <v>590</v>
      </c>
      <c r="Q6" s="499" t="s">
        <v>576</v>
      </c>
      <c r="R6" s="493" t="s">
        <v>577</v>
      </c>
    </row>
    <row r="7" spans="1:18" s="51" customFormat="1" ht="15.75" customHeight="1" thickBot="1">
      <c r="A7" s="511"/>
      <c r="B7" s="512"/>
      <c r="C7" s="514"/>
      <c r="D7" s="496"/>
      <c r="E7" s="498"/>
      <c r="F7" s="474"/>
      <c r="G7" s="496"/>
      <c r="H7" s="496"/>
      <c r="I7" s="496"/>
      <c r="J7" s="498"/>
      <c r="K7" s="474"/>
      <c r="L7" s="474"/>
      <c r="M7" s="474"/>
      <c r="N7" s="496"/>
      <c r="O7" s="496"/>
      <c r="P7" s="496"/>
      <c r="Q7" s="500"/>
      <c r="R7" s="494"/>
    </row>
    <row r="8" spans="1:18" ht="15.75" customHeight="1">
      <c r="A8" s="182" t="s">
        <v>594</v>
      </c>
      <c r="B8" s="31" t="s">
        <v>595</v>
      </c>
      <c r="C8" s="69">
        <v>42</v>
      </c>
      <c r="D8" s="15">
        <v>2</v>
      </c>
      <c r="E8" s="30">
        <v>8</v>
      </c>
      <c r="F8" s="30">
        <v>166439</v>
      </c>
      <c r="G8" s="30">
        <v>84</v>
      </c>
      <c r="H8" s="30">
        <v>72</v>
      </c>
      <c r="I8" s="30">
        <v>12</v>
      </c>
      <c r="J8" s="30">
        <v>124632</v>
      </c>
      <c r="K8" s="30">
        <v>122354</v>
      </c>
      <c r="L8" s="30">
        <v>2278</v>
      </c>
      <c r="M8" s="30">
        <v>12</v>
      </c>
      <c r="N8" s="30">
        <v>36</v>
      </c>
      <c r="O8" s="30">
        <v>33</v>
      </c>
      <c r="P8" s="30">
        <v>3</v>
      </c>
      <c r="Q8" s="53">
        <v>74.88</v>
      </c>
      <c r="R8" s="54">
        <v>42.86</v>
      </c>
    </row>
    <row r="9" spans="1:18" ht="15.75" customHeight="1">
      <c r="A9" s="173" t="s">
        <v>596</v>
      </c>
      <c r="B9" s="31" t="s">
        <v>597</v>
      </c>
      <c r="C9" s="15">
        <v>44</v>
      </c>
      <c r="D9" s="15">
        <v>1</v>
      </c>
      <c r="E9" s="30">
        <v>16</v>
      </c>
      <c r="F9" s="30">
        <v>176611</v>
      </c>
      <c r="G9" s="30">
        <v>67</v>
      </c>
      <c r="H9" s="30">
        <v>62</v>
      </c>
      <c r="I9" s="30">
        <v>5</v>
      </c>
      <c r="J9" s="30">
        <v>126866</v>
      </c>
      <c r="K9" s="30">
        <v>124921</v>
      </c>
      <c r="L9" s="30">
        <v>1945</v>
      </c>
      <c r="M9" s="30">
        <v>42</v>
      </c>
      <c r="N9" s="30">
        <v>39</v>
      </c>
      <c r="O9" s="30">
        <v>35</v>
      </c>
      <c r="P9" s="30">
        <v>4</v>
      </c>
      <c r="Q9" s="53">
        <v>71.83</v>
      </c>
      <c r="R9" s="54">
        <v>58.21</v>
      </c>
    </row>
    <row r="10" spans="1:18" ht="15.75" customHeight="1">
      <c r="A10" s="173" t="s">
        <v>598</v>
      </c>
      <c r="B10" s="31" t="s">
        <v>599</v>
      </c>
      <c r="C10" s="15">
        <v>47</v>
      </c>
      <c r="D10" s="15">
        <v>1</v>
      </c>
      <c r="E10" s="30">
        <v>19</v>
      </c>
      <c r="F10" s="30">
        <v>191874</v>
      </c>
      <c r="G10" s="30">
        <v>62</v>
      </c>
      <c r="H10" s="30">
        <v>55</v>
      </c>
      <c r="I10" s="30">
        <v>7</v>
      </c>
      <c r="J10" s="30">
        <v>146077</v>
      </c>
      <c r="K10" s="30">
        <v>143858</v>
      </c>
      <c r="L10" s="30">
        <v>2219</v>
      </c>
      <c r="M10" s="30">
        <v>40</v>
      </c>
      <c r="N10" s="30">
        <v>43</v>
      </c>
      <c r="O10" s="30">
        <v>39</v>
      </c>
      <c r="P10" s="30">
        <v>4</v>
      </c>
      <c r="Q10" s="53">
        <v>76.13</v>
      </c>
      <c r="R10" s="54">
        <v>69.35</v>
      </c>
    </row>
    <row r="11" spans="1:18" ht="15.75" customHeight="1">
      <c r="A11" s="173" t="s">
        <v>600</v>
      </c>
      <c r="B11" s="31" t="s">
        <v>601</v>
      </c>
      <c r="C11" s="15">
        <v>50</v>
      </c>
      <c r="D11" s="15">
        <v>1</v>
      </c>
      <c r="E11" s="30">
        <v>15</v>
      </c>
      <c r="F11" s="30">
        <v>220016</v>
      </c>
      <c r="G11" s="30">
        <v>61</v>
      </c>
      <c r="H11" s="30">
        <v>55</v>
      </c>
      <c r="I11" s="30">
        <v>6</v>
      </c>
      <c r="J11" s="30">
        <v>143303</v>
      </c>
      <c r="K11" s="30">
        <v>140361</v>
      </c>
      <c r="L11" s="30">
        <v>2942</v>
      </c>
      <c r="M11" s="30">
        <v>29</v>
      </c>
      <c r="N11" s="30">
        <v>41</v>
      </c>
      <c r="O11" s="30">
        <v>37</v>
      </c>
      <c r="P11" s="30">
        <v>4</v>
      </c>
      <c r="Q11" s="53">
        <v>65.13</v>
      </c>
      <c r="R11" s="54">
        <v>67.21</v>
      </c>
    </row>
    <row r="12" spans="1:18" ht="15.75" customHeight="1">
      <c r="A12" s="173" t="s">
        <v>602</v>
      </c>
      <c r="B12" s="31" t="s">
        <v>603</v>
      </c>
      <c r="C12" s="15">
        <v>53</v>
      </c>
      <c r="D12" s="15">
        <v>1</v>
      </c>
      <c r="E12" s="30">
        <v>26</v>
      </c>
      <c r="F12" s="30">
        <v>243695</v>
      </c>
      <c r="G12" s="30">
        <v>77</v>
      </c>
      <c r="H12" s="30">
        <v>63</v>
      </c>
      <c r="I12" s="30">
        <v>14</v>
      </c>
      <c r="J12" s="30">
        <v>191881</v>
      </c>
      <c r="K12" s="30">
        <v>184757</v>
      </c>
      <c r="L12" s="30">
        <v>7124</v>
      </c>
      <c r="M12" s="30">
        <v>150</v>
      </c>
      <c r="N12" s="30">
        <v>43</v>
      </c>
      <c r="O12" s="30">
        <v>36</v>
      </c>
      <c r="P12" s="30">
        <v>7</v>
      </c>
      <c r="Q12" s="53">
        <v>78.74</v>
      </c>
      <c r="R12" s="54">
        <v>55.84</v>
      </c>
    </row>
    <row r="13" spans="1:18" ht="15.75" customHeight="1">
      <c r="A13" s="173" t="s">
        <v>604</v>
      </c>
      <c r="B13" s="31" t="s">
        <v>605</v>
      </c>
      <c r="C13" s="15">
        <v>56</v>
      </c>
      <c r="D13" s="15">
        <v>3</v>
      </c>
      <c r="E13" s="30">
        <v>21</v>
      </c>
      <c r="F13" s="30">
        <v>275967</v>
      </c>
      <c r="G13" s="30">
        <v>63</v>
      </c>
      <c r="H13" s="30">
        <v>53</v>
      </c>
      <c r="I13" s="30">
        <v>10</v>
      </c>
      <c r="J13" s="30">
        <v>209151</v>
      </c>
      <c r="K13" s="30">
        <v>199484</v>
      </c>
      <c r="L13" s="30">
        <v>9667</v>
      </c>
      <c r="M13" s="30">
        <v>63</v>
      </c>
      <c r="N13" s="30">
        <v>44</v>
      </c>
      <c r="O13" s="30">
        <v>38</v>
      </c>
      <c r="P13" s="30">
        <v>6</v>
      </c>
      <c r="Q13" s="53">
        <v>75.79</v>
      </c>
      <c r="R13" s="54">
        <v>69.84</v>
      </c>
    </row>
    <row r="14" spans="1:18" ht="15.75" customHeight="1">
      <c r="A14" s="173" t="s">
        <v>253</v>
      </c>
      <c r="B14" s="31" t="s">
        <v>254</v>
      </c>
      <c r="C14" s="15">
        <v>62</v>
      </c>
      <c r="D14" s="15">
        <v>11</v>
      </c>
      <c r="E14" s="30">
        <v>17</v>
      </c>
      <c r="F14" s="30">
        <v>373091</v>
      </c>
      <c r="G14" s="30">
        <v>80</v>
      </c>
      <c r="H14" s="30">
        <v>71</v>
      </c>
      <c r="I14" s="30">
        <v>9</v>
      </c>
      <c r="J14" s="30">
        <v>273506</v>
      </c>
      <c r="K14" s="30">
        <v>264005</v>
      </c>
      <c r="L14" s="30">
        <v>9501</v>
      </c>
      <c r="M14" s="30">
        <v>155</v>
      </c>
      <c r="N14" s="30">
        <v>48</v>
      </c>
      <c r="O14" s="30">
        <v>42</v>
      </c>
      <c r="P14" s="30">
        <v>6</v>
      </c>
      <c r="Q14" s="53">
        <v>73.31</v>
      </c>
      <c r="R14" s="54">
        <v>60</v>
      </c>
    </row>
    <row r="15" spans="1:18" s="3" customFormat="1" ht="15.75" customHeight="1">
      <c r="A15" s="173" t="s">
        <v>258</v>
      </c>
      <c r="B15" s="31" t="s">
        <v>259</v>
      </c>
      <c r="C15" s="15">
        <v>66</v>
      </c>
      <c r="D15" s="15">
        <v>1</v>
      </c>
      <c r="E15" s="30">
        <v>19</v>
      </c>
      <c r="F15" s="30">
        <v>466017</v>
      </c>
      <c r="G15" s="30">
        <v>71</v>
      </c>
      <c r="H15" s="30">
        <v>59</v>
      </c>
      <c r="I15" s="30">
        <v>12</v>
      </c>
      <c r="J15" s="30">
        <v>392788</v>
      </c>
      <c r="K15" s="30">
        <v>377941</v>
      </c>
      <c r="L15" s="30">
        <v>14847</v>
      </c>
      <c r="M15" s="30">
        <v>308</v>
      </c>
      <c r="N15" s="30">
        <v>50</v>
      </c>
      <c r="O15" s="30">
        <v>43</v>
      </c>
      <c r="P15" s="30">
        <v>7</v>
      </c>
      <c r="Q15" s="53">
        <v>84.29</v>
      </c>
      <c r="R15" s="54">
        <v>70.42</v>
      </c>
    </row>
    <row r="16" spans="1:18" s="3" customFormat="1" ht="15.75" customHeight="1">
      <c r="A16" s="173" t="s">
        <v>261</v>
      </c>
      <c r="B16" s="31" t="s">
        <v>262</v>
      </c>
      <c r="C16" s="15">
        <v>71</v>
      </c>
      <c r="D16" s="15">
        <v>2</v>
      </c>
      <c r="E16" s="30">
        <v>16</v>
      </c>
      <c r="F16" s="30">
        <v>584297</v>
      </c>
      <c r="G16" s="30">
        <v>143</v>
      </c>
      <c r="H16" s="30">
        <v>27</v>
      </c>
      <c r="I16" s="30">
        <v>16</v>
      </c>
      <c r="J16" s="30">
        <v>453395</v>
      </c>
      <c r="K16" s="30">
        <v>443494</v>
      </c>
      <c r="L16" s="30">
        <v>9901</v>
      </c>
      <c r="M16" s="30">
        <v>126</v>
      </c>
      <c r="N16" s="30">
        <v>52</v>
      </c>
      <c r="O16" s="30">
        <v>45</v>
      </c>
      <c r="P16" s="30">
        <v>7</v>
      </c>
      <c r="Q16" s="53">
        <v>77.6</v>
      </c>
      <c r="R16" s="54">
        <v>36.36</v>
      </c>
    </row>
    <row r="17" spans="1:18" s="3" customFormat="1" ht="15.75" customHeight="1">
      <c r="A17" s="173" t="s">
        <v>263</v>
      </c>
      <c r="B17" s="31" t="s">
        <v>264</v>
      </c>
      <c r="C17" s="15">
        <v>75</v>
      </c>
      <c r="D17" s="15">
        <v>1</v>
      </c>
      <c r="E17" s="30">
        <v>1</v>
      </c>
      <c r="F17" s="30">
        <v>693206</v>
      </c>
      <c r="G17" s="30">
        <v>88</v>
      </c>
      <c r="H17" s="30">
        <v>77</v>
      </c>
      <c r="I17" s="30">
        <v>11</v>
      </c>
      <c r="J17" s="30">
        <v>507740</v>
      </c>
      <c r="K17" s="30">
        <v>492334</v>
      </c>
      <c r="L17" s="30">
        <v>15406</v>
      </c>
      <c r="M17" s="30">
        <v>61</v>
      </c>
      <c r="N17" s="30">
        <v>54</v>
      </c>
      <c r="O17" s="30">
        <v>45</v>
      </c>
      <c r="P17" s="30">
        <v>9</v>
      </c>
      <c r="Q17" s="53">
        <v>73.25</v>
      </c>
      <c r="R17" s="54">
        <v>61.36</v>
      </c>
    </row>
    <row r="18" spans="1:18" s="3" customFormat="1" ht="15.75" customHeight="1">
      <c r="A18" s="173" t="s">
        <v>266</v>
      </c>
      <c r="B18" s="31" t="s">
        <v>267</v>
      </c>
      <c r="C18" s="15">
        <v>79</v>
      </c>
      <c r="D18" s="15">
        <v>1</v>
      </c>
      <c r="E18" s="30">
        <v>20</v>
      </c>
      <c r="F18" s="30">
        <v>791517</v>
      </c>
      <c r="G18" s="30">
        <v>128</v>
      </c>
      <c r="H18" s="30">
        <v>109</v>
      </c>
      <c r="I18" s="30">
        <v>19</v>
      </c>
      <c r="J18" s="30">
        <v>594725</v>
      </c>
      <c r="K18" s="30">
        <v>577262</v>
      </c>
      <c r="L18" s="30">
        <v>17463</v>
      </c>
      <c r="M18" s="30">
        <v>76</v>
      </c>
      <c r="N18" s="30">
        <v>56</v>
      </c>
      <c r="O18" s="30">
        <v>49</v>
      </c>
      <c r="P18" s="30">
        <v>7</v>
      </c>
      <c r="Q18" s="53">
        <v>75.14</v>
      </c>
      <c r="R18" s="54">
        <v>43.75</v>
      </c>
    </row>
    <row r="19" spans="1:18" s="3" customFormat="1" ht="15.75" customHeight="1">
      <c r="A19" s="173" t="s">
        <v>273</v>
      </c>
      <c r="B19" s="31" t="s">
        <v>274</v>
      </c>
      <c r="C19" s="15">
        <v>83</v>
      </c>
      <c r="D19" s="15">
        <v>1</v>
      </c>
      <c r="E19" s="30">
        <v>29</v>
      </c>
      <c r="F19" s="30">
        <v>899231</v>
      </c>
      <c r="G19" s="30">
        <v>137</v>
      </c>
      <c r="H19" s="30">
        <v>122</v>
      </c>
      <c r="I19" s="30">
        <v>15</v>
      </c>
      <c r="J19" s="30">
        <v>650294</v>
      </c>
      <c r="K19" s="30">
        <v>634634</v>
      </c>
      <c r="L19" s="30">
        <v>15660</v>
      </c>
      <c r="M19" s="30">
        <v>7</v>
      </c>
      <c r="N19" s="30">
        <v>60</v>
      </c>
      <c r="O19" s="30">
        <v>53</v>
      </c>
      <c r="P19" s="30">
        <v>7</v>
      </c>
      <c r="Q19" s="53">
        <v>72.32</v>
      </c>
      <c r="R19" s="54">
        <v>43.8</v>
      </c>
    </row>
    <row r="20" spans="1:18" s="3" customFormat="1" ht="15.75" customHeight="1">
      <c r="A20" s="173" t="s">
        <v>275</v>
      </c>
      <c r="B20" s="31" t="s">
        <v>276</v>
      </c>
      <c r="C20" s="15">
        <v>87</v>
      </c>
      <c r="D20" s="15">
        <v>1</v>
      </c>
      <c r="E20" s="30">
        <v>24</v>
      </c>
      <c r="F20" s="30">
        <v>1039691</v>
      </c>
      <c r="G20" s="30">
        <v>168</v>
      </c>
      <c r="H20" s="30">
        <v>146</v>
      </c>
      <c r="I20" s="30">
        <v>22</v>
      </c>
      <c r="J20" s="30">
        <v>564760</v>
      </c>
      <c r="K20" s="30">
        <v>554287</v>
      </c>
      <c r="L20" s="30">
        <v>10473</v>
      </c>
      <c r="M20" s="30">
        <v>15</v>
      </c>
      <c r="N20" s="30">
        <v>57</v>
      </c>
      <c r="O20" s="30">
        <v>46</v>
      </c>
      <c r="P20" s="30">
        <v>11</v>
      </c>
      <c r="Q20" s="53">
        <v>54.32</v>
      </c>
      <c r="R20" s="54">
        <v>33.93</v>
      </c>
    </row>
    <row r="21" spans="1:18" s="3" customFormat="1" ht="15.75" customHeight="1">
      <c r="A21" s="173" t="s">
        <v>388</v>
      </c>
      <c r="B21" s="31" t="s">
        <v>389</v>
      </c>
      <c r="C21" s="15">
        <v>91</v>
      </c>
      <c r="D21" s="15">
        <v>1</v>
      </c>
      <c r="E21" s="30">
        <v>26</v>
      </c>
      <c r="F21" s="30">
        <v>1188075</v>
      </c>
      <c r="G21" s="30">
        <v>172</v>
      </c>
      <c r="H21" s="30">
        <v>144</v>
      </c>
      <c r="I21" s="30">
        <v>28</v>
      </c>
      <c r="J21" s="30">
        <v>591140</v>
      </c>
      <c r="K21" s="30">
        <v>582871</v>
      </c>
      <c r="L21" s="30">
        <v>8269</v>
      </c>
      <c r="M21" s="30">
        <v>2</v>
      </c>
      <c r="N21" s="30">
        <v>58</v>
      </c>
      <c r="O21" s="30">
        <v>45</v>
      </c>
      <c r="P21" s="30">
        <v>13</v>
      </c>
      <c r="Q21" s="53">
        <f>J21/F21*100</f>
        <v>49.756118090187904</v>
      </c>
      <c r="R21" s="54">
        <f>N21/G21*100</f>
        <v>33.72093023255814</v>
      </c>
    </row>
    <row r="22" spans="1:18" s="3" customFormat="1" ht="15.75" customHeight="1">
      <c r="A22" s="173" t="s">
        <v>687</v>
      </c>
      <c r="B22" s="9" t="s">
        <v>688</v>
      </c>
      <c r="C22" s="59">
        <v>94</v>
      </c>
      <c r="D22" s="59">
        <v>12</v>
      </c>
      <c r="E22" s="30">
        <v>3</v>
      </c>
      <c r="F22" s="30">
        <v>1315705</v>
      </c>
      <c r="G22" s="30">
        <v>128</v>
      </c>
      <c r="H22" s="30">
        <v>98</v>
      </c>
      <c r="I22" s="30">
        <v>30</v>
      </c>
      <c r="J22" s="30">
        <v>813389</v>
      </c>
      <c r="K22" s="30">
        <v>796620</v>
      </c>
      <c r="L22" s="30">
        <v>16769</v>
      </c>
      <c r="M22" s="30">
        <v>28</v>
      </c>
      <c r="N22" s="30">
        <v>59</v>
      </c>
      <c r="O22" s="30">
        <v>40</v>
      </c>
      <c r="P22" s="30">
        <v>19</v>
      </c>
      <c r="Q22" s="53">
        <v>61.821532942414905</v>
      </c>
      <c r="R22" s="54">
        <v>46.09375</v>
      </c>
    </row>
    <row r="23" spans="1:18" s="3" customFormat="1" ht="7.5" customHeight="1">
      <c r="A23" s="58"/>
      <c r="B23" s="9"/>
      <c r="C23" s="59"/>
      <c r="D23" s="59"/>
      <c r="E23" s="30"/>
      <c r="F23" s="30"/>
      <c r="G23" s="30"/>
      <c r="H23" s="30"/>
      <c r="I23" s="30"/>
      <c r="J23" s="30"/>
      <c r="K23" s="30"/>
      <c r="L23" s="30"/>
      <c r="M23" s="30"/>
      <c r="N23" s="66"/>
      <c r="O23" s="66"/>
      <c r="P23" s="53"/>
      <c r="Q23" s="73"/>
      <c r="R23" s="74"/>
    </row>
    <row r="24" spans="1:18" s="3" customFormat="1" ht="15.75" customHeight="1">
      <c r="A24" s="173" t="s">
        <v>390</v>
      </c>
      <c r="B24" s="31" t="s">
        <v>391</v>
      </c>
      <c r="C24" s="69">
        <v>98</v>
      </c>
      <c r="D24" s="15">
        <v>12</v>
      </c>
      <c r="E24" s="30">
        <v>5</v>
      </c>
      <c r="F24" s="30">
        <f aca="true" t="shared" si="0" ref="F24:P24">SUM(F26:F39)</f>
        <v>1432291</v>
      </c>
      <c r="G24" s="30">
        <f t="shared" si="0"/>
        <v>99</v>
      </c>
      <c r="H24" s="30">
        <f t="shared" si="0"/>
        <v>67</v>
      </c>
      <c r="I24" s="30">
        <f t="shared" si="0"/>
        <v>32</v>
      </c>
      <c r="J24" s="30">
        <f t="shared" si="0"/>
        <v>770634</v>
      </c>
      <c r="K24" s="30">
        <f t="shared" si="0"/>
        <v>757542</v>
      </c>
      <c r="L24" s="30">
        <f t="shared" si="0"/>
        <v>13092</v>
      </c>
      <c r="M24" s="30">
        <f t="shared" si="0"/>
        <v>16</v>
      </c>
      <c r="N24" s="30">
        <f t="shared" si="0"/>
        <v>60</v>
      </c>
      <c r="O24" s="30">
        <f t="shared" si="0"/>
        <v>36</v>
      </c>
      <c r="P24" s="30">
        <f t="shared" si="0"/>
        <v>24</v>
      </c>
      <c r="Q24" s="68">
        <f>J24/F24*100</f>
        <v>53.80428977072397</v>
      </c>
      <c r="R24" s="112">
        <f>N24/G24*100</f>
        <v>60.60606060606061</v>
      </c>
    </row>
    <row r="25" spans="1:18" s="3" customFormat="1" ht="7.5" customHeight="1">
      <c r="A25" s="58"/>
      <c r="B25" s="31"/>
      <c r="C25" s="69"/>
      <c r="D25" s="1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68"/>
      <c r="R25" s="112"/>
    </row>
    <row r="26" spans="1:18" ht="15.75" customHeight="1">
      <c r="A26" s="309" t="s">
        <v>87</v>
      </c>
      <c r="B26" s="31" t="s">
        <v>392</v>
      </c>
      <c r="C26" s="69">
        <v>98</v>
      </c>
      <c r="D26" s="15">
        <v>12</v>
      </c>
      <c r="E26" s="30">
        <v>5</v>
      </c>
      <c r="F26" s="30">
        <v>283505</v>
      </c>
      <c r="G26" s="30">
        <v>19</v>
      </c>
      <c r="H26" s="30">
        <v>12</v>
      </c>
      <c r="I26" s="30">
        <v>7</v>
      </c>
      <c r="J26" s="30">
        <v>142663</v>
      </c>
      <c r="K26" s="30">
        <v>140643</v>
      </c>
      <c r="L26" s="30">
        <v>2020</v>
      </c>
      <c r="M26" s="30">
        <v>2</v>
      </c>
      <c r="N26" s="32">
        <v>12</v>
      </c>
      <c r="O26" s="30">
        <v>8</v>
      </c>
      <c r="P26" s="30">
        <v>4</v>
      </c>
      <c r="Q26" s="68">
        <f aca="true" t="shared" si="1" ref="Q26:Q39">J26/F26*100</f>
        <v>50.32115835699547</v>
      </c>
      <c r="R26" s="112">
        <f aca="true" t="shared" si="2" ref="R26:R39">N26/G26*100</f>
        <v>63.1578947368421</v>
      </c>
    </row>
    <row r="27" spans="1:18" ht="15.75" customHeight="1">
      <c r="A27" s="309" t="s">
        <v>86</v>
      </c>
      <c r="B27" s="31" t="s">
        <v>393</v>
      </c>
      <c r="C27" s="69">
        <v>98</v>
      </c>
      <c r="D27" s="15">
        <v>12</v>
      </c>
      <c r="E27" s="30">
        <v>5</v>
      </c>
      <c r="F27" s="30">
        <v>96982</v>
      </c>
      <c r="G27" s="30">
        <v>7</v>
      </c>
      <c r="H27" s="30">
        <v>5</v>
      </c>
      <c r="I27" s="30">
        <v>2</v>
      </c>
      <c r="J27" s="30">
        <v>48964</v>
      </c>
      <c r="K27" s="30">
        <v>47951</v>
      </c>
      <c r="L27" s="30">
        <v>1013</v>
      </c>
      <c r="M27" s="160" t="s">
        <v>628</v>
      </c>
      <c r="N27" s="32">
        <v>4</v>
      </c>
      <c r="O27" s="30">
        <v>2</v>
      </c>
      <c r="P27" s="30">
        <v>2</v>
      </c>
      <c r="Q27" s="68">
        <f t="shared" si="1"/>
        <v>50.48771937060486</v>
      </c>
      <c r="R27" s="112">
        <f t="shared" si="2"/>
        <v>57.14285714285714</v>
      </c>
    </row>
    <row r="28" spans="1:18" ht="15.75" customHeight="1">
      <c r="A28" s="309" t="s">
        <v>85</v>
      </c>
      <c r="B28" s="31" t="s">
        <v>394</v>
      </c>
      <c r="C28" s="69">
        <v>98</v>
      </c>
      <c r="D28" s="15">
        <v>12</v>
      </c>
      <c r="E28" s="30">
        <v>5</v>
      </c>
      <c r="F28" s="30">
        <v>125996</v>
      </c>
      <c r="G28" s="30">
        <v>7</v>
      </c>
      <c r="H28" s="30">
        <v>3</v>
      </c>
      <c r="I28" s="30">
        <v>4</v>
      </c>
      <c r="J28" s="30">
        <v>65875</v>
      </c>
      <c r="K28" s="30">
        <v>64561</v>
      </c>
      <c r="L28" s="30">
        <v>1314</v>
      </c>
      <c r="M28" s="160" t="s">
        <v>628</v>
      </c>
      <c r="N28" s="32">
        <v>5</v>
      </c>
      <c r="O28" s="30">
        <v>1</v>
      </c>
      <c r="P28" s="30">
        <v>4</v>
      </c>
      <c r="Q28" s="68">
        <f t="shared" si="1"/>
        <v>52.28340582240706</v>
      </c>
      <c r="R28" s="112">
        <f t="shared" si="2"/>
        <v>71.42857142857143</v>
      </c>
    </row>
    <row r="29" spans="1:18" ht="15.75" customHeight="1">
      <c r="A29" s="309" t="s">
        <v>84</v>
      </c>
      <c r="B29" s="31" t="s">
        <v>395</v>
      </c>
      <c r="C29" s="69">
        <v>98</v>
      </c>
      <c r="D29" s="15">
        <v>12</v>
      </c>
      <c r="E29" s="30">
        <v>5</v>
      </c>
      <c r="F29" s="30">
        <v>93615</v>
      </c>
      <c r="G29" s="30">
        <v>7</v>
      </c>
      <c r="H29" s="30">
        <v>4</v>
      </c>
      <c r="I29" s="30">
        <v>3</v>
      </c>
      <c r="J29" s="30">
        <v>50654</v>
      </c>
      <c r="K29" s="30">
        <v>49248</v>
      </c>
      <c r="L29" s="30">
        <v>1406</v>
      </c>
      <c r="M29" s="30">
        <v>2</v>
      </c>
      <c r="N29" s="32">
        <v>4</v>
      </c>
      <c r="O29" s="30">
        <v>3</v>
      </c>
      <c r="P29" s="15">
        <v>1</v>
      </c>
      <c r="Q29" s="68">
        <f t="shared" si="1"/>
        <v>54.108850077444856</v>
      </c>
      <c r="R29" s="112">
        <f t="shared" si="2"/>
        <v>57.14285714285714</v>
      </c>
    </row>
    <row r="30" spans="1:18" ht="15.75" customHeight="1">
      <c r="A30" s="309" t="s">
        <v>83</v>
      </c>
      <c r="B30" s="31" t="s">
        <v>396</v>
      </c>
      <c r="C30" s="69">
        <v>98</v>
      </c>
      <c r="D30" s="15">
        <v>12</v>
      </c>
      <c r="E30" s="30">
        <v>5</v>
      </c>
      <c r="F30" s="30">
        <v>56695</v>
      </c>
      <c r="G30" s="30">
        <v>4</v>
      </c>
      <c r="H30" s="30">
        <v>4</v>
      </c>
      <c r="I30" s="124" t="s">
        <v>628</v>
      </c>
      <c r="J30" s="30">
        <v>35348</v>
      </c>
      <c r="K30" s="30">
        <v>34837</v>
      </c>
      <c r="L30" s="30">
        <v>511</v>
      </c>
      <c r="M30" s="30">
        <v>3</v>
      </c>
      <c r="N30" s="32">
        <v>2</v>
      </c>
      <c r="O30" s="30">
        <v>2</v>
      </c>
      <c r="P30" s="160" t="s">
        <v>628</v>
      </c>
      <c r="Q30" s="68">
        <f t="shared" si="1"/>
        <v>62.34764970455948</v>
      </c>
      <c r="R30" s="112">
        <f t="shared" si="2"/>
        <v>50</v>
      </c>
    </row>
    <row r="31" spans="1:18" ht="15.75" customHeight="1">
      <c r="A31" s="309" t="s">
        <v>82</v>
      </c>
      <c r="B31" s="31" t="s">
        <v>397</v>
      </c>
      <c r="C31" s="69">
        <v>98</v>
      </c>
      <c r="D31" s="15">
        <v>12</v>
      </c>
      <c r="E31" s="30">
        <v>5</v>
      </c>
      <c r="F31" s="30">
        <v>66096</v>
      </c>
      <c r="G31" s="30">
        <v>5</v>
      </c>
      <c r="H31" s="30">
        <v>3</v>
      </c>
      <c r="I31" s="30">
        <v>2</v>
      </c>
      <c r="J31" s="30">
        <v>40283</v>
      </c>
      <c r="K31" s="30">
        <v>39797</v>
      </c>
      <c r="L31" s="30">
        <v>486</v>
      </c>
      <c r="M31" s="30">
        <v>1</v>
      </c>
      <c r="N31" s="32">
        <v>3</v>
      </c>
      <c r="O31" s="30">
        <v>2</v>
      </c>
      <c r="P31" s="15">
        <v>1</v>
      </c>
      <c r="Q31" s="68">
        <f t="shared" si="1"/>
        <v>60.946199467441296</v>
      </c>
      <c r="R31" s="112">
        <f t="shared" si="2"/>
        <v>60</v>
      </c>
    </row>
    <row r="32" spans="1:18" ht="15.75" customHeight="1">
      <c r="A32" s="309" t="s">
        <v>81</v>
      </c>
      <c r="B32" s="31" t="s">
        <v>398</v>
      </c>
      <c r="C32" s="69">
        <v>98</v>
      </c>
      <c r="D32" s="15">
        <v>12</v>
      </c>
      <c r="E32" s="30">
        <v>5</v>
      </c>
      <c r="F32" s="30">
        <v>263468</v>
      </c>
      <c r="G32" s="30">
        <v>16</v>
      </c>
      <c r="H32" s="30">
        <v>12</v>
      </c>
      <c r="I32" s="30">
        <v>4</v>
      </c>
      <c r="J32" s="30">
        <v>144143</v>
      </c>
      <c r="K32" s="30">
        <v>141873</v>
      </c>
      <c r="L32" s="30">
        <v>2270</v>
      </c>
      <c r="M32" s="30">
        <v>4</v>
      </c>
      <c r="N32" s="32">
        <v>10</v>
      </c>
      <c r="O32" s="30">
        <v>6</v>
      </c>
      <c r="P32" s="30">
        <v>4</v>
      </c>
      <c r="Q32" s="68">
        <f t="shared" si="1"/>
        <v>54.70986988932243</v>
      </c>
      <c r="R32" s="112">
        <f t="shared" si="2"/>
        <v>62.5</v>
      </c>
    </row>
    <row r="33" spans="1:18" ht="15.75" customHeight="1">
      <c r="A33" s="309" t="s">
        <v>80</v>
      </c>
      <c r="B33" s="31" t="s">
        <v>399</v>
      </c>
      <c r="C33" s="69">
        <v>98</v>
      </c>
      <c r="D33" s="15">
        <v>12</v>
      </c>
      <c r="E33" s="30">
        <v>5</v>
      </c>
      <c r="F33" s="30">
        <v>145821</v>
      </c>
      <c r="G33" s="30">
        <v>10</v>
      </c>
      <c r="H33" s="30">
        <v>6</v>
      </c>
      <c r="I33" s="30">
        <v>4</v>
      </c>
      <c r="J33" s="30">
        <v>75136</v>
      </c>
      <c r="K33" s="30">
        <v>73985</v>
      </c>
      <c r="L33" s="30">
        <v>1151</v>
      </c>
      <c r="M33" s="15">
        <v>3</v>
      </c>
      <c r="N33" s="32">
        <v>6</v>
      </c>
      <c r="O33" s="30">
        <v>4</v>
      </c>
      <c r="P33" s="30">
        <v>2</v>
      </c>
      <c r="Q33" s="68">
        <f t="shared" si="1"/>
        <v>51.52618621460557</v>
      </c>
      <c r="R33" s="112">
        <f t="shared" si="2"/>
        <v>60</v>
      </c>
    </row>
    <row r="34" spans="1:18" ht="15.75" customHeight="1">
      <c r="A34" s="309" t="s">
        <v>79</v>
      </c>
      <c r="B34" s="31" t="s">
        <v>400</v>
      </c>
      <c r="C34" s="69">
        <v>98</v>
      </c>
      <c r="D34" s="15">
        <v>12</v>
      </c>
      <c r="E34" s="30">
        <v>5</v>
      </c>
      <c r="F34" s="30">
        <v>103999</v>
      </c>
      <c r="G34" s="30">
        <v>6</v>
      </c>
      <c r="H34" s="30">
        <v>4</v>
      </c>
      <c r="I34" s="30">
        <v>2</v>
      </c>
      <c r="J34" s="30">
        <v>55712</v>
      </c>
      <c r="K34" s="30">
        <v>54859</v>
      </c>
      <c r="L34" s="30">
        <v>853</v>
      </c>
      <c r="M34" s="124" t="s">
        <v>628</v>
      </c>
      <c r="N34" s="32">
        <v>4</v>
      </c>
      <c r="O34" s="30">
        <v>2</v>
      </c>
      <c r="P34" s="30">
        <v>2</v>
      </c>
      <c r="Q34" s="68">
        <f t="shared" si="1"/>
        <v>53.56974586294099</v>
      </c>
      <c r="R34" s="112">
        <f t="shared" si="2"/>
        <v>66.66666666666666</v>
      </c>
    </row>
    <row r="35" spans="1:18" ht="15.75" customHeight="1">
      <c r="A35" s="309" t="s">
        <v>78</v>
      </c>
      <c r="B35" s="31" t="s">
        <v>401</v>
      </c>
      <c r="C35" s="69">
        <v>98</v>
      </c>
      <c r="D35" s="15">
        <v>12</v>
      </c>
      <c r="E35" s="30">
        <v>5</v>
      </c>
      <c r="F35" s="30">
        <v>81590</v>
      </c>
      <c r="G35" s="30">
        <v>4</v>
      </c>
      <c r="H35" s="30">
        <v>3</v>
      </c>
      <c r="I35" s="30">
        <v>1</v>
      </c>
      <c r="J35" s="30">
        <v>44569</v>
      </c>
      <c r="K35" s="30">
        <v>43884</v>
      </c>
      <c r="L35" s="30">
        <v>685</v>
      </c>
      <c r="M35" s="124" t="s">
        <v>628</v>
      </c>
      <c r="N35" s="32">
        <v>3</v>
      </c>
      <c r="O35" s="30">
        <v>2</v>
      </c>
      <c r="P35" s="30">
        <v>1</v>
      </c>
      <c r="Q35" s="68">
        <f t="shared" si="1"/>
        <v>54.62556685868366</v>
      </c>
      <c r="R35" s="112">
        <f t="shared" si="2"/>
        <v>75</v>
      </c>
    </row>
    <row r="36" spans="1:18" ht="15.75" customHeight="1">
      <c r="A36" s="309" t="s">
        <v>402</v>
      </c>
      <c r="B36" s="31" t="s">
        <v>403</v>
      </c>
      <c r="C36" s="69">
        <v>98</v>
      </c>
      <c r="D36" s="15">
        <v>12</v>
      </c>
      <c r="E36" s="30">
        <v>5</v>
      </c>
      <c r="F36" s="30">
        <v>36717</v>
      </c>
      <c r="G36" s="30">
        <v>3</v>
      </c>
      <c r="H36" s="30">
        <v>3</v>
      </c>
      <c r="I36" s="124" t="s">
        <v>628</v>
      </c>
      <c r="J36" s="30">
        <v>24319</v>
      </c>
      <c r="K36" s="30">
        <v>23802</v>
      </c>
      <c r="L36" s="30">
        <v>517</v>
      </c>
      <c r="M36" s="15">
        <v>1</v>
      </c>
      <c r="N36" s="32">
        <v>1</v>
      </c>
      <c r="O36" s="30">
        <v>1</v>
      </c>
      <c r="P36" s="124" t="s">
        <v>628</v>
      </c>
      <c r="Q36" s="68">
        <f t="shared" si="1"/>
        <v>66.23362475147752</v>
      </c>
      <c r="R36" s="112">
        <f t="shared" si="2"/>
        <v>33.33333333333333</v>
      </c>
    </row>
    <row r="37" spans="1:18" ht="15.75" customHeight="1">
      <c r="A37" s="309" t="s">
        <v>404</v>
      </c>
      <c r="B37" s="31" t="s">
        <v>405</v>
      </c>
      <c r="C37" s="69">
        <v>98</v>
      </c>
      <c r="D37" s="15">
        <v>12</v>
      </c>
      <c r="E37" s="30">
        <v>5</v>
      </c>
      <c r="F37" s="30">
        <v>43275</v>
      </c>
      <c r="G37" s="30">
        <v>3</v>
      </c>
      <c r="H37" s="30">
        <v>2</v>
      </c>
      <c r="I37" s="15">
        <v>1</v>
      </c>
      <c r="J37" s="30">
        <v>26644</v>
      </c>
      <c r="K37" s="30">
        <v>26131</v>
      </c>
      <c r="L37" s="30">
        <v>513</v>
      </c>
      <c r="M37" s="124" t="s">
        <v>628</v>
      </c>
      <c r="N37" s="32">
        <v>2</v>
      </c>
      <c r="O37" s="30">
        <v>1</v>
      </c>
      <c r="P37" s="15">
        <v>1</v>
      </c>
      <c r="Q37" s="68">
        <f t="shared" si="1"/>
        <v>61.56903523974581</v>
      </c>
      <c r="R37" s="112">
        <f t="shared" si="2"/>
        <v>66.66666666666666</v>
      </c>
    </row>
    <row r="38" spans="1:18" ht="15.75" customHeight="1">
      <c r="A38" s="309" t="s">
        <v>406</v>
      </c>
      <c r="B38" s="31" t="s">
        <v>407</v>
      </c>
      <c r="C38" s="69">
        <v>98</v>
      </c>
      <c r="D38" s="15">
        <v>12</v>
      </c>
      <c r="E38" s="30">
        <v>5</v>
      </c>
      <c r="F38" s="30">
        <v>19250</v>
      </c>
      <c r="G38" s="30">
        <v>5</v>
      </c>
      <c r="H38" s="30">
        <v>4</v>
      </c>
      <c r="I38" s="30">
        <v>1</v>
      </c>
      <c r="J38" s="30">
        <v>8912</v>
      </c>
      <c r="K38" s="30">
        <v>8743</v>
      </c>
      <c r="L38" s="30">
        <v>169</v>
      </c>
      <c r="M38" s="124" t="s">
        <v>628</v>
      </c>
      <c r="N38" s="32">
        <v>3</v>
      </c>
      <c r="O38" s="30">
        <v>2</v>
      </c>
      <c r="P38" s="30">
        <v>1</v>
      </c>
      <c r="Q38" s="68">
        <f t="shared" si="1"/>
        <v>46.296103896103894</v>
      </c>
      <c r="R38" s="112">
        <f t="shared" si="2"/>
        <v>60</v>
      </c>
    </row>
    <row r="39" spans="1:18" ht="15.75" customHeight="1" thickBot="1">
      <c r="A39" s="310" t="s">
        <v>408</v>
      </c>
      <c r="B39" s="60" t="s">
        <v>409</v>
      </c>
      <c r="C39" s="45">
        <v>98</v>
      </c>
      <c r="D39" s="24">
        <v>12</v>
      </c>
      <c r="E39" s="47">
        <v>5</v>
      </c>
      <c r="F39" s="47">
        <v>15282</v>
      </c>
      <c r="G39" s="52">
        <v>3</v>
      </c>
      <c r="H39" s="47">
        <v>2</v>
      </c>
      <c r="I39" s="25">
        <v>1</v>
      </c>
      <c r="J39" s="47">
        <v>7412</v>
      </c>
      <c r="K39" s="47">
        <v>7228</v>
      </c>
      <c r="L39" s="47">
        <v>184</v>
      </c>
      <c r="M39" s="127" t="s">
        <v>628</v>
      </c>
      <c r="N39" s="52">
        <v>1</v>
      </c>
      <c r="O39" s="127" t="s">
        <v>628</v>
      </c>
      <c r="P39" s="25">
        <v>1</v>
      </c>
      <c r="Q39" s="71">
        <f t="shared" si="1"/>
        <v>48.50150503860751</v>
      </c>
      <c r="R39" s="72">
        <f t="shared" si="2"/>
        <v>33.33333333333333</v>
      </c>
    </row>
    <row r="40" spans="1:17" ht="12" customHeight="1">
      <c r="A40" s="233" t="s">
        <v>580</v>
      </c>
      <c r="J40" s="2" t="s">
        <v>215</v>
      </c>
      <c r="Q40" s="63"/>
    </row>
    <row r="41" spans="1:17" ht="12" customHeight="1">
      <c r="A41" s="233" t="s">
        <v>581</v>
      </c>
      <c r="J41" s="2" t="s">
        <v>622</v>
      </c>
      <c r="Q41" s="63"/>
    </row>
  </sheetData>
  <mergeCells count="30">
    <mergeCell ref="R4:R5"/>
    <mergeCell ref="N5:P5"/>
    <mergeCell ref="R6:R7"/>
    <mergeCell ref="O6:O7"/>
    <mergeCell ref="P6:P7"/>
    <mergeCell ref="A2:I2"/>
    <mergeCell ref="C4:E5"/>
    <mergeCell ref="G4:I4"/>
    <mergeCell ref="J4:L4"/>
    <mergeCell ref="A4:B7"/>
    <mergeCell ref="D6:D7"/>
    <mergeCell ref="C6:C7"/>
    <mergeCell ref="J2:R2"/>
    <mergeCell ref="N4:P4"/>
    <mergeCell ref="E6:E7"/>
    <mergeCell ref="G6:G7"/>
    <mergeCell ref="I6:I7"/>
    <mergeCell ref="G5:I5"/>
    <mergeCell ref="F4:F5"/>
    <mergeCell ref="F6:F7"/>
    <mergeCell ref="M6:M7"/>
    <mergeCell ref="H6:H7"/>
    <mergeCell ref="Q4:Q5"/>
    <mergeCell ref="Q6:Q7"/>
    <mergeCell ref="M4:M5"/>
    <mergeCell ref="N6:N7"/>
    <mergeCell ref="J5:L5"/>
    <mergeCell ref="J6:J7"/>
    <mergeCell ref="K6:K7"/>
    <mergeCell ref="L6:L7"/>
  </mergeCells>
  <printOptions/>
  <pageMargins left="1.1811023622047245" right="1.1811023622047245" top="1.5748031496062993" bottom="1.5748031496062993" header="0.5118110236220472" footer="0.9055118110236221"/>
  <pageSetup firstPageNumber="9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9.625" style="250" customWidth="1"/>
    <col min="2" max="2" width="14.125" style="250" customWidth="1"/>
    <col min="3" max="5" width="5.625" style="250" customWidth="1"/>
    <col min="6" max="6" width="11.125" style="250" customWidth="1"/>
    <col min="7" max="12" width="7.625" style="250" customWidth="1"/>
    <col min="13" max="13" width="11.125" style="250" customWidth="1"/>
    <col min="14" max="16" width="6.625" style="250" customWidth="1"/>
    <col min="17" max="17" width="9.625" style="250" customWidth="1"/>
    <col min="18" max="18" width="11.625" style="250" customWidth="1"/>
    <col min="19" max="16384" width="12.625" style="250" customWidth="1"/>
  </cols>
  <sheetData>
    <row r="1" spans="1:18" ht="18" customHeight="1">
      <c r="A1" s="248" t="s">
        <v>631</v>
      </c>
      <c r="B1" s="249"/>
      <c r="R1" s="251" t="s">
        <v>582</v>
      </c>
    </row>
    <row r="2" spans="1:18" s="252" customFormat="1" ht="24.75" customHeight="1">
      <c r="A2" s="546" t="s">
        <v>417</v>
      </c>
      <c r="B2" s="547"/>
      <c r="C2" s="547"/>
      <c r="D2" s="547"/>
      <c r="E2" s="547"/>
      <c r="F2" s="547"/>
      <c r="G2" s="547"/>
      <c r="H2" s="547"/>
      <c r="I2" s="547"/>
      <c r="J2" s="547" t="s">
        <v>418</v>
      </c>
      <c r="K2" s="547"/>
      <c r="L2" s="547"/>
      <c r="M2" s="547"/>
      <c r="N2" s="547"/>
      <c r="O2" s="547"/>
      <c r="P2" s="547"/>
      <c r="Q2" s="547"/>
      <c r="R2" s="547"/>
    </row>
    <row r="3" spans="1:18" ht="15.75" customHeight="1" thickBot="1">
      <c r="A3" s="253"/>
      <c r="B3" s="253"/>
      <c r="C3" s="253"/>
      <c r="D3" s="253"/>
      <c r="E3" s="253"/>
      <c r="F3" s="253"/>
      <c r="G3" s="253"/>
      <c r="H3" s="253"/>
      <c r="I3" s="254"/>
      <c r="J3" s="253"/>
      <c r="K3" s="253"/>
      <c r="L3" s="253"/>
      <c r="M3" s="253"/>
      <c r="N3" s="253"/>
      <c r="O3" s="253"/>
      <c r="R3" s="255"/>
    </row>
    <row r="4" spans="1:18" s="256" customFormat="1" ht="16.5" customHeight="1">
      <c r="A4" s="548" t="s">
        <v>358</v>
      </c>
      <c r="B4" s="549"/>
      <c r="C4" s="554" t="s">
        <v>583</v>
      </c>
      <c r="D4" s="555"/>
      <c r="E4" s="556"/>
      <c r="F4" s="559" t="s">
        <v>584</v>
      </c>
      <c r="G4" s="561" t="s">
        <v>217</v>
      </c>
      <c r="H4" s="555"/>
      <c r="I4" s="556"/>
      <c r="J4" s="562" t="s">
        <v>219</v>
      </c>
      <c r="K4" s="555"/>
      <c r="L4" s="556"/>
      <c r="M4" s="559" t="s">
        <v>572</v>
      </c>
      <c r="N4" s="561" t="s">
        <v>216</v>
      </c>
      <c r="O4" s="555"/>
      <c r="P4" s="556"/>
      <c r="Q4" s="563" t="s">
        <v>573</v>
      </c>
      <c r="R4" s="565" t="s">
        <v>574</v>
      </c>
    </row>
    <row r="5" spans="1:18" s="256" customFormat="1" ht="16.5" customHeight="1">
      <c r="A5" s="550"/>
      <c r="B5" s="551"/>
      <c r="C5" s="557"/>
      <c r="D5" s="557"/>
      <c r="E5" s="558"/>
      <c r="F5" s="560"/>
      <c r="G5" s="567" t="s">
        <v>60</v>
      </c>
      <c r="H5" s="557"/>
      <c r="I5" s="558"/>
      <c r="J5" s="557" t="s">
        <v>47</v>
      </c>
      <c r="K5" s="557"/>
      <c r="L5" s="558"/>
      <c r="M5" s="560"/>
      <c r="N5" s="567" t="s">
        <v>575</v>
      </c>
      <c r="O5" s="557"/>
      <c r="P5" s="558"/>
      <c r="Q5" s="564"/>
      <c r="R5" s="566"/>
    </row>
    <row r="6" spans="1:18" s="256" customFormat="1" ht="16.5" customHeight="1">
      <c r="A6" s="550"/>
      <c r="B6" s="551"/>
      <c r="C6" s="568" t="s">
        <v>585</v>
      </c>
      <c r="D6" s="570" t="s">
        <v>586</v>
      </c>
      <c r="E6" s="572" t="s">
        <v>587</v>
      </c>
      <c r="F6" s="560" t="s">
        <v>218</v>
      </c>
      <c r="G6" s="570" t="s">
        <v>588</v>
      </c>
      <c r="H6" s="570" t="s">
        <v>589</v>
      </c>
      <c r="I6" s="570" t="s">
        <v>590</v>
      </c>
      <c r="J6" s="572" t="s">
        <v>588</v>
      </c>
      <c r="K6" s="575" t="s">
        <v>591</v>
      </c>
      <c r="L6" s="575" t="s">
        <v>592</v>
      </c>
      <c r="M6" s="560" t="s">
        <v>48</v>
      </c>
      <c r="N6" s="570" t="s">
        <v>588</v>
      </c>
      <c r="O6" s="570" t="s">
        <v>589</v>
      </c>
      <c r="P6" s="570" t="s">
        <v>590</v>
      </c>
      <c r="Q6" s="576" t="s">
        <v>576</v>
      </c>
      <c r="R6" s="578" t="s">
        <v>577</v>
      </c>
    </row>
    <row r="7" spans="1:18" s="257" customFormat="1" ht="16.5" customHeight="1" thickBot="1">
      <c r="A7" s="552"/>
      <c r="B7" s="553"/>
      <c r="C7" s="569"/>
      <c r="D7" s="571"/>
      <c r="E7" s="573"/>
      <c r="F7" s="574"/>
      <c r="G7" s="571"/>
      <c r="H7" s="571"/>
      <c r="I7" s="571"/>
      <c r="J7" s="573"/>
      <c r="K7" s="574"/>
      <c r="L7" s="574"/>
      <c r="M7" s="574"/>
      <c r="N7" s="571"/>
      <c r="O7" s="571"/>
      <c r="P7" s="571"/>
      <c r="Q7" s="577"/>
      <c r="R7" s="579"/>
    </row>
    <row r="8" spans="1:18" ht="15.75" customHeight="1">
      <c r="A8" s="258" t="s">
        <v>598</v>
      </c>
      <c r="B8" s="259" t="s">
        <v>599</v>
      </c>
      <c r="C8" s="260">
        <v>41</v>
      </c>
      <c r="D8" s="260">
        <v>12</v>
      </c>
      <c r="E8" s="261">
        <v>21</v>
      </c>
      <c r="F8" s="261">
        <v>175333</v>
      </c>
      <c r="G8" s="262">
        <v>481</v>
      </c>
      <c r="H8" s="261">
        <v>481</v>
      </c>
      <c r="I8" s="273" t="s">
        <v>122</v>
      </c>
      <c r="J8" s="261">
        <v>85743</v>
      </c>
      <c r="K8" s="260" t="s">
        <v>682</v>
      </c>
      <c r="L8" s="260" t="s">
        <v>682</v>
      </c>
      <c r="M8" s="260" t="s">
        <v>682</v>
      </c>
      <c r="N8" s="261">
        <v>277</v>
      </c>
      <c r="O8" s="261">
        <v>277</v>
      </c>
      <c r="P8" s="263" t="s">
        <v>679</v>
      </c>
      <c r="Q8" s="264">
        <v>48.9</v>
      </c>
      <c r="R8" s="265">
        <v>57.59</v>
      </c>
    </row>
    <row r="9" spans="1:18" ht="15.75" customHeight="1">
      <c r="A9" s="258" t="s">
        <v>600</v>
      </c>
      <c r="B9" s="259" t="s">
        <v>601</v>
      </c>
      <c r="C9" s="260">
        <v>44</v>
      </c>
      <c r="D9" s="260">
        <v>4</v>
      </c>
      <c r="E9" s="261">
        <v>17</v>
      </c>
      <c r="F9" s="261">
        <v>176368</v>
      </c>
      <c r="G9" s="262">
        <v>579</v>
      </c>
      <c r="H9" s="261">
        <v>538</v>
      </c>
      <c r="I9" s="260">
        <v>41</v>
      </c>
      <c r="J9" s="261">
        <v>115002</v>
      </c>
      <c r="K9" s="260" t="s">
        <v>682</v>
      </c>
      <c r="L9" s="260" t="s">
        <v>682</v>
      </c>
      <c r="M9" s="260" t="s">
        <v>682</v>
      </c>
      <c r="N9" s="261">
        <v>326</v>
      </c>
      <c r="O9" s="261">
        <v>298</v>
      </c>
      <c r="P9" s="261">
        <v>28</v>
      </c>
      <c r="Q9" s="264">
        <v>65.21</v>
      </c>
      <c r="R9" s="265">
        <v>56.3</v>
      </c>
    </row>
    <row r="10" spans="1:18" ht="15.75" customHeight="1">
      <c r="A10" s="258" t="s">
        <v>602</v>
      </c>
      <c r="B10" s="259" t="s">
        <v>603</v>
      </c>
      <c r="C10" s="260">
        <v>47</v>
      </c>
      <c r="D10" s="260">
        <v>4</v>
      </c>
      <c r="E10" s="261">
        <v>20</v>
      </c>
      <c r="F10" s="261">
        <v>193829</v>
      </c>
      <c r="G10" s="262">
        <v>615</v>
      </c>
      <c r="H10" s="261" t="s">
        <v>682</v>
      </c>
      <c r="I10" s="261" t="s">
        <v>682</v>
      </c>
      <c r="J10" s="261">
        <v>140094</v>
      </c>
      <c r="K10" s="260">
        <v>136034</v>
      </c>
      <c r="L10" s="260">
        <v>4060</v>
      </c>
      <c r="M10" s="260">
        <v>36</v>
      </c>
      <c r="N10" s="261">
        <v>363</v>
      </c>
      <c r="O10" s="261">
        <v>324</v>
      </c>
      <c r="P10" s="261">
        <v>39</v>
      </c>
      <c r="Q10" s="264">
        <v>72.28</v>
      </c>
      <c r="R10" s="265">
        <v>59.023</v>
      </c>
    </row>
    <row r="11" spans="1:18" ht="15.75" customHeight="1">
      <c r="A11" s="258" t="s">
        <v>604</v>
      </c>
      <c r="B11" s="259" t="s">
        <v>605</v>
      </c>
      <c r="C11" s="260">
        <v>50</v>
      </c>
      <c r="D11" s="260">
        <v>4</v>
      </c>
      <c r="E11" s="261">
        <v>23</v>
      </c>
      <c r="F11" s="261">
        <v>220300</v>
      </c>
      <c r="G11" s="262">
        <v>380</v>
      </c>
      <c r="H11" s="260">
        <v>337</v>
      </c>
      <c r="I11" s="260">
        <v>43</v>
      </c>
      <c r="J11" s="261">
        <v>162535</v>
      </c>
      <c r="K11" s="261">
        <v>158196</v>
      </c>
      <c r="L11" s="261">
        <v>4339</v>
      </c>
      <c r="M11" s="261">
        <v>30</v>
      </c>
      <c r="N11" s="261">
        <v>235</v>
      </c>
      <c r="O11" s="261">
        <v>208</v>
      </c>
      <c r="P11" s="261">
        <v>27</v>
      </c>
      <c r="Q11" s="264">
        <v>73.78</v>
      </c>
      <c r="R11" s="265">
        <v>61.84</v>
      </c>
    </row>
    <row r="12" spans="1:18" ht="15.75" customHeight="1">
      <c r="A12" s="258" t="s">
        <v>253</v>
      </c>
      <c r="B12" s="259" t="s">
        <v>254</v>
      </c>
      <c r="C12" s="260">
        <v>53</v>
      </c>
      <c r="D12" s="260">
        <v>5</v>
      </c>
      <c r="E12" s="261">
        <v>17</v>
      </c>
      <c r="F12" s="261">
        <v>242862</v>
      </c>
      <c r="G12" s="262">
        <v>435</v>
      </c>
      <c r="H12" s="261">
        <v>386</v>
      </c>
      <c r="I12" s="261">
        <v>49</v>
      </c>
      <c r="J12" s="261">
        <v>176184</v>
      </c>
      <c r="K12" s="261">
        <v>173680</v>
      </c>
      <c r="L12" s="261">
        <v>2504</v>
      </c>
      <c r="M12" s="261">
        <v>44</v>
      </c>
      <c r="N12" s="261">
        <v>250</v>
      </c>
      <c r="O12" s="261">
        <v>217</v>
      </c>
      <c r="P12" s="261">
        <v>33</v>
      </c>
      <c r="Q12" s="264">
        <v>72.54</v>
      </c>
      <c r="R12" s="265">
        <v>57.47</v>
      </c>
    </row>
    <row r="13" spans="1:18" ht="15.75" customHeight="1">
      <c r="A13" s="258" t="s">
        <v>258</v>
      </c>
      <c r="B13" s="259" t="s">
        <v>259</v>
      </c>
      <c r="C13" s="260">
        <v>57</v>
      </c>
      <c r="D13" s="260">
        <v>5</v>
      </c>
      <c r="E13" s="261">
        <v>19</v>
      </c>
      <c r="F13" s="261">
        <v>274754</v>
      </c>
      <c r="G13" s="262">
        <v>393</v>
      </c>
      <c r="H13" s="261">
        <v>346</v>
      </c>
      <c r="I13" s="261">
        <v>47</v>
      </c>
      <c r="J13" s="261">
        <v>201737</v>
      </c>
      <c r="K13" s="261">
        <v>197033</v>
      </c>
      <c r="L13" s="261">
        <v>4704</v>
      </c>
      <c r="M13" s="261">
        <v>64</v>
      </c>
      <c r="N13" s="261">
        <v>245</v>
      </c>
      <c r="O13" s="261">
        <v>208</v>
      </c>
      <c r="P13" s="261">
        <v>37</v>
      </c>
      <c r="Q13" s="264">
        <v>73.42</v>
      </c>
      <c r="R13" s="265">
        <v>62.34</v>
      </c>
    </row>
    <row r="14" spans="1:18" ht="15.75" customHeight="1">
      <c r="A14" s="258" t="s">
        <v>261</v>
      </c>
      <c r="B14" s="259" t="s">
        <v>262</v>
      </c>
      <c r="C14" s="260">
        <v>62</v>
      </c>
      <c r="D14" s="260">
        <v>10</v>
      </c>
      <c r="E14" s="261">
        <v>6</v>
      </c>
      <c r="F14" s="261">
        <v>374587</v>
      </c>
      <c r="G14" s="262">
        <v>253</v>
      </c>
      <c r="H14" s="261">
        <v>214</v>
      </c>
      <c r="I14" s="261">
        <v>39</v>
      </c>
      <c r="J14" s="261">
        <v>214207</v>
      </c>
      <c r="K14" s="261">
        <v>204846</v>
      </c>
      <c r="L14" s="261">
        <v>9361</v>
      </c>
      <c r="M14" s="261">
        <v>169</v>
      </c>
      <c r="N14" s="261">
        <v>178</v>
      </c>
      <c r="O14" s="261">
        <v>152</v>
      </c>
      <c r="P14" s="261">
        <v>26</v>
      </c>
      <c r="Q14" s="264">
        <v>57.18</v>
      </c>
      <c r="R14" s="265">
        <v>70.36</v>
      </c>
    </row>
    <row r="15" spans="1:18" ht="15.75" customHeight="1">
      <c r="A15" s="258" t="s">
        <v>263</v>
      </c>
      <c r="B15" s="259" t="s">
        <v>264</v>
      </c>
      <c r="C15" s="260">
        <v>67</v>
      </c>
      <c r="D15" s="260">
        <v>6</v>
      </c>
      <c r="E15" s="261">
        <v>17</v>
      </c>
      <c r="F15" s="261">
        <v>470305</v>
      </c>
      <c r="G15" s="262">
        <v>335</v>
      </c>
      <c r="H15" s="261">
        <v>276</v>
      </c>
      <c r="I15" s="261">
        <v>59</v>
      </c>
      <c r="J15" s="261">
        <v>317685</v>
      </c>
      <c r="K15" s="261">
        <v>307051</v>
      </c>
      <c r="L15" s="261">
        <v>10634</v>
      </c>
      <c r="M15" s="261">
        <v>127</v>
      </c>
      <c r="N15" s="261">
        <v>186</v>
      </c>
      <c r="O15" s="261">
        <v>159</v>
      </c>
      <c r="P15" s="261">
        <v>27</v>
      </c>
      <c r="Q15" s="264">
        <v>67.55</v>
      </c>
      <c r="R15" s="265">
        <v>55.52</v>
      </c>
    </row>
    <row r="16" spans="1:18" s="266" customFormat="1" ht="15.75" customHeight="1">
      <c r="A16" s="258" t="s">
        <v>266</v>
      </c>
      <c r="B16" s="259" t="s">
        <v>267</v>
      </c>
      <c r="C16" s="260">
        <v>71</v>
      </c>
      <c r="D16" s="260">
        <v>6</v>
      </c>
      <c r="E16" s="261">
        <v>12</v>
      </c>
      <c r="F16" s="261">
        <v>581993</v>
      </c>
      <c r="G16" s="262">
        <v>383</v>
      </c>
      <c r="H16" s="261">
        <v>334</v>
      </c>
      <c r="I16" s="261">
        <v>49</v>
      </c>
      <c r="J16" s="261">
        <v>417294</v>
      </c>
      <c r="K16" s="261">
        <v>405370</v>
      </c>
      <c r="L16" s="261">
        <v>11924</v>
      </c>
      <c r="M16" s="261">
        <v>63</v>
      </c>
      <c r="N16" s="261">
        <v>192</v>
      </c>
      <c r="O16" s="261">
        <v>165</v>
      </c>
      <c r="P16" s="261">
        <v>27</v>
      </c>
      <c r="Q16" s="264">
        <v>71.7</v>
      </c>
      <c r="R16" s="265">
        <v>50.13</v>
      </c>
    </row>
    <row r="17" spans="1:18" s="266" customFormat="1" ht="15.75" customHeight="1">
      <c r="A17" s="258" t="s">
        <v>273</v>
      </c>
      <c r="B17" s="259" t="s">
        <v>274</v>
      </c>
      <c r="C17" s="260">
        <v>75</v>
      </c>
      <c r="D17" s="260">
        <v>6</v>
      </c>
      <c r="E17" s="261">
        <v>14</v>
      </c>
      <c r="F17" s="261">
        <v>688329</v>
      </c>
      <c r="G17" s="262">
        <v>314</v>
      </c>
      <c r="H17" s="261">
        <v>256</v>
      </c>
      <c r="I17" s="261">
        <v>58</v>
      </c>
      <c r="J17" s="261">
        <v>443025</v>
      </c>
      <c r="K17" s="261">
        <v>426708</v>
      </c>
      <c r="L17" s="261">
        <v>16317</v>
      </c>
      <c r="M17" s="261">
        <v>36</v>
      </c>
      <c r="N17" s="261">
        <v>199</v>
      </c>
      <c r="O17" s="261">
        <v>161</v>
      </c>
      <c r="P17" s="261">
        <v>38</v>
      </c>
      <c r="Q17" s="264">
        <v>64.36</v>
      </c>
      <c r="R17" s="265">
        <v>63.38</v>
      </c>
    </row>
    <row r="18" spans="1:18" s="266" customFormat="1" ht="15.75" customHeight="1">
      <c r="A18" s="258" t="s">
        <v>275</v>
      </c>
      <c r="B18" s="259" t="s">
        <v>276</v>
      </c>
      <c r="C18" s="260">
        <v>79</v>
      </c>
      <c r="D18" s="260">
        <v>6</v>
      </c>
      <c r="E18" s="261">
        <v>16</v>
      </c>
      <c r="F18" s="261">
        <v>789208</v>
      </c>
      <c r="G18" s="262">
        <v>340</v>
      </c>
      <c r="H18" s="261">
        <v>283</v>
      </c>
      <c r="I18" s="261">
        <v>57</v>
      </c>
      <c r="J18" s="261">
        <v>490021</v>
      </c>
      <c r="K18" s="261">
        <v>471330</v>
      </c>
      <c r="L18" s="261">
        <v>18691</v>
      </c>
      <c r="M18" s="261">
        <v>36</v>
      </c>
      <c r="N18" s="261">
        <v>209</v>
      </c>
      <c r="O18" s="261">
        <v>174</v>
      </c>
      <c r="P18" s="261">
        <v>35</v>
      </c>
      <c r="Q18" s="264">
        <v>62.09</v>
      </c>
      <c r="R18" s="265">
        <v>61.47</v>
      </c>
    </row>
    <row r="19" spans="1:18" s="266" customFormat="1" ht="15.75" customHeight="1">
      <c r="A19" s="258" t="s">
        <v>388</v>
      </c>
      <c r="B19" s="259" t="s">
        <v>389</v>
      </c>
      <c r="C19" s="260">
        <v>83</v>
      </c>
      <c r="D19" s="260">
        <v>7</v>
      </c>
      <c r="E19" s="261">
        <v>16</v>
      </c>
      <c r="F19" s="261">
        <v>899662</v>
      </c>
      <c r="G19" s="262">
        <v>437</v>
      </c>
      <c r="H19" s="261">
        <v>362</v>
      </c>
      <c r="I19" s="261">
        <v>75</v>
      </c>
      <c r="J19" s="261">
        <v>551059</v>
      </c>
      <c r="K19" s="261">
        <v>535272</v>
      </c>
      <c r="L19" s="261">
        <v>15787</v>
      </c>
      <c r="M19" s="261">
        <v>8</v>
      </c>
      <c r="N19" s="261">
        <v>218</v>
      </c>
      <c r="O19" s="261">
        <v>178</v>
      </c>
      <c r="P19" s="261">
        <v>40</v>
      </c>
      <c r="Q19" s="264">
        <v>61.25</v>
      </c>
      <c r="R19" s="265">
        <v>49.89</v>
      </c>
    </row>
    <row r="20" spans="1:18" s="266" customFormat="1" ht="15.75" customHeight="1">
      <c r="A20" s="258" t="s">
        <v>278</v>
      </c>
      <c r="B20" s="259" t="s">
        <v>279</v>
      </c>
      <c r="C20" s="260">
        <v>87</v>
      </c>
      <c r="D20" s="260">
        <v>6</v>
      </c>
      <c r="E20" s="261">
        <v>13</v>
      </c>
      <c r="F20" s="261">
        <v>1045668</v>
      </c>
      <c r="G20" s="262">
        <v>444</v>
      </c>
      <c r="H20" s="261">
        <v>369</v>
      </c>
      <c r="I20" s="261">
        <v>75</v>
      </c>
      <c r="J20" s="261">
        <v>627797</v>
      </c>
      <c r="K20" s="261">
        <v>611396</v>
      </c>
      <c r="L20" s="261">
        <v>16401</v>
      </c>
      <c r="M20" s="261">
        <v>1</v>
      </c>
      <c r="N20" s="261">
        <v>218</v>
      </c>
      <c r="O20" s="261">
        <v>180</v>
      </c>
      <c r="P20" s="261">
        <v>38</v>
      </c>
      <c r="Q20" s="264">
        <v>60.04</v>
      </c>
      <c r="R20" s="265">
        <v>49.1</v>
      </c>
    </row>
    <row r="21" spans="1:18" s="266" customFormat="1" ht="15.75" customHeight="1">
      <c r="A21" s="258" t="s">
        <v>390</v>
      </c>
      <c r="B21" s="259" t="s">
        <v>391</v>
      </c>
      <c r="C21" s="260">
        <v>91</v>
      </c>
      <c r="D21" s="260">
        <v>6</v>
      </c>
      <c r="E21" s="261">
        <v>8</v>
      </c>
      <c r="F21" s="261">
        <v>1191615</v>
      </c>
      <c r="G21" s="262">
        <v>445</v>
      </c>
      <c r="H21" s="261">
        <v>348</v>
      </c>
      <c r="I21" s="261">
        <v>97</v>
      </c>
      <c r="J21" s="261">
        <v>665150</v>
      </c>
      <c r="K21" s="261">
        <v>649699</v>
      </c>
      <c r="L21" s="261">
        <v>15451</v>
      </c>
      <c r="M21" s="263" t="s">
        <v>679</v>
      </c>
      <c r="N21" s="261">
        <v>220</v>
      </c>
      <c r="O21" s="261">
        <v>169</v>
      </c>
      <c r="P21" s="261">
        <v>51</v>
      </c>
      <c r="Q21" s="264">
        <v>55.82</v>
      </c>
      <c r="R21" s="265">
        <v>49.44</v>
      </c>
    </row>
    <row r="22" spans="1:18" s="266" customFormat="1" ht="15.75" customHeight="1">
      <c r="A22" s="258" t="s">
        <v>413</v>
      </c>
      <c r="B22" s="259" t="s">
        <v>414</v>
      </c>
      <c r="C22" s="260">
        <v>95</v>
      </c>
      <c r="D22" s="260">
        <v>6</v>
      </c>
      <c r="E22" s="261">
        <v>10</v>
      </c>
      <c r="F22" s="261">
        <v>1322780</v>
      </c>
      <c r="G22" s="262">
        <v>374</v>
      </c>
      <c r="H22" s="261">
        <v>298</v>
      </c>
      <c r="I22" s="261">
        <v>76</v>
      </c>
      <c r="J22" s="261">
        <v>642709</v>
      </c>
      <c r="K22" s="261">
        <v>621681</v>
      </c>
      <c r="L22" s="261">
        <v>21028</v>
      </c>
      <c r="M22" s="260">
        <v>17</v>
      </c>
      <c r="N22" s="261">
        <v>222</v>
      </c>
      <c r="O22" s="261">
        <v>171</v>
      </c>
      <c r="P22" s="261">
        <v>51</v>
      </c>
      <c r="Q22" s="264">
        <v>48.58774701764466</v>
      </c>
      <c r="R22" s="265">
        <v>59.35828877005348</v>
      </c>
    </row>
    <row r="23" spans="1:18" s="266" customFormat="1" ht="4.5" customHeight="1">
      <c r="A23" s="267"/>
      <c r="B23" s="259"/>
      <c r="C23" s="260"/>
      <c r="D23" s="260"/>
      <c r="E23" s="261"/>
      <c r="F23" s="261"/>
      <c r="G23" s="262"/>
      <c r="H23" s="261"/>
      <c r="I23" s="261"/>
      <c r="J23" s="261"/>
      <c r="K23" s="261"/>
      <c r="L23" s="261"/>
      <c r="M23" s="261"/>
      <c r="N23" s="261"/>
      <c r="O23" s="261"/>
      <c r="P23" s="261"/>
      <c r="Q23" s="264"/>
      <c r="R23" s="265"/>
    </row>
    <row r="24" spans="1:18" s="266" customFormat="1" ht="15.75" customHeight="1">
      <c r="A24" s="258" t="s">
        <v>415</v>
      </c>
      <c r="B24" s="259" t="s">
        <v>416</v>
      </c>
      <c r="C24" s="260">
        <v>99</v>
      </c>
      <c r="D24" s="260">
        <v>6</v>
      </c>
      <c r="E24" s="261">
        <v>12</v>
      </c>
      <c r="F24" s="261">
        <f aca="true" t="shared" si="0" ref="F24:P24">SUM(F26:F42)</f>
        <v>1442469</v>
      </c>
      <c r="G24" s="262">
        <f t="shared" si="0"/>
        <v>334</v>
      </c>
      <c r="H24" s="261">
        <f t="shared" si="0"/>
        <v>249</v>
      </c>
      <c r="I24" s="262">
        <f t="shared" si="0"/>
        <v>85</v>
      </c>
      <c r="J24" s="261">
        <f t="shared" si="0"/>
        <v>641936</v>
      </c>
      <c r="K24" s="261">
        <f t="shared" si="0"/>
        <v>627086</v>
      </c>
      <c r="L24" s="261">
        <f t="shared" si="0"/>
        <v>14850</v>
      </c>
      <c r="M24" s="261">
        <f t="shared" si="0"/>
        <v>8</v>
      </c>
      <c r="N24" s="261">
        <f t="shared" si="0"/>
        <v>225</v>
      </c>
      <c r="O24" s="261">
        <f t="shared" si="0"/>
        <v>164</v>
      </c>
      <c r="P24" s="261">
        <f t="shared" si="0"/>
        <v>61</v>
      </c>
      <c r="Q24" s="268">
        <f>J24/F24*100</f>
        <v>44.502585497504626</v>
      </c>
      <c r="R24" s="269">
        <f>N24/G24*100</f>
        <v>67.36526946107784</v>
      </c>
    </row>
    <row r="25" spans="1:18" s="266" customFormat="1" ht="4.5" customHeight="1">
      <c r="A25" s="267"/>
      <c r="B25" s="270"/>
      <c r="C25" s="260"/>
      <c r="D25" s="260"/>
      <c r="E25" s="261"/>
      <c r="F25" s="261"/>
      <c r="G25" s="262"/>
      <c r="H25" s="261"/>
      <c r="I25" s="262"/>
      <c r="J25" s="261"/>
      <c r="K25" s="261"/>
      <c r="L25" s="261"/>
      <c r="M25" s="261"/>
      <c r="N25" s="261"/>
      <c r="O25" s="261"/>
      <c r="P25" s="261"/>
      <c r="Q25" s="268"/>
      <c r="R25" s="269"/>
    </row>
    <row r="26" spans="1:18" ht="15.75" customHeight="1">
      <c r="A26" s="304" t="s">
        <v>220</v>
      </c>
      <c r="B26" s="271" t="s">
        <v>610</v>
      </c>
      <c r="C26" s="260">
        <v>99</v>
      </c>
      <c r="D26" s="260">
        <v>6</v>
      </c>
      <c r="E26" s="261">
        <v>12</v>
      </c>
      <c r="F26" s="261">
        <v>288428</v>
      </c>
      <c r="G26" s="262">
        <v>40</v>
      </c>
      <c r="H26" s="261">
        <v>26</v>
      </c>
      <c r="I26" s="262">
        <v>14</v>
      </c>
      <c r="J26" s="261">
        <v>96169</v>
      </c>
      <c r="K26" s="261">
        <v>94370</v>
      </c>
      <c r="L26" s="261">
        <v>1799</v>
      </c>
      <c r="M26" s="263" t="s">
        <v>628</v>
      </c>
      <c r="N26" s="262">
        <v>27</v>
      </c>
      <c r="O26" s="261">
        <v>18</v>
      </c>
      <c r="P26" s="261">
        <v>9</v>
      </c>
      <c r="Q26" s="268">
        <f>J26/F26*100</f>
        <v>33.34246328373112</v>
      </c>
      <c r="R26" s="269">
        <f>N26/G26*100</f>
        <v>67.5</v>
      </c>
    </row>
    <row r="27" spans="1:18" ht="4.5" customHeight="1">
      <c r="A27" s="55"/>
      <c r="B27" s="271"/>
      <c r="C27" s="260"/>
      <c r="D27" s="260"/>
      <c r="E27" s="261"/>
      <c r="F27" s="261"/>
      <c r="G27" s="262"/>
      <c r="H27" s="261"/>
      <c r="I27" s="262"/>
      <c r="J27" s="261"/>
      <c r="K27" s="261"/>
      <c r="L27" s="261"/>
      <c r="M27" s="261"/>
      <c r="N27" s="262"/>
      <c r="O27" s="261"/>
      <c r="P27" s="261"/>
      <c r="Q27" s="268"/>
      <c r="R27" s="269"/>
    </row>
    <row r="28" spans="1:18" ht="15.75" customHeight="1">
      <c r="A28" s="304" t="s">
        <v>233</v>
      </c>
      <c r="B28" s="271" t="s">
        <v>611</v>
      </c>
      <c r="C28" s="260">
        <v>99</v>
      </c>
      <c r="D28" s="260">
        <v>6</v>
      </c>
      <c r="E28" s="261">
        <v>12</v>
      </c>
      <c r="F28" s="261">
        <v>269127</v>
      </c>
      <c r="G28" s="262">
        <v>39</v>
      </c>
      <c r="H28" s="261">
        <v>28</v>
      </c>
      <c r="I28" s="262">
        <v>11</v>
      </c>
      <c r="J28" s="261">
        <v>114942</v>
      </c>
      <c r="K28" s="261">
        <v>112784</v>
      </c>
      <c r="L28" s="261">
        <v>2158</v>
      </c>
      <c r="M28" s="261">
        <v>1</v>
      </c>
      <c r="N28" s="262">
        <v>27</v>
      </c>
      <c r="O28" s="261">
        <v>20</v>
      </c>
      <c r="P28" s="261">
        <v>7</v>
      </c>
      <c r="Q28" s="268">
        <f>J28/F28*100</f>
        <v>42.70920420470633</v>
      </c>
      <c r="R28" s="269">
        <f>N28/G28*100</f>
        <v>69.23076923076923</v>
      </c>
    </row>
    <row r="29" spans="1:18" ht="15.75" customHeight="1">
      <c r="A29" s="304" t="s">
        <v>234</v>
      </c>
      <c r="B29" s="271" t="s">
        <v>612</v>
      </c>
      <c r="C29" s="260">
        <v>99</v>
      </c>
      <c r="D29" s="260">
        <v>6</v>
      </c>
      <c r="E29" s="261">
        <v>12</v>
      </c>
      <c r="F29" s="261">
        <v>149779</v>
      </c>
      <c r="G29" s="262">
        <v>29</v>
      </c>
      <c r="H29" s="261">
        <v>22</v>
      </c>
      <c r="I29" s="262">
        <v>7</v>
      </c>
      <c r="J29" s="261">
        <v>64811</v>
      </c>
      <c r="K29" s="261">
        <v>63287</v>
      </c>
      <c r="L29" s="261">
        <v>1524</v>
      </c>
      <c r="M29" s="261">
        <v>4</v>
      </c>
      <c r="N29" s="262">
        <v>20</v>
      </c>
      <c r="O29" s="261">
        <v>15</v>
      </c>
      <c r="P29" s="261">
        <v>5</v>
      </c>
      <c r="Q29" s="268">
        <f>J29/F29*100</f>
        <v>43.27108606680509</v>
      </c>
      <c r="R29" s="269">
        <f>N29/G29*100</f>
        <v>68.96551724137932</v>
      </c>
    </row>
    <row r="30" spans="1:18" ht="15.75" customHeight="1">
      <c r="A30" s="304" t="s">
        <v>235</v>
      </c>
      <c r="B30" s="271" t="s">
        <v>613</v>
      </c>
      <c r="C30" s="260">
        <v>99</v>
      </c>
      <c r="D30" s="260">
        <v>6</v>
      </c>
      <c r="E30" s="261">
        <v>12</v>
      </c>
      <c r="F30" s="261">
        <v>130750</v>
      </c>
      <c r="G30" s="262">
        <v>26</v>
      </c>
      <c r="H30" s="261">
        <v>15</v>
      </c>
      <c r="I30" s="262">
        <v>11</v>
      </c>
      <c r="J30" s="261">
        <v>62395</v>
      </c>
      <c r="K30" s="261">
        <v>60683</v>
      </c>
      <c r="L30" s="261">
        <v>1712</v>
      </c>
      <c r="M30" s="261">
        <v>1</v>
      </c>
      <c r="N30" s="262">
        <v>19</v>
      </c>
      <c r="O30" s="261">
        <v>9</v>
      </c>
      <c r="P30" s="261">
        <v>10</v>
      </c>
      <c r="Q30" s="268">
        <f>J30/F30*100</f>
        <v>47.7208413001912</v>
      </c>
      <c r="R30" s="269">
        <f>N30/G30*100</f>
        <v>73.07692307692307</v>
      </c>
    </row>
    <row r="31" spans="1:18" ht="4.5" customHeight="1">
      <c r="A31" s="55"/>
      <c r="B31" s="271"/>
      <c r="C31" s="260"/>
      <c r="D31" s="260"/>
      <c r="E31" s="261"/>
      <c r="F31" s="261"/>
      <c r="G31" s="262"/>
      <c r="H31" s="261"/>
      <c r="I31" s="262"/>
      <c r="J31" s="261"/>
      <c r="K31" s="261"/>
      <c r="L31" s="261"/>
      <c r="M31" s="261"/>
      <c r="N31" s="262"/>
      <c r="O31" s="261"/>
      <c r="P31" s="261"/>
      <c r="Q31" s="268"/>
      <c r="R31" s="269"/>
    </row>
    <row r="32" spans="1:18" ht="15.75" customHeight="1">
      <c r="A32" s="304" t="s">
        <v>62</v>
      </c>
      <c r="B32" s="271" t="s">
        <v>61</v>
      </c>
      <c r="C32" s="260">
        <v>99</v>
      </c>
      <c r="D32" s="260">
        <v>6</v>
      </c>
      <c r="E32" s="261">
        <v>12</v>
      </c>
      <c r="F32" s="261">
        <v>106671</v>
      </c>
      <c r="G32" s="262">
        <v>30</v>
      </c>
      <c r="H32" s="261">
        <v>22</v>
      </c>
      <c r="I32" s="262">
        <v>8</v>
      </c>
      <c r="J32" s="261">
        <v>52907</v>
      </c>
      <c r="K32" s="261">
        <v>51704</v>
      </c>
      <c r="L32" s="261">
        <v>1203</v>
      </c>
      <c r="M32" s="263" t="s">
        <v>628</v>
      </c>
      <c r="N32" s="262">
        <v>18</v>
      </c>
      <c r="O32" s="261">
        <v>13</v>
      </c>
      <c r="P32" s="261">
        <v>5</v>
      </c>
      <c r="Q32" s="268">
        <f>J32/F32*100</f>
        <v>49.598297569161254</v>
      </c>
      <c r="R32" s="269">
        <f>N32/G32*100</f>
        <v>60</v>
      </c>
    </row>
    <row r="33" spans="1:18" ht="15.75" customHeight="1">
      <c r="A33" s="304" t="s">
        <v>236</v>
      </c>
      <c r="B33" s="271" t="s">
        <v>614</v>
      </c>
      <c r="C33" s="260">
        <v>99</v>
      </c>
      <c r="D33" s="260">
        <v>6</v>
      </c>
      <c r="E33" s="261">
        <v>12</v>
      </c>
      <c r="F33" s="261">
        <v>67674</v>
      </c>
      <c r="G33" s="262">
        <v>24</v>
      </c>
      <c r="H33" s="261">
        <v>18</v>
      </c>
      <c r="I33" s="262">
        <v>6</v>
      </c>
      <c r="J33" s="261">
        <v>36813</v>
      </c>
      <c r="K33" s="261">
        <v>36169</v>
      </c>
      <c r="L33" s="261">
        <v>644</v>
      </c>
      <c r="M33" s="263" t="s">
        <v>628</v>
      </c>
      <c r="N33" s="262">
        <v>16</v>
      </c>
      <c r="O33" s="261">
        <v>11</v>
      </c>
      <c r="P33" s="261">
        <v>5</v>
      </c>
      <c r="Q33" s="268">
        <f>J33/F33*100</f>
        <v>54.397552974554486</v>
      </c>
      <c r="R33" s="269">
        <f>N33/G33*100</f>
        <v>66.66666666666666</v>
      </c>
    </row>
    <row r="34" spans="1:18" ht="15.75" customHeight="1">
      <c r="A34" s="304" t="s">
        <v>237</v>
      </c>
      <c r="B34" s="271" t="s">
        <v>615</v>
      </c>
      <c r="C34" s="260">
        <v>99</v>
      </c>
      <c r="D34" s="260">
        <v>6</v>
      </c>
      <c r="E34" s="261">
        <v>12</v>
      </c>
      <c r="F34" s="261">
        <v>96898</v>
      </c>
      <c r="G34" s="262">
        <v>28</v>
      </c>
      <c r="H34" s="261">
        <v>20</v>
      </c>
      <c r="I34" s="262">
        <v>8</v>
      </c>
      <c r="J34" s="261">
        <v>43211</v>
      </c>
      <c r="K34" s="261">
        <v>42604</v>
      </c>
      <c r="L34" s="261">
        <v>607</v>
      </c>
      <c r="M34" s="261">
        <v>1</v>
      </c>
      <c r="N34" s="262">
        <v>18</v>
      </c>
      <c r="O34" s="261">
        <v>14</v>
      </c>
      <c r="P34" s="261">
        <v>4</v>
      </c>
      <c r="Q34" s="268">
        <f>J34/F34*100</f>
        <v>44.594315672150096</v>
      </c>
      <c r="R34" s="269">
        <f>N34/G34*100</f>
        <v>64.28571428571429</v>
      </c>
    </row>
    <row r="35" spans="1:18" ht="4.5" customHeight="1">
      <c r="A35" s="55"/>
      <c r="B35" s="271"/>
      <c r="C35" s="260"/>
      <c r="D35" s="260"/>
      <c r="E35" s="261"/>
      <c r="F35" s="261"/>
      <c r="G35" s="262"/>
      <c r="H35" s="261"/>
      <c r="I35" s="262"/>
      <c r="J35" s="261"/>
      <c r="K35" s="261"/>
      <c r="L35" s="261"/>
      <c r="M35" s="261"/>
      <c r="N35" s="262"/>
      <c r="O35" s="261"/>
      <c r="P35" s="261"/>
      <c r="Q35" s="268"/>
      <c r="R35" s="269"/>
    </row>
    <row r="36" spans="1:18" ht="15.75" customHeight="1">
      <c r="A36" s="304" t="s">
        <v>238</v>
      </c>
      <c r="B36" s="271" t="s">
        <v>616</v>
      </c>
      <c r="C36" s="260">
        <v>99</v>
      </c>
      <c r="D36" s="260">
        <v>6</v>
      </c>
      <c r="E36" s="261">
        <v>12</v>
      </c>
      <c r="F36" s="261">
        <v>58953</v>
      </c>
      <c r="G36" s="262">
        <v>22</v>
      </c>
      <c r="H36" s="261">
        <v>19</v>
      </c>
      <c r="I36" s="262">
        <v>3</v>
      </c>
      <c r="J36" s="261">
        <v>35765</v>
      </c>
      <c r="K36" s="261">
        <v>35109</v>
      </c>
      <c r="L36" s="261">
        <v>656</v>
      </c>
      <c r="M36" s="261">
        <v>1</v>
      </c>
      <c r="N36" s="262">
        <v>13</v>
      </c>
      <c r="O36" s="261">
        <v>11</v>
      </c>
      <c r="P36" s="261">
        <v>2</v>
      </c>
      <c r="Q36" s="268">
        <f>J36/F36*100</f>
        <v>60.666971994639795</v>
      </c>
      <c r="R36" s="269">
        <f>N36/G36*100</f>
        <v>59.09090909090909</v>
      </c>
    </row>
    <row r="37" spans="1:18" ht="15.75" customHeight="1">
      <c r="A37" s="304" t="s">
        <v>239</v>
      </c>
      <c r="B37" s="271" t="s">
        <v>617</v>
      </c>
      <c r="C37" s="260">
        <v>99</v>
      </c>
      <c r="D37" s="260">
        <v>6</v>
      </c>
      <c r="E37" s="261">
        <v>12</v>
      </c>
      <c r="F37" s="261">
        <v>101053</v>
      </c>
      <c r="G37" s="262">
        <v>22</v>
      </c>
      <c r="H37" s="261">
        <v>16</v>
      </c>
      <c r="I37" s="262">
        <v>6</v>
      </c>
      <c r="J37" s="261">
        <v>40865</v>
      </c>
      <c r="K37" s="261">
        <v>39866</v>
      </c>
      <c r="L37" s="261">
        <v>999</v>
      </c>
      <c r="M37" s="263" t="s">
        <v>628</v>
      </c>
      <c r="N37" s="262">
        <v>18</v>
      </c>
      <c r="O37" s="261">
        <v>13</v>
      </c>
      <c r="P37" s="261">
        <v>5</v>
      </c>
      <c r="Q37" s="268">
        <f>J37/F37*100</f>
        <v>40.43917548217272</v>
      </c>
      <c r="R37" s="269">
        <f>N37/G37*100</f>
        <v>81.81818181818183</v>
      </c>
    </row>
    <row r="38" spans="1:18" ht="15.75" customHeight="1">
      <c r="A38" s="304" t="s">
        <v>240</v>
      </c>
      <c r="B38" s="271" t="s">
        <v>618</v>
      </c>
      <c r="C38" s="260">
        <v>99</v>
      </c>
      <c r="D38" s="260">
        <v>6</v>
      </c>
      <c r="E38" s="261">
        <v>12</v>
      </c>
      <c r="F38" s="261">
        <v>83861</v>
      </c>
      <c r="G38" s="262">
        <v>24</v>
      </c>
      <c r="H38" s="261">
        <v>20</v>
      </c>
      <c r="I38" s="262">
        <v>4</v>
      </c>
      <c r="J38" s="261">
        <v>37312</v>
      </c>
      <c r="K38" s="261">
        <v>36606</v>
      </c>
      <c r="L38" s="261">
        <v>706</v>
      </c>
      <c r="M38" s="263" t="s">
        <v>628</v>
      </c>
      <c r="N38" s="262">
        <v>16</v>
      </c>
      <c r="O38" s="261">
        <v>13</v>
      </c>
      <c r="P38" s="261">
        <v>3</v>
      </c>
      <c r="Q38" s="268">
        <f>J38/F38*100</f>
        <v>44.4926723983735</v>
      </c>
      <c r="R38" s="269">
        <f>N38/G38*100</f>
        <v>66.66666666666666</v>
      </c>
    </row>
    <row r="39" spans="1:18" ht="4.5" customHeight="1">
      <c r="A39" s="55"/>
      <c r="B39" s="271"/>
      <c r="C39" s="260"/>
      <c r="D39" s="260"/>
      <c r="E39" s="261"/>
      <c r="F39" s="261"/>
      <c r="G39" s="262"/>
      <c r="H39" s="261"/>
      <c r="I39" s="262"/>
      <c r="J39" s="261"/>
      <c r="K39" s="261"/>
      <c r="L39" s="261"/>
      <c r="M39" s="261"/>
      <c r="N39" s="262"/>
      <c r="O39" s="261"/>
      <c r="P39" s="261"/>
      <c r="Q39" s="268"/>
      <c r="R39" s="269"/>
    </row>
    <row r="40" spans="1:18" ht="15.75" customHeight="1">
      <c r="A40" s="304" t="s">
        <v>241</v>
      </c>
      <c r="B40" s="271" t="s">
        <v>619</v>
      </c>
      <c r="C40" s="272">
        <v>99</v>
      </c>
      <c r="D40" s="260">
        <v>6</v>
      </c>
      <c r="E40" s="261">
        <v>12</v>
      </c>
      <c r="F40" s="261">
        <v>37018</v>
      </c>
      <c r="G40" s="262">
        <v>16</v>
      </c>
      <c r="H40" s="261">
        <v>14</v>
      </c>
      <c r="I40" s="262">
        <v>2</v>
      </c>
      <c r="J40" s="261">
        <v>24819</v>
      </c>
      <c r="K40" s="261">
        <v>23909</v>
      </c>
      <c r="L40" s="261">
        <v>910</v>
      </c>
      <c r="M40" s="273" t="s">
        <v>628</v>
      </c>
      <c r="N40" s="262">
        <v>11</v>
      </c>
      <c r="O40" s="261">
        <v>9</v>
      </c>
      <c r="P40" s="261">
        <v>2</v>
      </c>
      <c r="Q40" s="268">
        <f>J40/F40*100</f>
        <v>67.04576152142201</v>
      </c>
      <c r="R40" s="269">
        <f>N40/G40*100</f>
        <v>68.75</v>
      </c>
    </row>
    <row r="41" spans="1:18" ht="15.75" customHeight="1">
      <c r="A41" s="304" t="s">
        <v>242</v>
      </c>
      <c r="B41" s="271" t="s">
        <v>620</v>
      </c>
      <c r="C41" s="272">
        <v>99</v>
      </c>
      <c r="D41" s="260">
        <v>6</v>
      </c>
      <c r="E41" s="261">
        <v>12</v>
      </c>
      <c r="F41" s="261">
        <v>44200</v>
      </c>
      <c r="G41" s="262">
        <v>13</v>
      </c>
      <c r="H41" s="261">
        <v>11</v>
      </c>
      <c r="I41" s="262">
        <v>2</v>
      </c>
      <c r="J41" s="261">
        <v>25861</v>
      </c>
      <c r="K41" s="261">
        <v>24027</v>
      </c>
      <c r="L41" s="261">
        <v>1834</v>
      </c>
      <c r="M41" s="263" t="s">
        <v>628</v>
      </c>
      <c r="N41" s="262">
        <v>11</v>
      </c>
      <c r="O41" s="261">
        <v>9</v>
      </c>
      <c r="P41" s="261">
        <v>2</v>
      </c>
      <c r="Q41" s="268">
        <f>J41/F41*100</f>
        <v>58.50904977375566</v>
      </c>
      <c r="R41" s="269">
        <f>N41/G41*100</f>
        <v>84.61538461538461</v>
      </c>
    </row>
    <row r="42" spans="1:18" ht="15.75" customHeight="1" thickBot="1">
      <c r="A42" s="305" t="s">
        <v>243</v>
      </c>
      <c r="B42" s="274" t="s">
        <v>621</v>
      </c>
      <c r="C42" s="275">
        <v>99</v>
      </c>
      <c r="D42" s="276">
        <v>6</v>
      </c>
      <c r="E42" s="277">
        <v>12</v>
      </c>
      <c r="F42" s="277">
        <v>8057</v>
      </c>
      <c r="G42" s="278">
        <v>21</v>
      </c>
      <c r="H42" s="277">
        <v>18</v>
      </c>
      <c r="I42" s="278">
        <v>3</v>
      </c>
      <c r="J42" s="277">
        <v>6066</v>
      </c>
      <c r="K42" s="277">
        <v>5968</v>
      </c>
      <c r="L42" s="278">
        <v>98</v>
      </c>
      <c r="M42" s="279" t="s">
        <v>628</v>
      </c>
      <c r="N42" s="278">
        <v>11</v>
      </c>
      <c r="O42" s="277">
        <v>9</v>
      </c>
      <c r="P42" s="277">
        <v>2</v>
      </c>
      <c r="Q42" s="280">
        <f>J42/F42*100</f>
        <v>75.28856894625791</v>
      </c>
      <c r="R42" s="281">
        <f>N42/G42*100</f>
        <v>52.38095238095239</v>
      </c>
    </row>
    <row r="43" spans="1:17" ht="13.5" customHeight="1">
      <c r="A43" s="282" t="s">
        <v>580</v>
      </c>
      <c r="J43" s="250" t="s">
        <v>76</v>
      </c>
      <c r="Q43" s="266"/>
    </row>
    <row r="44" spans="1:17" ht="13.5" customHeight="1">
      <c r="A44" s="282" t="s">
        <v>581</v>
      </c>
      <c r="J44" s="250" t="s">
        <v>622</v>
      </c>
      <c r="Q44" s="266"/>
    </row>
  </sheetData>
  <mergeCells count="30"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R4:R5"/>
    <mergeCell ref="G5:I5"/>
    <mergeCell ref="J5:L5"/>
    <mergeCell ref="N5:P5"/>
    <mergeCell ref="A2:I2"/>
    <mergeCell ref="J2:R2"/>
    <mergeCell ref="A4:B7"/>
    <mergeCell ref="C4:E5"/>
    <mergeCell ref="F4:F5"/>
    <mergeCell ref="G4:I4"/>
    <mergeCell ref="J4:L4"/>
    <mergeCell ref="M4:M5"/>
    <mergeCell ref="N4:P4"/>
    <mergeCell ref="Q4:Q5"/>
  </mergeCells>
  <printOptions horizontalCentered="1"/>
  <pageMargins left="1.1811023622047245" right="1.1811023622047245" top="1.5748031496062993" bottom="1.5748031496062993" header="0.5118110236220472" footer="0.9055118110236221"/>
  <pageSetup firstPageNumber="9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="120" zoomScaleNormal="120" workbookViewId="0" topLeftCell="A1">
      <selection activeCell="F3" sqref="F3:K3"/>
    </sheetView>
  </sheetViews>
  <sheetFormatPr defaultColWidth="9.00390625" defaultRowHeight="16.5"/>
  <cols>
    <col min="1" max="2" width="6.125" style="102" customWidth="1"/>
    <col min="3" max="4" width="2.00390625" style="102" customWidth="1"/>
    <col min="5" max="5" width="21.125" style="102" customWidth="1"/>
    <col min="6" max="6" width="1.625" style="102" customWidth="1"/>
    <col min="7" max="8" width="6.125" style="102" customWidth="1"/>
    <col min="9" max="10" width="2.00390625" style="102" customWidth="1"/>
    <col min="11" max="11" width="20.875" style="102" customWidth="1"/>
    <col min="12" max="12" width="0.875" style="102" customWidth="1"/>
    <col min="13" max="14" width="6.625" style="102" customWidth="1"/>
    <col min="15" max="16" width="2.00390625" style="102" customWidth="1"/>
    <col min="17" max="17" width="22.625" style="102" customWidth="1"/>
    <col min="18" max="19" width="6.625" style="102" customWidth="1"/>
    <col min="20" max="20" width="2.125" style="102" customWidth="1"/>
    <col min="21" max="21" width="9.625" style="102" customWidth="1"/>
    <col min="22" max="22" width="10.125" style="102" customWidth="1"/>
    <col min="23" max="16384" width="9.00390625" style="102" customWidth="1"/>
  </cols>
  <sheetData>
    <row r="1" spans="1:22" ht="18" customHeight="1">
      <c r="A1" s="230" t="s">
        <v>631</v>
      </c>
      <c r="V1" s="55" t="s">
        <v>629</v>
      </c>
    </row>
    <row r="2" spans="6:12" ht="18" customHeight="1">
      <c r="F2" s="5"/>
      <c r="G2" s="415" t="s">
        <v>739</v>
      </c>
      <c r="H2" s="416"/>
      <c r="I2" s="416"/>
      <c r="J2" s="416"/>
      <c r="K2" s="416"/>
      <c r="L2" s="284"/>
    </row>
    <row r="3" spans="6:12" ht="13.5" customHeight="1">
      <c r="F3" s="388" t="s">
        <v>699</v>
      </c>
      <c r="G3" s="388"/>
      <c r="H3" s="388"/>
      <c r="I3" s="388"/>
      <c r="J3" s="388"/>
      <c r="K3" s="388"/>
      <c r="L3" s="285"/>
    </row>
    <row r="4" spans="6:12" s="129" customFormat="1" ht="15" customHeight="1">
      <c r="F4" s="199"/>
      <c r="G4" s="417" t="s">
        <v>544</v>
      </c>
      <c r="H4" s="394"/>
      <c r="I4" s="394"/>
      <c r="J4" s="394"/>
      <c r="K4" s="394"/>
      <c r="L4" s="130"/>
    </row>
    <row r="5" spans="6:12" s="129" customFormat="1" ht="13.5" customHeight="1">
      <c r="F5" s="199"/>
      <c r="G5" s="394" t="s">
        <v>545</v>
      </c>
      <c r="H5" s="394"/>
      <c r="I5" s="394"/>
      <c r="J5" s="394"/>
      <c r="K5" s="394"/>
      <c r="L5" s="130"/>
    </row>
    <row r="6" spans="7:12" s="129" customFormat="1" ht="3.75" customHeight="1">
      <c r="G6" s="194"/>
      <c r="H6" s="194"/>
      <c r="I6" s="194"/>
      <c r="J6" s="194"/>
      <c r="K6" s="194"/>
      <c r="L6" s="130"/>
    </row>
    <row r="7" spans="7:12" s="131" customFormat="1" ht="22.5" customHeight="1">
      <c r="G7" s="390" t="s">
        <v>419</v>
      </c>
      <c r="H7" s="391"/>
      <c r="I7" s="391"/>
      <c r="J7" s="391"/>
      <c r="K7" s="392"/>
      <c r="L7" s="200"/>
    </row>
    <row r="8" spans="7:11" s="131" customFormat="1" ht="9" customHeight="1">
      <c r="G8" s="389" t="s">
        <v>420</v>
      </c>
      <c r="H8" s="379"/>
      <c r="I8" s="379"/>
      <c r="J8" s="379"/>
      <c r="K8" s="379"/>
    </row>
    <row r="9" spans="7:12" s="131" customFormat="1" ht="22.5" customHeight="1">
      <c r="G9" s="393" t="s">
        <v>421</v>
      </c>
      <c r="H9" s="386"/>
      <c r="I9" s="386"/>
      <c r="J9" s="386"/>
      <c r="K9" s="387"/>
      <c r="L9" s="196"/>
    </row>
    <row r="10" spans="7:11" s="131" customFormat="1" ht="9" customHeight="1">
      <c r="G10" s="389" t="s">
        <v>420</v>
      </c>
      <c r="H10" s="379"/>
      <c r="I10" s="379"/>
      <c r="J10" s="379"/>
      <c r="K10" s="379"/>
    </row>
    <row r="11" spans="7:12" s="131" customFormat="1" ht="22.5" customHeight="1">
      <c r="G11" s="393" t="s">
        <v>422</v>
      </c>
      <c r="H11" s="386"/>
      <c r="I11" s="386"/>
      <c r="J11" s="386"/>
      <c r="K11" s="387"/>
      <c r="L11" s="196"/>
    </row>
    <row r="12" spans="7:11" s="131" customFormat="1" ht="9" customHeight="1">
      <c r="G12" s="389" t="s">
        <v>420</v>
      </c>
      <c r="H12" s="379"/>
      <c r="I12" s="379"/>
      <c r="J12" s="379"/>
      <c r="K12" s="379"/>
    </row>
    <row r="13" spans="7:12" s="131" customFormat="1" ht="22.5" customHeight="1">
      <c r="G13" s="393" t="s">
        <v>423</v>
      </c>
      <c r="H13" s="386"/>
      <c r="I13" s="386"/>
      <c r="J13" s="386"/>
      <c r="K13" s="387"/>
      <c r="L13" s="196"/>
    </row>
    <row r="14" spans="7:11" s="131" customFormat="1" ht="9" customHeight="1">
      <c r="G14" s="389" t="s">
        <v>420</v>
      </c>
      <c r="H14" s="379"/>
      <c r="I14" s="379"/>
      <c r="J14" s="379"/>
      <c r="K14" s="379"/>
    </row>
    <row r="15" spans="1:21" s="131" customFormat="1" ht="9" customHeight="1">
      <c r="A15" s="201"/>
      <c r="B15" s="202"/>
      <c r="C15" s="203"/>
      <c r="D15" s="203"/>
      <c r="E15" s="203"/>
      <c r="F15" s="204"/>
      <c r="G15" s="205"/>
      <c r="H15" s="204"/>
      <c r="I15" s="204"/>
      <c r="J15" s="204"/>
      <c r="K15" s="204"/>
      <c r="L15" s="204"/>
      <c r="M15" s="205"/>
      <c r="N15" s="204"/>
      <c r="O15" s="204"/>
      <c r="P15" s="204"/>
      <c r="Q15" s="204"/>
      <c r="R15" s="205"/>
      <c r="S15" s="206"/>
      <c r="T15" s="206"/>
      <c r="U15" s="208"/>
    </row>
    <row r="16" spans="1:21" s="131" customFormat="1" ht="6" customHeight="1">
      <c r="A16" s="201"/>
      <c r="B16" s="209"/>
      <c r="C16" s="210"/>
      <c r="D16" s="211"/>
      <c r="E16" s="423" t="s">
        <v>424</v>
      </c>
      <c r="F16" s="137"/>
      <c r="G16" s="212"/>
      <c r="H16" s="132"/>
      <c r="I16" s="210"/>
      <c r="J16" s="211"/>
      <c r="K16" s="423" t="s">
        <v>425</v>
      </c>
      <c r="L16" s="213"/>
      <c r="M16" s="380" t="s">
        <v>426</v>
      </c>
      <c r="N16" s="381"/>
      <c r="O16" s="193"/>
      <c r="P16" s="215"/>
      <c r="Q16" s="420" t="s">
        <v>427</v>
      </c>
      <c r="R16" s="214"/>
      <c r="U16" s="216"/>
    </row>
    <row r="17" spans="1:22" s="131" customFormat="1" ht="6" customHeight="1">
      <c r="A17" s="201"/>
      <c r="B17" s="209"/>
      <c r="C17" s="210"/>
      <c r="D17" s="217"/>
      <c r="E17" s="425"/>
      <c r="F17" s="137"/>
      <c r="G17" s="380" t="s">
        <v>428</v>
      </c>
      <c r="H17" s="381"/>
      <c r="I17" s="210"/>
      <c r="J17" s="217"/>
      <c r="K17" s="424"/>
      <c r="L17" s="213"/>
      <c r="M17" s="382"/>
      <c r="N17" s="383"/>
      <c r="O17" s="193"/>
      <c r="P17" s="217"/>
      <c r="Q17" s="428"/>
      <c r="R17" s="380" t="s">
        <v>429</v>
      </c>
      <c r="S17" s="381"/>
      <c r="U17" s="380" t="s">
        <v>430</v>
      </c>
      <c r="V17" s="381"/>
    </row>
    <row r="18" spans="1:22" s="131" customFormat="1" ht="6" customHeight="1">
      <c r="A18" s="201"/>
      <c r="B18" s="209"/>
      <c r="C18" s="210"/>
      <c r="D18" s="219"/>
      <c r="E18" s="423" t="s">
        <v>431</v>
      </c>
      <c r="G18" s="382"/>
      <c r="H18" s="383"/>
      <c r="I18" s="210"/>
      <c r="J18" s="219"/>
      <c r="K18" s="426" t="s">
        <v>432</v>
      </c>
      <c r="L18" s="213"/>
      <c r="M18" s="382"/>
      <c r="N18" s="383"/>
      <c r="O18" s="214"/>
      <c r="P18" s="219"/>
      <c r="Q18" s="428"/>
      <c r="R18" s="382"/>
      <c r="S18" s="383"/>
      <c r="U18" s="382"/>
      <c r="V18" s="383"/>
    </row>
    <row r="19" spans="1:22" s="131" customFormat="1" ht="6" customHeight="1">
      <c r="A19" s="380" t="s">
        <v>433</v>
      </c>
      <c r="B19" s="381"/>
      <c r="C19" s="220"/>
      <c r="D19" s="217"/>
      <c r="E19" s="425"/>
      <c r="G19" s="382"/>
      <c r="H19" s="383"/>
      <c r="I19" s="210"/>
      <c r="J19" s="217"/>
      <c r="K19" s="427"/>
      <c r="L19" s="213"/>
      <c r="M19" s="382"/>
      <c r="N19" s="383"/>
      <c r="O19" s="132"/>
      <c r="P19" s="219"/>
      <c r="Q19" s="242"/>
      <c r="R19" s="382"/>
      <c r="S19" s="383"/>
      <c r="U19" s="382"/>
      <c r="V19" s="383"/>
    </row>
    <row r="20" spans="1:22" s="131" customFormat="1" ht="6" customHeight="1">
      <c r="A20" s="382"/>
      <c r="B20" s="383"/>
      <c r="C20" s="224"/>
      <c r="D20" s="219"/>
      <c r="E20" s="423" t="s">
        <v>434</v>
      </c>
      <c r="F20" s="223"/>
      <c r="G20" s="382"/>
      <c r="H20" s="383"/>
      <c r="I20" s="227"/>
      <c r="J20" s="219"/>
      <c r="K20" s="418" t="s">
        <v>435</v>
      </c>
      <c r="L20" s="213"/>
      <c r="M20" s="382"/>
      <c r="N20" s="383"/>
      <c r="P20" s="222"/>
      <c r="Q20" s="377" t="s">
        <v>436</v>
      </c>
      <c r="R20" s="384"/>
      <c r="S20" s="385"/>
      <c r="U20" s="384"/>
      <c r="V20" s="385"/>
    </row>
    <row r="21" spans="1:17" s="131" customFormat="1" ht="6" customHeight="1">
      <c r="A21" s="382"/>
      <c r="B21" s="383"/>
      <c r="C21" s="225"/>
      <c r="D21" s="217"/>
      <c r="E21" s="425"/>
      <c r="F21" s="223"/>
      <c r="G21" s="382"/>
      <c r="H21" s="383"/>
      <c r="I21" s="196"/>
      <c r="J21" s="217"/>
      <c r="K21" s="419"/>
      <c r="L21" s="213"/>
      <c r="M21" s="384"/>
      <c r="N21" s="385"/>
      <c r="P21" s="211"/>
      <c r="Q21" s="378"/>
    </row>
    <row r="22" spans="1:17" s="131" customFormat="1" ht="6" customHeight="1">
      <c r="A22" s="384"/>
      <c r="B22" s="385"/>
      <c r="C22" s="193"/>
      <c r="D22" s="219"/>
      <c r="E22" s="423" t="s">
        <v>437</v>
      </c>
      <c r="F22" s="132"/>
      <c r="G22" s="384"/>
      <c r="H22" s="385"/>
      <c r="I22" s="132"/>
      <c r="J22" s="222"/>
      <c r="K22" s="418" t="s">
        <v>438</v>
      </c>
      <c r="L22" s="213"/>
      <c r="Q22" s="195"/>
    </row>
    <row r="23" spans="4:22" s="131" customFormat="1" ht="6" customHeight="1">
      <c r="D23" s="217"/>
      <c r="E23" s="425"/>
      <c r="F23" s="132"/>
      <c r="G23" s="193"/>
      <c r="H23" s="193"/>
      <c r="I23" s="132"/>
      <c r="J23" s="226"/>
      <c r="K23" s="419"/>
      <c r="L23" s="213"/>
      <c r="Q23" s="195"/>
      <c r="R23" s="380" t="s">
        <v>439</v>
      </c>
      <c r="S23" s="381"/>
      <c r="U23" s="380" t="s">
        <v>440</v>
      </c>
      <c r="V23" s="381"/>
    </row>
    <row r="24" spans="3:22" s="131" customFormat="1" ht="6" customHeight="1">
      <c r="C24" s="132"/>
      <c r="D24" s="219"/>
      <c r="E24" s="423" t="s">
        <v>441</v>
      </c>
      <c r="F24" s="132"/>
      <c r="K24" s="198"/>
      <c r="N24" s="132"/>
      <c r="O24" s="210"/>
      <c r="Q24" s="195"/>
      <c r="R24" s="382"/>
      <c r="S24" s="383"/>
      <c r="U24" s="382"/>
      <c r="V24" s="383"/>
    </row>
    <row r="25" spans="3:22" s="131" customFormat="1" ht="6" customHeight="1">
      <c r="C25" s="132"/>
      <c r="D25" s="226"/>
      <c r="E25" s="425"/>
      <c r="F25" s="132"/>
      <c r="I25" s="210"/>
      <c r="J25" s="211"/>
      <c r="K25" s="429" t="s">
        <v>442</v>
      </c>
      <c r="M25" s="380" t="s">
        <v>443</v>
      </c>
      <c r="N25" s="381"/>
      <c r="O25" s="210"/>
      <c r="P25" s="211"/>
      <c r="Q25" s="431" t="s">
        <v>444</v>
      </c>
      <c r="R25" s="382"/>
      <c r="S25" s="383"/>
      <c r="U25" s="382"/>
      <c r="V25" s="383"/>
    </row>
    <row r="26" spans="3:22" s="131" customFormat="1" ht="6" customHeight="1">
      <c r="C26" s="132"/>
      <c r="D26" s="211"/>
      <c r="E26" s="197"/>
      <c r="F26" s="132"/>
      <c r="I26" s="210"/>
      <c r="J26" s="217"/>
      <c r="K26" s="430"/>
      <c r="L26" s="132"/>
      <c r="M26" s="382"/>
      <c r="N26" s="383"/>
      <c r="O26" s="210"/>
      <c r="P26" s="217"/>
      <c r="Q26" s="432"/>
      <c r="R26" s="384"/>
      <c r="S26" s="385"/>
      <c r="U26" s="384"/>
      <c r="V26" s="385"/>
    </row>
    <row r="27" spans="3:17" s="131" customFormat="1" ht="6" customHeight="1">
      <c r="C27" s="210"/>
      <c r="D27" s="211"/>
      <c r="E27" s="423" t="s">
        <v>445</v>
      </c>
      <c r="F27" s="132"/>
      <c r="I27" s="210"/>
      <c r="J27" s="219"/>
      <c r="K27" s="433" t="s">
        <v>446</v>
      </c>
      <c r="L27" s="132"/>
      <c r="M27" s="382"/>
      <c r="N27" s="383"/>
      <c r="O27" s="210"/>
      <c r="P27" s="219"/>
      <c r="Q27" s="431" t="s">
        <v>447</v>
      </c>
    </row>
    <row r="28" spans="1:17" s="131" customFormat="1" ht="6" customHeight="1">
      <c r="A28" s="380" t="s">
        <v>448</v>
      </c>
      <c r="B28" s="381"/>
      <c r="C28" s="210"/>
      <c r="D28" s="217"/>
      <c r="E28" s="424"/>
      <c r="F28" s="132"/>
      <c r="G28" s="380" t="s">
        <v>449</v>
      </c>
      <c r="H28" s="381"/>
      <c r="I28" s="210"/>
      <c r="J28" s="217"/>
      <c r="K28" s="434"/>
      <c r="M28" s="382"/>
      <c r="N28" s="383"/>
      <c r="O28" s="227"/>
      <c r="P28" s="217"/>
      <c r="Q28" s="432"/>
    </row>
    <row r="29" spans="1:22" s="131" customFormat="1" ht="6" customHeight="1">
      <c r="A29" s="382"/>
      <c r="B29" s="383"/>
      <c r="C29" s="210"/>
      <c r="D29" s="219"/>
      <c r="E29" s="423" t="s">
        <v>450</v>
      </c>
      <c r="F29" s="132"/>
      <c r="G29" s="382"/>
      <c r="H29" s="383"/>
      <c r="I29" s="210"/>
      <c r="J29" s="219"/>
      <c r="K29" s="433" t="s">
        <v>451</v>
      </c>
      <c r="M29" s="382"/>
      <c r="N29" s="383"/>
      <c r="O29" s="196"/>
      <c r="P29" s="219"/>
      <c r="Q29" s="435" t="s">
        <v>452</v>
      </c>
      <c r="R29" s="380" t="s">
        <v>453</v>
      </c>
      <c r="S29" s="381"/>
      <c r="U29" s="380" t="s">
        <v>454</v>
      </c>
      <c r="V29" s="381"/>
    </row>
    <row r="30" spans="1:22" s="131" customFormat="1" ht="6" customHeight="1">
      <c r="A30" s="382"/>
      <c r="B30" s="383"/>
      <c r="C30" s="224"/>
      <c r="D30" s="217"/>
      <c r="E30" s="424"/>
      <c r="F30" s="132"/>
      <c r="G30" s="382"/>
      <c r="H30" s="383"/>
      <c r="I30" s="196"/>
      <c r="J30" s="217"/>
      <c r="K30" s="434"/>
      <c r="M30" s="384"/>
      <c r="N30" s="385"/>
      <c r="O30" s="132"/>
      <c r="P30" s="226"/>
      <c r="Q30" s="436"/>
      <c r="R30" s="382"/>
      <c r="S30" s="383"/>
      <c r="U30" s="382"/>
      <c r="V30" s="383"/>
    </row>
    <row r="31" spans="1:22" s="131" customFormat="1" ht="6" customHeight="1">
      <c r="A31" s="382"/>
      <c r="B31" s="383"/>
      <c r="C31" s="196"/>
      <c r="D31" s="219"/>
      <c r="E31" s="424"/>
      <c r="F31" s="132"/>
      <c r="G31" s="382"/>
      <c r="H31" s="383"/>
      <c r="I31" s="218"/>
      <c r="J31" s="219"/>
      <c r="K31" s="433" t="s">
        <v>455</v>
      </c>
      <c r="O31" s="132"/>
      <c r="P31" s="211"/>
      <c r="Q31" s="286"/>
      <c r="R31" s="382"/>
      <c r="S31" s="383"/>
      <c r="U31" s="382"/>
      <c r="V31" s="383"/>
    </row>
    <row r="32" spans="1:22" s="131" customFormat="1" ht="6" customHeight="1">
      <c r="A32" s="384"/>
      <c r="B32" s="385"/>
      <c r="C32" s="193"/>
      <c r="D32" s="219"/>
      <c r="E32" s="423" t="s">
        <v>456</v>
      </c>
      <c r="F32" s="132"/>
      <c r="G32" s="382"/>
      <c r="H32" s="383"/>
      <c r="I32" s="196"/>
      <c r="J32" s="217"/>
      <c r="K32" s="434"/>
      <c r="Q32" s="195"/>
      <c r="R32" s="384"/>
      <c r="S32" s="385"/>
      <c r="U32" s="384"/>
      <c r="V32" s="385"/>
    </row>
    <row r="33" spans="4:17" s="131" customFormat="1" ht="6" customHeight="1">
      <c r="D33" s="217"/>
      <c r="E33" s="424"/>
      <c r="F33" s="132"/>
      <c r="G33" s="382"/>
      <c r="H33" s="383"/>
      <c r="I33" s="193"/>
      <c r="J33" s="219"/>
      <c r="K33" s="433" t="s">
        <v>457</v>
      </c>
      <c r="M33" s="287"/>
      <c r="O33" s="210"/>
      <c r="P33" s="211"/>
      <c r="Q33" s="420" t="s">
        <v>458</v>
      </c>
    </row>
    <row r="34" spans="4:17" s="131" customFormat="1" ht="6" customHeight="1">
      <c r="D34" s="219"/>
      <c r="E34" s="423" t="s">
        <v>459</v>
      </c>
      <c r="F34" s="132"/>
      <c r="G34" s="384"/>
      <c r="H34" s="385"/>
      <c r="I34" s="193"/>
      <c r="J34" s="217"/>
      <c r="K34" s="434"/>
      <c r="M34" s="380" t="s">
        <v>460</v>
      </c>
      <c r="N34" s="381"/>
      <c r="O34" s="210"/>
      <c r="P34" s="217"/>
      <c r="Q34" s="421"/>
    </row>
    <row r="35" spans="3:22" s="131" customFormat="1" ht="6" customHeight="1">
      <c r="C35" s="193"/>
      <c r="D35" s="226"/>
      <c r="E35" s="424"/>
      <c r="J35" s="219"/>
      <c r="K35" s="429" t="s">
        <v>461</v>
      </c>
      <c r="M35" s="382"/>
      <c r="N35" s="383"/>
      <c r="O35" s="210"/>
      <c r="P35" s="219"/>
      <c r="Q35" s="420" t="s">
        <v>462</v>
      </c>
      <c r="R35" s="380" t="s">
        <v>463</v>
      </c>
      <c r="S35" s="381"/>
      <c r="U35" s="380" t="s">
        <v>464</v>
      </c>
      <c r="V35" s="381"/>
    </row>
    <row r="36" spans="7:22" s="131" customFormat="1" ht="6" customHeight="1">
      <c r="G36" s="422"/>
      <c r="H36" s="422"/>
      <c r="I36" s="132"/>
      <c r="J36" s="226"/>
      <c r="K36" s="430"/>
      <c r="L36" s="132"/>
      <c r="M36" s="382"/>
      <c r="N36" s="383"/>
      <c r="O36" s="210"/>
      <c r="P36" s="217"/>
      <c r="Q36" s="421"/>
      <c r="R36" s="382"/>
      <c r="S36" s="383"/>
      <c r="U36" s="382"/>
      <c r="V36" s="383"/>
    </row>
    <row r="37" spans="3:22" s="131" customFormat="1" ht="6" customHeight="1">
      <c r="C37" s="210"/>
      <c r="D37" s="211"/>
      <c r="E37" s="418" t="s">
        <v>465</v>
      </c>
      <c r="K37" s="288"/>
      <c r="L37" s="132"/>
      <c r="M37" s="382"/>
      <c r="N37" s="383"/>
      <c r="O37" s="227"/>
      <c r="P37" s="219"/>
      <c r="Q37" s="377" t="s">
        <v>466</v>
      </c>
      <c r="R37" s="382"/>
      <c r="S37" s="383"/>
      <c r="U37" s="382"/>
      <c r="V37" s="383"/>
    </row>
    <row r="38" spans="3:22" s="131" customFormat="1" ht="6" customHeight="1">
      <c r="C38" s="210"/>
      <c r="D38" s="217"/>
      <c r="E38" s="419"/>
      <c r="I38" s="210"/>
      <c r="J38" s="211"/>
      <c r="K38" s="418" t="s">
        <v>467</v>
      </c>
      <c r="L38" s="132"/>
      <c r="M38" s="382"/>
      <c r="N38" s="383"/>
      <c r="O38" s="132"/>
      <c r="P38" s="217"/>
      <c r="Q38" s="378"/>
      <c r="R38" s="382"/>
      <c r="S38" s="383"/>
      <c r="U38" s="384"/>
      <c r="V38" s="385"/>
    </row>
    <row r="39" spans="1:19" s="131" customFormat="1" ht="6" customHeight="1">
      <c r="A39" s="137"/>
      <c r="B39" s="137"/>
      <c r="C39" s="210"/>
      <c r="D39" s="219"/>
      <c r="E39" s="418" t="s">
        <v>468</v>
      </c>
      <c r="I39" s="210"/>
      <c r="J39" s="217"/>
      <c r="K39" s="419"/>
      <c r="L39" s="132"/>
      <c r="M39" s="384"/>
      <c r="N39" s="385"/>
      <c r="O39" s="132"/>
      <c r="P39" s="222"/>
      <c r="Q39" s="377" t="s">
        <v>469</v>
      </c>
      <c r="R39" s="382"/>
      <c r="S39" s="383"/>
    </row>
    <row r="40" spans="4:19" s="131" customFormat="1" ht="6" customHeight="1">
      <c r="D40" s="217"/>
      <c r="E40" s="419"/>
      <c r="I40" s="210"/>
      <c r="J40" s="219"/>
      <c r="K40" s="423" t="s">
        <v>470</v>
      </c>
      <c r="L40" s="132"/>
      <c r="M40" s="193"/>
      <c r="N40" s="193"/>
      <c r="O40" s="132"/>
      <c r="P40" s="226"/>
      <c r="Q40" s="378"/>
      <c r="R40" s="384"/>
      <c r="S40" s="385"/>
    </row>
    <row r="41" spans="1:22" s="131" customFormat="1" ht="6" customHeight="1">
      <c r="A41" s="380" t="s">
        <v>471</v>
      </c>
      <c r="B41" s="381"/>
      <c r="C41" s="210"/>
      <c r="D41" s="219"/>
      <c r="E41" s="437" t="s">
        <v>472</v>
      </c>
      <c r="J41" s="217"/>
      <c r="K41" s="424"/>
      <c r="L41" s="132"/>
      <c r="Q41" s="195"/>
      <c r="R41" s="193"/>
      <c r="S41" s="193"/>
      <c r="U41" s="380" t="s">
        <v>473</v>
      </c>
      <c r="V41" s="381"/>
    </row>
    <row r="42" spans="1:22" s="131" customFormat="1" ht="6" customHeight="1">
      <c r="A42" s="382"/>
      <c r="B42" s="383"/>
      <c r="C42" s="224"/>
      <c r="D42" s="217"/>
      <c r="E42" s="438"/>
      <c r="G42" s="380" t="s">
        <v>474</v>
      </c>
      <c r="H42" s="381"/>
      <c r="I42" s="210"/>
      <c r="J42" s="219"/>
      <c r="K42" s="424"/>
      <c r="L42" s="132"/>
      <c r="Q42" s="195"/>
      <c r="R42" s="193"/>
      <c r="S42" s="193"/>
      <c r="U42" s="382"/>
      <c r="V42" s="383"/>
    </row>
    <row r="43" spans="1:22" s="131" customFormat="1" ht="6" customHeight="1">
      <c r="A43" s="382"/>
      <c r="B43" s="383"/>
      <c r="C43" s="196"/>
      <c r="D43" s="219"/>
      <c r="E43" s="418" t="s">
        <v>475</v>
      </c>
      <c r="G43" s="382"/>
      <c r="H43" s="383"/>
      <c r="I43" s="196"/>
      <c r="J43" s="222"/>
      <c r="K43" s="418" t="s">
        <v>476</v>
      </c>
      <c r="L43" s="213"/>
      <c r="M43" s="380" t="s">
        <v>477</v>
      </c>
      <c r="N43" s="381"/>
      <c r="O43" s="193"/>
      <c r="P43" s="211"/>
      <c r="Q43" s="377" t="s">
        <v>478</v>
      </c>
      <c r="R43" s="380" t="s">
        <v>479</v>
      </c>
      <c r="S43" s="381"/>
      <c r="U43" s="382"/>
      <c r="V43" s="383"/>
    </row>
    <row r="44" spans="1:22" s="131" customFormat="1" ht="6" customHeight="1">
      <c r="A44" s="384"/>
      <c r="B44" s="385"/>
      <c r="C44" s="193"/>
      <c r="D44" s="217"/>
      <c r="E44" s="419"/>
      <c r="G44" s="382"/>
      <c r="H44" s="383"/>
      <c r="I44" s="196"/>
      <c r="J44" s="219"/>
      <c r="K44" s="419"/>
      <c r="L44" s="213"/>
      <c r="M44" s="382"/>
      <c r="N44" s="383"/>
      <c r="O44" s="193"/>
      <c r="P44" s="217"/>
      <c r="Q44" s="378"/>
      <c r="R44" s="382"/>
      <c r="S44" s="383"/>
      <c r="U44" s="384"/>
      <c r="V44" s="385"/>
    </row>
    <row r="45" spans="3:19" s="131" customFormat="1" ht="6" customHeight="1">
      <c r="C45" s="132"/>
      <c r="D45" s="222"/>
      <c r="E45" s="418" t="s">
        <v>480</v>
      </c>
      <c r="G45" s="382"/>
      <c r="H45" s="383"/>
      <c r="I45" s="207"/>
      <c r="J45" s="222"/>
      <c r="K45" s="418" t="s">
        <v>481</v>
      </c>
      <c r="L45" s="213"/>
      <c r="M45" s="382"/>
      <c r="N45" s="383"/>
      <c r="O45" s="214"/>
      <c r="P45" s="219"/>
      <c r="Q45" s="377" t="s">
        <v>482</v>
      </c>
      <c r="R45" s="382"/>
      <c r="S45" s="383"/>
    </row>
    <row r="46" spans="3:22" s="131" customFormat="1" ht="6" customHeight="1">
      <c r="C46" s="132"/>
      <c r="D46" s="217"/>
      <c r="E46" s="419"/>
      <c r="G46" s="382"/>
      <c r="H46" s="383"/>
      <c r="I46" s="193"/>
      <c r="J46" s="219"/>
      <c r="K46" s="419"/>
      <c r="L46" s="213"/>
      <c r="M46" s="382"/>
      <c r="N46" s="383"/>
      <c r="O46" s="132"/>
      <c r="P46" s="217"/>
      <c r="Q46" s="378"/>
      <c r="R46" s="384"/>
      <c r="S46" s="385"/>
      <c r="U46" s="132"/>
      <c r="V46" s="193"/>
    </row>
    <row r="47" spans="3:22" s="131" customFormat="1" ht="6" customHeight="1">
      <c r="C47" s="132"/>
      <c r="D47" s="219"/>
      <c r="E47" s="419"/>
      <c r="G47" s="384"/>
      <c r="H47" s="385"/>
      <c r="I47" s="132"/>
      <c r="J47" s="219"/>
      <c r="K47" s="419"/>
      <c r="L47" s="213"/>
      <c r="M47" s="382"/>
      <c r="N47" s="383"/>
      <c r="P47" s="222"/>
      <c r="Q47" s="377" t="s">
        <v>483</v>
      </c>
      <c r="R47" s="207"/>
      <c r="S47" s="207"/>
      <c r="U47" s="380" t="s">
        <v>484</v>
      </c>
      <c r="V47" s="381"/>
    </row>
    <row r="48" spans="4:22" s="131" customFormat="1" ht="6" customHeight="1">
      <c r="D48" s="228"/>
      <c r="E48" s="439" t="s">
        <v>485</v>
      </c>
      <c r="G48" s="193"/>
      <c r="H48" s="193"/>
      <c r="I48" s="132"/>
      <c r="J48" s="222"/>
      <c r="K48" s="418" t="s">
        <v>486</v>
      </c>
      <c r="L48" s="213"/>
      <c r="M48" s="384"/>
      <c r="N48" s="385"/>
      <c r="P48" s="226"/>
      <c r="Q48" s="378"/>
      <c r="R48" s="193"/>
      <c r="S48" s="193"/>
      <c r="U48" s="382"/>
      <c r="V48" s="383"/>
    </row>
    <row r="49" spans="5:22" s="131" customFormat="1" ht="6" customHeight="1">
      <c r="E49" s="440"/>
      <c r="I49" s="132"/>
      <c r="J49" s="217"/>
      <c r="K49" s="419"/>
      <c r="L49" s="213"/>
      <c r="Q49" s="195"/>
      <c r="R49" s="380" t="s">
        <v>487</v>
      </c>
      <c r="S49" s="381"/>
      <c r="U49" s="382"/>
      <c r="V49" s="383"/>
    </row>
    <row r="50" spans="10:22" s="131" customFormat="1" ht="6" customHeight="1">
      <c r="J50" s="228"/>
      <c r="K50" s="418" t="s">
        <v>488</v>
      </c>
      <c r="L50" s="213"/>
      <c r="M50" s="137"/>
      <c r="N50" s="137"/>
      <c r="Q50" s="195"/>
      <c r="R50" s="382"/>
      <c r="S50" s="383"/>
      <c r="U50" s="384"/>
      <c r="V50" s="385"/>
    </row>
    <row r="51" spans="5:22" s="131" customFormat="1" ht="6" customHeight="1">
      <c r="E51" s="418" t="s">
        <v>489</v>
      </c>
      <c r="K51" s="419"/>
      <c r="L51" s="213"/>
      <c r="Q51" s="195"/>
      <c r="R51" s="382"/>
      <c r="S51" s="383"/>
      <c r="U51" s="193"/>
      <c r="V51" s="193"/>
    </row>
    <row r="52" spans="3:22" s="131" customFormat="1" ht="6" customHeight="1">
      <c r="C52" s="210"/>
      <c r="D52" s="217"/>
      <c r="E52" s="419"/>
      <c r="K52" s="419"/>
      <c r="L52" s="213"/>
      <c r="M52" s="380" t="s">
        <v>490</v>
      </c>
      <c r="N52" s="381"/>
      <c r="O52" s="193"/>
      <c r="P52" s="211"/>
      <c r="Q52" s="377" t="s">
        <v>491</v>
      </c>
      <c r="R52" s="384"/>
      <c r="S52" s="385"/>
      <c r="U52" s="193"/>
      <c r="V52" s="193"/>
    </row>
    <row r="53" spans="3:22" s="131" customFormat="1" ht="6" customHeight="1">
      <c r="C53" s="210"/>
      <c r="D53" s="219"/>
      <c r="E53" s="418" t="s">
        <v>492</v>
      </c>
      <c r="L53" s="213"/>
      <c r="M53" s="382"/>
      <c r="N53" s="383"/>
      <c r="O53" s="193"/>
      <c r="P53" s="217"/>
      <c r="Q53" s="378"/>
      <c r="U53" s="380" t="s">
        <v>493</v>
      </c>
      <c r="V53" s="381"/>
    </row>
    <row r="54" spans="1:22" s="131" customFormat="1" ht="6" customHeight="1">
      <c r="A54" s="380" t="s">
        <v>494</v>
      </c>
      <c r="B54" s="381"/>
      <c r="C54" s="210"/>
      <c r="D54" s="217"/>
      <c r="E54" s="419"/>
      <c r="K54" s="418" t="s">
        <v>495</v>
      </c>
      <c r="L54" s="213"/>
      <c r="M54" s="382"/>
      <c r="N54" s="383"/>
      <c r="O54" s="214"/>
      <c r="P54" s="219"/>
      <c r="Q54" s="377" t="s">
        <v>496</v>
      </c>
      <c r="U54" s="382"/>
      <c r="V54" s="383"/>
    </row>
    <row r="55" spans="1:22" s="131" customFormat="1" ht="6" customHeight="1">
      <c r="A55" s="382"/>
      <c r="B55" s="383"/>
      <c r="C55" s="210"/>
      <c r="D55" s="219"/>
      <c r="E55" s="418" t="s">
        <v>497</v>
      </c>
      <c r="J55" s="217"/>
      <c r="K55" s="419"/>
      <c r="L55" s="132"/>
      <c r="M55" s="382"/>
      <c r="N55" s="383"/>
      <c r="O55" s="132"/>
      <c r="P55" s="217"/>
      <c r="Q55" s="378"/>
      <c r="R55" s="193"/>
      <c r="S55" s="193"/>
      <c r="U55" s="382"/>
      <c r="V55" s="383"/>
    </row>
    <row r="56" spans="1:22" s="131" customFormat="1" ht="6" customHeight="1">
      <c r="A56" s="382"/>
      <c r="B56" s="383"/>
      <c r="C56" s="196"/>
      <c r="D56" s="217"/>
      <c r="E56" s="419"/>
      <c r="J56" s="219"/>
      <c r="K56" s="418" t="s">
        <v>498</v>
      </c>
      <c r="L56" s="132"/>
      <c r="M56" s="382"/>
      <c r="N56" s="383"/>
      <c r="P56" s="222"/>
      <c r="Q56" s="377" t="s">
        <v>499</v>
      </c>
      <c r="R56" s="193"/>
      <c r="S56" s="193"/>
      <c r="U56" s="384"/>
      <c r="V56" s="385"/>
    </row>
    <row r="57" spans="1:22" s="131" customFormat="1" ht="6" customHeight="1">
      <c r="A57" s="382"/>
      <c r="B57" s="383"/>
      <c r="C57" s="218"/>
      <c r="D57" s="219"/>
      <c r="E57" s="418" t="s">
        <v>500</v>
      </c>
      <c r="G57" s="380" t="s">
        <v>501</v>
      </c>
      <c r="H57" s="381"/>
      <c r="I57" s="210"/>
      <c r="J57" s="217"/>
      <c r="K57" s="419"/>
      <c r="L57" s="132"/>
      <c r="M57" s="384"/>
      <c r="N57" s="385"/>
      <c r="P57" s="226"/>
      <c r="Q57" s="378"/>
      <c r="U57" s="193"/>
      <c r="V57" s="193"/>
    </row>
    <row r="58" spans="1:22" s="131" customFormat="1" ht="6" customHeight="1">
      <c r="A58" s="384"/>
      <c r="B58" s="385"/>
      <c r="C58" s="193"/>
      <c r="D58" s="217"/>
      <c r="E58" s="419"/>
      <c r="G58" s="382"/>
      <c r="H58" s="383"/>
      <c r="I58" s="210"/>
      <c r="J58" s="219"/>
      <c r="K58" s="418" t="s">
        <v>502</v>
      </c>
      <c r="L58" s="213"/>
      <c r="Q58" s="195"/>
      <c r="U58" s="193"/>
      <c r="V58" s="193"/>
    </row>
    <row r="59" spans="1:22" s="131" customFormat="1" ht="6" customHeight="1">
      <c r="A59" s="193"/>
      <c r="B59" s="193"/>
      <c r="C59" s="193"/>
      <c r="D59" s="219"/>
      <c r="E59" s="418" t="s">
        <v>503</v>
      </c>
      <c r="G59" s="382"/>
      <c r="H59" s="383"/>
      <c r="I59" s="196"/>
      <c r="J59" s="217"/>
      <c r="K59" s="419"/>
      <c r="L59" s="213"/>
      <c r="M59" s="193"/>
      <c r="N59" s="193"/>
      <c r="P59" s="211"/>
      <c r="Q59" s="195"/>
      <c r="U59" s="380" t="s">
        <v>504</v>
      </c>
      <c r="V59" s="381"/>
    </row>
    <row r="60" spans="3:22" s="131" customFormat="1" ht="6" customHeight="1">
      <c r="C60" s="132"/>
      <c r="D60" s="217"/>
      <c r="E60" s="419"/>
      <c r="G60" s="382"/>
      <c r="H60" s="383"/>
      <c r="I60" s="218"/>
      <c r="J60" s="219"/>
      <c r="K60" s="423" t="s">
        <v>505</v>
      </c>
      <c r="L60" s="213"/>
      <c r="Q60" s="195"/>
      <c r="U60" s="382"/>
      <c r="V60" s="383"/>
    </row>
    <row r="61" spans="3:22" s="131" customFormat="1" ht="6" customHeight="1">
      <c r="C61" s="132"/>
      <c r="D61" s="222"/>
      <c r="E61" s="418" t="s">
        <v>506</v>
      </c>
      <c r="G61" s="382"/>
      <c r="H61" s="383"/>
      <c r="I61" s="193"/>
      <c r="J61" s="219"/>
      <c r="K61" s="424"/>
      <c r="L61" s="213"/>
      <c r="O61" s="210"/>
      <c r="P61" s="211"/>
      <c r="Q61" s="377" t="s">
        <v>507</v>
      </c>
      <c r="R61" s="193"/>
      <c r="S61" s="193"/>
      <c r="U61" s="382"/>
      <c r="V61" s="383"/>
    </row>
    <row r="62" spans="3:22" s="131" customFormat="1" ht="6" customHeight="1">
      <c r="C62" s="132"/>
      <c r="D62" s="226"/>
      <c r="E62" s="419"/>
      <c r="G62" s="384"/>
      <c r="H62" s="385"/>
      <c r="I62" s="193"/>
      <c r="J62" s="217"/>
      <c r="K62" s="424"/>
      <c r="L62" s="213"/>
      <c r="M62" s="380" t="s">
        <v>508</v>
      </c>
      <c r="N62" s="381"/>
      <c r="O62" s="210"/>
      <c r="P62" s="217"/>
      <c r="Q62" s="378"/>
      <c r="U62" s="382"/>
      <c r="V62" s="383"/>
    </row>
    <row r="63" spans="3:22" s="131" customFormat="1" ht="6" customHeight="1">
      <c r="C63" s="132"/>
      <c r="D63" s="211"/>
      <c r="E63" s="419"/>
      <c r="I63" s="132"/>
      <c r="J63" s="222"/>
      <c r="K63" s="423" t="s">
        <v>509</v>
      </c>
      <c r="L63" s="213"/>
      <c r="M63" s="382"/>
      <c r="N63" s="383"/>
      <c r="O63" s="210"/>
      <c r="P63" s="219"/>
      <c r="Q63" s="377" t="s">
        <v>510</v>
      </c>
      <c r="U63" s="382"/>
      <c r="V63" s="383"/>
    </row>
    <row r="64" spans="9:22" s="131" customFormat="1" ht="6" customHeight="1">
      <c r="I64" s="132"/>
      <c r="J64" s="226"/>
      <c r="K64" s="424"/>
      <c r="L64" s="213"/>
      <c r="M64" s="382"/>
      <c r="N64" s="383"/>
      <c r="O64" s="224"/>
      <c r="P64" s="217"/>
      <c r="Q64" s="378"/>
      <c r="U64" s="384"/>
      <c r="V64" s="385"/>
    </row>
    <row r="65" spans="3:22" s="131" customFormat="1" ht="6" customHeight="1">
      <c r="C65" s="210"/>
      <c r="D65" s="211"/>
      <c r="E65" s="418" t="s">
        <v>511</v>
      </c>
      <c r="K65" s="288"/>
      <c r="L65" s="213"/>
      <c r="M65" s="382"/>
      <c r="N65" s="383"/>
      <c r="O65" s="196"/>
      <c r="P65" s="219"/>
      <c r="Q65" s="377" t="s">
        <v>512</v>
      </c>
      <c r="U65" s="193"/>
      <c r="V65" s="193"/>
    </row>
    <row r="66" spans="1:22" s="131" customFormat="1" ht="6" customHeight="1">
      <c r="A66" s="380" t="s">
        <v>513</v>
      </c>
      <c r="B66" s="381"/>
      <c r="C66" s="210"/>
      <c r="D66" s="217"/>
      <c r="E66" s="419"/>
      <c r="K66" s="418" t="s">
        <v>514</v>
      </c>
      <c r="L66" s="213"/>
      <c r="M66" s="382"/>
      <c r="N66" s="383"/>
      <c r="O66" s="196"/>
      <c r="P66" s="217"/>
      <c r="Q66" s="441"/>
      <c r="U66" s="193"/>
      <c r="V66" s="193"/>
    </row>
    <row r="67" spans="1:22" s="131" customFormat="1" ht="6" customHeight="1">
      <c r="A67" s="382"/>
      <c r="B67" s="383"/>
      <c r="C67" s="210"/>
      <c r="D67" s="219"/>
      <c r="E67" s="418" t="s">
        <v>515</v>
      </c>
      <c r="G67" s="380" t="s">
        <v>516</v>
      </c>
      <c r="H67" s="381"/>
      <c r="I67" s="210"/>
      <c r="J67" s="217"/>
      <c r="K67" s="419"/>
      <c r="L67" s="213"/>
      <c r="M67" s="384"/>
      <c r="N67" s="385"/>
      <c r="O67" s="193"/>
      <c r="P67" s="219"/>
      <c r="Q67" s="377" t="s">
        <v>517</v>
      </c>
      <c r="U67" s="380" t="s">
        <v>518</v>
      </c>
      <c r="V67" s="381"/>
    </row>
    <row r="68" spans="1:22" s="131" customFormat="1" ht="6" customHeight="1">
      <c r="A68" s="382"/>
      <c r="B68" s="383"/>
      <c r="C68" s="210"/>
      <c r="D68" s="217"/>
      <c r="E68" s="419"/>
      <c r="G68" s="382"/>
      <c r="H68" s="383"/>
      <c r="I68" s="210"/>
      <c r="J68" s="219"/>
      <c r="K68" s="418" t="s">
        <v>519</v>
      </c>
      <c r="L68" s="213"/>
      <c r="P68" s="226"/>
      <c r="Q68" s="441"/>
      <c r="U68" s="382"/>
      <c r="V68" s="383"/>
    </row>
    <row r="69" spans="1:22" s="131" customFormat="1" ht="6" customHeight="1">
      <c r="A69" s="382"/>
      <c r="B69" s="383"/>
      <c r="C69" s="227"/>
      <c r="D69" s="219"/>
      <c r="E69" s="418" t="s">
        <v>520</v>
      </c>
      <c r="G69" s="382"/>
      <c r="H69" s="383"/>
      <c r="I69" s="210"/>
      <c r="J69" s="217"/>
      <c r="K69" s="419"/>
      <c r="L69" s="132"/>
      <c r="Q69" s="195"/>
      <c r="U69" s="382"/>
      <c r="V69" s="383"/>
    </row>
    <row r="70" spans="1:22" s="131" customFormat="1" ht="6" customHeight="1">
      <c r="A70" s="382"/>
      <c r="B70" s="383"/>
      <c r="C70" s="196"/>
      <c r="D70" s="217"/>
      <c r="E70" s="419"/>
      <c r="G70" s="382"/>
      <c r="H70" s="383"/>
      <c r="I70" s="210"/>
      <c r="J70" s="219"/>
      <c r="K70" s="423" t="s">
        <v>521</v>
      </c>
      <c r="L70" s="213"/>
      <c r="O70" s="132"/>
      <c r="P70" s="211"/>
      <c r="Q70" s="289"/>
      <c r="U70" s="384"/>
      <c r="V70" s="385"/>
    </row>
    <row r="71" spans="1:22" s="131" customFormat="1" ht="6" customHeight="1">
      <c r="A71" s="384"/>
      <c r="B71" s="385"/>
      <c r="C71" s="132"/>
      <c r="D71" s="222"/>
      <c r="E71" s="418" t="s">
        <v>522</v>
      </c>
      <c r="G71" s="382"/>
      <c r="H71" s="383"/>
      <c r="I71" s="227"/>
      <c r="J71" s="222"/>
      <c r="K71" s="424"/>
      <c r="L71" s="213"/>
      <c r="M71" s="380" t="s">
        <v>523</v>
      </c>
      <c r="N71" s="381"/>
      <c r="O71" s="210"/>
      <c r="P71" s="211"/>
      <c r="Q71" s="377" t="s">
        <v>524</v>
      </c>
      <c r="V71" s="193"/>
    </row>
    <row r="72" spans="1:22" s="131" customFormat="1" ht="6" customHeight="1">
      <c r="A72" s="193"/>
      <c r="B72" s="193"/>
      <c r="C72" s="132"/>
      <c r="D72" s="226"/>
      <c r="E72" s="419"/>
      <c r="G72" s="382"/>
      <c r="H72" s="383"/>
      <c r="I72" s="196"/>
      <c r="J72" s="219"/>
      <c r="K72" s="424"/>
      <c r="L72" s="213"/>
      <c r="M72" s="382"/>
      <c r="N72" s="383"/>
      <c r="O72" s="210"/>
      <c r="P72" s="217"/>
      <c r="Q72" s="378"/>
      <c r="U72" s="193"/>
      <c r="V72" s="193"/>
    </row>
    <row r="73" spans="7:22" s="131" customFormat="1" ht="6" customHeight="1">
      <c r="G73" s="384"/>
      <c r="H73" s="385"/>
      <c r="I73" s="132"/>
      <c r="J73" s="222"/>
      <c r="K73" s="423" t="s">
        <v>525</v>
      </c>
      <c r="L73" s="213"/>
      <c r="M73" s="382"/>
      <c r="N73" s="383"/>
      <c r="O73" s="214"/>
      <c r="P73" s="219"/>
      <c r="Q73" s="442" t="s">
        <v>526</v>
      </c>
      <c r="U73" s="380" t="s">
        <v>527</v>
      </c>
      <c r="V73" s="443"/>
    </row>
    <row r="74" spans="3:22" s="131" customFormat="1" ht="6" customHeight="1">
      <c r="C74" s="210"/>
      <c r="D74" s="211"/>
      <c r="E74" s="418" t="s">
        <v>528</v>
      </c>
      <c r="G74" s="290"/>
      <c r="H74" s="290"/>
      <c r="I74" s="132"/>
      <c r="J74" s="226"/>
      <c r="K74" s="424"/>
      <c r="L74" s="213"/>
      <c r="M74" s="382"/>
      <c r="N74" s="383"/>
      <c r="O74" s="132"/>
      <c r="P74" s="217"/>
      <c r="Q74" s="378"/>
      <c r="U74" s="444"/>
      <c r="V74" s="445"/>
    </row>
    <row r="75" spans="3:22" s="131" customFormat="1" ht="6" customHeight="1">
      <c r="C75" s="210"/>
      <c r="D75" s="217"/>
      <c r="E75" s="419"/>
      <c r="K75" s="288"/>
      <c r="L75" s="213"/>
      <c r="M75" s="382"/>
      <c r="N75" s="383"/>
      <c r="P75" s="228"/>
      <c r="Q75" s="377" t="s">
        <v>529</v>
      </c>
      <c r="U75" s="444"/>
      <c r="V75" s="445"/>
    </row>
    <row r="76" spans="3:22" s="131" customFormat="1" ht="6" customHeight="1">
      <c r="C76" s="210"/>
      <c r="D76" s="219"/>
      <c r="E76" s="418" t="s">
        <v>530</v>
      </c>
      <c r="I76" s="210"/>
      <c r="J76" s="211"/>
      <c r="K76" s="418" t="s">
        <v>531</v>
      </c>
      <c r="L76" s="213"/>
      <c r="M76" s="384"/>
      <c r="N76" s="385"/>
      <c r="P76" s="204"/>
      <c r="Q76" s="378"/>
      <c r="U76" s="444"/>
      <c r="V76" s="445"/>
    </row>
    <row r="77" spans="1:22" s="131" customFormat="1" ht="6" customHeight="1">
      <c r="A77" s="380" t="s">
        <v>532</v>
      </c>
      <c r="B77" s="381"/>
      <c r="C77" s="210"/>
      <c r="D77" s="217"/>
      <c r="E77" s="419"/>
      <c r="J77" s="217"/>
      <c r="K77" s="419"/>
      <c r="L77" s="213"/>
      <c r="Q77" s="195"/>
      <c r="U77" s="444"/>
      <c r="V77" s="445"/>
    </row>
    <row r="78" spans="1:22" s="131" customFormat="1" ht="6" customHeight="1">
      <c r="A78" s="382"/>
      <c r="B78" s="383"/>
      <c r="C78" s="224"/>
      <c r="D78" s="219"/>
      <c r="E78" s="419"/>
      <c r="G78" s="380" t="s">
        <v>533</v>
      </c>
      <c r="H78" s="381"/>
      <c r="I78" s="210"/>
      <c r="J78" s="222"/>
      <c r="K78" s="418" t="s">
        <v>534</v>
      </c>
      <c r="L78" s="132"/>
      <c r="Q78" s="195"/>
      <c r="U78" s="446"/>
      <c r="V78" s="447"/>
    </row>
    <row r="79" spans="1:17" s="131" customFormat="1" ht="6" customHeight="1">
      <c r="A79" s="382"/>
      <c r="B79" s="383"/>
      <c r="C79" s="196"/>
      <c r="D79" s="222"/>
      <c r="E79" s="418" t="s">
        <v>535</v>
      </c>
      <c r="G79" s="382"/>
      <c r="H79" s="383"/>
      <c r="I79" s="132"/>
      <c r="J79" s="219"/>
      <c r="K79" s="419"/>
      <c r="L79" s="132"/>
      <c r="Q79" s="195"/>
    </row>
    <row r="80" spans="1:17" s="131" customFormat="1" ht="6" customHeight="1">
      <c r="A80" s="384"/>
      <c r="B80" s="385"/>
      <c r="C80" s="193"/>
      <c r="D80" s="219"/>
      <c r="E80" s="419"/>
      <c r="G80" s="382"/>
      <c r="H80" s="383"/>
      <c r="I80" s="221"/>
      <c r="J80" s="228"/>
      <c r="K80" s="418" t="s">
        <v>536</v>
      </c>
      <c r="L80" s="213"/>
      <c r="M80" s="380" t="s">
        <v>537</v>
      </c>
      <c r="N80" s="443"/>
      <c r="P80" s="244"/>
      <c r="Q80" s="377" t="s">
        <v>538</v>
      </c>
    </row>
    <row r="81" spans="1:22" s="131" customFormat="1" ht="6" customHeight="1">
      <c r="A81" s="193"/>
      <c r="B81" s="193"/>
      <c r="C81" s="193"/>
      <c r="D81" s="222"/>
      <c r="E81" s="418" t="s">
        <v>539</v>
      </c>
      <c r="G81" s="382"/>
      <c r="H81" s="383"/>
      <c r="J81" s="229"/>
      <c r="K81" s="419"/>
      <c r="L81" s="213"/>
      <c r="M81" s="444"/>
      <c r="N81" s="445"/>
      <c r="P81" s="243"/>
      <c r="Q81" s="441"/>
      <c r="U81" s="380" t="s">
        <v>540</v>
      </c>
      <c r="V81" s="381"/>
    </row>
    <row r="82" spans="3:22" s="131" customFormat="1" ht="6" customHeight="1">
      <c r="C82" s="132"/>
      <c r="D82" s="219"/>
      <c r="E82" s="419"/>
      <c r="G82" s="382"/>
      <c r="H82" s="383"/>
      <c r="J82" s="228"/>
      <c r="K82" s="418" t="s">
        <v>541</v>
      </c>
      <c r="L82" s="213"/>
      <c r="M82" s="444"/>
      <c r="N82" s="445"/>
      <c r="P82" s="229"/>
      <c r="Q82" s="195"/>
      <c r="U82" s="382"/>
      <c r="V82" s="383"/>
    </row>
    <row r="83" spans="4:22" s="131" customFormat="1" ht="6" customHeight="1">
      <c r="D83" s="229"/>
      <c r="E83" s="419"/>
      <c r="G83" s="384"/>
      <c r="H83" s="385"/>
      <c r="J83" s="243"/>
      <c r="K83" s="419"/>
      <c r="L83" s="213"/>
      <c r="M83" s="444"/>
      <c r="N83" s="445"/>
      <c r="O83" s="245"/>
      <c r="P83" s="229"/>
      <c r="Q83" s="195"/>
      <c r="U83" s="382"/>
      <c r="V83" s="383"/>
    </row>
    <row r="84" spans="1:22" s="131" customFormat="1" ht="6" customHeight="1">
      <c r="A84" s="102"/>
      <c r="B84" s="102"/>
      <c r="C84" s="102"/>
      <c r="D84" s="291"/>
      <c r="E84" s="448" t="s">
        <v>624</v>
      </c>
      <c r="J84" s="229"/>
      <c r="K84" s="419"/>
      <c r="L84" s="132"/>
      <c r="M84" s="444"/>
      <c r="N84" s="445"/>
      <c r="P84" s="228"/>
      <c r="Q84" s="442" t="s">
        <v>542</v>
      </c>
      <c r="U84" s="384"/>
      <c r="V84" s="385"/>
    </row>
    <row r="85" spans="5:22" s="131" customFormat="1" ht="6" customHeight="1">
      <c r="E85" s="449"/>
      <c r="J85" s="228"/>
      <c r="K85" s="418" t="s">
        <v>543</v>
      </c>
      <c r="L85" s="132"/>
      <c r="M85" s="446"/>
      <c r="N85" s="447"/>
      <c r="P85" s="204"/>
      <c r="Q85" s="378"/>
      <c r="U85" s="204"/>
      <c r="V85" s="204"/>
    </row>
    <row r="86" spans="11:22" s="131" customFormat="1" ht="6" customHeight="1">
      <c r="K86" s="419"/>
      <c r="L86" s="213"/>
      <c r="U86" s="132"/>
      <c r="V86" s="132"/>
    </row>
    <row r="87" spans="7:11" ht="6" customHeight="1">
      <c r="G87" s="131"/>
      <c r="H87" s="131"/>
      <c r="I87" s="131"/>
      <c r="J87" s="131"/>
      <c r="K87" s="419"/>
    </row>
  </sheetData>
  <mergeCells count="134">
    <mergeCell ref="M80:N85"/>
    <mergeCell ref="Q80:Q81"/>
    <mergeCell ref="E81:E83"/>
    <mergeCell ref="U81:V84"/>
    <mergeCell ref="K82:K84"/>
    <mergeCell ref="Q84:Q85"/>
    <mergeCell ref="K85:K87"/>
    <mergeCell ref="E84:E85"/>
    <mergeCell ref="E76:E78"/>
    <mergeCell ref="E74:E75"/>
    <mergeCell ref="A77:B80"/>
    <mergeCell ref="G78:H83"/>
    <mergeCell ref="E79:E80"/>
    <mergeCell ref="Q73:Q74"/>
    <mergeCell ref="U73:V78"/>
    <mergeCell ref="Q75:Q76"/>
    <mergeCell ref="K78:K79"/>
    <mergeCell ref="A66:B71"/>
    <mergeCell ref="E67:E68"/>
    <mergeCell ref="G67:H73"/>
    <mergeCell ref="Q67:Q68"/>
    <mergeCell ref="K68:K69"/>
    <mergeCell ref="E69:E70"/>
    <mergeCell ref="K70:K72"/>
    <mergeCell ref="E71:E72"/>
    <mergeCell ref="M71:N76"/>
    <mergeCell ref="K73:K74"/>
    <mergeCell ref="U59:V64"/>
    <mergeCell ref="K60:K62"/>
    <mergeCell ref="E61:E63"/>
    <mergeCell ref="Q61:Q62"/>
    <mergeCell ref="M62:N67"/>
    <mergeCell ref="K63:K64"/>
    <mergeCell ref="Q63:Q64"/>
    <mergeCell ref="E65:E66"/>
    <mergeCell ref="Q65:Q66"/>
    <mergeCell ref="U67:V70"/>
    <mergeCell ref="E57:E58"/>
    <mergeCell ref="A54:B58"/>
    <mergeCell ref="K54:K55"/>
    <mergeCell ref="Q54:Q55"/>
    <mergeCell ref="K56:K57"/>
    <mergeCell ref="Q56:Q57"/>
    <mergeCell ref="G57:H62"/>
    <mergeCell ref="E39:E40"/>
    <mergeCell ref="E37:E38"/>
    <mergeCell ref="U47:V50"/>
    <mergeCell ref="E48:E49"/>
    <mergeCell ref="K48:K49"/>
    <mergeCell ref="R49:S52"/>
    <mergeCell ref="K50:K52"/>
    <mergeCell ref="M52:N57"/>
    <mergeCell ref="Q52:Q53"/>
    <mergeCell ref="U53:V56"/>
    <mergeCell ref="A41:B44"/>
    <mergeCell ref="E41:E42"/>
    <mergeCell ref="G42:H47"/>
    <mergeCell ref="E45:E47"/>
    <mergeCell ref="E43:E44"/>
    <mergeCell ref="G28:H34"/>
    <mergeCell ref="E29:E31"/>
    <mergeCell ref="K29:K30"/>
    <mergeCell ref="Q29:Q30"/>
    <mergeCell ref="K31:K32"/>
    <mergeCell ref="E32:E33"/>
    <mergeCell ref="K33:K34"/>
    <mergeCell ref="Q33:Q34"/>
    <mergeCell ref="E34:E35"/>
    <mergeCell ref="M34:N39"/>
    <mergeCell ref="A19:B22"/>
    <mergeCell ref="K25:K26"/>
    <mergeCell ref="Q25:Q26"/>
    <mergeCell ref="E27:E28"/>
    <mergeCell ref="K27:K28"/>
    <mergeCell ref="Q27:Q28"/>
    <mergeCell ref="A28:B32"/>
    <mergeCell ref="E24:E25"/>
    <mergeCell ref="Q20:Q21"/>
    <mergeCell ref="K22:K23"/>
    <mergeCell ref="Q16:Q18"/>
    <mergeCell ref="M25:N30"/>
    <mergeCell ref="K80:K81"/>
    <mergeCell ref="E53:E54"/>
    <mergeCell ref="K66:K67"/>
    <mergeCell ref="K76:K77"/>
    <mergeCell ref="K35:K36"/>
    <mergeCell ref="K58:K59"/>
    <mergeCell ref="E55:E56"/>
    <mergeCell ref="E59:E60"/>
    <mergeCell ref="G10:K10"/>
    <mergeCell ref="G14:K14"/>
    <mergeCell ref="G12:K12"/>
    <mergeCell ref="M16:N21"/>
    <mergeCell ref="K16:K17"/>
    <mergeCell ref="K18:K19"/>
    <mergeCell ref="G11:K11"/>
    <mergeCell ref="G13:K13"/>
    <mergeCell ref="G17:H22"/>
    <mergeCell ref="K20:K21"/>
    <mergeCell ref="E16:E17"/>
    <mergeCell ref="E18:E19"/>
    <mergeCell ref="E20:E21"/>
    <mergeCell ref="E22:E23"/>
    <mergeCell ref="E51:E52"/>
    <mergeCell ref="Q35:Q36"/>
    <mergeCell ref="Q37:Q38"/>
    <mergeCell ref="Q39:Q40"/>
    <mergeCell ref="Q47:Q48"/>
    <mergeCell ref="Q45:Q46"/>
    <mergeCell ref="G36:H36"/>
    <mergeCell ref="K38:K39"/>
    <mergeCell ref="K40:K42"/>
    <mergeCell ref="K45:K47"/>
    <mergeCell ref="Q71:Q72"/>
    <mergeCell ref="K43:K44"/>
    <mergeCell ref="U17:V20"/>
    <mergeCell ref="U23:V26"/>
    <mergeCell ref="U29:V32"/>
    <mergeCell ref="U35:V38"/>
    <mergeCell ref="U41:V44"/>
    <mergeCell ref="R35:S40"/>
    <mergeCell ref="M43:N48"/>
    <mergeCell ref="Q43:Q44"/>
    <mergeCell ref="R43:S46"/>
    <mergeCell ref="R17:S20"/>
    <mergeCell ref="R23:S26"/>
    <mergeCell ref="R29:S32"/>
    <mergeCell ref="G2:K2"/>
    <mergeCell ref="G4:K4"/>
    <mergeCell ref="G7:K7"/>
    <mergeCell ref="G9:K9"/>
    <mergeCell ref="G5:K5"/>
    <mergeCell ref="F3:K3"/>
    <mergeCell ref="G8:K8"/>
  </mergeCells>
  <printOptions/>
  <pageMargins left="1.141732283464567" right="1.141732283464567" top="1.5748031496062993" bottom="1.5748031496062993" header="0.5118110236220472" footer="0.9055118110236221"/>
  <pageSetup firstPageNumber="7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130" zoomScaleNormal="130" workbookViewId="0" topLeftCell="A1">
      <selection activeCell="A1" sqref="A1"/>
    </sheetView>
  </sheetViews>
  <sheetFormatPr defaultColWidth="9.00390625" defaultRowHeight="19.5" customHeight="1"/>
  <cols>
    <col min="1" max="1" width="25.125" style="2" customWidth="1"/>
    <col min="2" max="2" width="7.625" style="2" customWidth="1"/>
    <col min="3" max="3" width="9.125" style="2" customWidth="1"/>
    <col min="4" max="5" width="8.125" style="2" customWidth="1"/>
    <col min="6" max="6" width="8.875" style="2" customWidth="1"/>
    <col min="7" max="7" width="8.625" style="3" customWidth="1"/>
    <col min="8" max="10" width="8.125" style="2" customWidth="1"/>
    <col min="11" max="11" width="8.50390625" style="2" customWidth="1"/>
    <col min="12" max="12" width="8.125" style="2" customWidth="1"/>
    <col min="13" max="13" width="9.875" style="2" customWidth="1"/>
    <col min="14" max="15" width="8.125" style="2" customWidth="1"/>
    <col min="16" max="16" width="8.375" style="3" customWidth="1"/>
    <col min="17" max="16384" width="12.625" style="2" customWidth="1"/>
  </cols>
  <sheetData>
    <row r="1" spans="1:16" ht="18" customHeight="1">
      <c r="A1" s="230" t="s">
        <v>631</v>
      </c>
      <c r="P1" s="55" t="s">
        <v>629</v>
      </c>
    </row>
    <row r="2" spans="1:16" s="5" customFormat="1" ht="24.75" customHeight="1">
      <c r="A2" s="413" t="s">
        <v>546</v>
      </c>
      <c r="B2" s="414"/>
      <c r="C2" s="414"/>
      <c r="D2" s="414"/>
      <c r="E2" s="414"/>
      <c r="F2" s="414"/>
      <c r="G2" s="414"/>
      <c r="H2" s="414" t="s">
        <v>547</v>
      </c>
      <c r="I2" s="414"/>
      <c r="J2" s="414"/>
      <c r="K2" s="414"/>
      <c r="L2" s="414"/>
      <c r="M2" s="414"/>
      <c r="N2" s="414"/>
      <c r="O2" s="414"/>
      <c r="P2" s="414"/>
    </row>
    <row r="3" spans="1:16" s="131" customFormat="1" ht="13.5" customHeight="1" thickBot="1">
      <c r="A3" s="135"/>
      <c r="B3" s="135"/>
      <c r="C3" s="135"/>
      <c r="D3" s="135"/>
      <c r="E3" s="135"/>
      <c r="F3" s="135"/>
      <c r="G3" s="232" t="s">
        <v>630</v>
      </c>
      <c r="H3" s="135"/>
      <c r="J3" s="135"/>
      <c r="K3" s="135"/>
      <c r="L3" s="135"/>
      <c r="M3" s="135"/>
      <c r="N3" s="135"/>
      <c r="O3" s="135"/>
      <c r="P3" s="136" t="s">
        <v>720</v>
      </c>
    </row>
    <row r="4" spans="1:16" s="131" customFormat="1" ht="15.75" customHeight="1">
      <c r="A4" s="142" t="s">
        <v>635</v>
      </c>
      <c r="B4" s="139" t="s">
        <v>636</v>
      </c>
      <c r="C4" s="139" t="s">
        <v>662</v>
      </c>
      <c r="D4" s="139" t="s">
        <v>655</v>
      </c>
      <c r="E4" s="139" t="s">
        <v>637</v>
      </c>
      <c r="F4" s="140" t="s">
        <v>638</v>
      </c>
      <c r="G4" s="140" t="s">
        <v>656</v>
      </c>
      <c r="H4" s="139" t="s">
        <v>639</v>
      </c>
      <c r="I4" s="139" t="s">
        <v>657</v>
      </c>
      <c r="J4" s="140" t="s">
        <v>663</v>
      </c>
      <c r="K4" s="140" t="s">
        <v>678</v>
      </c>
      <c r="L4" s="139" t="s">
        <v>664</v>
      </c>
      <c r="M4" s="139" t="s">
        <v>641</v>
      </c>
      <c r="N4" s="139" t="s">
        <v>119</v>
      </c>
      <c r="O4" s="140" t="s">
        <v>642</v>
      </c>
      <c r="P4" s="141" t="s">
        <v>658</v>
      </c>
    </row>
    <row r="5" spans="1:16" s="137" customFormat="1" ht="24" customHeight="1" thickBot="1">
      <c r="A5" s="134" t="s">
        <v>643</v>
      </c>
      <c r="B5" s="360" t="s">
        <v>644</v>
      </c>
      <c r="C5" s="360" t="s">
        <v>665</v>
      </c>
      <c r="D5" s="360" t="s">
        <v>659</v>
      </c>
      <c r="E5" s="360" t="s">
        <v>645</v>
      </c>
      <c r="F5" s="361" t="s">
        <v>646</v>
      </c>
      <c r="G5" s="361" t="s">
        <v>660</v>
      </c>
      <c r="H5" s="360" t="s">
        <v>647</v>
      </c>
      <c r="I5" s="360" t="s">
        <v>661</v>
      </c>
      <c r="J5" s="360" t="s">
        <v>649</v>
      </c>
      <c r="K5" s="361" t="s">
        <v>121</v>
      </c>
      <c r="L5" s="360" t="s">
        <v>666</v>
      </c>
      <c r="M5" s="360" t="s">
        <v>650</v>
      </c>
      <c r="N5" s="360" t="s">
        <v>651</v>
      </c>
      <c r="O5" s="361" t="s">
        <v>652</v>
      </c>
      <c r="P5" s="362" t="s">
        <v>653</v>
      </c>
    </row>
    <row r="6" spans="1:16" s="131" customFormat="1" ht="13.5" customHeight="1" thickBot="1">
      <c r="A6" s="364" t="s">
        <v>144</v>
      </c>
      <c r="B6" s="322">
        <v>26996</v>
      </c>
      <c r="C6" s="322">
        <v>14</v>
      </c>
      <c r="D6" s="324">
        <v>2</v>
      </c>
      <c r="E6" s="322">
        <v>7779</v>
      </c>
      <c r="F6" s="396">
        <v>12703</v>
      </c>
      <c r="G6" s="404">
        <v>12</v>
      </c>
      <c r="H6" s="322">
        <v>100</v>
      </c>
      <c r="I6" s="322">
        <v>77</v>
      </c>
      <c r="J6" s="405">
        <v>651</v>
      </c>
      <c r="K6" s="322">
        <v>349</v>
      </c>
      <c r="L6" s="322">
        <v>1580</v>
      </c>
      <c r="M6" s="324">
        <v>1117</v>
      </c>
      <c r="N6" s="336" t="s">
        <v>628</v>
      </c>
      <c r="O6" s="396">
        <v>215</v>
      </c>
      <c r="P6" s="406">
        <v>2397</v>
      </c>
    </row>
    <row r="7" spans="1:16" s="131" customFormat="1" ht="7.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s="131" customFormat="1" ht="15.75" customHeight="1">
      <c r="A8" s="459" t="s">
        <v>635</v>
      </c>
      <c r="B8" s="450" t="s">
        <v>667</v>
      </c>
      <c r="C8" s="452" t="s">
        <v>625</v>
      </c>
      <c r="D8" s="453"/>
      <c r="E8" s="453"/>
      <c r="F8" s="454"/>
      <c r="G8" s="143" t="s">
        <v>668</v>
      </c>
      <c r="H8" s="455" t="s">
        <v>626</v>
      </c>
      <c r="I8" s="453"/>
      <c r="J8" s="453"/>
      <c r="K8" s="454"/>
      <c r="L8" s="457" t="s">
        <v>669</v>
      </c>
      <c r="M8" s="457" t="s">
        <v>640</v>
      </c>
      <c r="N8" s="457" t="s">
        <v>663</v>
      </c>
      <c r="O8" s="457" t="s">
        <v>656</v>
      </c>
      <c r="P8" s="456" t="s">
        <v>658</v>
      </c>
    </row>
    <row r="9" spans="1:16" s="132" customFormat="1" ht="15.75" customHeight="1">
      <c r="A9" s="460"/>
      <c r="B9" s="451"/>
      <c r="C9" s="144" t="s">
        <v>654</v>
      </c>
      <c r="D9" s="144" t="s">
        <v>655</v>
      </c>
      <c r="E9" s="144" t="s">
        <v>670</v>
      </c>
      <c r="F9" s="144" t="s">
        <v>638</v>
      </c>
      <c r="G9" s="145" t="s">
        <v>671</v>
      </c>
      <c r="H9" s="146" t="s">
        <v>664</v>
      </c>
      <c r="I9" s="146" t="s">
        <v>627</v>
      </c>
      <c r="J9" s="145" t="s">
        <v>672</v>
      </c>
      <c r="K9" s="146" t="s">
        <v>120</v>
      </c>
      <c r="L9" s="458"/>
      <c r="M9" s="458"/>
      <c r="N9" s="458"/>
      <c r="O9" s="458"/>
      <c r="P9" s="444"/>
    </row>
    <row r="10" spans="1:16" s="131" customFormat="1" ht="24" customHeight="1" thickBot="1">
      <c r="A10" s="133" t="s">
        <v>673</v>
      </c>
      <c r="B10" s="363" t="s">
        <v>634</v>
      </c>
      <c r="C10" s="360" t="s">
        <v>665</v>
      </c>
      <c r="D10" s="360" t="s">
        <v>659</v>
      </c>
      <c r="E10" s="363" t="s">
        <v>674</v>
      </c>
      <c r="F10" s="361" t="s">
        <v>646</v>
      </c>
      <c r="G10" s="361" t="s">
        <v>675</v>
      </c>
      <c r="H10" s="360" t="s">
        <v>666</v>
      </c>
      <c r="I10" s="361" t="s">
        <v>121</v>
      </c>
      <c r="J10" s="360" t="s">
        <v>650</v>
      </c>
      <c r="K10" s="360" t="s">
        <v>651</v>
      </c>
      <c r="L10" s="361" t="s">
        <v>676</v>
      </c>
      <c r="M10" s="360" t="s">
        <v>648</v>
      </c>
      <c r="N10" s="360" t="s">
        <v>677</v>
      </c>
      <c r="O10" s="361" t="s">
        <v>660</v>
      </c>
      <c r="P10" s="362" t="s">
        <v>653</v>
      </c>
    </row>
    <row r="11" spans="1:16" s="131" customFormat="1" ht="13.5" customHeight="1">
      <c r="A11" s="365" t="s">
        <v>145</v>
      </c>
      <c r="B11" s="322">
        <v>27749</v>
      </c>
      <c r="C11" s="322">
        <v>14</v>
      </c>
      <c r="D11" s="324">
        <v>2</v>
      </c>
      <c r="E11" s="324">
        <v>7981</v>
      </c>
      <c r="F11" s="396">
        <v>13429</v>
      </c>
      <c r="G11" s="323">
        <v>183</v>
      </c>
      <c r="H11" s="322">
        <v>1720</v>
      </c>
      <c r="I11" s="322">
        <v>180</v>
      </c>
      <c r="J11" s="323">
        <v>1105</v>
      </c>
      <c r="K11" s="336" t="s">
        <v>122</v>
      </c>
      <c r="L11" s="322">
        <v>104</v>
      </c>
      <c r="M11" s="324">
        <v>87</v>
      </c>
      <c r="N11" s="324">
        <v>673</v>
      </c>
      <c r="O11" s="396">
        <v>16</v>
      </c>
      <c r="P11" s="325">
        <v>2255</v>
      </c>
    </row>
    <row r="12" spans="1:16" s="131" customFormat="1" ht="13.5" customHeight="1">
      <c r="A12" s="365" t="s">
        <v>146</v>
      </c>
      <c r="B12" s="322">
        <v>27420</v>
      </c>
      <c r="C12" s="322">
        <v>14</v>
      </c>
      <c r="D12" s="324">
        <v>2</v>
      </c>
      <c r="E12" s="324">
        <v>7891</v>
      </c>
      <c r="F12" s="396">
        <v>13426</v>
      </c>
      <c r="G12" s="323">
        <v>178</v>
      </c>
      <c r="H12" s="322">
        <v>1831</v>
      </c>
      <c r="I12" s="322">
        <v>160</v>
      </c>
      <c r="J12" s="323">
        <v>1035</v>
      </c>
      <c r="K12" s="336" t="s">
        <v>721</v>
      </c>
      <c r="L12" s="322">
        <v>115</v>
      </c>
      <c r="M12" s="324">
        <v>114</v>
      </c>
      <c r="N12" s="324">
        <v>621</v>
      </c>
      <c r="O12" s="335" t="s">
        <v>721</v>
      </c>
      <c r="P12" s="325">
        <v>2033</v>
      </c>
    </row>
    <row r="13" spans="1:16" s="131" customFormat="1" ht="13.5" customHeight="1">
      <c r="A13" s="365" t="s">
        <v>147</v>
      </c>
      <c r="B13" s="322">
        <f>SUM(C13:P13)</f>
        <v>27648</v>
      </c>
      <c r="C13" s="322">
        <v>14</v>
      </c>
      <c r="D13" s="322">
        <v>2</v>
      </c>
      <c r="E13" s="322">
        <v>7995</v>
      </c>
      <c r="F13" s="322">
        <v>13476</v>
      </c>
      <c r="G13" s="323">
        <v>173</v>
      </c>
      <c r="H13" s="322">
        <v>1884</v>
      </c>
      <c r="I13" s="322">
        <v>198</v>
      </c>
      <c r="J13" s="322">
        <v>1034</v>
      </c>
      <c r="K13" s="336" t="s">
        <v>721</v>
      </c>
      <c r="L13" s="322">
        <v>138</v>
      </c>
      <c r="M13" s="322">
        <v>111</v>
      </c>
      <c r="N13" s="322">
        <v>690</v>
      </c>
      <c r="O13" s="335" t="s">
        <v>721</v>
      </c>
      <c r="P13" s="325">
        <v>1933</v>
      </c>
    </row>
    <row r="14" spans="1:16" s="131" customFormat="1" ht="1.5" customHeight="1">
      <c r="A14" s="366"/>
      <c r="B14" s="322"/>
      <c r="C14" s="322"/>
      <c r="D14" s="322"/>
      <c r="E14" s="322"/>
      <c r="F14" s="323"/>
      <c r="G14" s="323"/>
      <c r="H14" s="322"/>
      <c r="I14" s="322"/>
      <c r="J14" s="323"/>
      <c r="K14" s="322"/>
      <c r="L14" s="322"/>
      <c r="M14" s="322"/>
      <c r="N14" s="322"/>
      <c r="O14" s="323"/>
      <c r="P14" s="325"/>
    </row>
    <row r="15" spans="1:16" s="131" customFormat="1" ht="13.5" customHeight="1">
      <c r="A15" s="365" t="s">
        <v>148</v>
      </c>
      <c r="B15" s="322">
        <f>SUM(C15:P15)</f>
        <v>27805</v>
      </c>
      <c r="C15" s="322">
        <v>12</v>
      </c>
      <c r="D15" s="322">
        <v>2</v>
      </c>
      <c r="E15" s="322">
        <v>8037</v>
      </c>
      <c r="F15" s="322">
        <v>13506</v>
      </c>
      <c r="G15" s="323">
        <v>169</v>
      </c>
      <c r="H15" s="322">
        <v>1842</v>
      </c>
      <c r="I15" s="322">
        <v>192</v>
      </c>
      <c r="J15" s="322">
        <v>1010</v>
      </c>
      <c r="K15" s="336" t="s">
        <v>721</v>
      </c>
      <c r="L15" s="322">
        <v>142</v>
      </c>
      <c r="M15" s="322">
        <v>127</v>
      </c>
      <c r="N15" s="322">
        <v>740</v>
      </c>
      <c r="O15" s="335" t="s">
        <v>721</v>
      </c>
      <c r="P15" s="325">
        <v>2026</v>
      </c>
    </row>
    <row r="16" spans="1:16" s="131" customFormat="1" ht="13.5" customHeight="1">
      <c r="A16" s="365" t="s">
        <v>149</v>
      </c>
      <c r="B16" s="322">
        <v>28496</v>
      </c>
      <c r="C16" s="322">
        <v>12</v>
      </c>
      <c r="D16" s="322">
        <v>2</v>
      </c>
      <c r="E16" s="322">
        <v>8668</v>
      </c>
      <c r="F16" s="322">
        <v>13595</v>
      </c>
      <c r="G16" s="323">
        <v>165</v>
      </c>
      <c r="H16" s="322">
        <v>1813</v>
      </c>
      <c r="I16" s="322">
        <v>186</v>
      </c>
      <c r="J16" s="323">
        <v>957</v>
      </c>
      <c r="K16" s="336" t="s">
        <v>679</v>
      </c>
      <c r="L16" s="322">
        <v>139</v>
      </c>
      <c r="M16" s="322">
        <v>189</v>
      </c>
      <c r="N16" s="322">
        <v>795</v>
      </c>
      <c r="O16" s="323">
        <v>12</v>
      </c>
      <c r="P16" s="325">
        <v>1963</v>
      </c>
    </row>
    <row r="17" spans="1:16" s="131" customFormat="1" ht="13.5" customHeight="1">
      <c r="A17" s="365" t="s">
        <v>150</v>
      </c>
      <c r="B17" s="322">
        <v>29030</v>
      </c>
      <c r="C17" s="322">
        <v>13</v>
      </c>
      <c r="D17" s="322">
        <v>7</v>
      </c>
      <c r="E17" s="322">
        <v>8770</v>
      </c>
      <c r="F17" s="322">
        <v>13666</v>
      </c>
      <c r="G17" s="323">
        <v>157</v>
      </c>
      <c r="H17" s="322">
        <v>1824</v>
      </c>
      <c r="I17" s="322">
        <v>176</v>
      </c>
      <c r="J17" s="323">
        <v>930</v>
      </c>
      <c r="K17" s="336" t="s">
        <v>679</v>
      </c>
      <c r="L17" s="322">
        <v>138</v>
      </c>
      <c r="M17" s="322">
        <v>206</v>
      </c>
      <c r="N17" s="322">
        <v>821</v>
      </c>
      <c r="O17" s="323">
        <v>134</v>
      </c>
      <c r="P17" s="325">
        <v>2188</v>
      </c>
    </row>
    <row r="18" spans="1:16" s="131" customFormat="1" ht="1.5" customHeight="1">
      <c r="A18" s="366"/>
      <c r="B18" s="322"/>
      <c r="C18" s="322"/>
      <c r="D18" s="322"/>
      <c r="E18" s="322"/>
      <c r="F18" s="322"/>
      <c r="G18" s="323"/>
      <c r="H18" s="322"/>
      <c r="I18" s="322"/>
      <c r="J18" s="323"/>
      <c r="K18" s="322"/>
      <c r="L18" s="322"/>
      <c r="M18" s="322"/>
      <c r="N18" s="322"/>
      <c r="O18" s="323"/>
      <c r="P18" s="325"/>
    </row>
    <row r="19" spans="1:16" s="131" customFormat="1" ht="13.5" customHeight="1">
      <c r="A19" s="365" t="s">
        <v>151</v>
      </c>
      <c r="B19" s="322">
        <v>29326</v>
      </c>
      <c r="C19" s="322">
        <v>13</v>
      </c>
      <c r="D19" s="322">
        <v>11</v>
      </c>
      <c r="E19" s="322">
        <v>8984</v>
      </c>
      <c r="F19" s="322">
        <v>13682</v>
      </c>
      <c r="G19" s="323">
        <v>158</v>
      </c>
      <c r="H19" s="322">
        <v>1876</v>
      </c>
      <c r="I19" s="322">
        <v>178</v>
      </c>
      <c r="J19" s="323">
        <v>906</v>
      </c>
      <c r="K19" s="336" t="s">
        <v>679</v>
      </c>
      <c r="L19" s="322">
        <v>132</v>
      </c>
      <c r="M19" s="322">
        <v>187</v>
      </c>
      <c r="N19" s="322">
        <v>819</v>
      </c>
      <c r="O19" s="323">
        <v>192</v>
      </c>
      <c r="P19" s="325">
        <v>2188</v>
      </c>
    </row>
    <row r="20" spans="1:16" s="131" customFormat="1" ht="13.5" customHeight="1">
      <c r="A20" s="365" t="s">
        <v>152</v>
      </c>
      <c r="B20" s="322">
        <v>29741</v>
      </c>
      <c r="C20" s="322">
        <v>13</v>
      </c>
      <c r="D20" s="322">
        <v>7</v>
      </c>
      <c r="E20" s="322">
        <v>9175</v>
      </c>
      <c r="F20" s="322">
        <v>13712</v>
      </c>
      <c r="G20" s="323">
        <v>157</v>
      </c>
      <c r="H20" s="322">
        <v>1911</v>
      </c>
      <c r="I20" s="322">
        <v>180</v>
      </c>
      <c r="J20" s="323">
        <v>888</v>
      </c>
      <c r="K20" s="336" t="s">
        <v>679</v>
      </c>
      <c r="L20" s="322">
        <v>133</v>
      </c>
      <c r="M20" s="322">
        <v>221</v>
      </c>
      <c r="N20" s="322">
        <v>880</v>
      </c>
      <c r="O20" s="323">
        <v>291</v>
      </c>
      <c r="P20" s="325">
        <v>2173</v>
      </c>
    </row>
    <row r="21" spans="1:16" s="131" customFormat="1" ht="13.5" customHeight="1">
      <c r="A21" s="365" t="s">
        <v>153</v>
      </c>
      <c r="B21" s="322">
        <f>SUM(B23:B40)</f>
        <v>29926</v>
      </c>
      <c r="C21" s="397">
        <f>SUM(C23:C40)</f>
        <v>14</v>
      </c>
      <c r="D21" s="397">
        <f aca="true" t="shared" si="0" ref="D21:P21">SUM(D23:D40)</f>
        <v>7</v>
      </c>
      <c r="E21" s="397">
        <f t="shared" si="0"/>
        <v>9293</v>
      </c>
      <c r="F21" s="397">
        <f t="shared" si="0"/>
        <v>13744</v>
      </c>
      <c r="G21" s="397">
        <f t="shared" si="0"/>
        <v>157</v>
      </c>
      <c r="H21" s="326">
        <f t="shared" si="0"/>
        <v>1971</v>
      </c>
      <c r="I21" s="397">
        <f t="shared" si="0"/>
        <v>177</v>
      </c>
      <c r="J21" s="397">
        <f t="shared" si="0"/>
        <v>880</v>
      </c>
      <c r="K21" s="397">
        <f t="shared" si="0"/>
        <v>68</v>
      </c>
      <c r="L21" s="397">
        <f t="shared" si="0"/>
        <v>133</v>
      </c>
      <c r="M21" s="397">
        <f t="shared" si="0"/>
        <v>241</v>
      </c>
      <c r="N21" s="397">
        <f t="shared" si="0"/>
        <v>923</v>
      </c>
      <c r="O21" s="397">
        <f t="shared" si="0"/>
        <v>294</v>
      </c>
      <c r="P21" s="398">
        <f t="shared" si="0"/>
        <v>2024</v>
      </c>
    </row>
    <row r="22" spans="1:16" s="131" customFormat="1" ht="1.5" customHeight="1">
      <c r="A22" s="231"/>
      <c r="B22" s="322"/>
      <c r="C22" s="326"/>
      <c r="D22" s="326"/>
      <c r="E22" s="397"/>
      <c r="F22" s="322"/>
      <c r="G22" s="397"/>
      <c r="H22" s="322"/>
      <c r="I22" s="397"/>
      <c r="J22" s="397"/>
      <c r="K22" s="322"/>
      <c r="L22" s="397"/>
      <c r="M22" s="326"/>
      <c r="N22" s="397"/>
      <c r="O22" s="323"/>
      <c r="P22" s="398"/>
    </row>
    <row r="23" spans="1:16" s="131" customFormat="1" ht="13.5" customHeight="1">
      <c r="A23" s="302" t="s">
        <v>123</v>
      </c>
      <c r="B23" s="322">
        <f>SUM(C23:P23)</f>
        <v>1505</v>
      </c>
      <c r="C23" s="326">
        <v>1</v>
      </c>
      <c r="D23" s="326">
        <v>6</v>
      </c>
      <c r="E23" s="397">
        <v>633</v>
      </c>
      <c r="F23" s="336" t="s">
        <v>721</v>
      </c>
      <c r="G23" s="397">
        <v>16</v>
      </c>
      <c r="H23" s="336" t="s">
        <v>721</v>
      </c>
      <c r="I23" s="397">
        <v>29</v>
      </c>
      <c r="J23" s="397">
        <v>23</v>
      </c>
      <c r="K23" s="336" t="s">
        <v>721</v>
      </c>
      <c r="L23" s="336" t="s">
        <v>721</v>
      </c>
      <c r="M23" s="326">
        <v>180</v>
      </c>
      <c r="N23" s="397">
        <v>354</v>
      </c>
      <c r="O23" s="336" t="s">
        <v>721</v>
      </c>
      <c r="P23" s="398">
        <v>263</v>
      </c>
    </row>
    <row r="24" spans="1:16" s="131" customFormat="1" ht="13.5" customHeight="1">
      <c r="A24" s="302" t="s">
        <v>124</v>
      </c>
      <c r="B24" s="322">
        <f aca="true" t="shared" si="1" ref="B24:B40">SUM(C24:P24)</f>
        <v>76</v>
      </c>
      <c r="C24" s="336" t="s">
        <v>722</v>
      </c>
      <c r="D24" s="336" t="s">
        <v>722</v>
      </c>
      <c r="E24" s="397">
        <v>37</v>
      </c>
      <c r="F24" s="336" t="s">
        <v>722</v>
      </c>
      <c r="G24" s="335" t="s">
        <v>722</v>
      </c>
      <c r="H24" s="336" t="s">
        <v>722</v>
      </c>
      <c r="I24" s="397">
        <v>5</v>
      </c>
      <c r="J24" s="397">
        <v>7</v>
      </c>
      <c r="K24" s="336" t="s">
        <v>722</v>
      </c>
      <c r="L24" s="397">
        <v>12</v>
      </c>
      <c r="M24" s="336" t="s">
        <v>722</v>
      </c>
      <c r="N24" s="397">
        <v>15</v>
      </c>
      <c r="O24" s="336" t="s">
        <v>722</v>
      </c>
      <c r="P24" s="334" t="s">
        <v>722</v>
      </c>
    </row>
    <row r="25" spans="1:16" s="131" customFormat="1" ht="13.5" customHeight="1">
      <c r="A25" s="302" t="s">
        <v>134</v>
      </c>
      <c r="B25" s="322">
        <f t="shared" si="1"/>
        <v>296</v>
      </c>
      <c r="C25" s="336" t="s">
        <v>722</v>
      </c>
      <c r="D25" s="336" t="s">
        <v>722</v>
      </c>
      <c r="E25" s="397">
        <v>223</v>
      </c>
      <c r="F25" s="336" t="s">
        <v>722</v>
      </c>
      <c r="G25" s="335" t="s">
        <v>722</v>
      </c>
      <c r="H25" s="336" t="s">
        <v>722</v>
      </c>
      <c r="I25" s="397">
        <v>3</v>
      </c>
      <c r="J25" s="397">
        <v>5</v>
      </c>
      <c r="K25" s="336" t="s">
        <v>722</v>
      </c>
      <c r="L25" s="336" t="s">
        <v>722</v>
      </c>
      <c r="M25" s="336" t="s">
        <v>722</v>
      </c>
      <c r="N25" s="397">
        <v>58</v>
      </c>
      <c r="O25" s="323">
        <v>7</v>
      </c>
      <c r="P25" s="334" t="s">
        <v>722</v>
      </c>
    </row>
    <row r="26" spans="1:16" s="131" customFormat="1" ht="13.5" customHeight="1">
      <c r="A26" s="302" t="s">
        <v>125</v>
      </c>
      <c r="B26" s="322">
        <f t="shared" si="1"/>
        <v>4046</v>
      </c>
      <c r="C26" s="336" t="s">
        <v>722</v>
      </c>
      <c r="D26" s="336" t="s">
        <v>722</v>
      </c>
      <c r="E26" s="397">
        <v>3873</v>
      </c>
      <c r="F26" s="336" t="s">
        <v>722</v>
      </c>
      <c r="G26" s="335" t="s">
        <v>722</v>
      </c>
      <c r="H26" s="336" t="s">
        <v>722</v>
      </c>
      <c r="I26" s="397">
        <v>21</v>
      </c>
      <c r="J26" s="397">
        <v>98</v>
      </c>
      <c r="K26" s="336" t="s">
        <v>722</v>
      </c>
      <c r="L26" s="336" t="s">
        <v>722</v>
      </c>
      <c r="M26" s="336" t="s">
        <v>722</v>
      </c>
      <c r="N26" s="397">
        <v>54</v>
      </c>
      <c r="O26" s="336" t="s">
        <v>722</v>
      </c>
      <c r="P26" s="334" t="s">
        <v>722</v>
      </c>
    </row>
    <row r="27" spans="1:16" s="131" customFormat="1" ht="13.5" customHeight="1">
      <c r="A27" s="302" t="s">
        <v>135</v>
      </c>
      <c r="B27" s="322">
        <f>SUM(C27:P27)</f>
        <v>999</v>
      </c>
      <c r="C27" s="336" t="s">
        <v>722</v>
      </c>
      <c r="D27" s="336" t="s">
        <v>722</v>
      </c>
      <c r="E27" s="397">
        <v>971</v>
      </c>
      <c r="F27" s="336" t="s">
        <v>722</v>
      </c>
      <c r="G27" s="335" t="s">
        <v>722</v>
      </c>
      <c r="H27" s="336" t="s">
        <v>722</v>
      </c>
      <c r="I27" s="397">
        <v>7</v>
      </c>
      <c r="J27" s="397">
        <v>21</v>
      </c>
      <c r="K27" s="336" t="s">
        <v>722</v>
      </c>
      <c r="L27" s="336" t="s">
        <v>722</v>
      </c>
      <c r="M27" s="336" t="s">
        <v>722</v>
      </c>
      <c r="N27" s="336" t="s">
        <v>722</v>
      </c>
      <c r="O27" s="336" t="s">
        <v>722</v>
      </c>
      <c r="P27" s="334" t="s">
        <v>722</v>
      </c>
    </row>
    <row r="28" spans="1:16" s="131" customFormat="1" ht="22.5" customHeight="1">
      <c r="A28" s="302" t="s">
        <v>136</v>
      </c>
      <c r="B28" s="322">
        <f t="shared" si="1"/>
        <v>114</v>
      </c>
      <c r="C28" s="336" t="s">
        <v>722</v>
      </c>
      <c r="D28" s="336" t="s">
        <v>722</v>
      </c>
      <c r="E28" s="397">
        <v>79</v>
      </c>
      <c r="F28" s="336" t="s">
        <v>722</v>
      </c>
      <c r="G28" s="335" t="s">
        <v>722</v>
      </c>
      <c r="H28" s="336" t="s">
        <v>722</v>
      </c>
      <c r="I28" s="397">
        <v>6</v>
      </c>
      <c r="J28" s="397">
        <v>2</v>
      </c>
      <c r="K28" s="336" t="s">
        <v>722</v>
      </c>
      <c r="L28" s="336" t="s">
        <v>722</v>
      </c>
      <c r="M28" s="322">
        <v>8</v>
      </c>
      <c r="N28" s="397">
        <v>15</v>
      </c>
      <c r="O28" s="336" t="s">
        <v>722</v>
      </c>
      <c r="P28" s="398">
        <v>4</v>
      </c>
    </row>
    <row r="29" spans="1:16" s="131" customFormat="1" ht="22.5" customHeight="1">
      <c r="A29" s="302" t="s">
        <v>137</v>
      </c>
      <c r="B29" s="322">
        <f>SUM(C29:P29)</f>
        <v>245</v>
      </c>
      <c r="C29" s="336" t="s">
        <v>722</v>
      </c>
      <c r="D29" s="336" t="s">
        <v>722</v>
      </c>
      <c r="E29" s="397">
        <v>216</v>
      </c>
      <c r="F29" s="336" t="s">
        <v>722</v>
      </c>
      <c r="G29" s="335" t="s">
        <v>722</v>
      </c>
      <c r="H29" s="336" t="s">
        <v>722</v>
      </c>
      <c r="I29" s="336" t="s">
        <v>722</v>
      </c>
      <c r="J29" s="397">
        <v>11</v>
      </c>
      <c r="K29" s="336" t="s">
        <v>722</v>
      </c>
      <c r="L29" s="336" t="s">
        <v>722</v>
      </c>
      <c r="M29" s="336" t="s">
        <v>722</v>
      </c>
      <c r="N29" s="397">
        <v>15</v>
      </c>
      <c r="O29" s="322">
        <v>1</v>
      </c>
      <c r="P29" s="398">
        <v>2</v>
      </c>
    </row>
    <row r="30" spans="1:16" s="131" customFormat="1" ht="13.5" customHeight="1">
      <c r="A30" s="302" t="s">
        <v>126</v>
      </c>
      <c r="B30" s="322">
        <f t="shared" si="1"/>
        <v>177</v>
      </c>
      <c r="C30" s="336" t="s">
        <v>722</v>
      </c>
      <c r="D30" s="336" t="s">
        <v>722</v>
      </c>
      <c r="E30" s="397">
        <v>87</v>
      </c>
      <c r="F30" s="336" t="s">
        <v>722</v>
      </c>
      <c r="G30" s="335" t="s">
        <v>722</v>
      </c>
      <c r="H30" s="336" t="s">
        <v>722</v>
      </c>
      <c r="I30" s="397">
        <v>4</v>
      </c>
      <c r="J30" s="397">
        <v>4</v>
      </c>
      <c r="K30" s="336" t="s">
        <v>722</v>
      </c>
      <c r="L30" s="336" t="s">
        <v>722</v>
      </c>
      <c r="M30" s="336" t="s">
        <v>722</v>
      </c>
      <c r="N30" s="397">
        <v>39</v>
      </c>
      <c r="O30" s="336" t="s">
        <v>722</v>
      </c>
      <c r="P30" s="398">
        <v>43</v>
      </c>
    </row>
    <row r="31" spans="1:16" s="131" customFormat="1" ht="13.5" customHeight="1">
      <c r="A31" s="302" t="s">
        <v>127</v>
      </c>
      <c r="B31" s="322">
        <f t="shared" si="1"/>
        <v>807</v>
      </c>
      <c r="C31" s="336" t="s">
        <v>722</v>
      </c>
      <c r="D31" s="336" t="s">
        <v>722</v>
      </c>
      <c r="E31" s="397">
        <v>270</v>
      </c>
      <c r="F31" s="336" t="s">
        <v>722</v>
      </c>
      <c r="G31" s="397">
        <v>141</v>
      </c>
      <c r="H31" s="336" t="s">
        <v>722</v>
      </c>
      <c r="I31" s="397">
        <v>6</v>
      </c>
      <c r="J31" s="397">
        <v>13</v>
      </c>
      <c r="K31" s="322">
        <v>68</v>
      </c>
      <c r="L31" s="336" t="s">
        <v>722</v>
      </c>
      <c r="M31" s="336" t="s">
        <v>722</v>
      </c>
      <c r="N31" s="322">
        <v>0</v>
      </c>
      <c r="O31" s="322">
        <v>32</v>
      </c>
      <c r="P31" s="398">
        <v>277</v>
      </c>
    </row>
    <row r="32" spans="1:16" s="131" customFormat="1" ht="13.5" customHeight="1">
      <c r="A32" s="302" t="s">
        <v>128</v>
      </c>
      <c r="B32" s="322">
        <f>SUM(C32:P32)</f>
        <v>365</v>
      </c>
      <c r="C32" s="336" t="s">
        <v>722</v>
      </c>
      <c r="D32" s="336" t="s">
        <v>722</v>
      </c>
      <c r="E32" s="397">
        <v>324</v>
      </c>
      <c r="F32" s="336" t="s">
        <v>722</v>
      </c>
      <c r="G32" s="335" t="s">
        <v>722</v>
      </c>
      <c r="H32" s="336" t="s">
        <v>722</v>
      </c>
      <c r="I32" s="336" t="s">
        <v>722</v>
      </c>
      <c r="J32" s="397">
        <v>15</v>
      </c>
      <c r="K32" s="336" t="s">
        <v>722</v>
      </c>
      <c r="L32" s="336" t="s">
        <v>722</v>
      </c>
      <c r="M32" s="336" t="s">
        <v>722</v>
      </c>
      <c r="N32" s="336" t="s">
        <v>722</v>
      </c>
      <c r="O32" s="336" t="s">
        <v>722</v>
      </c>
      <c r="P32" s="398">
        <v>26</v>
      </c>
    </row>
    <row r="33" spans="1:16" s="131" customFormat="1" ht="22.5" customHeight="1">
      <c r="A33" s="302" t="s">
        <v>131</v>
      </c>
      <c r="B33" s="322">
        <f t="shared" si="1"/>
        <v>253</v>
      </c>
      <c r="C33" s="336" t="s">
        <v>722</v>
      </c>
      <c r="D33" s="322">
        <v>1</v>
      </c>
      <c r="E33" s="397">
        <v>84</v>
      </c>
      <c r="F33" s="336" t="s">
        <v>722</v>
      </c>
      <c r="G33" s="335" t="s">
        <v>722</v>
      </c>
      <c r="H33" s="336" t="s">
        <v>722</v>
      </c>
      <c r="I33" s="397">
        <v>11</v>
      </c>
      <c r="J33" s="397">
        <v>9</v>
      </c>
      <c r="K33" s="336" t="s">
        <v>722</v>
      </c>
      <c r="L33" s="397">
        <v>17</v>
      </c>
      <c r="M33" s="397">
        <v>46</v>
      </c>
      <c r="N33" s="397">
        <v>43</v>
      </c>
      <c r="O33" s="336" t="s">
        <v>722</v>
      </c>
      <c r="P33" s="398">
        <v>42</v>
      </c>
    </row>
    <row r="34" spans="1:16" s="131" customFormat="1" ht="13.5" customHeight="1">
      <c r="A34" s="302" t="s">
        <v>129</v>
      </c>
      <c r="B34" s="322">
        <f>SUM(C34:P34)</f>
        <v>109</v>
      </c>
      <c r="C34" s="336" t="s">
        <v>722</v>
      </c>
      <c r="D34" s="336" t="s">
        <v>722</v>
      </c>
      <c r="E34" s="397">
        <v>43</v>
      </c>
      <c r="F34" s="336" t="s">
        <v>722</v>
      </c>
      <c r="G34" s="335" t="s">
        <v>722</v>
      </c>
      <c r="H34" s="336" t="s">
        <v>722</v>
      </c>
      <c r="I34" s="397">
        <v>2</v>
      </c>
      <c r="J34" s="397">
        <v>12</v>
      </c>
      <c r="K34" s="336" t="s">
        <v>722</v>
      </c>
      <c r="L34" s="397">
        <v>28</v>
      </c>
      <c r="M34" s="336" t="s">
        <v>722</v>
      </c>
      <c r="N34" s="397">
        <v>13</v>
      </c>
      <c r="O34" s="336" t="s">
        <v>722</v>
      </c>
      <c r="P34" s="398">
        <v>11</v>
      </c>
    </row>
    <row r="35" spans="1:16" s="131" customFormat="1" ht="13.5" customHeight="1">
      <c r="A35" s="302" t="s">
        <v>130</v>
      </c>
      <c r="B35" s="322">
        <f t="shared" si="1"/>
        <v>4821</v>
      </c>
      <c r="C35" s="397">
        <v>13</v>
      </c>
      <c r="D35" s="336" t="s">
        <v>722</v>
      </c>
      <c r="E35" s="397">
        <v>1014</v>
      </c>
      <c r="F35" s="336" t="s">
        <v>722</v>
      </c>
      <c r="G35" s="335" t="s">
        <v>722</v>
      </c>
      <c r="H35" s="326">
        <v>1971</v>
      </c>
      <c r="I35" s="397">
        <v>55</v>
      </c>
      <c r="J35" s="397">
        <v>70</v>
      </c>
      <c r="K35" s="336" t="s">
        <v>722</v>
      </c>
      <c r="L35" s="397">
        <v>76</v>
      </c>
      <c r="M35" s="336" t="s">
        <v>722</v>
      </c>
      <c r="N35" s="397">
        <v>283</v>
      </c>
      <c r="O35" s="322">
        <v>210</v>
      </c>
      <c r="P35" s="398">
        <v>1129</v>
      </c>
    </row>
    <row r="36" spans="1:16" s="131" customFormat="1" ht="22.5" customHeight="1">
      <c r="A36" s="302" t="s">
        <v>132</v>
      </c>
      <c r="B36" s="322">
        <f>SUM(C36:P36)</f>
        <v>285</v>
      </c>
      <c r="C36" s="336" t="s">
        <v>722</v>
      </c>
      <c r="D36" s="336" t="s">
        <v>722</v>
      </c>
      <c r="E36" s="397">
        <v>285</v>
      </c>
      <c r="F36" s="336" t="s">
        <v>722</v>
      </c>
      <c r="G36" s="335" t="s">
        <v>722</v>
      </c>
      <c r="H36" s="336" t="s">
        <v>722</v>
      </c>
      <c r="I36" s="336" t="s">
        <v>722</v>
      </c>
      <c r="J36" s="336" t="s">
        <v>722</v>
      </c>
      <c r="K36" s="336" t="s">
        <v>722</v>
      </c>
      <c r="L36" s="336" t="s">
        <v>722</v>
      </c>
      <c r="M36" s="336" t="s">
        <v>722</v>
      </c>
      <c r="N36" s="336" t="s">
        <v>722</v>
      </c>
      <c r="O36" s="336" t="s">
        <v>722</v>
      </c>
      <c r="P36" s="334" t="s">
        <v>722</v>
      </c>
    </row>
    <row r="37" spans="1:16" s="131" customFormat="1" ht="24" customHeight="1">
      <c r="A37" s="302" t="s">
        <v>133</v>
      </c>
      <c r="B37" s="336" t="s">
        <v>723</v>
      </c>
      <c r="C37" s="336" t="s">
        <v>722</v>
      </c>
      <c r="D37" s="336" t="s">
        <v>722</v>
      </c>
      <c r="E37" s="322">
        <v>0</v>
      </c>
      <c r="F37" s="336" t="s">
        <v>722</v>
      </c>
      <c r="G37" s="335" t="s">
        <v>722</v>
      </c>
      <c r="H37" s="336" t="s">
        <v>722</v>
      </c>
      <c r="I37" s="336" t="s">
        <v>722</v>
      </c>
      <c r="J37" s="336" t="s">
        <v>722</v>
      </c>
      <c r="K37" s="336" t="s">
        <v>722</v>
      </c>
      <c r="L37" s="336" t="s">
        <v>722</v>
      </c>
      <c r="M37" s="336" t="s">
        <v>722</v>
      </c>
      <c r="N37" s="336" t="s">
        <v>722</v>
      </c>
      <c r="O37" s="336" t="s">
        <v>722</v>
      </c>
      <c r="P37" s="334" t="s">
        <v>722</v>
      </c>
    </row>
    <row r="38" spans="1:16" s="131" customFormat="1" ht="22.5" customHeight="1">
      <c r="A38" s="302" t="s">
        <v>719</v>
      </c>
      <c r="B38" s="322">
        <f t="shared" si="1"/>
        <v>706</v>
      </c>
      <c r="C38" s="336" t="s">
        <v>722</v>
      </c>
      <c r="D38" s="336" t="s">
        <v>722</v>
      </c>
      <c r="E38" s="397">
        <v>93</v>
      </c>
      <c r="F38" s="397">
        <v>590</v>
      </c>
      <c r="G38" s="335" t="s">
        <v>722</v>
      </c>
      <c r="H38" s="336" t="s">
        <v>722</v>
      </c>
      <c r="I38" s="397">
        <v>1</v>
      </c>
      <c r="J38" s="397">
        <v>18</v>
      </c>
      <c r="K38" s="336" t="s">
        <v>722</v>
      </c>
      <c r="L38" s="336" t="s">
        <v>722</v>
      </c>
      <c r="M38" s="336" t="s">
        <v>722</v>
      </c>
      <c r="N38" s="322">
        <v>1</v>
      </c>
      <c r="O38" s="322">
        <v>3</v>
      </c>
      <c r="P38" s="334" t="s">
        <v>722</v>
      </c>
    </row>
    <row r="39" spans="1:16" s="131" customFormat="1" ht="13.5" customHeight="1">
      <c r="A39" s="302" t="s">
        <v>724</v>
      </c>
      <c r="B39" s="329">
        <f t="shared" si="1"/>
        <v>5742</v>
      </c>
      <c r="C39" s="336" t="s">
        <v>722</v>
      </c>
      <c r="D39" s="336" t="s">
        <v>722</v>
      </c>
      <c r="E39" s="397">
        <v>564</v>
      </c>
      <c r="F39" s="397">
        <v>4912</v>
      </c>
      <c r="G39" s="335" t="s">
        <v>722</v>
      </c>
      <c r="H39" s="336" t="s">
        <v>722</v>
      </c>
      <c r="I39" s="397">
        <v>9</v>
      </c>
      <c r="J39" s="397">
        <v>162</v>
      </c>
      <c r="K39" s="336" t="s">
        <v>722</v>
      </c>
      <c r="L39" s="336" t="s">
        <v>722</v>
      </c>
      <c r="M39" s="322">
        <v>2</v>
      </c>
      <c r="N39" s="397">
        <v>13</v>
      </c>
      <c r="O39" s="322">
        <v>21</v>
      </c>
      <c r="P39" s="398">
        <v>59</v>
      </c>
    </row>
    <row r="40" spans="1:16" s="131" customFormat="1" ht="22.5" customHeight="1" thickBot="1">
      <c r="A40" s="303" t="s">
        <v>718</v>
      </c>
      <c r="B40" s="339">
        <f t="shared" si="1"/>
        <v>9380</v>
      </c>
      <c r="C40" s="399" t="s">
        <v>722</v>
      </c>
      <c r="D40" s="399" t="s">
        <v>722</v>
      </c>
      <c r="E40" s="400">
        <v>497</v>
      </c>
      <c r="F40" s="400">
        <v>8242</v>
      </c>
      <c r="G40" s="399" t="s">
        <v>722</v>
      </c>
      <c r="H40" s="401" t="s">
        <v>722</v>
      </c>
      <c r="I40" s="400">
        <v>18</v>
      </c>
      <c r="J40" s="400">
        <v>410</v>
      </c>
      <c r="K40" s="399" t="s">
        <v>722</v>
      </c>
      <c r="L40" s="399" t="s">
        <v>722</v>
      </c>
      <c r="M40" s="402">
        <v>5</v>
      </c>
      <c r="N40" s="402">
        <v>20</v>
      </c>
      <c r="O40" s="402">
        <v>20</v>
      </c>
      <c r="P40" s="403">
        <v>168</v>
      </c>
    </row>
    <row r="41" spans="1:16" s="131" customFormat="1" ht="10.5" customHeight="1">
      <c r="A41" s="358" t="s">
        <v>632</v>
      </c>
      <c r="G41" s="132"/>
      <c r="H41" s="359" t="s">
        <v>138</v>
      </c>
      <c r="P41" s="132"/>
    </row>
    <row r="42" spans="1:16" s="131" customFormat="1" ht="10.5" customHeight="1">
      <c r="A42" s="358" t="s">
        <v>139</v>
      </c>
      <c r="G42" s="132"/>
      <c r="H42" s="359" t="s">
        <v>140</v>
      </c>
      <c r="P42" s="132"/>
    </row>
    <row r="43" spans="1:16" s="131" customFormat="1" ht="10.5" customHeight="1">
      <c r="A43" s="358" t="s">
        <v>725</v>
      </c>
      <c r="G43" s="132"/>
      <c r="H43" s="359" t="s">
        <v>141</v>
      </c>
      <c r="P43" s="132"/>
    </row>
    <row r="44" spans="1:16" s="131" customFormat="1" ht="10.5" customHeight="1">
      <c r="A44" s="358" t="s">
        <v>142</v>
      </c>
      <c r="G44" s="132"/>
      <c r="H44" s="359" t="s">
        <v>143</v>
      </c>
      <c r="P44" s="132"/>
    </row>
  </sheetData>
  <mergeCells count="11">
    <mergeCell ref="A2:G2"/>
    <mergeCell ref="H2:P2"/>
    <mergeCell ref="L8:L9"/>
    <mergeCell ref="M8:M9"/>
    <mergeCell ref="N8:N9"/>
    <mergeCell ref="O8:O9"/>
    <mergeCell ref="A8:A9"/>
    <mergeCell ref="B8:B9"/>
    <mergeCell ref="C8:F8"/>
    <mergeCell ref="H8:K8"/>
    <mergeCell ref="P8:P9"/>
  </mergeCells>
  <printOptions horizontalCentered="1"/>
  <pageMargins left="1.1811023622047245" right="1.141732283464567" top="1.5748031496062993" bottom="1.4960629921259843" header="0.5118110236220472" footer="0.9055118110236221"/>
  <pageSetup firstPageNumber="7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="130" zoomScaleNormal="130" workbookViewId="0" topLeftCell="A1">
      <selection activeCell="A1" sqref="A1"/>
    </sheetView>
  </sheetViews>
  <sheetFormatPr defaultColWidth="9.00390625" defaultRowHeight="19.5" customHeight="1"/>
  <cols>
    <col min="1" max="1" width="32.875" style="2" customWidth="1"/>
    <col min="2" max="2" width="8.625" style="2" customWidth="1"/>
    <col min="3" max="4" width="7.625" style="2" customWidth="1"/>
    <col min="5" max="5" width="9.625" style="33" customWidth="1"/>
    <col min="6" max="6" width="8.125" style="2" customWidth="1"/>
    <col min="7" max="7" width="8.125" style="3" customWidth="1"/>
    <col min="8" max="11" width="8.125" style="2" customWidth="1"/>
    <col min="12" max="12" width="8.125" style="34" customWidth="1"/>
    <col min="13" max="14" width="8.125" style="2" customWidth="1"/>
    <col min="15" max="15" width="10.125" style="3" customWidth="1"/>
    <col min="16" max="16384" width="12.625" style="2" customWidth="1"/>
  </cols>
  <sheetData>
    <row r="1" spans="1:15" ht="18" customHeight="1">
      <c r="A1" s="239" t="s">
        <v>184</v>
      </c>
      <c r="O1" s="55" t="s">
        <v>629</v>
      </c>
    </row>
    <row r="2" spans="1:15" s="44" customFormat="1" ht="36" customHeight="1">
      <c r="A2" s="461" t="s">
        <v>193</v>
      </c>
      <c r="B2" s="462"/>
      <c r="C2" s="462"/>
      <c r="D2" s="462"/>
      <c r="E2" s="462"/>
      <c r="F2" s="462"/>
      <c r="G2" s="462" t="s">
        <v>742</v>
      </c>
      <c r="H2" s="462"/>
      <c r="I2" s="462"/>
      <c r="J2" s="462"/>
      <c r="K2" s="462"/>
      <c r="L2" s="462"/>
      <c r="M2" s="462"/>
      <c r="N2" s="462"/>
      <c r="O2" s="462"/>
    </row>
    <row r="3" spans="1:15" s="6" customFormat="1" ht="13.5" customHeight="1" thickBot="1">
      <c r="A3" s="8"/>
      <c r="B3" s="8"/>
      <c r="C3" s="8"/>
      <c r="D3" s="8"/>
      <c r="E3" s="35"/>
      <c r="F3" s="238" t="s">
        <v>185</v>
      </c>
      <c r="H3" s="8"/>
      <c r="I3" s="8"/>
      <c r="J3" s="8"/>
      <c r="K3" s="8"/>
      <c r="L3" s="36"/>
      <c r="M3" s="8"/>
      <c r="N3" s="8"/>
      <c r="O3" s="11" t="s">
        <v>713</v>
      </c>
    </row>
    <row r="4" spans="1:15" s="4" customFormat="1" ht="15.75" customHeight="1">
      <c r="A4" s="463" t="s">
        <v>194</v>
      </c>
      <c r="B4" s="465" t="s">
        <v>195</v>
      </c>
      <c r="C4" s="467" t="s">
        <v>196</v>
      </c>
      <c r="D4" s="468"/>
      <c r="E4" s="311"/>
      <c r="F4" s="312" t="s">
        <v>181</v>
      </c>
      <c r="G4" s="313"/>
      <c r="H4" s="313"/>
      <c r="I4" s="313"/>
      <c r="J4" s="313"/>
      <c r="K4" s="312" t="s">
        <v>182</v>
      </c>
      <c r="L4" s="314"/>
      <c r="M4" s="315"/>
      <c r="N4" s="313" t="s">
        <v>183</v>
      </c>
      <c r="O4" s="313"/>
    </row>
    <row r="5" spans="1:15" s="96" customFormat="1" ht="39.75" customHeight="1" thickBot="1">
      <c r="A5" s="464"/>
      <c r="B5" s="466"/>
      <c r="C5" s="316" t="s">
        <v>197</v>
      </c>
      <c r="D5" s="316" t="s">
        <v>198</v>
      </c>
      <c r="E5" s="317" t="s">
        <v>729</v>
      </c>
      <c r="F5" s="318" t="s">
        <v>199</v>
      </c>
      <c r="G5" s="99" t="s">
        <v>200</v>
      </c>
      <c r="H5" s="319" t="s">
        <v>201</v>
      </c>
      <c r="I5" s="99" t="s">
        <v>202</v>
      </c>
      <c r="J5" s="99" t="s">
        <v>203</v>
      </c>
      <c r="K5" s="99" t="s">
        <v>204</v>
      </c>
      <c r="L5" s="320" t="s">
        <v>205</v>
      </c>
      <c r="M5" s="99" t="s">
        <v>206</v>
      </c>
      <c r="N5" s="99" t="s">
        <v>207</v>
      </c>
      <c r="O5" s="321" t="s">
        <v>208</v>
      </c>
    </row>
    <row r="6" spans="1:15" s="96" customFormat="1" ht="13.5" customHeight="1">
      <c r="A6" s="157" t="s">
        <v>562</v>
      </c>
      <c r="B6" s="322">
        <v>20533</v>
      </c>
      <c r="C6" s="322">
        <v>9157</v>
      </c>
      <c r="D6" s="322">
        <v>11376</v>
      </c>
      <c r="E6" s="322">
        <v>37.58</v>
      </c>
      <c r="F6" s="323">
        <v>1068</v>
      </c>
      <c r="G6" s="322">
        <v>3896</v>
      </c>
      <c r="H6" s="322">
        <v>4331</v>
      </c>
      <c r="I6" s="322">
        <v>3742</v>
      </c>
      <c r="J6" s="322">
        <v>2936</v>
      </c>
      <c r="K6" s="322">
        <v>2368</v>
      </c>
      <c r="L6" s="322">
        <v>1403</v>
      </c>
      <c r="M6" s="324">
        <v>527</v>
      </c>
      <c r="N6" s="322">
        <v>241</v>
      </c>
      <c r="O6" s="325">
        <v>21</v>
      </c>
    </row>
    <row r="7" spans="1:15" s="96" customFormat="1" ht="13.5" customHeight="1">
      <c r="A7" s="157" t="s">
        <v>563</v>
      </c>
      <c r="B7" s="322">
        <v>21426</v>
      </c>
      <c r="C7" s="322">
        <v>9495</v>
      </c>
      <c r="D7" s="322">
        <v>11931</v>
      </c>
      <c r="E7" s="322">
        <v>37.58</v>
      </c>
      <c r="F7" s="323">
        <v>876</v>
      </c>
      <c r="G7" s="322">
        <v>4097</v>
      </c>
      <c r="H7" s="322">
        <v>4731</v>
      </c>
      <c r="I7" s="322">
        <v>3892</v>
      </c>
      <c r="J7" s="322">
        <v>3025</v>
      </c>
      <c r="K7" s="322">
        <v>2497</v>
      </c>
      <c r="L7" s="322">
        <v>1622</v>
      </c>
      <c r="M7" s="324">
        <v>428</v>
      </c>
      <c r="N7" s="322">
        <v>237</v>
      </c>
      <c r="O7" s="325">
        <v>21</v>
      </c>
    </row>
    <row r="8" spans="1:15" s="96" customFormat="1" ht="13.5" customHeight="1">
      <c r="A8" s="157" t="s">
        <v>564</v>
      </c>
      <c r="B8" s="322">
        <v>21333</v>
      </c>
      <c r="C8" s="322">
        <v>9363</v>
      </c>
      <c r="D8" s="322">
        <v>11970</v>
      </c>
      <c r="E8" s="324">
        <v>37.84</v>
      </c>
      <c r="F8" s="323">
        <v>677</v>
      </c>
      <c r="G8" s="322">
        <v>3753</v>
      </c>
      <c r="H8" s="322">
        <v>4835</v>
      </c>
      <c r="I8" s="322">
        <v>4108</v>
      </c>
      <c r="J8" s="322">
        <v>3186</v>
      </c>
      <c r="K8" s="322">
        <v>2525</v>
      </c>
      <c r="L8" s="322">
        <v>1644</v>
      </c>
      <c r="M8" s="322">
        <v>391</v>
      </c>
      <c r="N8" s="322">
        <v>198</v>
      </c>
      <c r="O8" s="325">
        <v>16</v>
      </c>
    </row>
    <row r="9" spans="1:15" s="96" customFormat="1" ht="2.25" customHeight="1">
      <c r="A9" s="98"/>
      <c r="B9" s="322"/>
      <c r="C9" s="322"/>
      <c r="D9" s="322"/>
      <c r="E9" s="322"/>
      <c r="F9" s="323"/>
      <c r="G9" s="322"/>
      <c r="H9" s="322"/>
      <c r="I9" s="322"/>
      <c r="J9" s="322"/>
      <c r="K9" s="322"/>
      <c r="L9" s="322"/>
      <c r="M9" s="322"/>
      <c r="N9" s="322"/>
      <c r="O9" s="325"/>
    </row>
    <row r="10" spans="1:15" s="96" customFormat="1" ht="13.5" customHeight="1">
      <c r="A10" s="157" t="s">
        <v>565</v>
      </c>
      <c r="B10" s="322">
        <v>21487</v>
      </c>
      <c r="C10" s="322">
        <v>9358</v>
      </c>
      <c r="D10" s="322">
        <v>12129</v>
      </c>
      <c r="E10" s="324">
        <v>37.77</v>
      </c>
      <c r="F10" s="323">
        <v>663</v>
      </c>
      <c r="G10" s="322">
        <v>3583</v>
      </c>
      <c r="H10" s="322">
        <v>4825</v>
      </c>
      <c r="I10" s="322">
        <v>4526</v>
      </c>
      <c r="J10" s="322">
        <v>3320</v>
      </c>
      <c r="K10" s="322">
        <v>2618</v>
      </c>
      <c r="L10" s="322">
        <v>1418</v>
      </c>
      <c r="M10" s="322">
        <v>364</v>
      </c>
      <c r="N10" s="322">
        <v>155</v>
      </c>
      <c r="O10" s="325">
        <v>15</v>
      </c>
    </row>
    <row r="11" spans="1:15" s="96" customFormat="1" ht="13.5" customHeight="1">
      <c r="A11" s="157" t="s">
        <v>566</v>
      </c>
      <c r="B11" s="322">
        <v>21557</v>
      </c>
      <c r="C11" s="322">
        <v>9311</v>
      </c>
      <c r="D11" s="322">
        <v>12246</v>
      </c>
      <c r="E11" s="324">
        <v>38.032541633808044</v>
      </c>
      <c r="F11" s="323">
        <v>573</v>
      </c>
      <c r="G11" s="322">
        <v>3208</v>
      </c>
      <c r="H11" s="322">
        <v>4805</v>
      </c>
      <c r="I11" s="322">
        <v>4805</v>
      </c>
      <c r="J11" s="322">
        <v>3548</v>
      </c>
      <c r="K11" s="322">
        <v>2748</v>
      </c>
      <c r="L11" s="322">
        <v>1420</v>
      </c>
      <c r="M11" s="322">
        <v>325</v>
      </c>
      <c r="N11" s="322">
        <v>111</v>
      </c>
      <c r="O11" s="325">
        <v>14</v>
      </c>
    </row>
    <row r="12" spans="1:15" s="96" customFormat="1" ht="13.5" customHeight="1">
      <c r="A12" s="157" t="s">
        <v>567</v>
      </c>
      <c r="B12" s="322">
        <v>22277</v>
      </c>
      <c r="C12" s="323">
        <v>9815</v>
      </c>
      <c r="D12" s="323">
        <v>12462</v>
      </c>
      <c r="E12" s="323">
        <v>38.115432957759126</v>
      </c>
      <c r="F12" s="323">
        <v>774</v>
      </c>
      <c r="G12" s="322">
        <v>3006</v>
      </c>
      <c r="H12" s="323">
        <v>4908</v>
      </c>
      <c r="I12" s="323">
        <v>4987</v>
      </c>
      <c r="J12" s="323">
        <v>3801</v>
      </c>
      <c r="K12" s="323">
        <v>2831</v>
      </c>
      <c r="L12" s="323">
        <v>1477</v>
      </c>
      <c r="M12" s="323">
        <v>378</v>
      </c>
      <c r="N12" s="323">
        <v>109</v>
      </c>
      <c r="O12" s="325">
        <v>6</v>
      </c>
    </row>
    <row r="13" spans="1:15" s="96" customFormat="1" ht="2.25" customHeight="1">
      <c r="A13" s="98"/>
      <c r="B13" s="322"/>
      <c r="C13" s="322"/>
      <c r="D13" s="322"/>
      <c r="E13" s="322"/>
      <c r="F13" s="323"/>
      <c r="G13" s="322"/>
      <c r="H13" s="322"/>
      <c r="I13" s="322"/>
      <c r="J13" s="322"/>
      <c r="K13" s="322"/>
      <c r="L13" s="322"/>
      <c r="M13" s="322"/>
      <c r="N13" s="322"/>
      <c r="O13" s="325"/>
    </row>
    <row r="14" spans="1:15" s="96" customFormat="1" ht="13.5" customHeight="1">
      <c r="A14" s="157" t="s">
        <v>568</v>
      </c>
      <c r="B14" s="322">
        <v>22456</v>
      </c>
      <c r="C14" s="323">
        <v>9828</v>
      </c>
      <c r="D14" s="323">
        <v>12628</v>
      </c>
      <c r="E14" s="326">
        <v>38.36558158175988</v>
      </c>
      <c r="F14" s="323">
        <v>802</v>
      </c>
      <c r="G14" s="322">
        <v>2914</v>
      </c>
      <c r="H14" s="323">
        <v>4698</v>
      </c>
      <c r="I14" s="323">
        <v>5007</v>
      </c>
      <c r="J14" s="323">
        <v>3984</v>
      </c>
      <c r="K14" s="323">
        <v>2985</v>
      </c>
      <c r="L14" s="323">
        <v>1520</v>
      </c>
      <c r="M14" s="323">
        <v>430</v>
      </c>
      <c r="N14" s="323">
        <v>105</v>
      </c>
      <c r="O14" s="325">
        <v>11</v>
      </c>
    </row>
    <row r="15" spans="1:15" s="96" customFormat="1" ht="13.5" customHeight="1">
      <c r="A15" s="157" t="s">
        <v>569</v>
      </c>
      <c r="B15" s="322">
        <v>22690</v>
      </c>
      <c r="C15" s="322">
        <v>9957</v>
      </c>
      <c r="D15" s="322">
        <v>12733</v>
      </c>
      <c r="E15" s="326">
        <v>38.68532393124725</v>
      </c>
      <c r="F15" s="323">
        <v>864</v>
      </c>
      <c r="G15" s="322">
        <v>2754</v>
      </c>
      <c r="H15" s="322">
        <v>4397</v>
      </c>
      <c r="I15" s="322">
        <v>5059</v>
      </c>
      <c r="J15" s="322">
        <v>4280</v>
      </c>
      <c r="K15" s="322">
        <v>3129</v>
      </c>
      <c r="L15" s="322">
        <v>1612</v>
      </c>
      <c r="M15" s="322">
        <v>477</v>
      </c>
      <c r="N15" s="322">
        <v>110</v>
      </c>
      <c r="O15" s="325">
        <v>8</v>
      </c>
    </row>
    <row r="16" spans="1:15" s="96" customFormat="1" ht="13.5" customHeight="1">
      <c r="A16" s="157" t="s">
        <v>154</v>
      </c>
      <c r="B16" s="322">
        <v>22907</v>
      </c>
      <c r="C16" s="322">
        <v>10000</v>
      </c>
      <c r="D16" s="322">
        <v>12907</v>
      </c>
      <c r="E16" s="326">
        <v>39.10300344872746</v>
      </c>
      <c r="F16" s="323">
        <v>840</v>
      </c>
      <c r="G16" s="322">
        <v>2552</v>
      </c>
      <c r="H16" s="322">
        <v>4248</v>
      </c>
      <c r="I16" s="322">
        <v>4944</v>
      </c>
      <c r="J16" s="322">
        <v>4620</v>
      </c>
      <c r="K16" s="322">
        <v>3304</v>
      </c>
      <c r="L16" s="322">
        <v>1721</v>
      </c>
      <c r="M16" s="322">
        <v>572</v>
      </c>
      <c r="N16" s="322">
        <v>92</v>
      </c>
      <c r="O16" s="325">
        <v>14</v>
      </c>
    </row>
    <row r="17" spans="1:15" s="96" customFormat="1" ht="2.25" customHeight="1">
      <c r="A17" s="98"/>
      <c r="B17" s="322"/>
      <c r="C17" s="322"/>
      <c r="D17" s="322"/>
      <c r="E17" s="322"/>
      <c r="F17" s="323"/>
      <c r="G17" s="322"/>
      <c r="H17" s="322"/>
      <c r="I17" s="322"/>
      <c r="J17" s="322"/>
      <c r="K17" s="322"/>
      <c r="L17" s="322"/>
      <c r="M17" s="322"/>
      <c r="N17" s="322"/>
      <c r="O17" s="325"/>
    </row>
    <row r="18" spans="1:15" s="96" customFormat="1" ht="13.5" customHeight="1">
      <c r="A18" s="157" t="s">
        <v>155</v>
      </c>
      <c r="B18" s="322">
        <f>SUM(B20:B37)</f>
        <v>23058</v>
      </c>
      <c r="C18" s="323">
        <f>SUM(C20:C37)</f>
        <v>10013</v>
      </c>
      <c r="D18" s="323">
        <f>SUM(D20:D37)</f>
        <v>13045</v>
      </c>
      <c r="E18" s="327">
        <f>(F18*22.5+G18*27.5+H18*32.5+I18*37.5+J18*42.5+K18*47.5+L18*52.5+M18*57.5+N18*62.5+O18*65)/B18</f>
        <v>39.361501431173565</v>
      </c>
      <c r="F18" s="323">
        <f>SUM(F20:F37)</f>
        <v>682</v>
      </c>
      <c r="G18" s="322">
        <f aca="true" t="shared" si="0" ref="G18:N18">SUM(G20:G37)</f>
        <v>2565</v>
      </c>
      <c r="H18" s="323">
        <f t="shared" si="0"/>
        <v>4191</v>
      </c>
      <c r="I18" s="323">
        <f t="shared" si="0"/>
        <v>4880</v>
      </c>
      <c r="J18" s="323">
        <f t="shared" si="0"/>
        <v>4816</v>
      </c>
      <c r="K18" s="323">
        <f t="shared" si="0"/>
        <v>3443</v>
      </c>
      <c r="L18" s="323">
        <f t="shared" si="0"/>
        <v>1778</v>
      </c>
      <c r="M18" s="323">
        <f t="shared" si="0"/>
        <v>600</v>
      </c>
      <c r="N18" s="323">
        <f t="shared" si="0"/>
        <v>102</v>
      </c>
      <c r="O18" s="325">
        <f>SUM(O20:O37)</f>
        <v>1</v>
      </c>
    </row>
    <row r="19" spans="1:15" s="96" customFormat="1" ht="2.25" customHeight="1">
      <c r="A19" s="98"/>
      <c r="B19" s="322"/>
      <c r="C19" s="323"/>
      <c r="D19" s="323"/>
      <c r="E19" s="327"/>
      <c r="F19" s="323"/>
      <c r="G19" s="322"/>
      <c r="H19" s="322"/>
      <c r="I19" s="322"/>
      <c r="J19" s="322"/>
      <c r="K19" s="322"/>
      <c r="L19" s="322"/>
      <c r="M19" s="322"/>
      <c r="N19" s="322"/>
      <c r="O19" s="325"/>
    </row>
    <row r="20" spans="1:15" s="96" customFormat="1" ht="13.5" customHeight="1">
      <c r="A20" s="328" t="s">
        <v>156</v>
      </c>
      <c r="B20" s="329">
        <v>640</v>
      </c>
      <c r="C20" s="330">
        <v>289</v>
      </c>
      <c r="D20" s="330">
        <v>351</v>
      </c>
      <c r="E20" s="327">
        <v>40.4140625</v>
      </c>
      <c r="F20" s="331">
        <v>3</v>
      </c>
      <c r="G20" s="332">
        <v>82</v>
      </c>
      <c r="H20" s="333">
        <v>110</v>
      </c>
      <c r="I20" s="333">
        <v>130</v>
      </c>
      <c r="J20" s="333">
        <v>111</v>
      </c>
      <c r="K20" s="333">
        <v>102</v>
      </c>
      <c r="L20" s="333">
        <v>74</v>
      </c>
      <c r="M20" s="333">
        <v>21</v>
      </c>
      <c r="N20" s="333">
        <v>7</v>
      </c>
      <c r="O20" s="334" t="s">
        <v>628</v>
      </c>
    </row>
    <row r="21" spans="1:15" s="96" customFormat="1" ht="13.5" customHeight="1">
      <c r="A21" s="328" t="s">
        <v>171</v>
      </c>
      <c r="B21" s="329">
        <v>37</v>
      </c>
      <c r="C21" s="330">
        <v>16</v>
      </c>
      <c r="D21" s="330">
        <v>21</v>
      </c>
      <c r="E21" s="327">
        <v>49.932432432432435</v>
      </c>
      <c r="F21" s="335" t="s">
        <v>628</v>
      </c>
      <c r="G21" s="336" t="s">
        <v>628</v>
      </c>
      <c r="H21" s="333">
        <v>1</v>
      </c>
      <c r="I21" s="333">
        <v>2</v>
      </c>
      <c r="J21" s="333">
        <v>7</v>
      </c>
      <c r="K21" s="333">
        <v>6</v>
      </c>
      <c r="L21" s="333">
        <v>13</v>
      </c>
      <c r="M21" s="333">
        <v>5</v>
      </c>
      <c r="N21" s="333">
        <v>3</v>
      </c>
      <c r="O21" s="334" t="s">
        <v>628</v>
      </c>
    </row>
    <row r="22" spans="1:15" s="96" customFormat="1" ht="13.5" customHeight="1">
      <c r="A22" s="367" t="s">
        <v>157</v>
      </c>
      <c r="B22" s="329">
        <v>223</v>
      </c>
      <c r="C22" s="330">
        <v>48</v>
      </c>
      <c r="D22" s="330">
        <v>175</v>
      </c>
      <c r="E22" s="327">
        <v>43.06053811659193</v>
      </c>
      <c r="F22" s="331">
        <v>2</v>
      </c>
      <c r="G22" s="332">
        <v>11</v>
      </c>
      <c r="H22" s="333">
        <v>24</v>
      </c>
      <c r="I22" s="333">
        <v>38</v>
      </c>
      <c r="J22" s="333">
        <v>58</v>
      </c>
      <c r="K22" s="333">
        <v>47</v>
      </c>
      <c r="L22" s="333">
        <v>26</v>
      </c>
      <c r="M22" s="333">
        <v>15</v>
      </c>
      <c r="N22" s="333">
        <v>2</v>
      </c>
      <c r="O22" s="334" t="s">
        <v>628</v>
      </c>
    </row>
    <row r="23" spans="1:15" s="96" customFormat="1" ht="13.5" customHeight="1">
      <c r="A23" s="328" t="s">
        <v>172</v>
      </c>
      <c r="B23" s="329">
        <v>3873</v>
      </c>
      <c r="C23" s="330">
        <v>3589</v>
      </c>
      <c r="D23" s="330">
        <v>284</v>
      </c>
      <c r="E23" s="327">
        <v>37.32700748773561</v>
      </c>
      <c r="F23" s="333">
        <v>269</v>
      </c>
      <c r="G23" s="332">
        <v>660</v>
      </c>
      <c r="H23" s="333">
        <v>495</v>
      </c>
      <c r="I23" s="333">
        <v>956</v>
      </c>
      <c r="J23" s="333">
        <v>799</v>
      </c>
      <c r="K23" s="333">
        <v>448</v>
      </c>
      <c r="L23" s="333">
        <v>195</v>
      </c>
      <c r="M23" s="333">
        <v>47</v>
      </c>
      <c r="N23" s="333">
        <v>4</v>
      </c>
      <c r="O23" s="334" t="s">
        <v>698</v>
      </c>
    </row>
    <row r="24" spans="1:15" s="96" customFormat="1" ht="13.5" customHeight="1">
      <c r="A24" s="328" t="s">
        <v>180</v>
      </c>
      <c r="B24" s="329">
        <v>971</v>
      </c>
      <c r="C24" s="330">
        <v>867</v>
      </c>
      <c r="D24" s="330">
        <v>104</v>
      </c>
      <c r="E24" s="327">
        <v>31.52677651905252</v>
      </c>
      <c r="F24" s="333">
        <v>263</v>
      </c>
      <c r="G24" s="332">
        <v>262</v>
      </c>
      <c r="H24" s="333">
        <v>181</v>
      </c>
      <c r="I24" s="333">
        <v>76</v>
      </c>
      <c r="J24" s="333">
        <v>81</v>
      </c>
      <c r="K24" s="333">
        <v>77</v>
      </c>
      <c r="L24" s="333">
        <v>26</v>
      </c>
      <c r="M24" s="333">
        <v>4</v>
      </c>
      <c r="N24" s="333">
        <v>1</v>
      </c>
      <c r="O24" s="334" t="s">
        <v>698</v>
      </c>
    </row>
    <row r="25" spans="1:15" s="96" customFormat="1" ht="13.5" customHeight="1">
      <c r="A25" s="328" t="s">
        <v>209</v>
      </c>
      <c r="B25" s="329">
        <v>79</v>
      </c>
      <c r="C25" s="330">
        <v>19</v>
      </c>
      <c r="D25" s="330">
        <v>60</v>
      </c>
      <c r="E25" s="327">
        <v>39.20886075949367</v>
      </c>
      <c r="F25" s="335" t="s">
        <v>698</v>
      </c>
      <c r="G25" s="332">
        <v>12</v>
      </c>
      <c r="H25" s="333">
        <v>12</v>
      </c>
      <c r="I25" s="333">
        <v>27</v>
      </c>
      <c r="J25" s="333">
        <v>8</v>
      </c>
      <c r="K25" s="333">
        <v>10</v>
      </c>
      <c r="L25" s="333">
        <v>6</v>
      </c>
      <c r="M25" s="333">
        <v>3</v>
      </c>
      <c r="N25" s="333">
        <v>1</v>
      </c>
      <c r="O25" s="334" t="s">
        <v>698</v>
      </c>
    </row>
    <row r="26" spans="1:15" s="96" customFormat="1" ht="13.5" customHeight="1">
      <c r="A26" s="328" t="s">
        <v>177</v>
      </c>
      <c r="B26" s="329">
        <v>216</v>
      </c>
      <c r="C26" s="330">
        <v>37</v>
      </c>
      <c r="D26" s="330">
        <v>179</v>
      </c>
      <c r="E26" s="327">
        <v>40.416666666666664</v>
      </c>
      <c r="F26" s="333">
        <v>1</v>
      </c>
      <c r="G26" s="332">
        <v>18</v>
      </c>
      <c r="H26" s="333">
        <v>47</v>
      </c>
      <c r="I26" s="333">
        <v>37</v>
      </c>
      <c r="J26" s="333">
        <v>47</v>
      </c>
      <c r="K26" s="333">
        <v>41</v>
      </c>
      <c r="L26" s="333">
        <v>17</v>
      </c>
      <c r="M26" s="333">
        <v>8</v>
      </c>
      <c r="N26" s="335" t="s">
        <v>698</v>
      </c>
      <c r="O26" s="334" t="s">
        <v>698</v>
      </c>
    </row>
    <row r="27" spans="1:15" s="96" customFormat="1" ht="13.5" customHeight="1">
      <c r="A27" s="328" t="s">
        <v>173</v>
      </c>
      <c r="B27" s="329">
        <v>87</v>
      </c>
      <c r="C27" s="330">
        <v>53</v>
      </c>
      <c r="D27" s="330">
        <v>34</v>
      </c>
      <c r="E27" s="327">
        <v>42.21264367816092</v>
      </c>
      <c r="F27" s="333">
        <v>1</v>
      </c>
      <c r="G27" s="332">
        <v>9</v>
      </c>
      <c r="H27" s="333">
        <v>13</v>
      </c>
      <c r="I27" s="333">
        <v>13</v>
      </c>
      <c r="J27" s="333">
        <v>14</v>
      </c>
      <c r="K27" s="333">
        <v>17</v>
      </c>
      <c r="L27" s="333">
        <v>12</v>
      </c>
      <c r="M27" s="333">
        <v>8</v>
      </c>
      <c r="N27" s="335" t="s">
        <v>698</v>
      </c>
      <c r="O27" s="334" t="s">
        <v>698</v>
      </c>
    </row>
    <row r="28" spans="1:15" s="96" customFormat="1" ht="13.5" customHeight="1">
      <c r="A28" s="328" t="s">
        <v>174</v>
      </c>
      <c r="B28" s="329">
        <v>270</v>
      </c>
      <c r="C28" s="330">
        <v>149</v>
      </c>
      <c r="D28" s="330">
        <v>121</v>
      </c>
      <c r="E28" s="327">
        <v>42.05555555555556</v>
      </c>
      <c r="F28" s="333">
        <v>6</v>
      </c>
      <c r="G28" s="332">
        <v>26</v>
      </c>
      <c r="H28" s="333">
        <v>33</v>
      </c>
      <c r="I28" s="333">
        <v>51</v>
      </c>
      <c r="J28" s="333">
        <v>50</v>
      </c>
      <c r="K28" s="333">
        <v>42</v>
      </c>
      <c r="L28" s="333">
        <v>34</v>
      </c>
      <c r="M28" s="333">
        <v>27</v>
      </c>
      <c r="N28" s="333">
        <v>1</v>
      </c>
      <c r="O28" s="334" t="s">
        <v>698</v>
      </c>
    </row>
    <row r="29" spans="1:15" s="96" customFormat="1" ht="13.5" customHeight="1">
      <c r="A29" s="328" t="s">
        <v>158</v>
      </c>
      <c r="B29" s="329">
        <v>324</v>
      </c>
      <c r="C29" s="330">
        <v>67</v>
      </c>
      <c r="D29" s="330">
        <v>257</v>
      </c>
      <c r="E29" s="327">
        <v>42.79320987654321</v>
      </c>
      <c r="F29" s="333">
        <v>2</v>
      </c>
      <c r="G29" s="332">
        <v>20</v>
      </c>
      <c r="H29" s="333">
        <v>35</v>
      </c>
      <c r="I29" s="333">
        <v>58</v>
      </c>
      <c r="J29" s="333">
        <v>81</v>
      </c>
      <c r="K29" s="333">
        <v>69</v>
      </c>
      <c r="L29" s="333">
        <v>36</v>
      </c>
      <c r="M29" s="333">
        <v>18</v>
      </c>
      <c r="N29" s="333">
        <v>5</v>
      </c>
      <c r="O29" s="334" t="s">
        <v>698</v>
      </c>
    </row>
    <row r="30" spans="1:15" s="96" customFormat="1" ht="13.5" customHeight="1">
      <c r="A30" s="328" t="s">
        <v>175</v>
      </c>
      <c r="B30" s="329">
        <v>85</v>
      </c>
      <c r="C30" s="330">
        <v>35</v>
      </c>
      <c r="D30" s="330">
        <v>50</v>
      </c>
      <c r="E30" s="327">
        <v>40.73529411764706</v>
      </c>
      <c r="F30" s="335" t="s">
        <v>698</v>
      </c>
      <c r="G30" s="332">
        <v>11</v>
      </c>
      <c r="H30" s="333">
        <v>16</v>
      </c>
      <c r="I30" s="333">
        <v>14</v>
      </c>
      <c r="J30" s="333">
        <v>14</v>
      </c>
      <c r="K30" s="333">
        <v>19</v>
      </c>
      <c r="L30" s="333">
        <v>5</v>
      </c>
      <c r="M30" s="333">
        <v>4</v>
      </c>
      <c r="N30" s="333">
        <v>2</v>
      </c>
      <c r="O30" s="334" t="s">
        <v>698</v>
      </c>
    </row>
    <row r="31" spans="1:15" s="96" customFormat="1" ht="13.5" customHeight="1">
      <c r="A31" s="328" t="s">
        <v>178</v>
      </c>
      <c r="B31" s="329">
        <v>43</v>
      </c>
      <c r="C31" s="330">
        <v>21</v>
      </c>
      <c r="D31" s="330">
        <v>22</v>
      </c>
      <c r="E31" s="327">
        <v>46.68604651162791</v>
      </c>
      <c r="F31" s="335" t="s">
        <v>698</v>
      </c>
      <c r="G31" s="336" t="s">
        <v>698</v>
      </c>
      <c r="H31" s="333">
        <v>5</v>
      </c>
      <c r="I31" s="333">
        <v>7</v>
      </c>
      <c r="J31" s="333">
        <v>5</v>
      </c>
      <c r="K31" s="333">
        <v>8</v>
      </c>
      <c r="L31" s="333">
        <v>12</v>
      </c>
      <c r="M31" s="333">
        <v>3</v>
      </c>
      <c r="N31" s="333">
        <v>3</v>
      </c>
      <c r="O31" s="334" t="s">
        <v>698</v>
      </c>
    </row>
    <row r="32" spans="1:15" s="96" customFormat="1" ht="13.5" customHeight="1">
      <c r="A32" s="328" t="s">
        <v>176</v>
      </c>
      <c r="B32" s="329">
        <v>1027</v>
      </c>
      <c r="C32" s="330">
        <v>509</v>
      </c>
      <c r="D32" s="330">
        <v>518</v>
      </c>
      <c r="E32" s="327">
        <v>44.491236611489775</v>
      </c>
      <c r="F32" s="333">
        <v>5</v>
      </c>
      <c r="G32" s="332">
        <v>59</v>
      </c>
      <c r="H32" s="333">
        <v>103</v>
      </c>
      <c r="I32" s="333">
        <v>135</v>
      </c>
      <c r="J32" s="333">
        <v>197</v>
      </c>
      <c r="K32" s="333">
        <v>236</v>
      </c>
      <c r="L32" s="333">
        <v>191</v>
      </c>
      <c r="M32" s="333">
        <v>75</v>
      </c>
      <c r="N32" s="333">
        <v>26</v>
      </c>
      <c r="O32" s="334" t="s">
        <v>698</v>
      </c>
    </row>
    <row r="33" spans="1:15" s="96" customFormat="1" ht="24" customHeight="1">
      <c r="A33" s="328" t="s">
        <v>741</v>
      </c>
      <c r="B33" s="329">
        <v>285</v>
      </c>
      <c r="C33" s="330">
        <v>74</v>
      </c>
      <c r="D33" s="330">
        <v>211</v>
      </c>
      <c r="E33" s="327">
        <v>46.81578947368421</v>
      </c>
      <c r="F33" s="323">
        <v>1</v>
      </c>
      <c r="G33" s="332">
        <v>11</v>
      </c>
      <c r="H33" s="333">
        <v>17</v>
      </c>
      <c r="I33" s="333">
        <v>33</v>
      </c>
      <c r="J33" s="333">
        <v>51</v>
      </c>
      <c r="K33" s="333">
        <v>54</v>
      </c>
      <c r="L33" s="333">
        <v>69</v>
      </c>
      <c r="M33" s="333">
        <v>38</v>
      </c>
      <c r="N33" s="333">
        <v>11</v>
      </c>
      <c r="O33" s="334" t="s">
        <v>698</v>
      </c>
    </row>
    <row r="34" spans="1:15" s="96" customFormat="1" ht="13.5" customHeight="1">
      <c r="A34" s="328" t="s">
        <v>159</v>
      </c>
      <c r="B34" s="337" t="s">
        <v>179</v>
      </c>
      <c r="C34" s="335" t="s">
        <v>698</v>
      </c>
      <c r="D34" s="335" t="s">
        <v>698</v>
      </c>
      <c r="E34" s="335" t="s">
        <v>698</v>
      </c>
      <c r="F34" s="335" t="s">
        <v>698</v>
      </c>
      <c r="G34" s="336" t="s">
        <v>698</v>
      </c>
      <c r="H34" s="335" t="s">
        <v>698</v>
      </c>
      <c r="I34" s="335" t="s">
        <v>698</v>
      </c>
      <c r="J34" s="335" t="s">
        <v>698</v>
      </c>
      <c r="K34" s="335" t="s">
        <v>698</v>
      </c>
      <c r="L34" s="335" t="s">
        <v>698</v>
      </c>
      <c r="M34" s="335" t="s">
        <v>698</v>
      </c>
      <c r="N34" s="335" t="s">
        <v>698</v>
      </c>
      <c r="O34" s="334" t="s">
        <v>698</v>
      </c>
    </row>
    <row r="35" spans="1:15" s="96" customFormat="1" ht="24" customHeight="1">
      <c r="A35" s="328" t="s">
        <v>740</v>
      </c>
      <c r="B35" s="329">
        <v>683</v>
      </c>
      <c r="C35" s="330">
        <v>220</v>
      </c>
      <c r="D35" s="330">
        <v>463</v>
      </c>
      <c r="E35" s="327">
        <v>38.305270863836014</v>
      </c>
      <c r="F35" s="333">
        <v>17</v>
      </c>
      <c r="G35" s="332">
        <v>82</v>
      </c>
      <c r="H35" s="333">
        <v>128</v>
      </c>
      <c r="I35" s="333">
        <v>172</v>
      </c>
      <c r="J35" s="333">
        <v>169</v>
      </c>
      <c r="K35" s="333">
        <v>76</v>
      </c>
      <c r="L35" s="333">
        <v>27</v>
      </c>
      <c r="M35" s="333">
        <v>9</v>
      </c>
      <c r="N35" s="338">
        <v>3</v>
      </c>
      <c r="O35" s="334" t="s">
        <v>698</v>
      </c>
    </row>
    <row r="36" spans="1:15" s="96" customFormat="1" ht="13.5" customHeight="1">
      <c r="A36" s="328" t="s">
        <v>726</v>
      </c>
      <c r="B36" s="329">
        <v>5476</v>
      </c>
      <c r="C36" s="330">
        <v>1571</v>
      </c>
      <c r="D36" s="330">
        <v>3905</v>
      </c>
      <c r="E36" s="327">
        <v>38.99013878743609</v>
      </c>
      <c r="F36" s="333">
        <v>97</v>
      </c>
      <c r="G36" s="332">
        <v>782</v>
      </c>
      <c r="H36" s="333">
        <v>1145</v>
      </c>
      <c r="I36" s="333">
        <v>1022</v>
      </c>
      <c r="J36" s="333">
        <v>1023</v>
      </c>
      <c r="K36" s="333">
        <v>772</v>
      </c>
      <c r="L36" s="333">
        <v>488</v>
      </c>
      <c r="M36" s="333">
        <v>134</v>
      </c>
      <c r="N36" s="333">
        <v>13</v>
      </c>
      <c r="O36" s="334" t="s">
        <v>698</v>
      </c>
    </row>
    <row r="37" spans="1:15" s="96" customFormat="1" ht="24" customHeight="1" thickBot="1">
      <c r="A37" s="407" t="s">
        <v>730</v>
      </c>
      <c r="B37" s="339">
        <v>8739</v>
      </c>
      <c r="C37" s="340">
        <v>2449</v>
      </c>
      <c r="D37" s="340">
        <v>6290</v>
      </c>
      <c r="E37" s="341">
        <v>40.07380707174734</v>
      </c>
      <c r="F37" s="342">
        <v>15</v>
      </c>
      <c r="G37" s="343">
        <v>520</v>
      </c>
      <c r="H37" s="342">
        <v>1826</v>
      </c>
      <c r="I37" s="342">
        <v>2109</v>
      </c>
      <c r="J37" s="342">
        <v>2101</v>
      </c>
      <c r="K37" s="342">
        <v>1419</v>
      </c>
      <c r="L37" s="342">
        <v>547</v>
      </c>
      <c r="M37" s="342">
        <v>181</v>
      </c>
      <c r="N37" s="342">
        <v>20</v>
      </c>
      <c r="O37" s="344">
        <v>1</v>
      </c>
    </row>
    <row r="38" spans="1:15" s="6" customFormat="1" ht="12" customHeight="1">
      <c r="A38" s="234" t="s">
        <v>727</v>
      </c>
      <c r="E38" s="37"/>
      <c r="G38" s="16" t="s">
        <v>714</v>
      </c>
      <c r="I38" s="16"/>
      <c r="J38" s="16"/>
      <c r="K38" s="16"/>
      <c r="L38" s="38"/>
      <c r="M38" s="16"/>
      <c r="N38" s="16"/>
      <c r="O38" s="17"/>
    </row>
    <row r="39" spans="1:15" s="6" customFormat="1" ht="22.5" customHeight="1">
      <c r="A39" s="234" t="s">
        <v>186</v>
      </c>
      <c r="E39" s="37"/>
      <c r="G39" s="16" t="s">
        <v>187</v>
      </c>
      <c r="I39" s="16"/>
      <c r="J39" s="16"/>
      <c r="K39" s="16"/>
      <c r="L39" s="38"/>
      <c r="M39" s="16"/>
      <c r="N39" s="16"/>
      <c r="O39" s="17"/>
    </row>
    <row r="40" spans="1:15" s="39" customFormat="1" ht="12" customHeight="1">
      <c r="A40" s="236" t="s">
        <v>188</v>
      </c>
      <c r="E40" s="40"/>
      <c r="G40" s="237" t="s">
        <v>189</v>
      </c>
      <c r="I40" s="41"/>
      <c r="J40" s="41"/>
      <c r="K40" s="41"/>
      <c r="L40" s="42"/>
      <c r="M40" s="41"/>
      <c r="N40" s="41"/>
      <c r="O40" s="43"/>
    </row>
    <row r="41" spans="1:15" s="6" customFormat="1" ht="22.5" customHeight="1">
      <c r="A41" s="6" t="s">
        <v>190</v>
      </c>
      <c r="E41" s="37"/>
      <c r="G41" s="16" t="s">
        <v>211</v>
      </c>
      <c r="I41" s="16"/>
      <c r="J41" s="16"/>
      <c r="K41" s="16"/>
      <c r="L41" s="38"/>
      <c r="M41" s="16"/>
      <c r="N41" s="16"/>
      <c r="O41" s="17"/>
    </row>
    <row r="42" spans="1:15" s="6" customFormat="1" ht="12" customHeight="1">
      <c r="A42" s="6" t="s">
        <v>191</v>
      </c>
      <c r="E42" s="37"/>
      <c r="G42" s="16" t="s">
        <v>210</v>
      </c>
      <c r="I42" s="16"/>
      <c r="J42" s="16"/>
      <c r="K42" s="16"/>
      <c r="L42" s="38"/>
      <c r="M42" s="16"/>
      <c r="N42" s="16"/>
      <c r="O42" s="17"/>
    </row>
    <row r="43" spans="1:15" s="6" customFormat="1" ht="12" customHeight="1">
      <c r="A43" s="234" t="s">
        <v>728</v>
      </c>
      <c r="E43" s="37"/>
      <c r="G43" s="235" t="s">
        <v>192</v>
      </c>
      <c r="I43" s="16"/>
      <c r="J43" s="16"/>
      <c r="K43" s="16"/>
      <c r="L43" s="38"/>
      <c r="M43" s="16"/>
      <c r="N43" s="16"/>
      <c r="O43" s="17"/>
    </row>
  </sheetData>
  <mergeCells count="5">
    <mergeCell ref="A2:F2"/>
    <mergeCell ref="G2:O2"/>
    <mergeCell ref="A4:A5"/>
    <mergeCell ref="B4:B5"/>
    <mergeCell ref="C4:D4"/>
  </mergeCells>
  <printOptions horizontalCentered="1"/>
  <pageMargins left="1.1811023622047245" right="1.1811023622047245" top="1.5748031496062993" bottom="1.535433070866142" header="0.5118110236220472" footer="0.9055118110236221"/>
  <pageSetup firstPageNumber="8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20" zoomScaleNormal="120" workbookViewId="0" topLeftCell="A1">
      <selection activeCell="A2" sqref="A2:D2"/>
    </sheetView>
  </sheetViews>
  <sheetFormatPr defaultColWidth="9.00390625" defaultRowHeight="19.5" customHeight="1"/>
  <cols>
    <col min="1" max="1" width="41.625" style="2" customWidth="1"/>
    <col min="2" max="4" width="11.125" style="2" customWidth="1"/>
    <col min="5" max="5" width="24.625" style="2" customWidth="1"/>
    <col min="6" max="7" width="16.625" style="2" customWidth="1"/>
    <col min="8" max="8" width="16.625" style="3" customWidth="1"/>
    <col min="9" max="16384" width="12.625" style="2" customWidth="1"/>
  </cols>
  <sheetData>
    <row r="1" spans="1:8" ht="18" customHeight="1">
      <c r="A1" s="230" t="s">
        <v>631</v>
      </c>
      <c r="H1" s="55" t="s">
        <v>629</v>
      </c>
    </row>
    <row r="2" spans="1:8" s="5" customFormat="1" ht="36" customHeight="1">
      <c r="A2" s="413" t="s">
        <v>701</v>
      </c>
      <c r="B2" s="414"/>
      <c r="C2" s="414"/>
      <c r="D2" s="414"/>
      <c r="E2" s="462" t="s">
        <v>743</v>
      </c>
      <c r="F2" s="462"/>
      <c r="G2" s="462"/>
      <c r="H2" s="462"/>
    </row>
    <row r="3" spans="1:8" s="96" customFormat="1" ht="15.75" customHeight="1" thickBot="1">
      <c r="A3" s="95"/>
      <c r="B3" s="95"/>
      <c r="C3" s="95"/>
      <c r="D3" s="240" t="s">
        <v>548</v>
      </c>
      <c r="E3" s="95"/>
      <c r="F3" s="95"/>
      <c r="G3" s="95"/>
      <c r="H3" s="97" t="s">
        <v>731</v>
      </c>
    </row>
    <row r="4" spans="1:8" s="3" customFormat="1" ht="15.75" customHeight="1">
      <c r="A4" s="482" t="s">
        <v>549</v>
      </c>
      <c r="B4" s="469" t="s">
        <v>550</v>
      </c>
      <c r="C4" s="480" t="s">
        <v>212</v>
      </c>
      <c r="D4" s="481"/>
      <c r="E4" s="485" t="s">
        <v>213</v>
      </c>
      <c r="F4" s="472" t="s">
        <v>551</v>
      </c>
      <c r="G4" s="472" t="s">
        <v>214</v>
      </c>
      <c r="H4" s="475" t="s">
        <v>7</v>
      </c>
    </row>
    <row r="5" spans="1:8" s="3" customFormat="1" ht="15.75" customHeight="1">
      <c r="A5" s="483"/>
      <c r="B5" s="470"/>
      <c r="C5" s="478" t="s">
        <v>552</v>
      </c>
      <c r="D5" s="479"/>
      <c r="E5" s="486"/>
      <c r="F5" s="473"/>
      <c r="G5" s="473"/>
      <c r="H5" s="476"/>
    </row>
    <row r="6" spans="1:8" ht="21.75" customHeight="1" thickBot="1">
      <c r="A6" s="484"/>
      <c r="B6" s="471"/>
      <c r="C6" s="293" t="s">
        <v>553</v>
      </c>
      <c r="D6" s="292" t="s">
        <v>554</v>
      </c>
      <c r="E6" s="487"/>
      <c r="F6" s="474"/>
      <c r="G6" s="474"/>
      <c r="H6" s="477"/>
    </row>
    <row r="7" spans="1:8" ht="15.75" customHeight="1">
      <c r="A7" s="300" t="s">
        <v>555</v>
      </c>
      <c r="B7" s="15">
        <v>20533</v>
      </c>
      <c r="C7" s="14">
        <v>8</v>
      </c>
      <c r="D7" s="15">
        <v>806</v>
      </c>
      <c r="E7" s="15">
        <v>12418</v>
      </c>
      <c r="F7" s="15">
        <v>4304</v>
      </c>
      <c r="G7" s="13">
        <v>2934</v>
      </c>
      <c r="H7" s="13">
        <v>63</v>
      </c>
    </row>
    <row r="8" spans="1:8" ht="15.75" customHeight="1">
      <c r="A8" s="300" t="s">
        <v>556</v>
      </c>
      <c r="B8" s="15">
        <v>21426</v>
      </c>
      <c r="C8" s="14">
        <v>10</v>
      </c>
      <c r="D8" s="15">
        <v>1063</v>
      </c>
      <c r="E8" s="15">
        <v>13081</v>
      </c>
      <c r="F8" s="15">
        <v>4241</v>
      </c>
      <c r="G8" s="13">
        <v>2969</v>
      </c>
      <c r="H8" s="13">
        <v>62</v>
      </c>
    </row>
    <row r="9" spans="1:8" ht="15.75" customHeight="1">
      <c r="A9" s="300" t="s">
        <v>557</v>
      </c>
      <c r="B9" s="15">
        <v>21333</v>
      </c>
      <c r="C9" s="14">
        <v>13</v>
      </c>
      <c r="D9" s="15">
        <v>1320</v>
      </c>
      <c r="E9" s="15">
        <v>13515</v>
      </c>
      <c r="F9" s="15">
        <v>4224</v>
      </c>
      <c r="G9" s="13">
        <v>2573</v>
      </c>
      <c r="H9" s="13">
        <v>52</v>
      </c>
    </row>
    <row r="10" spans="1:8" ht="4.5" customHeight="1">
      <c r="A10" s="31"/>
      <c r="B10" s="15"/>
      <c r="C10" s="14"/>
      <c r="D10" s="15"/>
      <c r="E10" s="15"/>
      <c r="F10" s="15"/>
      <c r="G10" s="13"/>
      <c r="H10" s="13"/>
    </row>
    <row r="11" spans="1:8" ht="15.75" customHeight="1">
      <c r="A11" s="300" t="s">
        <v>558</v>
      </c>
      <c r="B11" s="15">
        <v>21487</v>
      </c>
      <c r="C11" s="14">
        <v>16</v>
      </c>
      <c r="D11" s="15">
        <v>1635</v>
      </c>
      <c r="E11" s="15">
        <v>13269</v>
      </c>
      <c r="F11" s="15">
        <v>4069</v>
      </c>
      <c r="G11" s="13">
        <v>2455</v>
      </c>
      <c r="H11" s="13">
        <v>43</v>
      </c>
    </row>
    <row r="12" spans="1:8" ht="15.75" customHeight="1">
      <c r="A12" s="300" t="s">
        <v>559</v>
      </c>
      <c r="B12" s="147">
        <v>21557</v>
      </c>
      <c r="C12" s="148">
        <v>17</v>
      </c>
      <c r="D12" s="148">
        <v>1981</v>
      </c>
      <c r="E12" s="298">
        <v>13257</v>
      </c>
      <c r="F12" s="148">
        <v>3991</v>
      </c>
      <c r="G12" s="246">
        <v>2283</v>
      </c>
      <c r="H12" s="149">
        <v>28</v>
      </c>
    </row>
    <row r="13" spans="1:8" ht="15.75" customHeight="1">
      <c r="A13" s="300" t="s">
        <v>560</v>
      </c>
      <c r="B13" s="368">
        <v>22277</v>
      </c>
      <c r="C13" s="368">
        <v>24</v>
      </c>
      <c r="D13" s="369">
        <v>2360</v>
      </c>
      <c r="E13" s="370">
        <v>13396</v>
      </c>
      <c r="F13" s="369">
        <v>4242</v>
      </c>
      <c r="G13" s="370">
        <v>2236</v>
      </c>
      <c r="H13" s="371">
        <v>19</v>
      </c>
    </row>
    <row r="14" spans="1:8" ht="4.5" customHeight="1">
      <c r="A14" s="31"/>
      <c r="B14" s="368"/>
      <c r="C14" s="368"/>
      <c r="D14" s="369"/>
      <c r="E14" s="370"/>
      <c r="F14" s="369"/>
      <c r="G14" s="370"/>
      <c r="H14" s="371"/>
    </row>
    <row r="15" spans="1:8" ht="15.75" customHeight="1">
      <c r="A15" s="300" t="s">
        <v>561</v>
      </c>
      <c r="B15" s="368">
        <v>22456</v>
      </c>
      <c r="C15" s="368">
        <v>27</v>
      </c>
      <c r="D15" s="369">
        <v>2782</v>
      </c>
      <c r="E15" s="370">
        <v>13363</v>
      </c>
      <c r="F15" s="369">
        <v>4252</v>
      </c>
      <c r="G15" s="370">
        <v>2015</v>
      </c>
      <c r="H15" s="368">
        <v>17</v>
      </c>
    </row>
    <row r="16" spans="1:8" ht="15.75" customHeight="1">
      <c r="A16" s="300" t="s">
        <v>160</v>
      </c>
      <c r="B16" s="371">
        <v>22690</v>
      </c>
      <c r="C16" s="368">
        <v>27</v>
      </c>
      <c r="D16" s="369">
        <v>3300</v>
      </c>
      <c r="E16" s="370">
        <v>13188</v>
      </c>
      <c r="F16" s="369">
        <v>4246</v>
      </c>
      <c r="G16" s="370">
        <v>1994</v>
      </c>
      <c r="H16" s="368">
        <v>16</v>
      </c>
    </row>
    <row r="17" spans="1:8" ht="15.75" customHeight="1">
      <c r="A17" s="300" t="s">
        <v>161</v>
      </c>
      <c r="B17" s="371">
        <v>22907</v>
      </c>
      <c r="C17" s="368">
        <v>30</v>
      </c>
      <c r="D17" s="369">
        <v>3881</v>
      </c>
      <c r="E17" s="370">
        <v>12991</v>
      </c>
      <c r="F17" s="369">
        <v>4196</v>
      </c>
      <c r="G17" s="370">
        <v>1795</v>
      </c>
      <c r="H17" s="368">
        <v>14</v>
      </c>
    </row>
    <row r="18" spans="1:8" ht="4.5" customHeight="1">
      <c r="A18" s="31"/>
      <c r="B18" s="371"/>
      <c r="C18" s="368"/>
      <c r="D18" s="369"/>
      <c r="E18" s="370"/>
      <c r="F18" s="369"/>
      <c r="G18" s="370"/>
      <c r="H18" s="368"/>
    </row>
    <row r="19" spans="1:8" ht="15.75" customHeight="1">
      <c r="A19" s="300" t="s">
        <v>162</v>
      </c>
      <c r="B19" s="150">
        <f aca="true" t="shared" si="0" ref="B19:H19">SUM(B21:B39)</f>
        <v>23058</v>
      </c>
      <c r="C19" s="368">
        <f t="shared" si="0"/>
        <v>34</v>
      </c>
      <c r="D19" s="369">
        <f t="shared" si="0"/>
        <v>4593</v>
      </c>
      <c r="E19" s="370">
        <f t="shared" si="0"/>
        <v>12698</v>
      </c>
      <c r="F19" s="369">
        <f t="shared" si="0"/>
        <v>4069</v>
      </c>
      <c r="G19" s="370">
        <f t="shared" si="0"/>
        <v>1654</v>
      </c>
      <c r="H19" s="368">
        <f t="shared" si="0"/>
        <v>10</v>
      </c>
    </row>
    <row r="20" spans="1:8" ht="4.5" customHeight="1">
      <c r="A20" s="31"/>
      <c r="B20" s="150"/>
      <c r="C20" s="368"/>
      <c r="D20" s="369"/>
      <c r="E20" s="370"/>
      <c r="F20" s="369"/>
      <c r="G20" s="370"/>
      <c r="H20" s="368"/>
    </row>
    <row r="21" spans="1:8" ht="16.5" customHeight="1">
      <c r="A21" s="376" t="s">
        <v>166</v>
      </c>
      <c r="B21" s="150">
        <f>SUM(C21:H21)</f>
        <v>640</v>
      </c>
      <c r="C21" s="151">
        <v>5</v>
      </c>
      <c r="D21" s="151">
        <v>220</v>
      </c>
      <c r="E21" s="117">
        <v>277</v>
      </c>
      <c r="F21" s="151">
        <v>110</v>
      </c>
      <c r="G21" s="153">
        <v>27</v>
      </c>
      <c r="H21" s="152">
        <v>1</v>
      </c>
    </row>
    <row r="22" spans="1:8" ht="16.5" customHeight="1">
      <c r="A22" s="376" t="s">
        <v>167</v>
      </c>
      <c r="B22" s="150">
        <f>SUM(C22:H22)</f>
        <v>37</v>
      </c>
      <c r="C22" s="125" t="s">
        <v>628</v>
      </c>
      <c r="D22" s="151">
        <v>5</v>
      </c>
      <c r="E22" s="117">
        <v>11</v>
      </c>
      <c r="F22" s="151">
        <v>15</v>
      </c>
      <c r="G22" s="153">
        <v>5</v>
      </c>
      <c r="H22" s="152">
        <v>1</v>
      </c>
    </row>
    <row r="23" spans="1:8" ht="16.5" customHeight="1">
      <c r="A23" s="375" t="s">
        <v>168</v>
      </c>
      <c r="B23" s="150">
        <f aca="true" t="shared" si="1" ref="B23:B38">SUM(C23:H23)</f>
        <v>223</v>
      </c>
      <c r="C23" s="125" t="s">
        <v>628</v>
      </c>
      <c r="D23" s="151">
        <v>14</v>
      </c>
      <c r="E23" s="117">
        <v>136</v>
      </c>
      <c r="F23" s="151">
        <v>66</v>
      </c>
      <c r="G23" s="153">
        <v>6</v>
      </c>
      <c r="H23" s="152">
        <v>1</v>
      </c>
    </row>
    <row r="24" spans="1:8" ht="16.5" customHeight="1">
      <c r="A24" s="376" t="s">
        <v>63</v>
      </c>
      <c r="B24" s="150">
        <f t="shared" si="1"/>
        <v>3873</v>
      </c>
      <c r="C24" s="151">
        <v>1</v>
      </c>
      <c r="D24" s="154">
        <v>94</v>
      </c>
      <c r="E24" s="372">
        <v>906</v>
      </c>
      <c r="F24" s="154">
        <v>1770</v>
      </c>
      <c r="G24" s="120">
        <v>1099</v>
      </c>
      <c r="H24" s="114">
        <v>3</v>
      </c>
    </row>
    <row r="25" spans="1:8" ht="16.5" customHeight="1">
      <c r="A25" s="376" t="s">
        <v>64</v>
      </c>
      <c r="B25" s="150">
        <f>SUM(C25:H25)</f>
        <v>971</v>
      </c>
      <c r="C25" s="125" t="s">
        <v>89</v>
      </c>
      <c r="D25" s="154">
        <v>42</v>
      </c>
      <c r="E25" s="372">
        <v>137</v>
      </c>
      <c r="F25" s="154">
        <v>735</v>
      </c>
      <c r="G25" s="120">
        <v>57</v>
      </c>
      <c r="H25" s="294" t="s">
        <v>89</v>
      </c>
    </row>
    <row r="26" spans="1:8" ht="16.5" customHeight="1">
      <c r="A26" s="376" t="s">
        <v>65</v>
      </c>
      <c r="B26" s="150">
        <f t="shared" si="1"/>
        <v>79</v>
      </c>
      <c r="C26" s="125" t="s">
        <v>89</v>
      </c>
      <c r="D26" s="154">
        <v>22</v>
      </c>
      <c r="E26" s="372">
        <v>37</v>
      </c>
      <c r="F26" s="154">
        <v>18</v>
      </c>
      <c r="G26" s="120">
        <v>2</v>
      </c>
      <c r="H26" s="294" t="s">
        <v>89</v>
      </c>
    </row>
    <row r="27" spans="1:8" ht="16.5" customHeight="1">
      <c r="A27" s="376" t="s">
        <v>732</v>
      </c>
      <c r="B27" s="150">
        <f>SUM(C27:H27)</f>
        <v>216</v>
      </c>
      <c r="C27" s="125" t="s">
        <v>89</v>
      </c>
      <c r="D27" s="154">
        <v>18</v>
      </c>
      <c r="E27" s="372">
        <v>107</v>
      </c>
      <c r="F27" s="154">
        <v>81</v>
      </c>
      <c r="G27" s="120">
        <v>10</v>
      </c>
      <c r="H27" s="294" t="s">
        <v>89</v>
      </c>
    </row>
    <row r="28" spans="1:8" ht="16.5" customHeight="1">
      <c r="A28" s="376" t="s">
        <v>733</v>
      </c>
      <c r="B28" s="150">
        <f t="shared" si="1"/>
        <v>87</v>
      </c>
      <c r="C28" s="151">
        <v>1</v>
      </c>
      <c r="D28" s="154">
        <v>40</v>
      </c>
      <c r="E28" s="372">
        <v>32</v>
      </c>
      <c r="F28" s="154">
        <v>12</v>
      </c>
      <c r="G28" s="120">
        <v>2</v>
      </c>
      <c r="H28" s="294" t="s">
        <v>89</v>
      </c>
    </row>
    <row r="29" spans="1:8" ht="16.5" customHeight="1">
      <c r="A29" s="376" t="s">
        <v>734</v>
      </c>
      <c r="B29" s="150">
        <f t="shared" si="1"/>
        <v>270</v>
      </c>
      <c r="C29" s="125" t="s">
        <v>89</v>
      </c>
      <c r="D29" s="154">
        <v>35</v>
      </c>
      <c r="E29" s="372">
        <v>117</v>
      </c>
      <c r="F29" s="154">
        <v>83</v>
      </c>
      <c r="G29" s="120">
        <v>35</v>
      </c>
      <c r="H29" s="294" t="s">
        <v>89</v>
      </c>
    </row>
    <row r="30" spans="1:8" ht="16.5" customHeight="1">
      <c r="A30" s="376" t="s">
        <v>735</v>
      </c>
      <c r="B30" s="150">
        <f>SUM(C30:H30)</f>
        <v>324</v>
      </c>
      <c r="C30" s="125" t="s">
        <v>89</v>
      </c>
      <c r="D30" s="154">
        <v>9</v>
      </c>
      <c r="E30" s="372">
        <v>148</v>
      </c>
      <c r="F30" s="154">
        <v>112</v>
      </c>
      <c r="G30" s="120">
        <v>55</v>
      </c>
      <c r="H30" s="294" t="s">
        <v>89</v>
      </c>
    </row>
    <row r="31" spans="1:8" ht="16.5" customHeight="1">
      <c r="A31" s="376" t="s">
        <v>736</v>
      </c>
      <c r="B31" s="150">
        <f t="shared" si="1"/>
        <v>85</v>
      </c>
      <c r="C31" s="125" t="s">
        <v>89</v>
      </c>
      <c r="D31" s="154">
        <v>22</v>
      </c>
      <c r="E31" s="372">
        <v>44</v>
      </c>
      <c r="F31" s="154">
        <v>18</v>
      </c>
      <c r="G31" s="120">
        <v>1</v>
      </c>
      <c r="H31" s="294" t="s">
        <v>89</v>
      </c>
    </row>
    <row r="32" spans="1:8" ht="16.5" customHeight="1">
      <c r="A32" s="376" t="s">
        <v>737</v>
      </c>
      <c r="B32" s="150">
        <f>SUM(C32:H32)</f>
        <v>43</v>
      </c>
      <c r="C32" s="125" t="s">
        <v>89</v>
      </c>
      <c r="D32" s="154">
        <v>8</v>
      </c>
      <c r="E32" s="372">
        <v>12</v>
      </c>
      <c r="F32" s="154">
        <v>14</v>
      </c>
      <c r="G32" s="120">
        <v>9</v>
      </c>
      <c r="H32" s="294" t="s">
        <v>89</v>
      </c>
    </row>
    <row r="33" spans="1:8" ht="16.5" customHeight="1">
      <c r="A33" s="376" t="s">
        <v>738</v>
      </c>
      <c r="B33" s="150">
        <f t="shared" si="1"/>
        <v>1027</v>
      </c>
      <c r="C33" s="151">
        <v>1</v>
      </c>
      <c r="D33" s="154">
        <v>135</v>
      </c>
      <c r="E33" s="372">
        <v>364</v>
      </c>
      <c r="F33" s="154">
        <v>375</v>
      </c>
      <c r="G33" s="120">
        <v>150</v>
      </c>
      <c r="H33" s="114">
        <v>2</v>
      </c>
    </row>
    <row r="34" spans="1:8" ht="16.5" customHeight="1">
      <c r="A34" s="376" t="s">
        <v>0</v>
      </c>
      <c r="B34" s="150">
        <f t="shared" si="1"/>
        <v>285</v>
      </c>
      <c r="C34" s="125" t="s">
        <v>89</v>
      </c>
      <c r="D34" s="154">
        <v>16</v>
      </c>
      <c r="E34" s="372">
        <v>90</v>
      </c>
      <c r="F34" s="154">
        <v>118</v>
      </c>
      <c r="G34" s="120">
        <v>60</v>
      </c>
      <c r="H34" s="114">
        <v>1</v>
      </c>
    </row>
    <row r="35" spans="1:8" ht="16.5" customHeight="1">
      <c r="A35" s="376" t="s">
        <v>1</v>
      </c>
      <c r="B35" s="158" t="s">
        <v>163</v>
      </c>
      <c r="C35" s="125" t="s">
        <v>89</v>
      </c>
      <c r="D35" s="125" t="s">
        <v>89</v>
      </c>
      <c r="E35" s="124" t="s">
        <v>89</v>
      </c>
      <c r="F35" s="125" t="s">
        <v>89</v>
      </c>
      <c r="G35" s="125" t="s">
        <v>89</v>
      </c>
      <c r="H35" s="294" t="s">
        <v>89</v>
      </c>
    </row>
    <row r="36" spans="1:8" ht="25.5" customHeight="1">
      <c r="A36" s="376" t="s">
        <v>4</v>
      </c>
      <c r="B36" s="150">
        <f t="shared" si="1"/>
        <v>683</v>
      </c>
      <c r="C36" s="154">
        <v>6</v>
      </c>
      <c r="D36" s="154">
        <v>323</v>
      </c>
      <c r="E36" s="372">
        <v>321</v>
      </c>
      <c r="F36" s="154">
        <v>29</v>
      </c>
      <c r="G36" s="120">
        <v>4</v>
      </c>
      <c r="H36" s="294" t="s">
        <v>89</v>
      </c>
    </row>
    <row r="37" spans="1:8" ht="16.5" customHeight="1">
      <c r="A37" s="376" t="s">
        <v>2</v>
      </c>
      <c r="B37" s="150">
        <f t="shared" si="1"/>
        <v>5476</v>
      </c>
      <c r="C37" s="154">
        <v>6</v>
      </c>
      <c r="D37" s="154">
        <v>1412</v>
      </c>
      <c r="E37" s="297">
        <v>3777</v>
      </c>
      <c r="F37" s="154">
        <v>224</v>
      </c>
      <c r="G37" s="120">
        <v>56</v>
      </c>
      <c r="H37" s="114">
        <v>1</v>
      </c>
    </row>
    <row r="38" spans="1:8" ht="25.5" customHeight="1" thickBot="1">
      <c r="A38" s="408" t="s">
        <v>5</v>
      </c>
      <c r="B38" s="155">
        <f t="shared" si="1"/>
        <v>8739</v>
      </c>
      <c r="C38" s="156">
        <v>14</v>
      </c>
      <c r="D38" s="156">
        <v>2178</v>
      </c>
      <c r="E38" s="299">
        <v>6182</v>
      </c>
      <c r="F38" s="156">
        <v>289</v>
      </c>
      <c r="G38" s="247">
        <v>76</v>
      </c>
      <c r="H38" s="295" t="s">
        <v>89</v>
      </c>
    </row>
    <row r="39" spans="1:8" s="356" customFormat="1" ht="15" customHeight="1">
      <c r="A39" s="357" t="s">
        <v>169</v>
      </c>
      <c r="E39" s="356" t="s">
        <v>3</v>
      </c>
      <c r="H39" s="373"/>
    </row>
    <row r="40" spans="1:8" s="356" customFormat="1" ht="15" customHeight="1">
      <c r="A40" s="357" t="s">
        <v>164</v>
      </c>
      <c r="E40" s="356" t="s">
        <v>6</v>
      </c>
      <c r="H40" s="373"/>
    </row>
  </sheetData>
  <mergeCells count="10">
    <mergeCell ref="A2:D2"/>
    <mergeCell ref="B4:B6"/>
    <mergeCell ref="F4:F6"/>
    <mergeCell ref="E2:H2"/>
    <mergeCell ref="H4:H6"/>
    <mergeCell ref="C5:D5"/>
    <mergeCell ref="C4:D4"/>
    <mergeCell ref="A4:A6"/>
    <mergeCell ref="E4:E6"/>
    <mergeCell ref="G4:G6"/>
  </mergeCells>
  <printOptions horizontalCentered="1"/>
  <pageMargins left="1.1811023622047245" right="1.1811023622047245" top="1.5748031496062993" bottom="1.5748031496062993" header="0.5118110236220472" footer="0.9055118110236221"/>
  <pageSetup firstPageNumber="8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34.625" style="2" customWidth="1"/>
    <col min="2" max="2" width="10.125" style="2" customWidth="1"/>
    <col min="3" max="3" width="9.625" style="2" customWidth="1"/>
    <col min="4" max="5" width="10.375" style="2" customWidth="1"/>
    <col min="6" max="6" width="10.125" style="2" customWidth="1"/>
    <col min="7" max="9" width="9.375" style="2" customWidth="1"/>
    <col min="10" max="11" width="9.625" style="2" customWidth="1"/>
    <col min="12" max="12" width="9.125" style="2" customWidth="1"/>
    <col min="13" max="13" width="8.125" style="3" customWidth="1"/>
    <col min="14" max="16384" width="12.625" style="2" customWidth="1"/>
  </cols>
  <sheetData>
    <row r="1" spans="1:13" ht="18" customHeight="1">
      <c r="A1" s="230" t="s">
        <v>39</v>
      </c>
      <c r="M1" s="55" t="s">
        <v>629</v>
      </c>
    </row>
    <row r="2" spans="1:13" s="44" customFormat="1" ht="34.5" customHeight="1">
      <c r="A2" s="461" t="s">
        <v>570</v>
      </c>
      <c r="B2" s="462"/>
      <c r="C2" s="462"/>
      <c r="D2" s="462"/>
      <c r="E2" s="462"/>
      <c r="F2" s="462" t="s">
        <v>571</v>
      </c>
      <c r="G2" s="462"/>
      <c r="H2" s="462"/>
      <c r="I2" s="462"/>
      <c r="J2" s="462"/>
      <c r="K2" s="462"/>
      <c r="L2" s="462"/>
      <c r="M2" s="462"/>
    </row>
    <row r="3" spans="1:13" ht="15" customHeight="1" thickBot="1">
      <c r="A3" s="19"/>
      <c r="B3" s="19"/>
      <c r="C3" s="19"/>
      <c r="D3" s="19"/>
      <c r="E3" s="241" t="s">
        <v>630</v>
      </c>
      <c r="F3" s="19"/>
      <c r="G3" s="19"/>
      <c r="H3" s="19"/>
      <c r="I3" s="19"/>
      <c r="J3" s="19"/>
      <c r="K3" s="19"/>
      <c r="L3" s="19"/>
      <c r="M3" s="49" t="s">
        <v>38</v>
      </c>
    </row>
    <row r="4" spans="1:13" s="100" customFormat="1" ht="15" customHeight="1">
      <c r="A4" s="482" t="s">
        <v>635</v>
      </c>
      <c r="B4" s="469" t="s">
        <v>702</v>
      </c>
      <c r="C4" s="488" t="s">
        <v>13</v>
      </c>
      <c r="D4" s="489"/>
      <c r="E4" s="489"/>
      <c r="F4" s="489" t="s">
        <v>14</v>
      </c>
      <c r="G4" s="490"/>
      <c r="H4" s="472" t="s">
        <v>15</v>
      </c>
      <c r="I4" s="488" t="s">
        <v>16</v>
      </c>
      <c r="J4" s="489"/>
      <c r="K4" s="489"/>
      <c r="L4" s="490"/>
      <c r="M4" s="475" t="s">
        <v>17</v>
      </c>
    </row>
    <row r="5" spans="1:13" s="100" customFormat="1" ht="37.5" customHeight="1">
      <c r="A5" s="483"/>
      <c r="B5" s="470"/>
      <c r="C5" s="349" t="s">
        <v>18</v>
      </c>
      <c r="D5" s="122" t="s">
        <v>19</v>
      </c>
      <c r="E5" s="349" t="s">
        <v>20</v>
      </c>
      <c r="F5" s="409" t="s">
        <v>21</v>
      </c>
      <c r="G5" s="349" t="s">
        <v>22</v>
      </c>
      <c r="H5" s="473"/>
      <c r="I5" s="349" t="s">
        <v>23</v>
      </c>
      <c r="J5" s="349" t="s">
        <v>24</v>
      </c>
      <c r="K5" s="349" t="s">
        <v>25</v>
      </c>
      <c r="L5" s="349" t="s">
        <v>26</v>
      </c>
      <c r="M5" s="476"/>
    </row>
    <row r="6" spans="1:13" s="101" customFormat="1" ht="27" customHeight="1" thickBot="1">
      <c r="A6" s="347" t="s">
        <v>11</v>
      </c>
      <c r="B6" s="345" t="s">
        <v>27</v>
      </c>
      <c r="C6" s="346" t="s">
        <v>28</v>
      </c>
      <c r="D6" s="348" t="s">
        <v>29</v>
      </c>
      <c r="E6" s="346" t="s">
        <v>30</v>
      </c>
      <c r="F6" s="348" t="s">
        <v>31</v>
      </c>
      <c r="G6" s="346" t="s">
        <v>32</v>
      </c>
      <c r="H6" s="346" t="s">
        <v>33</v>
      </c>
      <c r="I6" s="346" t="s">
        <v>28</v>
      </c>
      <c r="J6" s="346" t="s">
        <v>34</v>
      </c>
      <c r="K6" s="346" t="s">
        <v>35</v>
      </c>
      <c r="L6" s="346" t="s">
        <v>36</v>
      </c>
      <c r="M6" s="410" t="s">
        <v>37</v>
      </c>
    </row>
    <row r="7" spans="1:13" s="96" customFormat="1" ht="15" customHeight="1">
      <c r="A7" s="300" t="s">
        <v>555</v>
      </c>
      <c r="B7" s="15">
        <v>20533</v>
      </c>
      <c r="C7" s="15">
        <v>4267</v>
      </c>
      <c r="D7" s="30">
        <v>49</v>
      </c>
      <c r="E7" s="32">
        <v>1918</v>
      </c>
      <c r="F7" s="30">
        <v>2193</v>
      </c>
      <c r="G7" s="30">
        <v>107</v>
      </c>
      <c r="H7" s="30">
        <v>12703</v>
      </c>
      <c r="I7" s="32">
        <v>3563</v>
      </c>
      <c r="J7" s="30">
        <v>2</v>
      </c>
      <c r="K7" s="30">
        <v>1163</v>
      </c>
      <c r="L7" s="30">
        <v>2398</v>
      </c>
      <c r="M7" s="115" t="s">
        <v>682</v>
      </c>
    </row>
    <row r="8" spans="1:13" s="96" customFormat="1" ht="15" customHeight="1">
      <c r="A8" s="300" t="s">
        <v>556</v>
      </c>
      <c r="B8" s="15">
        <v>21426</v>
      </c>
      <c r="C8" s="15">
        <v>3896</v>
      </c>
      <c r="D8" s="30">
        <v>53</v>
      </c>
      <c r="E8" s="32">
        <v>1768</v>
      </c>
      <c r="F8" s="30">
        <v>1973</v>
      </c>
      <c r="G8" s="30">
        <v>102</v>
      </c>
      <c r="H8" s="30">
        <v>13429</v>
      </c>
      <c r="I8" s="32">
        <v>3732</v>
      </c>
      <c r="J8" s="30">
        <v>2</v>
      </c>
      <c r="K8" s="30">
        <v>1536</v>
      </c>
      <c r="L8" s="30">
        <v>2194</v>
      </c>
      <c r="M8" s="115">
        <v>369</v>
      </c>
    </row>
    <row r="9" spans="1:13" s="96" customFormat="1" ht="15" customHeight="1">
      <c r="A9" s="300" t="s">
        <v>557</v>
      </c>
      <c r="B9" s="15">
        <v>21333</v>
      </c>
      <c r="C9" s="15">
        <v>3886</v>
      </c>
      <c r="D9" s="15">
        <v>53</v>
      </c>
      <c r="E9" s="14">
        <v>1872</v>
      </c>
      <c r="F9" s="15">
        <v>1876</v>
      </c>
      <c r="G9" s="15">
        <v>85</v>
      </c>
      <c r="H9" s="15">
        <v>13426</v>
      </c>
      <c r="I9" s="14">
        <v>3626</v>
      </c>
      <c r="J9" s="15">
        <v>2</v>
      </c>
      <c r="K9" s="15">
        <v>1628</v>
      </c>
      <c r="L9" s="14">
        <v>1996</v>
      </c>
      <c r="M9" s="115">
        <v>395</v>
      </c>
    </row>
    <row r="10" spans="1:13" s="96" customFormat="1" ht="2.25" customHeight="1">
      <c r="A10" s="31"/>
      <c r="B10" s="15"/>
      <c r="C10" s="15"/>
      <c r="D10" s="30"/>
      <c r="E10" s="32"/>
      <c r="F10" s="30"/>
      <c r="G10" s="30"/>
      <c r="H10" s="30"/>
      <c r="I10" s="32"/>
      <c r="J10" s="30"/>
      <c r="K10" s="30"/>
      <c r="L10" s="30"/>
      <c r="M10" s="159"/>
    </row>
    <row r="11" spans="1:13" s="96" customFormat="1" ht="15" customHeight="1">
      <c r="A11" s="300" t="s">
        <v>558</v>
      </c>
      <c r="B11" s="15">
        <v>21487</v>
      </c>
      <c r="C11" s="15">
        <v>3948</v>
      </c>
      <c r="D11" s="15">
        <v>57</v>
      </c>
      <c r="E11" s="14">
        <v>1902</v>
      </c>
      <c r="F11" s="15">
        <v>1915</v>
      </c>
      <c r="G11" s="15">
        <v>74</v>
      </c>
      <c r="H11" s="15">
        <v>13476</v>
      </c>
      <c r="I11" s="14">
        <v>3663</v>
      </c>
      <c r="J11" s="15">
        <v>2</v>
      </c>
      <c r="K11" s="15">
        <v>1773</v>
      </c>
      <c r="L11" s="14">
        <v>1888</v>
      </c>
      <c r="M11" s="115">
        <v>400</v>
      </c>
    </row>
    <row r="12" spans="1:13" s="96" customFormat="1" ht="15" customHeight="1">
      <c r="A12" s="300" t="s">
        <v>559</v>
      </c>
      <c r="B12" s="15">
        <v>21557</v>
      </c>
      <c r="C12" s="15">
        <v>3926</v>
      </c>
      <c r="D12" s="15">
        <v>62</v>
      </c>
      <c r="E12" s="14">
        <v>1915</v>
      </c>
      <c r="F12" s="15">
        <v>1886</v>
      </c>
      <c r="G12" s="15">
        <v>63</v>
      </c>
      <c r="H12" s="15">
        <v>13506</v>
      </c>
      <c r="I12" s="14">
        <v>3709</v>
      </c>
      <c r="J12" s="15">
        <v>2</v>
      </c>
      <c r="K12" s="15">
        <v>2009</v>
      </c>
      <c r="L12" s="14">
        <v>1698</v>
      </c>
      <c r="M12" s="115">
        <v>416</v>
      </c>
    </row>
    <row r="13" spans="1:13" s="96" customFormat="1" ht="15" customHeight="1">
      <c r="A13" s="300" t="s">
        <v>560</v>
      </c>
      <c r="B13" s="189">
        <v>22277</v>
      </c>
      <c r="C13" s="190">
        <v>3995</v>
      </c>
      <c r="D13" s="190">
        <v>62</v>
      </c>
      <c r="E13" s="190">
        <v>2056</v>
      </c>
      <c r="F13" s="59">
        <v>1827</v>
      </c>
      <c r="G13" s="190">
        <v>50</v>
      </c>
      <c r="H13" s="190">
        <v>13595</v>
      </c>
      <c r="I13" s="190">
        <v>4264</v>
      </c>
      <c r="J13" s="190">
        <v>2</v>
      </c>
      <c r="K13" s="190">
        <v>2124</v>
      </c>
      <c r="L13" s="190">
        <v>2138</v>
      </c>
      <c r="M13" s="191">
        <v>423</v>
      </c>
    </row>
    <row r="14" spans="1:13" s="96" customFormat="1" ht="2.25" customHeight="1">
      <c r="A14" s="31"/>
      <c r="B14" s="15"/>
      <c r="C14" s="15"/>
      <c r="D14" s="30"/>
      <c r="E14" s="32"/>
      <c r="F14" s="30"/>
      <c r="G14" s="30"/>
      <c r="H14" s="30"/>
      <c r="I14" s="32"/>
      <c r="J14" s="30"/>
      <c r="K14" s="30"/>
      <c r="L14" s="30"/>
      <c r="M14" s="159"/>
    </row>
    <row r="15" spans="1:13" s="96" customFormat="1" ht="15" customHeight="1">
      <c r="A15" s="300" t="s">
        <v>561</v>
      </c>
      <c r="B15" s="189">
        <v>22456</v>
      </c>
      <c r="C15" s="14">
        <v>4020</v>
      </c>
      <c r="D15" s="15">
        <v>71</v>
      </c>
      <c r="E15" s="14">
        <v>2085</v>
      </c>
      <c r="F15" s="15">
        <v>1817</v>
      </c>
      <c r="G15" s="15">
        <v>47</v>
      </c>
      <c r="H15" s="15">
        <v>13666</v>
      </c>
      <c r="I15" s="15">
        <v>4339</v>
      </c>
      <c r="J15" s="15">
        <v>2</v>
      </c>
      <c r="K15" s="15">
        <v>2129</v>
      </c>
      <c r="L15" s="15">
        <v>2208</v>
      </c>
      <c r="M15" s="13">
        <v>431</v>
      </c>
    </row>
    <row r="16" spans="1:13" s="96" customFormat="1" ht="15" customHeight="1">
      <c r="A16" s="300" t="s">
        <v>165</v>
      </c>
      <c r="B16" s="59">
        <v>22690</v>
      </c>
      <c r="C16" s="15">
        <v>4000</v>
      </c>
      <c r="D16" s="15">
        <v>74</v>
      </c>
      <c r="E16" s="14">
        <v>2172</v>
      </c>
      <c r="F16" s="15">
        <v>1713</v>
      </c>
      <c r="G16" s="15">
        <v>41</v>
      </c>
      <c r="H16" s="15">
        <v>13682</v>
      </c>
      <c r="I16" s="15">
        <v>4563</v>
      </c>
      <c r="J16" s="15">
        <v>2</v>
      </c>
      <c r="K16" s="15">
        <v>2121</v>
      </c>
      <c r="L16" s="15">
        <v>2440</v>
      </c>
      <c r="M16" s="115">
        <v>445</v>
      </c>
    </row>
    <row r="17" spans="1:13" s="96" customFormat="1" ht="15" customHeight="1">
      <c r="A17" s="300" t="s">
        <v>161</v>
      </c>
      <c r="B17" s="59">
        <v>22907</v>
      </c>
      <c r="C17" s="15">
        <v>4100</v>
      </c>
      <c r="D17" s="15">
        <v>70</v>
      </c>
      <c r="E17" s="14">
        <v>2261</v>
      </c>
      <c r="F17" s="15">
        <v>1731</v>
      </c>
      <c r="G17" s="15">
        <v>38</v>
      </c>
      <c r="H17" s="15">
        <v>13712</v>
      </c>
      <c r="I17" s="15">
        <v>4640</v>
      </c>
      <c r="J17" s="15">
        <v>1</v>
      </c>
      <c r="K17" s="15">
        <v>2186</v>
      </c>
      <c r="L17" s="15">
        <v>2453</v>
      </c>
      <c r="M17" s="115">
        <v>455</v>
      </c>
    </row>
    <row r="18" spans="1:13" s="96" customFormat="1" ht="2.25" customHeight="1">
      <c r="A18" s="31"/>
      <c r="B18" s="15"/>
      <c r="C18" s="15"/>
      <c r="D18" s="30"/>
      <c r="E18" s="32"/>
      <c r="F18" s="30"/>
      <c r="G18" s="30"/>
      <c r="H18" s="30"/>
      <c r="I18" s="32"/>
      <c r="J18" s="30"/>
      <c r="K18" s="30"/>
      <c r="L18" s="30"/>
      <c r="M18" s="159"/>
    </row>
    <row r="19" spans="1:13" s="96" customFormat="1" ht="15" customHeight="1">
      <c r="A19" s="300" t="s">
        <v>162</v>
      </c>
      <c r="B19" s="15">
        <f>SUM(B21:B38)</f>
        <v>23058</v>
      </c>
      <c r="C19" s="14">
        <f>SUM(D19:G19)</f>
        <v>4170</v>
      </c>
      <c r="D19" s="15">
        <f aca="true" t="shared" si="0" ref="D19:M19">SUM(D21:D38)</f>
        <v>79</v>
      </c>
      <c r="E19" s="14">
        <f t="shared" si="0"/>
        <v>2397</v>
      </c>
      <c r="F19" s="15">
        <f t="shared" si="0"/>
        <v>1661</v>
      </c>
      <c r="G19" s="15">
        <f t="shared" si="0"/>
        <v>33</v>
      </c>
      <c r="H19" s="15">
        <f t="shared" si="0"/>
        <v>13744</v>
      </c>
      <c r="I19" s="15">
        <f t="shared" si="0"/>
        <v>4677</v>
      </c>
      <c r="J19" s="15">
        <f t="shared" si="0"/>
        <v>2</v>
      </c>
      <c r="K19" s="15">
        <f t="shared" si="0"/>
        <v>2147</v>
      </c>
      <c r="L19" s="15">
        <f t="shared" si="0"/>
        <v>2528</v>
      </c>
      <c r="M19" s="13">
        <f t="shared" si="0"/>
        <v>467</v>
      </c>
    </row>
    <row r="20" spans="1:13" s="96" customFormat="1" ht="2.25" customHeight="1">
      <c r="A20" s="374"/>
      <c r="B20" s="15"/>
      <c r="C20" s="14"/>
      <c r="D20" s="30"/>
      <c r="E20" s="32"/>
      <c r="F20" s="30"/>
      <c r="G20" s="30"/>
      <c r="H20" s="30"/>
      <c r="I20" s="32"/>
      <c r="J20" s="30"/>
      <c r="K20" s="30"/>
      <c r="L20" s="30"/>
      <c r="M20" s="159"/>
    </row>
    <row r="21" spans="1:15" s="96" customFormat="1" ht="15" customHeight="1">
      <c r="A21" s="376" t="s">
        <v>9</v>
      </c>
      <c r="B21" s="15">
        <f>C21+M21</f>
        <v>640</v>
      </c>
      <c r="C21" s="14">
        <f>SUM(D21:G21)</f>
        <v>638</v>
      </c>
      <c r="D21" s="165">
        <v>30</v>
      </c>
      <c r="E21" s="165">
        <v>412</v>
      </c>
      <c r="F21" s="169">
        <v>196</v>
      </c>
      <c r="G21" s="162" t="s">
        <v>122</v>
      </c>
      <c r="H21" s="162" t="s">
        <v>122</v>
      </c>
      <c r="I21" s="162" t="s">
        <v>122</v>
      </c>
      <c r="J21" s="162" t="s">
        <v>122</v>
      </c>
      <c r="K21" s="162" t="s">
        <v>122</v>
      </c>
      <c r="L21" s="162" t="s">
        <v>122</v>
      </c>
      <c r="M21" s="167">
        <v>2</v>
      </c>
      <c r="N21" s="166"/>
      <c r="O21" s="166"/>
    </row>
    <row r="22" spans="1:15" s="96" customFormat="1" ht="15" customHeight="1">
      <c r="A22" s="376" t="s">
        <v>167</v>
      </c>
      <c r="B22" s="15">
        <f>C22</f>
        <v>37</v>
      </c>
      <c r="C22" s="14">
        <f>D22+E22+F22+G22</f>
        <v>37</v>
      </c>
      <c r="D22" s="165">
        <v>9</v>
      </c>
      <c r="E22" s="165">
        <v>10</v>
      </c>
      <c r="F22" s="169">
        <v>17</v>
      </c>
      <c r="G22" s="165">
        <v>1</v>
      </c>
      <c r="H22" s="162" t="s">
        <v>163</v>
      </c>
      <c r="I22" s="162" t="s">
        <v>163</v>
      </c>
      <c r="J22" s="162" t="s">
        <v>163</v>
      </c>
      <c r="K22" s="162" t="s">
        <v>163</v>
      </c>
      <c r="L22" s="162" t="s">
        <v>163</v>
      </c>
      <c r="M22" s="163" t="s">
        <v>163</v>
      </c>
      <c r="N22" s="166"/>
      <c r="O22" s="166"/>
    </row>
    <row r="23" spans="1:15" s="96" customFormat="1" ht="15" customHeight="1">
      <c r="A23" s="375" t="s">
        <v>168</v>
      </c>
      <c r="B23" s="15">
        <f>C23</f>
        <v>223</v>
      </c>
      <c r="C23" s="14">
        <f>D23+E23+F23+G23</f>
        <v>223</v>
      </c>
      <c r="D23" s="165">
        <v>1</v>
      </c>
      <c r="E23" s="165">
        <v>135</v>
      </c>
      <c r="F23" s="169">
        <v>86</v>
      </c>
      <c r="G23" s="165">
        <v>1</v>
      </c>
      <c r="H23" s="162" t="s">
        <v>163</v>
      </c>
      <c r="I23" s="162" t="s">
        <v>163</v>
      </c>
      <c r="J23" s="162" t="s">
        <v>163</v>
      </c>
      <c r="K23" s="162" t="s">
        <v>163</v>
      </c>
      <c r="L23" s="162" t="s">
        <v>163</v>
      </c>
      <c r="M23" s="163" t="s">
        <v>163</v>
      </c>
      <c r="N23" s="166"/>
      <c r="O23" s="166"/>
    </row>
    <row r="24" spans="1:15" s="96" customFormat="1" ht="15" customHeight="1">
      <c r="A24" s="376" t="s">
        <v>63</v>
      </c>
      <c r="B24" s="15">
        <f>C24+I24</f>
        <v>3873</v>
      </c>
      <c r="C24" s="14">
        <f>SUM(D24:G24)</f>
        <v>98</v>
      </c>
      <c r="D24" s="162" t="s">
        <v>163</v>
      </c>
      <c r="E24" s="165">
        <v>39</v>
      </c>
      <c r="F24" s="169">
        <v>59</v>
      </c>
      <c r="G24" s="162" t="s">
        <v>163</v>
      </c>
      <c r="H24" s="162" t="s">
        <v>163</v>
      </c>
      <c r="I24" s="165">
        <f>SUM(J24:L24)</f>
        <v>3775</v>
      </c>
      <c r="J24" s="165">
        <v>1</v>
      </c>
      <c r="K24" s="165">
        <v>1894</v>
      </c>
      <c r="L24" s="165">
        <v>1880</v>
      </c>
      <c r="M24" s="163" t="s">
        <v>163</v>
      </c>
      <c r="N24" s="166"/>
      <c r="O24" s="166"/>
    </row>
    <row r="25" spans="1:15" s="96" customFormat="1" ht="15" customHeight="1">
      <c r="A25" s="376" t="s">
        <v>64</v>
      </c>
      <c r="B25" s="69">
        <f>C25+I25</f>
        <v>971</v>
      </c>
      <c r="C25" s="14">
        <f>SUM(D25:G25)</f>
        <v>69</v>
      </c>
      <c r="D25" s="162" t="s">
        <v>163</v>
      </c>
      <c r="E25" s="165">
        <v>36</v>
      </c>
      <c r="F25" s="169">
        <v>33</v>
      </c>
      <c r="G25" s="162" t="s">
        <v>163</v>
      </c>
      <c r="H25" s="162" t="s">
        <v>163</v>
      </c>
      <c r="I25" s="165">
        <f>SUM(J25:L25)</f>
        <v>902</v>
      </c>
      <c r="J25" s="165">
        <v>1</v>
      </c>
      <c r="K25" s="165">
        <v>253</v>
      </c>
      <c r="L25" s="165">
        <v>648</v>
      </c>
      <c r="M25" s="163" t="s">
        <v>163</v>
      </c>
      <c r="N25" s="166"/>
      <c r="O25" s="166"/>
    </row>
    <row r="26" spans="1:15" s="96" customFormat="1" ht="15" customHeight="1">
      <c r="A26" s="376" t="s">
        <v>65</v>
      </c>
      <c r="B26" s="15">
        <f>C26+M26</f>
        <v>79</v>
      </c>
      <c r="C26" s="14">
        <f aca="true" t="shared" si="1" ref="C26:C38">SUM(D26:G26)</f>
        <v>76</v>
      </c>
      <c r="D26" s="165">
        <v>1</v>
      </c>
      <c r="E26" s="165">
        <v>52</v>
      </c>
      <c r="F26" s="169">
        <v>23</v>
      </c>
      <c r="G26" s="162" t="s">
        <v>163</v>
      </c>
      <c r="H26" s="162" t="s">
        <v>163</v>
      </c>
      <c r="I26" s="162" t="s">
        <v>163</v>
      </c>
      <c r="J26" s="162" t="s">
        <v>163</v>
      </c>
      <c r="K26" s="162" t="s">
        <v>163</v>
      </c>
      <c r="L26" s="162" t="s">
        <v>163</v>
      </c>
      <c r="M26" s="167">
        <v>3</v>
      </c>
      <c r="N26" s="166"/>
      <c r="O26" s="166"/>
    </row>
    <row r="27" spans="1:15" s="96" customFormat="1" ht="15" customHeight="1">
      <c r="A27" s="376" t="s">
        <v>66</v>
      </c>
      <c r="B27" s="15">
        <f>C27+M27</f>
        <v>216</v>
      </c>
      <c r="C27" s="14">
        <f>SUM(D27:G27)</f>
        <v>30</v>
      </c>
      <c r="D27" s="162" t="s">
        <v>163</v>
      </c>
      <c r="E27" s="165">
        <v>19</v>
      </c>
      <c r="F27" s="169">
        <v>11</v>
      </c>
      <c r="G27" s="162" t="s">
        <v>163</v>
      </c>
      <c r="H27" s="162" t="s">
        <v>163</v>
      </c>
      <c r="I27" s="162" t="s">
        <v>163</v>
      </c>
      <c r="J27" s="162" t="s">
        <v>163</v>
      </c>
      <c r="K27" s="162" t="s">
        <v>163</v>
      </c>
      <c r="L27" s="162" t="s">
        <v>163</v>
      </c>
      <c r="M27" s="167">
        <v>186</v>
      </c>
      <c r="N27" s="166"/>
      <c r="O27" s="166"/>
    </row>
    <row r="28" spans="1:15" s="96" customFormat="1" ht="15" customHeight="1">
      <c r="A28" s="376" t="s">
        <v>67</v>
      </c>
      <c r="B28" s="15">
        <f aca="true" t="shared" si="2" ref="B28:B33">C28</f>
        <v>87</v>
      </c>
      <c r="C28" s="14">
        <f t="shared" si="1"/>
        <v>87</v>
      </c>
      <c r="D28" s="165">
        <v>1</v>
      </c>
      <c r="E28" s="165">
        <v>52</v>
      </c>
      <c r="F28" s="169">
        <v>34</v>
      </c>
      <c r="G28" s="162" t="s">
        <v>163</v>
      </c>
      <c r="H28" s="162" t="s">
        <v>163</v>
      </c>
      <c r="I28" s="162" t="s">
        <v>163</v>
      </c>
      <c r="J28" s="162" t="s">
        <v>163</v>
      </c>
      <c r="K28" s="162" t="s">
        <v>163</v>
      </c>
      <c r="L28" s="162" t="s">
        <v>163</v>
      </c>
      <c r="M28" s="163" t="s">
        <v>163</v>
      </c>
      <c r="N28" s="166"/>
      <c r="O28" s="166"/>
    </row>
    <row r="29" spans="1:15" s="96" customFormat="1" ht="15" customHeight="1">
      <c r="A29" s="376" t="s">
        <v>68</v>
      </c>
      <c r="B29" s="15">
        <f t="shared" si="2"/>
        <v>270</v>
      </c>
      <c r="C29" s="14">
        <f t="shared" si="1"/>
        <v>270</v>
      </c>
      <c r="D29" s="162" t="s">
        <v>163</v>
      </c>
      <c r="E29" s="165">
        <v>166</v>
      </c>
      <c r="F29" s="169">
        <v>104</v>
      </c>
      <c r="G29" s="162" t="s">
        <v>163</v>
      </c>
      <c r="H29" s="162" t="s">
        <v>163</v>
      </c>
      <c r="I29" s="162" t="s">
        <v>163</v>
      </c>
      <c r="J29" s="162" t="s">
        <v>163</v>
      </c>
      <c r="K29" s="162" t="s">
        <v>163</v>
      </c>
      <c r="L29" s="162" t="s">
        <v>163</v>
      </c>
      <c r="M29" s="163" t="s">
        <v>163</v>
      </c>
      <c r="N29" s="166"/>
      <c r="O29" s="166"/>
    </row>
    <row r="30" spans="1:15" s="96" customFormat="1" ht="15" customHeight="1">
      <c r="A30" s="376" t="s">
        <v>69</v>
      </c>
      <c r="B30" s="15">
        <f>C30</f>
        <v>324</v>
      </c>
      <c r="C30" s="14">
        <f>SUM(D30:G30)</f>
        <v>324</v>
      </c>
      <c r="D30" s="162" t="s">
        <v>163</v>
      </c>
      <c r="E30" s="165">
        <v>130</v>
      </c>
      <c r="F30" s="169">
        <v>191</v>
      </c>
      <c r="G30" s="165">
        <v>3</v>
      </c>
      <c r="H30" s="162" t="s">
        <v>163</v>
      </c>
      <c r="I30" s="162" t="s">
        <v>163</v>
      </c>
      <c r="J30" s="162" t="s">
        <v>163</v>
      </c>
      <c r="K30" s="162" t="s">
        <v>163</v>
      </c>
      <c r="L30" s="162" t="s">
        <v>163</v>
      </c>
      <c r="M30" s="163" t="s">
        <v>163</v>
      </c>
      <c r="N30" s="166"/>
      <c r="O30" s="166"/>
    </row>
    <row r="31" spans="1:15" s="96" customFormat="1" ht="15" customHeight="1">
      <c r="A31" s="376" t="s">
        <v>70</v>
      </c>
      <c r="B31" s="15">
        <f t="shared" si="2"/>
        <v>85</v>
      </c>
      <c r="C31" s="14">
        <f t="shared" si="1"/>
        <v>85</v>
      </c>
      <c r="D31" s="165">
        <v>1</v>
      </c>
      <c r="E31" s="165">
        <v>58</v>
      </c>
      <c r="F31" s="169">
        <v>26</v>
      </c>
      <c r="G31" s="162" t="s">
        <v>163</v>
      </c>
      <c r="H31" s="162" t="s">
        <v>163</v>
      </c>
      <c r="I31" s="162" t="s">
        <v>163</v>
      </c>
      <c r="J31" s="162" t="s">
        <v>163</v>
      </c>
      <c r="K31" s="162" t="s">
        <v>163</v>
      </c>
      <c r="L31" s="162" t="s">
        <v>163</v>
      </c>
      <c r="M31" s="163" t="s">
        <v>163</v>
      </c>
      <c r="N31" s="166"/>
      <c r="O31" s="166"/>
    </row>
    <row r="32" spans="1:15" s="96" customFormat="1" ht="15" customHeight="1">
      <c r="A32" s="376" t="s">
        <v>71</v>
      </c>
      <c r="B32" s="15">
        <f>C32</f>
        <v>43</v>
      </c>
      <c r="C32" s="14">
        <f>SUM(D32:G32)</f>
        <v>43</v>
      </c>
      <c r="D32" s="162" t="s">
        <v>163</v>
      </c>
      <c r="E32" s="165">
        <v>27</v>
      </c>
      <c r="F32" s="169">
        <v>16</v>
      </c>
      <c r="G32" s="162" t="s">
        <v>163</v>
      </c>
      <c r="H32" s="162" t="s">
        <v>163</v>
      </c>
      <c r="I32" s="162" t="s">
        <v>163</v>
      </c>
      <c r="J32" s="162" t="s">
        <v>163</v>
      </c>
      <c r="K32" s="162" t="s">
        <v>163</v>
      </c>
      <c r="L32" s="162" t="s">
        <v>163</v>
      </c>
      <c r="M32" s="163" t="s">
        <v>163</v>
      </c>
      <c r="N32" s="166"/>
      <c r="O32" s="166"/>
    </row>
    <row r="33" spans="1:15" s="96" customFormat="1" ht="15" customHeight="1">
      <c r="A33" s="376" t="s">
        <v>72</v>
      </c>
      <c r="B33" s="15">
        <f t="shared" si="2"/>
        <v>1027</v>
      </c>
      <c r="C33" s="14">
        <f t="shared" si="1"/>
        <v>1027</v>
      </c>
      <c r="D33" s="165">
        <v>15</v>
      </c>
      <c r="E33" s="165">
        <v>550</v>
      </c>
      <c r="F33" s="169">
        <v>462</v>
      </c>
      <c r="G33" s="162" t="s">
        <v>163</v>
      </c>
      <c r="H33" s="162" t="s">
        <v>163</v>
      </c>
      <c r="I33" s="162" t="s">
        <v>163</v>
      </c>
      <c r="J33" s="162" t="s">
        <v>163</v>
      </c>
      <c r="K33" s="162" t="s">
        <v>163</v>
      </c>
      <c r="L33" s="162" t="s">
        <v>163</v>
      </c>
      <c r="M33" s="163" t="s">
        <v>163</v>
      </c>
      <c r="N33" s="166"/>
      <c r="O33" s="166"/>
    </row>
    <row r="34" spans="1:15" s="96" customFormat="1" ht="24.75" customHeight="1">
      <c r="A34" s="376" t="s">
        <v>10</v>
      </c>
      <c r="B34" s="15">
        <f>C34+M34</f>
        <v>285</v>
      </c>
      <c r="C34" s="14">
        <f t="shared" si="1"/>
        <v>273</v>
      </c>
      <c r="D34" s="162" t="s">
        <v>163</v>
      </c>
      <c r="E34" s="165">
        <v>70</v>
      </c>
      <c r="F34" s="169">
        <v>175</v>
      </c>
      <c r="G34" s="165">
        <v>28</v>
      </c>
      <c r="H34" s="162" t="s">
        <v>163</v>
      </c>
      <c r="I34" s="162" t="s">
        <v>163</v>
      </c>
      <c r="J34" s="162" t="s">
        <v>163</v>
      </c>
      <c r="K34" s="162" t="s">
        <v>163</v>
      </c>
      <c r="L34" s="162" t="s">
        <v>163</v>
      </c>
      <c r="M34" s="167">
        <v>12</v>
      </c>
      <c r="N34" s="166"/>
      <c r="O34" s="166"/>
    </row>
    <row r="35" spans="1:15" s="96" customFormat="1" ht="15" customHeight="1">
      <c r="A35" s="376" t="s">
        <v>73</v>
      </c>
      <c r="B35" s="124" t="s">
        <v>163</v>
      </c>
      <c r="C35" s="124" t="s">
        <v>163</v>
      </c>
      <c r="D35" s="162" t="s">
        <v>163</v>
      </c>
      <c r="E35" s="162" t="s">
        <v>163</v>
      </c>
      <c r="F35" s="301" t="s">
        <v>163</v>
      </c>
      <c r="G35" s="162" t="s">
        <v>163</v>
      </c>
      <c r="H35" s="162" t="s">
        <v>163</v>
      </c>
      <c r="I35" s="162" t="s">
        <v>163</v>
      </c>
      <c r="J35" s="162" t="s">
        <v>163</v>
      </c>
      <c r="K35" s="162" t="s">
        <v>163</v>
      </c>
      <c r="L35" s="162" t="s">
        <v>163</v>
      </c>
      <c r="M35" s="163" t="s">
        <v>163</v>
      </c>
      <c r="N35" s="166"/>
      <c r="O35" s="166"/>
    </row>
    <row r="36" spans="1:13" s="4" customFormat="1" ht="24.75" customHeight="1">
      <c r="A36" s="376" t="s">
        <v>12</v>
      </c>
      <c r="B36" s="69">
        <f>C36+M36+H36</f>
        <v>683</v>
      </c>
      <c r="C36" s="14">
        <f t="shared" si="1"/>
        <v>85</v>
      </c>
      <c r="D36" s="165">
        <v>21</v>
      </c>
      <c r="E36" s="165">
        <v>41</v>
      </c>
      <c r="F36" s="169">
        <v>23</v>
      </c>
      <c r="G36" s="162" t="s">
        <v>163</v>
      </c>
      <c r="H36" s="165">
        <v>590</v>
      </c>
      <c r="I36" s="162" t="s">
        <v>163</v>
      </c>
      <c r="J36" s="162" t="s">
        <v>163</v>
      </c>
      <c r="K36" s="162" t="s">
        <v>163</v>
      </c>
      <c r="L36" s="162" t="s">
        <v>163</v>
      </c>
      <c r="M36" s="113">
        <v>8</v>
      </c>
    </row>
    <row r="37" spans="1:13" s="4" customFormat="1" ht="15" customHeight="1">
      <c r="A37" s="376" t="s">
        <v>8</v>
      </c>
      <c r="B37" s="69">
        <f>C37+M37+H37</f>
        <v>5476</v>
      </c>
      <c r="C37" s="14">
        <f t="shared" si="1"/>
        <v>506</v>
      </c>
      <c r="D37" s="162" t="s">
        <v>163</v>
      </c>
      <c r="E37" s="165">
        <v>362</v>
      </c>
      <c r="F37" s="169">
        <v>144</v>
      </c>
      <c r="G37" s="162" t="s">
        <v>163</v>
      </c>
      <c r="H37" s="165">
        <v>4912</v>
      </c>
      <c r="I37" s="162" t="s">
        <v>163</v>
      </c>
      <c r="J37" s="162" t="s">
        <v>163</v>
      </c>
      <c r="K37" s="162" t="s">
        <v>163</v>
      </c>
      <c r="L37" s="162" t="s">
        <v>163</v>
      </c>
      <c r="M37" s="113">
        <v>58</v>
      </c>
    </row>
    <row r="38" spans="1:15" s="96" customFormat="1" ht="24.75" customHeight="1" thickBot="1">
      <c r="A38" s="408" t="s">
        <v>5</v>
      </c>
      <c r="B38" s="45">
        <f>C38+M38+H38</f>
        <v>8739</v>
      </c>
      <c r="C38" s="25">
        <f t="shared" si="1"/>
        <v>299</v>
      </c>
      <c r="D38" s="164" t="s">
        <v>163</v>
      </c>
      <c r="E38" s="168">
        <v>238</v>
      </c>
      <c r="F38" s="170">
        <v>61</v>
      </c>
      <c r="G38" s="168"/>
      <c r="H38" s="168">
        <v>8242</v>
      </c>
      <c r="I38" s="164" t="s">
        <v>163</v>
      </c>
      <c r="J38" s="164" t="s">
        <v>163</v>
      </c>
      <c r="K38" s="164" t="s">
        <v>163</v>
      </c>
      <c r="L38" s="164" t="s">
        <v>163</v>
      </c>
      <c r="M38" s="26">
        <v>198</v>
      </c>
      <c r="N38" s="4"/>
      <c r="O38" s="4"/>
    </row>
    <row r="39" spans="1:6" ht="13.5" customHeight="1">
      <c r="A39" s="357" t="s">
        <v>169</v>
      </c>
      <c r="B39" s="356"/>
      <c r="F39" s="356" t="s">
        <v>170</v>
      </c>
    </row>
    <row r="40" spans="1:6" ht="13.5" customHeight="1">
      <c r="A40" s="233" t="s">
        <v>40</v>
      </c>
      <c r="F40" s="356" t="s">
        <v>74</v>
      </c>
    </row>
  </sheetData>
  <mergeCells count="9">
    <mergeCell ref="I4:L4"/>
    <mergeCell ref="B4:B5"/>
    <mergeCell ref="M4:M5"/>
    <mergeCell ref="A2:E2"/>
    <mergeCell ref="F2:M2"/>
    <mergeCell ref="F4:G4"/>
    <mergeCell ref="C4:E4"/>
    <mergeCell ref="A4:A5"/>
    <mergeCell ref="H4:H5"/>
  </mergeCells>
  <printOptions horizontalCentered="1"/>
  <pageMargins left="1.1811023622047245" right="1.1811023622047245" top="1.5748031496062993" bottom="1.5748031496062993" header="0.5118110236220472" footer="0.9055118110236221"/>
  <pageSetup firstPageNumber="8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125" style="2" customWidth="1"/>
    <col min="2" max="2" width="13.875" style="2" customWidth="1"/>
    <col min="3" max="5" width="5.625" style="2" customWidth="1"/>
    <col min="6" max="6" width="11.125" style="2" customWidth="1"/>
    <col min="7" max="9" width="7.625" style="2" customWidth="1"/>
    <col min="10" max="12" width="7.375" style="2" customWidth="1"/>
    <col min="13" max="13" width="11.125" style="2" customWidth="1"/>
    <col min="14" max="16" width="6.625" style="2" customWidth="1"/>
    <col min="17" max="17" width="10.125" style="2" customWidth="1"/>
    <col min="18" max="18" width="11.625" style="3" customWidth="1"/>
    <col min="19" max="16384" width="12.625" style="2" customWidth="1"/>
  </cols>
  <sheetData>
    <row r="1" spans="1:18" ht="18" customHeight="1">
      <c r="A1" s="230" t="s">
        <v>631</v>
      </c>
      <c r="B1" s="48"/>
      <c r="R1" s="55" t="s">
        <v>582</v>
      </c>
    </row>
    <row r="2" spans="1:18" s="5" customFormat="1" ht="25.5" customHeight="1">
      <c r="A2" s="413" t="s">
        <v>593</v>
      </c>
      <c r="B2" s="414"/>
      <c r="C2" s="414"/>
      <c r="D2" s="414"/>
      <c r="E2" s="414"/>
      <c r="F2" s="414"/>
      <c r="G2" s="414"/>
      <c r="H2" s="414"/>
      <c r="I2" s="414"/>
      <c r="J2" s="414" t="s">
        <v>75</v>
      </c>
      <c r="K2" s="414"/>
      <c r="L2" s="414"/>
      <c r="M2" s="414"/>
      <c r="N2" s="414"/>
      <c r="O2" s="414"/>
      <c r="P2" s="414"/>
      <c r="Q2" s="414"/>
      <c r="R2" s="414"/>
    </row>
    <row r="3" spans="1:18" ht="15.75" customHeight="1" thickBot="1">
      <c r="A3" s="19"/>
      <c r="B3" s="19"/>
      <c r="C3" s="19"/>
      <c r="D3" s="19"/>
      <c r="E3" s="19"/>
      <c r="F3" s="19"/>
      <c r="G3" s="19"/>
      <c r="H3" s="19"/>
      <c r="I3" s="241"/>
      <c r="J3" s="19"/>
      <c r="K3" s="19"/>
      <c r="L3" s="19"/>
      <c r="M3" s="19"/>
      <c r="N3" s="19"/>
      <c r="O3" s="19"/>
      <c r="P3" s="19"/>
      <c r="Q3" s="19"/>
      <c r="R3" s="49"/>
    </row>
    <row r="4" spans="1:18" s="50" customFormat="1" ht="16.5" customHeight="1">
      <c r="A4" s="508" t="s">
        <v>623</v>
      </c>
      <c r="B4" s="509"/>
      <c r="C4" s="504" t="s">
        <v>583</v>
      </c>
      <c r="D4" s="505"/>
      <c r="E4" s="481"/>
      <c r="F4" s="472" t="s">
        <v>584</v>
      </c>
      <c r="G4" s="480" t="s">
        <v>217</v>
      </c>
      <c r="H4" s="505"/>
      <c r="I4" s="481"/>
      <c r="J4" s="507" t="s">
        <v>219</v>
      </c>
      <c r="K4" s="505"/>
      <c r="L4" s="481"/>
      <c r="M4" s="472" t="s">
        <v>572</v>
      </c>
      <c r="N4" s="480" t="s">
        <v>216</v>
      </c>
      <c r="O4" s="505"/>
      <c r="P4" s="481"/>
      <c r="Q4" s="502" t="s">
        <v>573</v>
      </c>
      <c r="R4" s="491" t="s">
        <v>574</v>
      </c>
    </row>
    <row r="5" spans="1:18" s="50" customFormat="1" ht="16.5" customHeight="1">
      <c r="A5" s="510"/>
      <c r="B5" s="412"/>
      <c r="C5" s="506"/>
      <c r="D5" s="506"/>
      <c r="E5" s="479"/>
      <c r="F5" s="473"/>
      <c r="G5" s="478" t="s">
        <v>41</v>
      </c>
      <c r="H5" s="506"/>
      <c r="I5" s="479"/>
      <c r="J5" s="506" t="s">
        <v>42</v>
      </c>
      <c r="K5" s="506"/>
      <c r="L5" s="479"/>
      <c r="M5" s="473"/>
      <c r="N5" s="478" t="s">
        <v>44</v>
      </c>
      <c r="O5" s="506"/>
      <c r="P5" s="479"/>
      <c r="Q5" s="503"/>
      <c r="R5" s="492"/>
    </row>
    <row r="6" spans="1:18" s="50" customFormat="1" ht="16.5" customHeight="1">
      <c r="A6" s="510"/>
      <c r="B6" s="412"/>
      <c r="C6" s="513" t="s">
        <v>585</v>
      </c>
      <c r="D6" s="495" t="s">
        <v>586</v>
      </c>
      <c r="E6" s="497" t="s">
        <v>587</v>
      </c>
      <c r="F6" s="473" t="s">
        <v>218</v>
      </c>
      <c r="G6" s="495" t="s">
        <v>588</v>
      </c>
      <c r="H6" s="495" t="s">
        <v>589</v>
      </c>
      <c r="I6" s="495" t="s">
        <v>590</v>
      </c>
      <c r="J6" s="497" t="s">
        <v>588</v>
      </c>
      <c r="K6" s="501" t="s">
        <v>591</v>
      </c>
      <c r="L6" s="501" t="s">
        <v>592</v>
      </c>
      <c r="M6" s="473" t="s">
        <v>43</v>
      </c>
      <c r="N6" s="495" t="s">
        <v>588</v>
      </c>
      <c r="O6" s="495" t="s">
        <v>589</v>
      </c>
      <c r="P6" s="495" t="s">
        <v>590</v>
      </c>
      <c r="Q6" s="499" t="s">
        <v>576</v>
      </c>
      <c r="R6" s="493" t="s">
        <v>577</v>
      </c>
    </row>
    <row r="7" spans="1:18" s="51" customFormat="1" ht="16.5" customHeight="1" thickBot="1">
      <c r="A7" s="511"/>
      <c r="B7" s="512"/>
      <c r="C7" s="514"/>
      <c r="D7" s="496"/>
      <c r="E7" s="498"/>
      <c r="F7" s="474"/>
      <c r="G7" s="496"/>
      <c r="H7" s="496"/>
      <c r="I7" s="496"/>
      <c r="J7" s="498"/>
      <c r="K7" s="474"/>
      <c r="L7" s="474"/>
      <c r="M7" s="474"/>
      <c r="N7" s="496"/>
      <c r="O7" s="496"/>
      <c r="P7" s="496"/>
      <c r="Q7" s="500"/>
      <c r="R7" s="494"/>
    </row>
    <row r="8" spans="1:18" ht="19.5" customHeight="1">
      <c r="A8" s="173" t="s">
        <v>594</v>
      </c>
      <c r="B8" s="31" t="s">
        <v>595</v>
      </c>
      <c r="C8" s="46">
        <v>81</v>
      </c>
      <c r="D8" s="46">
        <v>12</v>
      </c>
      <c r="E8" s="30">
        <v>2</v>
      </c>
      <c r="F8" s="30">
        <v>881559</v>
      </c>
      <c r="G8" s="32">
        <v>31</v>
      </c>
      <c r="H8" s="30">
        <v>28</v>
      </c>
      <c r="I8" s="30">
        <v>3</v>
      </c>
      <c r="J8" s="30">
        <v>649225</v>
      </c>
      <c r="K8" s="30">
        <v>634615</v>
      </c>
      <c r="L8" s="30">
        <v>14610</v>
      </c>
      <c r="M8" s="30">
        <v>25</v>
      </c>
      <c r="N8" s="30">
        <v>13</v>
      </c>
      <c r="O8" s="30">
        <v>11</v>
      </c>
      <c r="P8" s="30">
        <v>2</v>
      </c>
      <c r="Q8" s="53">
        <v>73.65</v>
      </c>
      <c r="R8" s="54">
        <v>41.94</v>
      </c>
    </row>
    <row r="9" spans="1:18" ht="4.5" customHeight="1">
      <c r="A9" s="58"/>
      <c r="B9" s="31"/>
      <c r="C9" s="15"/>
      <c r="D9" s="15"/>
      <c r="E9" s="30"/>
      <c r="F9" s="30"/>
      <c r="G9" s="32"/>
      <c r="H9" s="30"/>
      <c r="I9" s="30"/>
      <c r="J9" s="30"/>
      <c r="K9" s="30"/>
      <c r="L9" s="30"/>
      <c r="M9" s="30"/>
      <c r="N9" s="30"/>
      <c r="O9" s="30"/>
      <c r="P9" s="30"/>
      <c r="Q9" s="53"/>
      <c r="R9" s="54"/>
    </row>
    <row r="10" spans="1:18" ht="19.5" customHeight="1">
      <c r="A10" s="173" t="s">
        <v>596</v>
      </c>
      <c r="B10" s="31" t="s">
        <v>597</v>
      </c>
      <c r="C10" s="15">
        <v>84</v>
      </c>
      <c r="D10" s="15">
        <v>12</v>
      </c>
      <c r="E10" s="30">
        <v>2</v>
      </c>
      <c r="F10" s="30">
        <v>970395</v>
      </c>
      <c r="G10" s="32">
        <v>16</v>
      </c>
      <c r="H10" s="30">
        <v>15</v>
      </c>
      <c r="I10" s="30">
        <v>1</v>
      </c>
      <c r="J10" s="30">
        <v>656864</v>
      </c>
      <c r="K10" s="30">
        <v>646246</v>
      </c>
      <c r="L10" s="30">
        <v>10618</v>
      </c>
      <c r="M10" s="30">
        <v>3</v>
      </c>
      <c r="N10" s="30">
        <v>8</v>
      </c>
      <c r="O10" s="30">
        <v>7</v>
      </c>
      <c r="P10" s="30">
        <v>1</v>
      </c>
      <c r="Q10" s="53">
        <v>67.69</v>
      </c>
      <c r="R10" s="54">
        <v>50</v>
      </c>
    </row>
    <row r="11" spans="1:18" ht="4.5" customHeight="1">
      <c r="A11" s="58"/>
      <c r="B11" s="31"/>
      <c r="C11" s="15"/>
      <c r="D11" s="15"/>
      <c r="E11" s="30"/>
      <c r="F11" s="30"/>
      <c r="G11" s="32"/>
      <c r="H11" s="30"/>
      <c r="I11" s="30"/>
      <c r="J11" s="30"/>
      <c r="K11" s="30"/>
      <c r="L11" s="30"/>
      <c r="M11" s="30"/>
      <c r="N11" s="30"/>
      <c r="O11" s="30"/>
      <c r="P11" s="30"/>
      <c r="Q11" s="53"/>
      <c r="R11" s="54"/>
    </row>
    <row r="12" spans="1:18" ht="19.5" customHeight="1">
      <c r="A12" s="173" t="s">
        <v>598</v>
      </c>
      <c r="B12" s="31" t="s">
        <v>599</v>
      </c>
      <c r="C12" s="15">
        <v>87</v>
      </c>
      <c r="D12" s="15">
        <v>12</v>
      </c>
      <c r="E12" s="30">
        <v>5</v>
      </c>
      <c r="F12" s="30">
        <v>1076060</v>
      </c>
      <c r="G12" s="32">
        <v>41</v>
      </c>
      <c r="H12" s="30">
        <v>35</v>
      </c>
      <c r="I12" s="30">
        <v>6</v>
      </c>
      <c r="J12" s="30">
        <v>689989</v>
      </c>
      <c r="K12" s="30">
        <v>680003</v>
      </c>
      <c r="L12" s="30">
        <v>9986</v>
      </c>
      <c r="M12" s="30">
        <v>3</v>
      </c>
      <c r="N12" s="30">
        <v>12</v>
      </c>
      <c r="O12" s="30">
        <v>9</v>
      </c>
      <c r="P12" s="30">
        <v>3</v>
      </c>
      <c r="Q12" s="53">
        <v>64.12</v>
      </c>
      <c r="R12" s="54">
        <v>29.27</v>
      </c>
    </row>
    <row r="13" spans="1:18" ht="4.5" customHeight="1">
      <c r="A13" s="58"/>
      <c r="B13" s="31"/>
      <c r="C13" s="15"/>
      <c r="D13" s="15"/>
      <c r="E13" s="30"/>
      <c r="F13" s="30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53"/>
      <c r="R13" s="54"/>
    </row>
    <row r="14" spans="1:18" ht="19.5" customHeight="1">
      <c r="A14" s="173" t="s">
        <v>600</v>
      </c>
      <c r="B14" s="31" t="s">
        <v>601</v>
      </c>
      <c r="C14" s="15">
        <v>90</v>
      </c>
      <c r="D14" s="15">
        <v>12</v>
      </c>
      <c r="E14" s="30">
        <v>1</v>
      </c>
      <c r="F14" s="30">
        <v>1187086</v>
      </c>
      <c r="G14" s="32">
        <v>47</v>
      </c>
      <c r="H14" s="30">
        <v>40</v>
      </c>
      <c r="I14" s="30">
        <v>7</v>
      </c>
      <c r="J14" s="30">
        <v>810820</v>
      </c>
      <c r="K14" s="30">
        <v>798582</v>
      </c>
      <c r="L14" s="30">
        <v>12238</v>
      </c>
      <c r="M14" s="30">
        <v>8</v>
      </c>
      <c r="N14" s="30">
        <v>13</v>
      </c>
      <c r="O14" s="30">
        <v>10</v>
      </c>
      <c r="P14" s="30">
        <v>3</v>
      </c>
      <c r="Q14" s="53">
        <v>63.3</v>
      </c>
      <c r="R14" s="54">
        <v>27.66</v>
      </c>
    </row>
    <row r="15" spans="1:18" ht="4.5" customHeight="1">
      <c r="A15" s="58"/>
      <c r="B15" s="31"/>
      <c r="C15" s="15"/>
      <c r="D15" s="15"/>
      <c r="E15" s="30"/>
      <c r="F15" s="30"/>
      <c r="G15" s="32"/>
      <c r="H15" s="30"/>
      <c r="I15" s="30"/>
      <c r="J15" s="30"/>
      <c r="K15" s="30"/>
      <c r="L15" s="30"/>
      <c r="M15" s="30"/>
      <c r="N15" s="30"/>
      <c r="O15" s="30"/>
      <c r="P15" s="30"/>
      <c r="Q15" s="53"/>
      <c r="R15" s="54"/>
    </row>
    <row r="16" spans="1:18" ht="19.5" customHeight="1">
      <c r="A16" s="173" t="s">
        <v>602</v>
      </c>
      <c r="B16" s="31" t="s">
        <v>603</v>
      </c>
      <c r="C16" s="15">
        <v>93</v>
      </c>
      <c r="D16" s="15">
        <v>12</v>
      </c>
      <c r="E16" s="30">
        <v>11</v>
      </c>
      <c r="F16" s="30">
        <v>1289896</v>
      </c>
      <c r="G16" s="32">
        <v>46</v>
      </c>
      <c r="H16" s="30">
        <v>36</v>
      </c>
      <c r="I16" s="30">
        <v>10</v>
      </c>
      <c r="J16" s="30">
        <v>755328</v>
      </c>
      <c r="K16" s="30">
        <v>748387</v>
      </c>
      <c r="L16" s="30">
        <v>6941</v>
      </c>
      <c r="M16" s="30">
        <v>6</v>
      </c>
      <c r="N16" s="30">
        <v>13</v>
      </c>
      <c r="O16" s="30">
        <v>10</v>
      </c>
      <c r="P16" s="30">
        <v>3</v>
      </c>
      <c r="Q16" s="53">
        <v>58.55727903644945</v>
      </c>
      <c r="R16" s="54">
        <v>28.26086956521739</v>
      </c>
    </row>
    <row r="17" spans="1:18" ht="4.5" customHeight="1">
      <c r="A17" s="58"/>
      <c r="B17" s="31"/>
      <c r="C17" s="15"/>
      <c r="D17" s="15"/>
      <c r="E17" s="30"/>
      <c r="F17" s="30"/>
      <c r="G17" s="32"/>
      <c r="H17" s="30"/>
      <c r="I17" s="30"/>
      <c r="J17" s="30"/>
      <c r="K17" s="30"/>
      <c r="L17" s="30"/>
      <c r="M17" s="30"/>
      <c r="N17" s="30"/>
      <c r="O17" s="30"/>
      <c r="P17" s="30"/>
      <c r="Q17" s="53"/>
      <c r="R17" s="54"/>
    </row>
    <row r="18" spans="1:18" ht="19.5" customHeight="1">
      <c r="A18" s="173" t="s">
        <v>604</v>
      </c>
      <c r="B18" s="31" t="s">
        <v>605</v>
      </c>
      <c r="C18" s="15">
        <v>97</v>
      </c>
      <c r="D18" s="15">
        <v>1</v>
      </c>
      <c r="E18" s="30">
        <v>12</v>
      </c>
      <c r="F18" s="30">
        <f>F20+F22+F24</f>
        <v>1382233</v>
      </c>
      <c r="G18" s="32">
        <f>SUM(G20:G24)</f>
        <v>32</v>
      </c>
      <c r="H18" s="30">
        <f>SUM(H20:H24)</f>
        <v>26</v>
      </c>
      <c r="I18" s="30">
        <f>SUM(I20:I24)</f>
        <v>6</v>
      </c>
      <c r="J18" s="30">
        <f>K18+L18</f>
        <v>790796</v>
      </c>
      <c r="K18" s="30">
        <f aca="true" t="shared" si="0" ref="K18:P18">SUM(K20:K24)</f>
        <v>779349</v>
      </c>
      <c r="L18" s="30">
        <f t="shared" si="0"/>
        <v>11447</v>
      </c>
      <c r="M18" s="30">
        <f t="shared" si="0"/>
        <v>30</v>
      </c>
      <c r="N18" s="30">
        <f t="shared" si="0"/>
        <v>6</v>
      </c>
      <c r="O18" s="30">
        <f t="shared" si="0"/>
        <v>4</v>
      </c>
      <c r="P18" s="30">
        <f t="shared" si="0"/>
        <v>2</v>
      </c>
      <c r="Q18" s="53">
        <f>J18/F18*100</f>
        <v>57.211483158049326</v>
      </c>
      <c r="R18" s="54">
        <f>N18/G18*100</f>
        <v>18.75</v>
      </c>
    </row>
    <row r="19" spans="1:18" ht="4.5" customHeight="1">
      <c r="A19" s="58"/>
      <c r="B19" s="31"/>
      <c r="C19" s="15"/>
      <c r="D19" s="15"/>
      <c r="E19" s="30"/>
      <c r="F19" s="30"/>
      <c r="G19" s="32"/>
      <c r="H19" s="30"/>
      <c r="I19" s="30"/>
      <c r="J19" s="30"/>
      <c r="K19" s="30"/>
      <c r="L19" s="30"/>
      <c r="M19" s="30"/>
      <c r="N19" s="30"/>
      <c r="O19" s="30"/>
      <c r="P19" s="30"/>
      <c r="Q19" s="53"/>
      <c r="R19" s="112"/>
    </row>
    <row r="20" spans="1:18" ht="19.5" customHeight="1">
      <c r="A20" s="173" t="s">
        <v>579</v>
      </c>
      <c r="B20" s="31" t="s">
        <v>606</v>
      </c>
      <c r="C20" s="15">
        <v>97</v>
      </c>
      <c r="D20" s="15">
        <v>1</v>
      </c>
      <c r="E20" s="30">
        <v>12</v>
      </c>
      <c r="F20" s="30">
        <v>14259</v>
      </c>
      <c r="G20" s="32">
        <f>SUM(H20:I20)</f>
        <v>7</v>
      </c>
      <c r="H20" s="30">
        <v>6</v>
      </c>
      <c r="I20" s="30">
        <v>1</v>
      </c>
      <c r="J20" s="30">
        <f>K20+L20</f>
        <v>6425</v>
      </c>
      <c r="K20" s="30">
        <v>6270</v>
      </c>
      <c r="L20" s="30">
        <v>155</v>
      </c>
      <c r="M20" s="160" t="s">
        <v>628</v>
      </c>
      <c r="N20" s="160" t="s">
        <v>628</v>
      </c>
      <c r="O20" s="160" t="s">
        <v>628</v>
      </c>
      <c r="P20" s="160" t="s">
        <v>628</v>
      </c>
      <c r="Q20" s="53">
        <f>J20/F20*100</f>
        <v>45.059260817729154</v>
      </c>
      <c r="R20" s="116" t="s">
        <v>628</v>
      </c>
    </row>
    <row r="21" spans="1:18" ht="4.5" customHeight="1">
      <c r="A21" s="58"/>
      <c r="B21" s="31"/>
      <c r="C21" s="15"/>
      <c r="D21" s="15"/>
      <c r="E21" s="30"/>
      <c r="F21" s="30"/>
      <c r="G21" s="32"/>
      <c r="H21" s="30"/>
      <c r="I21" s="30"/>
      <c r="J21" s="30"/>
      <c r="K21" s="30"/>
      <c r="L21" s="30"/>
      <c r="M21" s="30"/>
      <c r="N21" s="30"/>
      <c r="O21" s="30"/>
      <c r="P21" s="30"/>
      <c r="Q21" s="53"/>
      <c r="R21" s="113"/>
    </row>
    <row r="22" spans="1:18" ht="19.5" customHeight="1">
      <c r="A22" s="173" t="s">
        <v>578</v>
      </c>
      <c r="B22" s="31" t="s">
        <v>607</v>
      </c>
      <c r="C22" s="15">
        <v>97</v>
      </c>
      <c r="D22" s="15">
        <v>1</v>
      </c>
      <c r="E22" s="30">
        <v>12</v>
      </c>
      <c r="F22" s="30">
        <v>17800</v>
      </c>
      <c r="G22" s="32">
        <f>SUM(H22:I22)</f>
        <v>5</v>
      </c>
      <c r="H22" s="30">
        <v>4</v>
      </c>
      <c r="I22" s="30">
        <v>1</v>
      </c>
      <c r="J22" s="30">
        <f>K22+L22</f>
        <v>7360</v>
      </c>
      <c r="K22" s="30">
        <v>7199</v>
      </c>
      <c r="L22" s="30">
        <v>161</v>
      </c>
      <c r="M22" s="160" t="s">
        <v>628</v>
      </c>
      <c r="N22" s="160" t="s">
        <v>628</v>
      </c>
      <c r="O22" s="160" t="s">
        <v>628</v>
      </c>
      <c r="P22" s="160" t="s">
        <v>628</v>
      </c>
      <c r="Q22" s="53">
        <f>J22/F22*100</f>
        <v>41.34831460674157</v>
      </c>
      <c r="R22" s="116" t="s">
        <v>628</v>
      </c>
    </row>
    <row r="23" spans="1:18" ht="4.5" customHeight="1">
      <c r="A23" s="58"/>
      <c r="B23" s="31"/>
      <c r="C23" s="15"/>
      <c r="D23" s="15"/>
      <c r="E23" s="30"/>
      <c r="F23" s="30"/>
      <c r="G23" s="32"/>
      <c r="H23" s="30"/>
      <c r="I23" s="30"/>
      <c r="J23" s="30"/>
      <c r="K23" s="30"/>
      <c r="L23" s="30"/>
      <c r="M23" s="30"/>
      <c r="N23" s="30"/>
      <c r="O23" s="30"/>
      <c r="P23" s="30"/>
      <c r="Q23" s="53"/>
      <c r="R23" s="112"/>
    </row>
    <row r="24" spans="1:18" s="3" customFormat="1" ht="19.5" customHeight="1">
      <c r="A24" s="173" t="s">
        <v>608</v>
      </c>
      <c r="B24" s="31" t="s">
        <v>609</v>
      </c>
      <c r="C24" s="15">
        <v>97</v>
      </c>
      <c r="D24" s="15">
        <v>1</v>
      </c>
      <c r="E24" s="30">
        <v>12</v>
      </c>
      <c r="F24" s="30">
        <f>SUM(F26:F42)</f>
        <v>1350174</v>
      </c>
      <c r="G24" s="32">
        <f>SUM(H24:I24)</f>
        <v>20</v>
      </c>
      <c r="H24" s="30">
        <v>16</v>
      </c>
      <c r="I24" s="30">
        <v>4</v>
      </c>
      <c r="J24" s="30">
        <f>K24+L24</f>
        <v>777011</v>
      </c>
      <c r="K24" s="30">
        <f>SUM(K26:K42)</f>
        <v>765880</v>
      </c>
      <c r="L24" s="30">
        <f>SUM(L26:L42)</f>
        <v>11131</v>
      </c>
      <c r="M24" s="30">
        <f>SUM(M26:M42)</f>
        <v>30</v>
      </c>
      <c r="N24" s="30">
        <f>SUM(O24:P24)</f>
        <v>6</v>
      </c>
      <c r="O24" s="30">
        <v>4</v>
      </c>
      <c r="P24" s="30">
        <v>2</v>
      </c>
      <c r="Q24" s="53">
        <f>J24/F24*100</f>
        <v>57.54895294976795</v>
      </c>
      <c r="R24" s="116" t="s">
        <v>628</v>
      </c>
    </row>
    <row r="25" spans="1:18" s="3" customFormat="1" ht="4.5" customHeight="1">
      <c r="A25" s="58"/>
      <c r="B25" s="31"/>
      <c r="C25" s="15"/>
      <c r="D25" s="15"/>
      <c r="E25" s="30"/>
      <c r="F25" s="30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53"/>
      <c r="R25" s="113"/>
    </row>
    <row r="26" spans="1:18" ht="19.5" customHeight="1">
      <c r="A26" s="304" t="s">
        <v>221</v>
      </c>
      <c r="B26" s="56" t="s">
        <v>610</v>
      </c>
      <c r="C26" s="15">
        <v>97</v>
      </c>
      <c r="D26" s="15">
        <v>1</v>
      </c>
      <c r="E26" s="30">
        <v>12</v>
      </c>
      <c r="F26" s="30">
        <v>273201</v>
      </c>
      <c r="G26" s="161" t="s">
        <v>628</v>
      </c>
      <c r="H26" s="160" t="s">
        <v>628</v>
      </c>
      <c r="I26" s="160" t="s">
        <v>628</v>
      </c>
      <c r="J26" s="30">
        <f>K26+L26</f>
        <v>155988</v>
      </c>
      <c r="K26" s="30">
        <v>154011</v>
      </c>
      <c r="L26" s="30">
        <v>1977</v>
      </c>
      <c r="M26" s="30">
        <v>2</v>
      </c>
      <c r="N26" s="160" t="s">
        <v>628</v>
      </c>
      <c r="O26" s="160" t="s">
        <v>628</v>
      </c>
      <c r="P26" s="160" t="s">
        <v>628</v>
      </c>
      <c r="Q26" s="53">
        <f>J26/F26*100</f>
        <v>57.09642351235903</v>
      </c>
      <c r="R26" s="116" t="s">
        <v>628</v>
      </c>
    </row>
    <row r="27" spans="1:18" ht="4.5" customHeight="1">
      <c r="A27" s="55"/>
      <c r="B27" s="9"/>
      <c r="C27" s="15"/>
      <c r="D27" s="15"/>
      <c r="E27" s="30"/>
      <c r="F27" s="30"/>
      <c r="G27" s="32"/>
      <c r="H27" s="30"/>
      <c r="I27" s="30"/>
      <c r="J27" s="30"/>
      <c r="K27" s="30"/>
      <c r="L27" s="30"/>
      <c r="M27" s="30"/>
      <c r="N27" s="30"/>
      <c r="O27" s="30"/>
      <c r="P27" s="30"/>
      <c r="Q27" s="53"/>
      <c r="R27" s="112"/>
    </row>
    <row r="28" spans="1:18" ht="19.5" customHeight="1">
      <c r="A28" s="304" t="s">
        <v>222</v>
      </c>
      <c r="B28" s="56" t="s">
        <v>611</v>
      </c>
      <c r="C28" s="15">
        <v>97</v>
      </c>
      <c r="D28" s="15">
        <v>1</v>
      </c>
      <c r="E28" s="30">
        <v>12</v>
      </c>
      <c r="F28" s="30">
        <v>255546</v>
      </c>
      <c r="G28" s="161" t="s">
        <v>628</v>
      </c>
      <c r="H28" s="160" t="s">
        <v>628</v>
      </c>
      <c r="I28" s="160" t="s">
        <v>628</v>
      </c>
      <c r="J28" s="30">
        <f>K28+L28</f>
        <v>155492</v>
      </c>
      <c r="K28" s="30">
        <v>153663</v>
      </c>
      <c r="L28" s="30">
        <v>1829</v>
      </c>
      <c r="M28" s="30">
        <v>4</v>
      </c>
      <c r="N28" s="160" t="s">
        <v>628</v>
      </c>
      <c r="O28" s="160" t="s">
        <v>628</v>
      </c>
      <c r="P28" s="160" t="s">
        <v>628</v>
      </c>
      <c r="Q28" s="53">
        <f>J28/F28*100</f>
        <v>60.846970799777736</v>
      </c>
      <c r="R28" s="116" t="s">
        <v>628</v>
      </c>
    </row>
    <row r="29" spans="1:18" ht="19.5" customHeight="1">
      <c r="A29" s="304" t="s">
        <v>223</v>
      </c>
      <c r="B29" s="56" t="s">
        <v>612</v>
      </c>
      <c r="C29" s="15">
        <v>97</v>
      </c>
      <c r="D29" s="15">
        <v>1</v>
      </c>
      <c r="E29" s="30">
        <v>12</v>
      </c>
      <c r="F29" s="30">
        <v>141040</v>
      </c>
      <c r="G29" s="161" t="s">
        <v>628</v>
      </c>
      <c r="H29" s="160" t="s">
        <v>628</v>
      </c>
      <c r="I29" s="160" t="s">
        <v>628</v>
      </c>
      <c r="J29" s="30">
        <f>K29+L29</f>
        <v>81249</v>
      </c>
      <c r="K29" s="30">
        <v>80045</v>
      </c>
      <c r="L29" s="30">
        <v>1204</v>
      </c>
      <c r="M29" s="30">
        <v>3</v>
      </c>
      <c r="N29" s="160" t="s">
        <v>628</v>
      </c>
      <c r="O29" s="160" t="s">
        <v>628</v>
      </c>
      <c r="P29" s="160" t="s">
        <v>628</v>
      </c>
      <c r="Q29" s="53">
        <f>J29/F29*100</f>
        <v>57.607061826432215</v>
      </c>
      <c r="R29" s="116" t="s">
        <v>628</v>
      </c>
    </row>
    <row r="30" spans="1:18" ht="19.5" customHeight="1">
      <c r="A30" s="304" t="s">
        <v>224</v>
      </c>
      <c r="B30" s="56" t="s">
        <v>613</v>
      </c>
      <c r="C30" s="15">
        <v>97</v>
      </c>
      <c r="D30" s="15">
        <v>1</v>
      </c>
      <c r="E30" s="30">
        <v>12</v>
      </c>
      <c r="F30" s="30">
        <v>122511</v>
      </c>
      <c r="G30" s="161" t="s">
        <v>628</v>
      </c>
      <c r="H30" s="160" t="s">
        <v>628</v>
      </c>
      <c r="I30" s="160" t="s">
        <v>628</v>
      </c>
      <c r="J30" s="30">
        <f>K30+L30</f>
        <v>69597</v>
      </c>
      <c r="K30" s="30">
        <v>68370</v>
      </c>
      <c r="L30" s="30">
        <v>1227</v>
      </c>
      <c r="M30" s="30">
        <v>5</v>
      </c>
      <c r="N30" s="160" t="s">
        <v>628</v>
      </c>
      <c r="O30" s="160" t="s">
        <v>628</v>
      </c>
      <c r="P30" s="160" t="s">
        <v>628</v>
      </c>
      <c r="Q30" s="53">
        <f>J30/F30*100</f>
        <v>56.8087763547763</v>
      </c>
      <c r="R30" s="116" t="s">
        <v>628</v>
      </c>
    </row>
    <row r="31" spans="1:18" ht="4.5" customHeight="1">
      <c r="A31" s="55"/>
      <c r="B31" s="9"/>
      <c r="C31" s="15"/>
      <c r="D31" s="15"/>
      <c r="E31" s="30"/>
      <c r="F31" s="30"/>
      <c r="G31" s="32"/>
      <c r="H31" s="30"/>
      <c r="I31" s="30"/>
      <c r="J31" s="30"/>
      <c r="K31" s="30"/>
      <c r="L31" s="30"/>
      <c r="M31" s="30"/>
      <c r="N31" s="30"/>
      <c r="O31" s="30"/>
      <c r="P31" s="30"/>
      <c r="Q31" s="53"/>
      <c r="R31" s="112"/>
    </row>
    <row r="32" spans="1:18" ht="19.5" customHeight="1">
      <c r="A32" s="304" t="s">
        <v>45</v>
      </c>
      <c r="B32" s="56" t="s">
        <v>46</v>
      </c>
      <c r="C32" s="15">
        <v>97</v>
      </c>
      <c r="D32" s="15">
        <v>1</v>
      </c>
      <c r="E32" s="30">
        <v>12</v>
      </c>
      <c r="F32" s="30">
        <v>99254</v>
      </c>
      <c r="G32" s="161" t="s">
        <v>628</v>
      </c>
      <c r="H32" s="160" t="s">
        <v>628</v>
      </c>
      <c r="I32" s="160" t="s">
        <v>628</v>
      </c>
      <c r="J32" s="30">
        <f>K32+L32</f>
        <v>55909</v>
      </c>
      <c r="K32" s="30">
        <v>55171</v>
      </c>
      <c r="L32" s="30">
        <v>738</v>
      </c>
      <c r="M32" s="30">
        <v>3</v>
      </c>
      <c r="N32" s="160" t="s">
        <v>628</v>
      </c>
      <c r="O32" s="160" t="s">
        <v>628</v>
      </c>
      <c r="P32" s="160" t="s">
        <v>628</v>
      </c>
      <c r="Q32" s="53">
        <f>J32/F32*100</f>
        <v>56.32921595099442</v>
      </c>
      <c r="R32" s="116" t="s">
        <v>628</v>
      </c>
    </row>
    <row r="33" spans="1:18" ht="19.5" customHeight="1">
      <c r="A33" s="304" t="s">
        <v>225</v>
      </c>
      <c r="B33" s="56" t="s">
        <v>614</v>
      </c>
      <c r="C33" s="15">
        <v>97</v>
      </c>
      <c r="D33" s="15">
        <v>1</v>
      </c>
      <c r="E33" s="30">
        <v>12</v>
      </c>
      <c r="F33" s="30">
        <v>61687</v>
      </c>
      <c r="G33" s="161" t="s">
        <v>628</v>
      </c>
      <c r="H33" s="160" t="s">
        <v>628</v>
      </c>
      <c r="I33" s="160" t="s">
        <v>628</v>
      </c>
      <c r="J33" s="30">
        <f>K33+L33</f>
        <v>35482</v>
      </c>
      <c r="K33" s="30">
        <v>34782</v>
      </c>
      <c r="L33" s="30">
        <v>700</v>
      </c>
      <c r="M33" s="30">
        <v>1</v>
      </c>
      <c r="N33" s="160" t="s">
        <v>628</v>
      </c>
      <c r="O33" s="160" t="s">
        <v>628</v>
      </c>
      <c r="P33" s="160" t="s">
        <v>628</v>
      </c>
      <c r="Q33" s="53">
        <f>J33/F33*100</f>
        <v>57.5194125180346</v>
      </c>
      <c r="R33" s="116" t="s">
        <v>628</v>
      </c>
    </row>
    <row r="34" spans="1:18" ht="19.5" customHeight="1">
      <c r="A34" s="304" t="s">
        <v>226</v>
      </c>
      <c r="B34" s="56" t="s">
        <v>615</v>
      </c>
      <c r="C34" s="15">
        <v>97</v>
      </c>
      <c r="D34" s="15">
        <v>1</v>
      </c>
      <c r="E34" s="30">
        <v>12</v>
      </c>
      <c r="F34" s="30">
        <v>88291</v>
      </c>
      <c r="G34" s="161" t="s">
        <v>628</v>
      </c>
      <c r="H34" s="160" t="s">
        <v>628</v>
      </c>
      <c r="I34" s="160" t="s">
        <v>628</v>
      </c>
      <c r="J34" s="30">
        <f>K34+L34</f>
        <v>48581</v>
      </c>
      <c r="K34" s="30">
        <v>47854</v>
      </c>
      <c r="L34" s="30">
        <v>727</v>
      </c>
      <c r="M34" s="30">
        <v>2</v>
      </c>
      <c r="N34" s="160" t="s">
        <v>628</v>
      </c>
      <c r="O34" s="160" t="s">
        <v>628</v>
      </c>
      <c r="P34" s="160" t="s">
        <v>628</v>
      </c>
      <c r="Q34" s="53">
        <f>J34/F34*100</f>
        <v>55.023728352833245</v>
      </c>
      <c r="R34" s="116" t="s">
        <v>628</v>
      </c>
    </row>
    <row r="35" spans="1:18" ht="4.5" customHeight="1">
      <c r="A35" s="55"/>
      <c r="B35" s="9"/>
      <c r="C35" s="15"/>
      <c r="D35" s="15"/>
      <c r="E35" s="30"/>
      <c r="F35" s="30"/>
      <c r="G35" s="32"/>
      <c r="H35" s="30"/>
      <c r="I35" s="30"/>
      <c r="J35" s="30"/>
      <c r="K35" s="30"/>
      <c r="L35" s="30"/>
      <c r="M35" s="30"/>
      <c r="N35" s="30"/>
      <c r="O35" s="30"/>
      <c r="P35" s="30"/>
      <c r="Q35" s="53"/>
      <c r="R35" s="112"/>
    </row>
    <row r="36" spans="1:18" ht="19.5" customHeight="1">
      <c r="A36" s="304" t="s">
        <v>227</v>
      </c>
      <c r="B36" s="56" t="s">
        <v>616</v>
      </c>
      <c r="C36" s="15">
        <v>97</v>
      </c>
      <c r="D36" s="15">
        <v>1</v>
      </c>
      <c r="E36" s="30">
        <v>12</v>
      </c>
      <c r="F36" s="30">
        <v>54803</v>
      </c>
      <c r="G36" s="161" t="s">
        <v>628</v>
      </c>
      <c r="H36" s="160" t="s">
        <v>628</v>
      </c>
      <c r="I36" s="160" t="s">
        <v>628</v>
      </c>
      <c r="J36" s="30">
        <f>K36+L36</f>
        <v>30397</v>
      </c>
      <c r="K36" s="30">
        <v>29959</v>
      </c>
      <c r="L36" s="30">
        <v>438</v>
      </c>
      <c r="M36" s="30">
        <v>1</v>
      </c>
      <c r="N36" s="160" t="s">
        <v>628</v>
      </c>
      <c r="O36" s="160" t="s">
        <v>628</v>
      </c>
      <c r="P36" s="160" t="s">
        <v>628</v>
      </c>
      <c r="Q36" s="53">
        <f>J36/F36*100</f>
        <v>55.46594164553036</v>
      </c>
      <c r="R36" s="116" t="s">
        <v>628</v>
      </c>
    </row>
    <row r="37" spans="1:18" ht="19.5" customHeight="1">
      <c r="A37" s="304" t="s">
        <v>228</v>
      </c>
      <c r="B37" s="56" t="s">
        <v>617</v>
      </c>
      <c r="C37" s="15">
        <v>97</v>
      </c>
      <c r="D37" s="15">
        <v>1</v>
      </c>
      <c r="E37" s="30">
        <v>12</v>
      </c>
      <c r="F37" s="30">
        <v>93583</v>
      </c>
      <c r="G37" s="161" t="s">
        <v>628</v>
      </c>
      <c r="H37" s="160" t="s">
        <v>628</v>
      </c>
      <c r="I37" s="160" t="s">
        <v>628</v>
      </c>
      <c r="J37" s="30">
        <f>K37+L37</f>
        <v>51558</v>
      </c>
      <c r="K37" s="30">
        <v>50510</v>
      </c>
      <c r="L37" s="30">
        <v>1048</v>
      </c>
      <c r="M37" s="30">
        <v>3</v>
      </c>
      <c r="N37" s="160" t="s">
        <v>628</v>
      </c>
      <c r="O37" s="160" t="s">
        <v>628</v>
      </c>
      <c r="P37" s="160" t="s">
        <v>628</v>
      </c>
      <c r="Q37" s="53">
        <f>J37/F37*100</f>
        <v>55.09333960227819</v>
      </c>
      <c r="R37" s="116" t="s">
        <v>628</v>
      </c>
    </row>
    <row r="38" spans="1:18" ht="19.5" customHeight="1">
      <c r="A38" s="304" t="s">
        <v>229</v>
      </c>
      <c r="B38" s="56" t="s">
        <v>618</v>
      </c>
      <c r="C38" s="15">
        <v>97</v>
      </c>
      <c r="D38" s="15">
        <v>1</v>
      </c>
      <c r="E38" s="30">
        <v>12</v>
      </c>
      <c r="F38" s="30">
        <v>79308</v>
      </c>
      <c r="G38" s="161" t="s">
        <v>628</v>
      </c>
      <c r="H38" s="160" t="s">
        <v>628</v>
      </c>
      <c r="I38" s="160" t="s">
        <v>628</v>
      </c>
      <c r="J38" s="30">
        <f>K38+L38</f>
        <v>45451</v>
      </c>
      <c r="K38" s="30">
        <v>44893</v>
      </c>
      <c r="L38" s="30">
        <v>558</v>
      </c>
      <c r="M38" s="30">
        <v>1</v>
      </c>
      <c r="N38" s="160" t="s">
        <v>628</v>
      </c>
      <c r="O38" s="160" t="s">
        <v>628</v>
      </c>
      <c r="P38" s="160" t="s">
        <v>628</v>
      </c>
      <c r="Q38" s="53">
        <f>J38/F38*100</f>
        <v>57.30947697584102</v>
      </c>
      <c r="R38" s="116" t="s">
        <v>628</v>
      </c>
    </row>
    <row r="39" spans="1:18" ht="4.5" customHeight="1">
      <c r="A39" s="55"/>
      <c r="B39" s="9"/>
      <c r="C39" s="15"/>
      <c r="D39" s="15"/>
      <c r="E39" s="30"/>
      <c r="F39" s="30"/>
      <c r="G39" s="32"/>
      <c r="H39" s="30"/>
      <c r="I39" s="30"/>
      <c r="J39" s="30"/>
      <c r="K39" s="30"/>
      <c r="L39" s="30"/>
      <c r="M39" s="30"/>
      <c r="N39" s="30"/>
      <c r="O39" s="30"/>
      <c r="P39" s="30"/>
      <c r="Q39" s="53"/>
      <c r="R39" s="112"/>
    </row>
    <row r="40" spans="1:18" ht="19.5" customHeight="1">
      <c r="A40" s="304" t="s">
        <v>230</v>
      </c>
      <c r="B40" s="56" t="s">
        <v>619</v>
      </c>
      <c r="C40" s="15">
        <v>97</v>
      </c>
      <c r="D40" s="15">
        <v>1</v>
      </c>
      <c r="E40" s="30">
        <v>12</v>
      </c>
      <c r="F40" s="30">
        <v>36377</v>
      </c>
      <c r="G40" s="161" t="s">
        <v>628</v>
      </c>
      <c r="H40" s="160" t="s">
        <v>628</v>
      </c>
      <c r="I40" s="160" t="s">
        <v>628</v>
      </c>
      <c r="J40" s="30">
        <f>K40+L40</f>
        <v>21766</v>
      </c>
      <c r="K40" s="30">
        <v>21494</v>
      </c>
      <c r="L40" s="30">
        <v>272</v>
      </c>
      <c r="M40" s="30">
        <v>1</v>
      </c>
      <c r="N40" s="160" t="s">
        <v>628</v>
      </c>
      <c r="O40" s="160" t="s">
        <v>628</v>
      </c>
      <c r="P40" s="160" t="s">
        <v>628</v>
      </c>
      <c r="Q40" s="53">
        <f>J40/F40*100</f>
        <v>59.834510817274655</v>
      </c>
      <c r="R40" s="116" t="s">
        <v>628</v>
      </c>
    </row>
    <row r="41" spans="1:18" ht="19.5" customHeight="1">
      <c r="A41" s="304" t="s">
        <v>231</v>
      </c>
      <c r="B41" s="56" t="s">
        <v>620</v>
      </c>
      <c r="C41" s="15">
        <v>97</v>
      </c>
      <c r="D41" s="15">
        <v>1</v>
      </c>
      <c r="E41" s="30">
        <v>12</v>
      </c>
      <c r="F41" s="30">
        <v>41884</v>
      </c>
      <c r="G41" s="161" t="s">
        <v>628</v>
      </c>
      <c r="H41" s="160" t="s">
        <v>628</v>
      </c>
      <c r="I41" s="160" t="s">
        <v>628</v>
      </c>
      <c r="J41" s="30">
        <f>K41+L41</f>
        <v>24190</v>
      </c>
      <c r="K41" s="30">
        <v>23799</v>
      </c>
      <c r="L41" s="30">
        <v>391</v>
      </c>
      <c r="M41" s="30">
        <v>4</v>
      </c>
      <c r="N41" s="160" t="s">
        <v>628</v>
      </c>
      <c r="O41" s="160" t="s">
        <v>628</v>
      </c>
      <c r="P41" s="160" t="s">
        <v>628</v>
      </c>
      <c r="Q41" s="53">
        <f>J41/F41*100</f>
        <v>57.754751217648746</v>
      </c>
      <c r="R41" s="116" t="s">
        <v>628</v>
      </c>
    </row>
    <row r="42" spans="1:18" ht="19.5" customHeight="1" thickBot="1">
      <c r="A42" s="305" t="s">
        <v>232</v>
      </c>
      <c r="B42" s="57" t="s">
        <v>621</v>
      </c>
      <c r="C42" s="45">
        <v>97</v>
      </c>
      <c r="D42" s="24">
        <v>1</v>
      </c>
      <c r="E42" s="47">
        <v>12</v>
      </c>
      <c r="F42" s="47">
        <v>2689</v>
      </c>
      <c r="G42" s="172" t="s">
        <v>628</v>
      </c>
      <c r="H42" s="171" t="s">
        <v>628</v>
      </c>
      <c r="I42" s="171" t="s">
        <v>628</v>
      </c>
      <c r="J42" s="47">
        <f>K42+L42</f>
        <v>1351</v>
      </c>
      <c r="K42" s="47">
        <v>1329</v>
      </c>
      <c r="L42" s="52">
        <v>22</v>
      </c>
      <c r="M42" s="171" t="s">
        <v>628</v>
      </c>
      <c r="N42" s="171" t="s">
        <v>628</v>
      </c>
      <c r="O42" s="171" t="s">
        <v>628</v>
      </c>
      <c r="P42" s="171" t="s">
        <v>628</v>
      </c>
      <c r="Q42" s="71">
        <f>J42/F42*100</f>
        <v>50.24172554853106</v>
      </c>
      <c r="R42" s="174" t="s">
        <v>628</v>
      </c>
    </row>
    <row r="43" spans="1:10" ht="15" customHeight="1">
      <c r="A43" s="233" t="s">
        <v>580</v>
      </c>
      <c r="J43" s="250" t="s">
        <v>215</v>
      </c>
    </row>
    <row r="44" spans="1:10" ht="15" customHeight="1">
      <c r="A44" s="233" t="s">
        <v>581</v>
      </c>
      <c r="J44" s="2" t="s">
        <v>622</v>
      </c>
    </row>
  </sheetData>
  <mergeCells count="30">
    <mergeCell ref="A4:B7"/>
    <mergeCell ref="G5:I5"/>
    <mergeCell ref="J5:L5"/>
    <mergeCell ref="N5:P5"/>
    <mergeCell ref="M4:M5"/>
    <mergeCell ref="C6:C7"/>
    <mergeCell ref="M6:M7"/>
    <mergeCell ref="O6:O7"/>
    <mergeCell ref="P6:P7"/>
    <mergeCell ref="N6:N7"/>
    <mergeCell ref="Q4:Q5"/>
    <mergeCell ref="C4:E5"/>
    <mergeCell ref="G4:I4"/>
    <mergeCell ref="J4:L4"/>
    <mergeCell ref="F4:F5"/>
    <mergeCell ref="N4:P4"/>
    <mergeCell ref="I6:I7"/>
    <mergeCell ref="J6:J7"/>
    <mergeCell ref="K6:K7"/>
    <mergeCell ref="L6:L7"/>
    <mergeCell ref="A2:I2"/>
    <mergeCell ref="J2:R2"/>
    <mergeCell ref="R4:R5"/>
    <mergeCell ref="R6:R7"/>
    <mergeCell ref="G6:G7"/>
    <mergeCell ref="D6:D7"/>
    <mergeCell ref="E6:E7"/>
    <mergeCell ref="F6:F7"/>
    <mergeCell ref="H6:H7"/>
    <mergeCell ref="Q6:Q7"/>
  </mergeCells>
  <printOptions horizontalCentered="1"/>
  <pageMargins left="1.1811023622047245" right="1.1811023622047245" top="1.5748031496062993" bottom="1.5748031496062993" header="0.5118110236220472" footer="0.9055118110236221"/>
  <pageSetup firstPageNumber="8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2" customWidth="1"/>
    <col min="2" max="2" width="13.625" style="2" customWidth="1"/>
    <col min="3" max="5" width="5.625" style="2" customWidth="1"/>
    <col min="6" max="6" width="10.875" style="2" customWidth="1"/>
    <col min="7" max="9" width="7.625" style="2" customWidth="1"/>
    <col min="10" max="12" width="9.125" style="2" customWidth="1"/>
    <col min="13" max="13" width="12.125" style="2" customWidth="1"/>
    <col min="14" max="14" width="11.125" style="2" customWidth="1"/>
    <col min="15" max="15" width="7.125" style="2" customWidth="1"/>
    <col min="16" max="16" width="5.125" style="2" customWidth="1"/>
    <col min="17" max="17" width="12.125" style="2" customWidth="1"/>
    <col min="18" max="16384" width="12.625" style="2" customWidth="1"/>
  </cols>
  <sheetData>
    <row r="1" spans="1:17" ht="18" customHeight="1">
      <c r="A1" s="230" t="s">
        <v>631</v>
      </c>
      <c r="B1" s="48"/>
      <c r="Q1" s="55" t="s">
        <v>582</v>
      </c>
    </row>
    <row r="2" spans="1:17" s="5" customFormat="1" ht="25.5" customHeight="1">
      <c r="A2" s="413" t="s">
        <v>284</v>
      </c>
      <c r="B2" s="414"/>
      <c r="C2" s="414"/>
      <c r="D2" s="414"/>
      <c r="E2" s="414"/>
      <c r="F2" s="414"/>
      <c r="G2" s="414"/>
      <c r="H2" s="414"/>
      <c r="I2" s="414"/>
      <c r="J2" s="414" t="s">
        <v>285</v>
      </c>
      <c r="K2" s="414"/>
      <c r="L2" s="414"/>
      <c r="M2" s="414"/>
      <c r="N2" s="414"/>
      <c r="O2" s="414"/>
      <c r="P2" s="414"/>
      <c r="Q2" s="414"/>
    </row>
    <row r="3" spans="1:17" ht="15.75" customHeight="1" thickBot="1">
      <c r="A3" s="19"/>
      <c r="B3" s="19"/>
      <c r="C3" s="19"/>
      <c r="D3" s="19"/>
      <c r="E3" s="19"/>
      <c r="F3" s="19"/>
      <c r="G3" s="19"/>
      <c r="H3" s="19"/>
      <c r="I3" s="241"/>
      <c r="J3" s="19"/>
      <c r="K3" s="19"/>
      <c r="L3" s="19"/>
      <c r="M3" s="19"/>
      <c r="N3" s="19"/>
      <c r="O3" s="19"/>
      <c r="P3" s="19"/>
      <c r="Q3" s="49"/>
    </row>
    <row r="4" spans="1:17" s="50" customFormat="1" ht="15.75" customHeight="1">
      <c r="A4" s="508" t="s">
        <v>281</v>
      </c>
      <c r="B4" s="509"/>
      <c r="C4" s="504" t="s">
        <v>583</v>
      </c>
      <c r="D4" s="505"/>
      <c r="E4" s="481"/>
      <c r="F4" s="472" t="s">
        <v>584</v>
      </c>
      <c r="G4" s="480" t="s">
        <v>217</v>
      </c>
      <c r="H4" s="505"/>
      <c r="I4" s="481"/>
      <c r="J4" s="507" t="s">
        <v>219</v>
      </c>
      <c r="K4" s="505"/>
      <c r="L4" s="481"/>
      <c r="M4" s="472" t="s">
        <v>572</v>
      </c>
      <c r="N4" s="475" t="s">
        <v>244</v>
      </c>
      <c r="O4" s="515"/>
      <c r="P4" s="516"/>
      <c r="Q4" s="491" t="s">
        <v>573</v>
      </c>
    </row>
    <row r="5" spans="1:17" s="50" customFormat="1" ht="15.75" customHeight="1">
      <c r="A5" s="510"/>
      <c r="B5" s="412"/>
      <c r="C5" s="506"/>
      <c r="D5" s="506"/>
      <c r="E5" s="479"/>
      <c r="F5" s="473"/>
      <c r="G5" s="478" t="s">
        <v>41</v>
      </c>
      <c r="H5" s="506"/>
      <c r="I5" s="479"/>
      <c r="J5" s="506" t="s">
        <v>47</v>
      </c>
      <c r="K5" s="506"/>
      <c r="L5" s="479"/>
      <c r="M5" s="473"/>
      <c r="N5" s="478" t="s">
        <v>245</v>
      </c>
      <c r="O5" s="506"/>
      <c r="P5" s="479"/>
      <c r="Q5" s="492"/>
    </row>
    <row r="6" spans="1:17" s="50" customFormat="1" ht="15.75" customHeight="1">
      <c r="A6" s="510"/>
      <c r="B6" s="412"/>
      <c r="C6" s="513" t="s">
        <v>585</v>
      </c>
      <c r="D6" s="495" t="s">
        <v>586</v>
      </c>
      <c r="E6" s="497" t="s">
        <v>587</v>
      </c>
      <c r="F6" s="473" t="s">
        <v>218</v>
      </c>
      <c r="G6" s="495" t="s">
        <v>588</v>
      </c>
      <c r="H6" s="495" t="s">
        <v>589</v>
      </c>
      <c r="I6" s="495" t="s">
        <v>590</v>
      </c>
      <c r="J6" s="497" t="s">
        <v>588</v>
      </c>
      <c r="K6" s="501" t="s">
        <v>591</v>
      </c>
      <c r="L6" s="501" t="s">
        <v>592</v>
      </c>
      <c r="M6" s="473" t="s">
        <v>48</v>
      </c>
      <c r="N6" s="517" t="s">
        <v>282</v>
      </c>
      <c r="O6" s="518" t="s">
        <v>283</v>
      </c>
      <c r="P6" s="519"/>
      <c r="Q6" s="493" t="s">
        <v>576</v>
      </c>
    </row>
    <row r="7" spans="1:17" s="51" customFormat="1" ht="15.75" customHeight="1" thickBot="1">
      <c r="A7" s="511"/>
      <c r="B7" s="512"/>
      <c r="C7" s="514"/>
      <c r="D7" s="496"/>
      <c r="E7" s="498"/>
      <c r="F7" s="474"/>
      <c r="G7" s="496"/>
      <c r="H7" s="496"/>
      <c r="I7" s="496"/>
      <c r="J7" s="498"/>
      <c r="K7" s="474"/>
      <c r="L7" s="474"/>
      <c r="M7" s="474"/>
      <c r="N7" s="474"/>
      <c r="O7" s="477"/>
      <c r="P7" s="487"/>
      <c r="Q7" s="494"/>
    </row>
    <row r="8" spans="1:17" ht="16.5" customHeight="1">
      <c r="A8" s="173" t="s">
        <v>596</v>
      </c>
      <c r="B8" s="31" t="s">
        <v>597</v>
      </c>
      <c r="C8" s="15">
        <v>46</v>
      </c>
      <c r="D8" s="15">
        <v>4</v>
      </c>
      <c r="E8" s="30">
        <v>21</v>
      </c>
      <c r="F8" s="30">
        <v>187440</v>
      </c>
      <c r="G8" s="30">
        <v>2</v>
      </c>
      <c r="H8" s="30">
        <v>2</v>
      </c>
      <c r="I8" s="160" t="s">
        <v>628</v>
      </c>
      <c r="J8" s="30">
        <v>145482</v>
      </c>
      <c r="K8" s="30">
        <v>141944</v>
      </c>
      <c r="L8" s="30">
        <v>3538</v>
      </c>
      <c r="M8" s="30">
        <v>40</v>
      </c>
      <c r="N8" s="184" t="s">
        <v>246</v>
      </c>
      <c r="O8" s="185" t="s">
        <v>247</v>
      </c>
      <c r="P8" s="107" t="s">
        <v>248</v>
      </c>
      <c r="Q8" s="54">
        <v>77.62</v>
      </c>
    </row>
    <row r="9" spans="1:17" ht="16.5" customHeight="1">
      <c r="A9" s="173" t="s">
        <v>598</v>
      </c>
      <c r="B9" s="31" t="s">
        <v>599</v>
      </c>
      <c r="C9" s="15">
        <v>49</v>
      </c>
      <c r="D9" s="15">
        <v>4</v>
      </c>
      <c r="E9" s="30">
        <v>24</v>
      </c>
      <c r="F9" s="30">
        <v>214423</v>
      </c>
      <c r="G9" s="30">
        <v>1</v>
      </c>
      <c r="H9" s="30">
        <v>1</v>
      </c>
      <c r="I9" s="160" t="s">
        <v>628</v>
      </c>
      <c r="J9" s="30">
        <v>142460</v>
      </c>
      <c r="K9" s="30">
        <v>124791</v>
      </c>
      <c r="L9" s="30">
        <v>17669</v>
      </c>
      <c r="M9" s="30">
        <v>498</v>
      </c>
      <c r="N9" s="184" t="s">
        <v>249</v>
      </c>
      <c r="O9" s="185" t="s">
        <v>247</v>
      </c>
      <c r="P9" s="107" t="s">
        <v>248</v>
      </c>
      <c r="Q9" s="54">
        <v>66.44</v>
      </c>
    </row>
    <row r="10" spans="1:17" ht="16.5" customHeight="1">
      <c r="A10" s="173" t="s">
        <v>600</v>
      </c>
      <c r="B10" s="31" t="s">
        <v>601</v>
      </c>
      <c r="C10" s="15">
        <v>53</v>
      </c>
      <c r="D10" s="15">
        <v>4</v>
      </c>
      <c r="E10" s="30">
        <v>26</v>
      </c>
      <c r="F10" s="30">
        <v>246531</v>
      </c>
      <c r="G10" s="30">
        <v>4</v>
      </c>
      <c r="H10" s="30">
        <v>3</v>
      </c>
      <c r="I10" s="30">
        <v>1</v>
      </c>
      <c r="J10" s="30">
        <v>135385</v>
      </c>
      <c r="K10" s="30">
        <v>133503</v>
      </c>
      <c r="L10" s="30">
        <v>1882</v>
      </c>
      <c r="M10" s="30">
        <v>225</v>
      </c>
      <c r="N10" s="184" t="s">
        <v>250</v>
      </c>
      <c r="O10" s="185" t="s">
        <v>247</v>
      </c>
      <c r="P10" s="107" t="s">
        <v>248</v>
      </c>
      <c r="Q10" s="54">
        <v>54.92</v>
      </c>
    </row>
    <row r="11" spans="1:17" ht="16.5" customHeight="1">
      <c r="A11" s="173" t="s">
        <v>602</v>
      </c>
      <c r="B11" s="31" t="s">
        <v>603</v>
      </c>
      <c r="C11" s="15">
        <v>57</v>
      </c>
      <c r="D11" s="15">
        <v>4</v>
      </c>
      <c r="E11" s="30">
        <v>21</v>
      </c>
      <c r="F11" s="30">
        <v>278488</v>
      </c>
      <c r="G11" s="30">
        <v>2</v>
      </c>
      <c r="H11" s="30">
        <v>1</v>
      </c>
      <c r="I11" s="30">
        <v>1</v>
      </c>
      <c r="J11" s="30">
        <v>214786</v>
      </c>
      <c r="K11" s="30">
        <v>208741</v>
      </c>
      <c r="L11" s="30">
        <v>6045</v>
      </c>
      <c r="M11" s="30">
        <v>141</v>
      </c>
      <c r="N11" s="184" t="s">
        <v>251</v>
      </c>
      <c r="O11" s="185" t="s">
        <v>247</v>
      </c>
      <c r="P11" s="107" t="s">
        <v>248</v>
      </c>
      <c r="Q11" s="54">
        <v>77.13</v>
      </c>
    </row>
    <row r="12" spans="1:17" ht="16.5" customHeight="1">
      <c r="A12" s="173" t="s">
        <v>604</v>
      </c>
      <c r="B12" s="31" t="s">
        <v>605</v>
      </c>
      <c r="C12" s="15">
        <v>61</v>
      </c>
      <c r="D12" s="15">
        <v>12</v>
      </c>
      <c r="E12" s="30">
        <v>23</v>
      </c>
      <c r="F12" s="30">
        <v>369050</v>
      </c>
      <c r="G12" s="30">
        <v>1</v>
      </c>
      <c r="H12" s="30">
        <v>1</v>
      </c>
      <c r="I12" s="160" t="s">
        <v>628</v>
      </c>
      <c r="J12" s="30">
        <v>271389</v>
      </c>
      <c r="K12" s="30">
        <v>261889</v>
      </c>
      <c r="L12" s="30">
        <v>9509</v>
      </c>
      <c r="M12" s="30">
        <v>705</v>
      </c>
      <c r="N12" s="184" t="s">
        <v>252</v>
      </c>
      <c r="O12" s="185" t="s">
        <v>247</v>
      </c>
      <c r="P12" s="107" t="s">
        <v>248</v>
      </c>
      <c r="Q12" s="54">
        <v>73.54</v>
      </c>
    </row>
    <row r="13" spans="1:17" ht="16.5" customHeight="1">
      <c r="A13" s="173" t="s">
        <v>253</v>
      </c>
      <c r="B13" s="31" t="s">
        <v>254</v>
      </c>
      <c r="C13" s="59">
        <v>66</v>
      </c>
      <c r="D13" s="59">
        <v>11</v>
      </c>
      <c r="E13" s="30">
        <v>19</v>
      </c>
      <c r="F13" s="30">
        <v>468750</v>
      </c>
      <c r="G13" s="30">
        <v>2</v>
      </c>
      <c r="H13" s="30">
        <v>2</v>
      </c>
      <c r="I13" s="160" t="s">
        <v>628</v>
      </c>
      <c r="J13" s="30">
        <v>394712</v>
      </c>
      <c r="K13" s="30">
        <v>383797</v>
      </c>
      <c r="L13" s="30">
        <v>10915</v>
      </c>
      <c r="M13" s="30">
        <v>307</v>
      </c>
      <c r="N13" s="184" t="s">
        <v>255</v>
      </c>
      <c r="O13" s="185" t="s">
        <v>256</v>
      </c>
      <c r="P13" s="107" t="s">
        <v>257</v>
      </c>
      <c r="Q13" s="54">
        <v>84.21</v>
      </c>
    </row>
    <row r="14" spans="1:17" s="3" customFormat="1" ht="16.5" customHeight="1">
      <c r="A14" s="173" t="s">
        <v>258</v>
      </c>
      <c r="B14" s="31" t="s">
        <v>259</v>
      </c>
      <c r="C14" s="59">
        <v>70</v>
      </c>
      <c r="D14" s="59">
        <v>11</v>
      </c>
      <c r="E14" s="30">
        <v>14</v>
      </c>
      <c r="F14" s="30">
        <v>583060</v>
      </c>
      <c r="G14" s="30">
        <v>3</v>
      </c>
      <c r="H14" s="30">
        <v>3</v>
      </c>
      <c r="I14" s="160" t="s">
        <v>628</v>
      </c>
      <c r="J14" s="30">
        <v>436881</v>
      </c>
      <c r="K14" s="30">
        <v>426602</v>
      </c>
      <c r="L14" s="30">
        <v>10279</v>
      </c>
      <c r="M14" s="30">
        <v>76</v>
      </c>
      <c r="N14" s="184" t="s">
        <v>260</v>
      </c>
      <c r="O14" s="185" t="s">
        <v>247</v>
      </c>
      <c r="P14" s="107" t="s">
        <v>248</v>
      </c>
      <c r="Q14" s="54">
        <v>74.93</v>
      </c>
    </row>
    <row r="15" spans="1:17" s="3" customFormat="1" ht="16.5" customHeight="1">
      <c r="A15" s="173" t="s">
        <v>261</v>
      </c>
      <c r="B15" s="31" t="s">
        <v>262</v>
      </c>
      <c r="C15" s="59">
        <v>74</v>
      </c>
      <c r="D15" s="59">
        <v>11</v>
      </c>
      <c r="E15" s="30">
        <v>16</v>
      </c>
      <c r="F15" s="30">
        <v>688437</v>
      </c>
      <c r="G15" s="30">
        <v>1</v>
      </c>
      <c r="H15" s="30">
        <v>1</v>
      </c>
      <c r="I15" s="160" t="s">
        <v>628</v>
      </c>
      <c r="J15" s="30">
        <v>495293</v>
      </c>
      <c r="K15" s="30">
        <v>413936</v>
      </c>
      <c r="L15" s="30">
        <v>81357</v>
      </c>
      <c r="M15" s="30">
        <v>288</v>
      </c>
      <c r="N15" s="184" t="s">
        <v>260</v>
      </c>
      <c r="O15" s="185" t="s">
        <v>247</v>
      </c>
      <c r="P15" s="107" t="s">
        <v>248</v>
      </c>
      <c r="Q15" s="54">
        <v>71.94</v>
      </c>
    </row>
    <row r="16" spans="1:17" s="3" customFormat="1" ht="16.5" customHeight="1">
      <c r="A16" s="173" t="s">
        <v>263</v>
      </c>
      <c r="B16" s="31" t="s">
        <v>264</v>
      </c>
      <c r="C16" s="59">
        <v>78</v>
      </c>
      <c r="D16" s="59">
        <v>12</v>
      </c>
      <c r="E16" s="30">
        <v>2</v>
      </c>
      <c r="F16" s="30">
        <v>788588</v>
      </c>
      <c r="G16" s="30">
        <v>4</v>
      </c>
      <c r="H16" s="30">
        <v>4</v>
      </c>
      <c r="I16" s="160" t="s">
        <v>628</v>
      </c>
      <c r="J16" s="30">
        <v>595885</v>
      </c>
      <c r="K16" s="30">
        <v>574198</v>
      </c>
      <c r="L16" s="30">
        <v>21687</v>
      </c>
      <c r="M16" s="30">
        <v>41</v>
      </c>
      <c r="N16" s="184" t="s">
        <v>265</v>
      </c>
      <c r="O16" s="185" t="s">
        <v>247</v>
      </c>
      <c r="P16" s="107" t="s">
        <v>248</v>
      </c>
      <c r="Q16" s="54">
        <v>75.56</v>
      </c>
    </row>
    <row r="17" spans="1:17" s="3" customFormat="1" ht="16.5" customHeight="1">
      <c r="A17" s="173" t="s">
        <v>266</v>
      </c>
      <c r="B17" s="31" t="s">
        <v>267</v>
      </c>
      <c r="C17" s="59">
        <v>82</v>
      </c>
      <c r="D17" s="59">
        <v>11</v>
      </c>
      <c r="E17" s="30">
        <v>27</v>
      </c>
      <c r="F17" s="30">
        <v>896142</v>
      </c>
      <c r="G17" s="30">
        <v>4</v>
      </c>
      <c r="H17" s="30">
        <v>3</v>
      </c>
      <c r="I17" s="30">
        <v>1</v>
      </c>
      <c r="J17" s="30">
        <v>616112</v>
      </c>
      <c r="K17" s="30">
        <v>602948</v>
      </c>
      <c r="L17" s="30">
        <v>13164</v>
      </c>
      <c r="M17" s="30">
        <v>32</v>
      </c>
      <c r="N17" s="184" t="s">
        <v>265</v>
      </c>
      <c r="O17" s="185" t="s">
        <v>247</v>
      </c>
      <c r="P17" s="107" t="s">
        <v>248</v>
      </c>
      <c r="Q17" s="54">
        <v>68.75</v>
      </c>
    </row>
    <row r="18" spans="1:17" s="3" customFormat="1" ht="16.5" customHeight="1">
      <c r="A18" s="173" t="s">
        <v>268</v>
      </c>
      <c r="B18" s="31" t="s">
        <v>269</v>
      </c>
      <c r="C18" s="59">
        <v>86</v>
      </c>
      <c r="D18" s="59">
        <v>3</v>
      </c>
      <c r="E18" s="30">
        <v>15</v>
      </c>
      <c r="F18" s="30">
        <v>1011580</v>
      </c>
      <c r="G18" s="30">
        <v>3</v>
      </c>
      <c r="H18" s="30">
        <v>2</v>
      </c>
      <c r="I18" s="30">
        <v>1</v>
      </c>
      <c r="J18" s="30">
        <v>594529</v>
      </c>
      <c r="K18" s="30">
        <v>585925</v>
      </c>
      <c r="L18" s="30">
        <v>8604</v>
      </c>
      <c r="M18" s="30">
        <v>2</v>
      </c>
      <c r="N18" s="184" t="s">
        <v>270</v>
      </c>
      <c r="O18" s="185" t="s">
        <v>271</v>
      </c>
      <c r="P18" s="107" t="s">
        <v>272</v>
      </c>
      <c r="Q18" s="54">
        <v>58.77</v>
      </c>
    </row>
    <row r="19" spans="1:17" s="3" customFormat="1" ht="16.5" customHeight="1">
      <c r="A19" s="173" t="s">
        <v>273</v>
      </c>
      <c r="B19" s="31" t="s">
        <v>274</v>
      </c>
      <c r="C19" s="59">
        <v>86</v>
      </c>
      <c r="D19" s="59">
        <v>11</v>
      </c>
      <c r="E19" s="30">
        <v>29</v>
      </c>
      <c r="F19" s="30">
        <v>1035387</v>
      </c>
      <c r="G19" s="30">
        <v>3</v>
      </c>
      <c r="H19" s="32">
        <v>2</v>
      </c>
      <c r="I19" s="30">
        <v>1</v>
      </c>
      <c r="J19" s="30">
        <v>678744</v>
      </c>
      <c r="K19" s="30">
        <v>668112</v>
      </c>
      <c r="L19" s="30">
        <v>10632</v>
      </c>
      <c r="M19" s="30">
        <v>8</v>
      </c>
      <c r="N19" s="184" t="s">
        <v>270</v>
      </c>
      <c r="O19" s="185" t="s">
        <v>271</v>
      </c>
      <c r="P19" s="107" t="s">
        <v>272</v>
      </c>
      <c r="Q19" s="54">
        <v>65.55</v>
      </c>
    </row>
    <row r="20" spans="1:17" s="3" customFormat="1" ht="16.5" customHeight="1">
      <c r="A20" s="173" t="s">
        <v>275</v>
      </c>
      <c r="B20" s="31" t="s">
        <v>276</v>
      </c>
      <c r="C20" s="59">
        <v>90</v>
      </c>
      <c r="D20" s="59">
        <v>12</v>
      </c>
      <c r="E20" s="30">
        <v>1</v>
      </c>
      <c r="F20" s="30">
        <v>1186758</v>
      </c>
      <c r="G20" s="30">
        <v>3</v>
      </c>
      <c r="H20" s="32">
        <v>3</v>
      </c>
      <c r="I20" s="124" t="s">
        <v>628</v>
      </c>
      <c r="J20" s="30">
        <f>SUM(K20:L20)</f>
        <v>810723</v>
      </c>
      <c r="K20" s="30">
        <v>799904</v>
      </c>
      <c r="L20" s="30">
        <v>10819</v>
      </c>
      <c r="M20" s="30">
        <v>5</v>
      </c>
      <c r="N20" s="184" t="s">
        <v>277</v>
      </c>
      <c r="O20" s="185" t="s">
        <v>247</v>
      </c>
      <c r="P20" s="107" t="s">
        <v>248</v>
      </c>
      <c r="Q20" s="54">
        <f>J20/F20*100</f>
        <v>68.31409604991077</v>
      </c>
    </row>
    <row r="21" spans="1:17" s="3" customFormat="1" ht="16.5" customHeight="1">
      <c r="A21" s="173" t="s">
        <v>683</v>
      </c>
      <c r="B21" s="9" t="s">
        <v>633</v>
      </c>
      <c r="C21" s="59">
        <v>94</v>
      </c>
      <c r="D21" s="59">
        <v>12</v>
      </c>
      <c r="E21" s="30">
        <v>3</v>
      </c>
      <c r="F21" s="30">
        <v>1319334</v>
      </c>
      <c r="G21" s="30">
        <v>3</v>
      </c>
      <c r="H21" s="32">
        <v>3</v>
      </c>
      <c r="I21" s="160" t="s">
        <v>679</v>
      </c>
      <c r="J21" s="30">
        <v>814908</v>
      </c>
      <c r="K21" s="30">
        <v>803728</v>
      </c>
      <c r="L21" s="30">
        <v>11180</v>
      </c>
      <c r="M21" s="30">
        <v>11</v>
      </c>
      <c r="N21" s="184" t="s">
        <v>684</v>
      </c>
      <c r="O21" s="185" t="s">
        <v>685</v>
      </c>
      <c r="P21" s="107" t="s">
        <v>686</v>
      </c>
      <c r="Q21" s="54">
        <v>61.76661861211793</v>
      </c>
    </row>
    <row r="22" spans="1:17" s="3" customFormat="1" ht="6" customHeight="1">
      <c r="A22" s="58"/>
      <c r="B22" s="9"/>
      <c r="C22" s="59"/>
      <c r="D22" s="59"/>
      <c r="E22" s="30"/>
      <c r="F22" s="30"/>
      <c r="G22" s="30"/>
      <c r="H22" s="32"/>
      <c r="I22" s="30"/>
      <c r="J22" s="30"/>
      <c r="K22" s="30"/>
      <c r="L22" s="30"/>
      <c r="M22" s="30"/>
      <c r="N22" s="66"/>
      <c r="O22" s="106"/>
      <c r="P22" s="107"/>
      <c r="Q22" s="54"/>
    </row>
    <row r="23" spans="1:17" s="3" customFormat="1" ht="16.5" customHeight="1">
      <c r="A23" s="173" t="s">
        <v>278</v>
      </c>
      <c r="B23" s="31" t="s">
        <v>279</v>
      </c>
      <c r="C23" s="59">
        <v>98</v>
      </c>
      <c r="D23" s="59">
        <v>12</v>
      </c>
      <c r="E23" s="30">
        <v>5</v>
      </c>
      <c r="F23" s="30">
        <f>SUM(F25:F41)</f>
        <v>1437190</v>
      </c>
      <c r="G23" s="30">
        <v>3</v>
      </c>
      <c r="H23" s="32">
        <v>3</v>
      </c>
      <c r="I23" s="124" t="s">
        <v>628</v>
      </c>
      <c r="J23" s="30">
        <f>SUM(J25:J41)</f>
        <v>772180</v>
      </c>
      <c r="K23" s="30">
        <f>SUM(K25:K41)</f>
        <v>758722</v>
      </c>
      <c r="L23" s="30">
        <f>SUM(L25:L41)</f>
        <v>13458</v>
      </c>
      <c r="M23" s="30">
        <f>SUM(M25:M41)</f>
        <v>23</v>
      </c>
      <c r="N23" s="184" t="s">
        <v>280</v>
      </c>
      <c r="O23" s="185" t="s">
        <v>247</v>
      </c>
      <c r="P23" s="107" t="s">
        <v>248</v>
      </c>
      <c r="Q23" s="54">
        <f>J23/F23*100</f>
        <v>53.728456223603004</v>
      </c>
    </row>
    <row r="24" spans="1:17" ht="6" customHeight="1">
      <c r="A24" s="58"/>
      <c r="B24" s="9"/>
      <c r="C24" s="59"/>
      <c r="D24" s="59"/>
      <c r="E24" s="30"/>
      <c r="F24" s="30"/>
      <c r="G24" s="30"/>
      <c r="H24" s="32"/>
      <c r="I24" s="30"/>
      <c r="J24" s="30"/>
      <c r="K24" s="30"/>
      <c r="L24" s="30"/>
      <c r="M24" s="30"/>
      <c r="N24" s="64"/>
      <c r="O24" s="104"/>
      <c r="P24" s="64"/>
      <c r="Q24" s="54"/>
    </row>
    <row r="25" spans="1:17" ht="16.5" customHeight="1">
      <c r="A25" s="304" t="s">
        <v>221</v>
      </c>
      <c r="B25" s="62" t="s">
        <v>610</v>
      </c>
      <c r="C25" s="59">
        <v>98</v>
      </c>
      <c r="D25" s="59">
        <v>12</v>
      </c>
      <c r="E25" s="30">
        <v>5</v>
      </c>
      <c r="F25" s="30">
        <v>287699</v>
      </c>
      <c r="G25" s="160" t="s">
        <v>628</v>
      </c>
      <c r="H25" s="161" t="s">
        <v>628</v>
      </c>
      <c r="I25" s="160" t="s">
        <v>628</v>
      </c>
      <c r="J25" s="30">
        <v>144216</v>
      </c>
      <c r="K25" s="30">
        <v>142152</v>
      </c>
      <c r="L25" s="30">
        <v>2064</v>
      </c>
      <c r="M25" s="183" t="s">
        <v>628</v>
      </c>
      <c r="N25" s="183" t="s">
        <v>628</v>
      </c>
      <c r="O25" s="104"/>
      <c r="P25" s="183" t="s">
        <v>628</v>
      </c>
      <c r="Q25" s="54">
        <f>J25/F25*100</f>
        <v>50.1273900847761</v>
      </c>
    </row>
    <row r="26" spans="1:17" ht="6" customHeight="1">
      <c r="A26" s="55"/>
      <c r="B26" s="62"/>
      <c r="C26" s="59"/>
      <c r="D26" s="59"/>
      <c r="E26" s="30"/>
      <c r="F26" s="30"/>
      <c r="G26" s="30"/>
      <c r="H26" s="32"/>
      <c r="I26" s="30"/>
      <c r="J26" s="30"/>
      <c r="K26" s="30"/>
      <c r="L26" s="30"/>
      <c r="M26" s="30"/>
      <c r="N26" s="64"/>
      <c r="O26" s="104"/>
      <c r="P26" s="64"/>
      <c r="Q26" s="54"/>
    </row>
    <row r="27" spans="1:17" ht="16.5" customHeight="1">
      <c r="A27" s="304" t="s">
        <v>222</v>
      </c>
      <c r="B27" s="62" t="s">
        <v>611</v>
      </c>
      <c r="C27" s="59">
        <v>98</v>
      </c>
      <c r="D27" s="59">
        <v>12</v>
      </c>
      <c r="E27" s="30">
        <v>5</v>
      </c>
      <c r="F27" s="30">
        <v>268309</v>
      </c>
      <c r="G27" s="160" t="s">
        <v>628</v>
      </c>
      <c r="H27" s="161" t="s">
        <v>628</v>
      </c>
      <c r="I27" s="160" t="s">
        <v>628</v>
      </c>
      <c r="J27" s="30">
        <v>146138</v>
      </c>
      <c r="K27" s="30">
        <v>143729</v>
      </c>
      <c r="L27" s="30">
        <v>2409</v>
      </c>
      <c r="M27" s="15">
        <v>3</v>
      </c>
      <c r="N27" s="183" t="s">
        <v>628</v>
      </c>
      <c r="O27" s="104"/>
      <c r="P27" s="183" t="s">
        <v>628</v>
      </c>
      <c r="Q27" s="54">
        <f>J27/F27*100</f>
        <v>54.46630564013879</v>
      </c>
    </row>
    <row r="28" spans="1:17" ht="16.5" customHeight="1">
      <c r="A28" s="304" t="s">
        <v>223</v>
      </c>
      <c r="B28" s="62" t="s">
        <v>612</v>
      </c>
      <c r="C28" s="59">
        <v>98</v>
      </c>
      <c r="D28" s="59">
        <v>12</v>
      </c>
      <c r="E28" s="30">
        <v>5</v>
      </c>
      <c r="F28" s="30">
        <v>149657</v>
      </c>
      <c r="G28" s="160" t="s">
        <v>628</v>
      </c>
      <c r="H28" s="161" t="s">
        <v>628</v>
      </c>
      <c r="I28" s="160" t="s">
        <v>628</v>
      </c>
      <c r="J28" s="30">
        <v>76715</v>
      </c>
      <c r="K28" s="30">
        <v>75276</v>
      </c>
      <c r="L28" s="30">
        <v>1439</v>
      </c>
      <c r="M28" s="15">
        <v>3</v>
      </c>
      <c r="N28" s="183" t="s">
        <v>628</v>
      </c>
      <c r="O28" s="104"/>
      <c r="P28" s="183" t="s">
        <v>628</v>
      </c>
      <c r="Q28" s="54">
        <f>J28/F28*100</f>
        <v>51.26054912232638</v>
      </c>
    </row>
    <row r="29" spans="1:17" ht="16.5" customHeight="1">
      <c r="A29" s="304" t="s">
        <v>224</v>
      </c>
      <c r="B29" s="62" t="s">
        <v>613</v>
      </c>
      <c r="C29" s="59">
        <v>98</v>
      </c>
      <c r="D29" s="59">
        <v>12</v>
      </c>
      <c r="E29" s="30">
        <v>5</v>
      </c>
      <c r="F29" s="30">
        <v>130058</v>
      </c>
      <c r="G29" s="160" t="s">
        <v>628</v>
      </c>
      <c r="H29" s="161" t="s">
        <v>628</v>
      </c>
      <c r="I29" s="160" t="s">
        <v>628</v>
      </c>
      <c r="J29" s="30">
        <v>67661</v>
      </c>
      <c r="K29" s="30">
        <v>66255</v>
      </c>
      <c r="L29" s="30">
        <v>1406</v>
      </c>
      <c r="M29" s="183" t="s">
        <v>628</v>
      </c>
      <c r="N29" s="183" t="s">
        <v>628</v>
      </c>
      <c r="O29" s="104"/>
      <c r="P29" s="183" t="s">
        <v>628</v>
      </c>
      <c r="Q29" s="54">
        <f>J29/F29*100</f>
        <v>52.023712497501116</v>
      </c>
    </row>
    <row r="30" spans="1:17" ht="6" customHeight="1">
      <c r="A30" s="55"/>
      <c r="B30" s="62"/>
      <c r="C30" s="59"/>
      <c r="D30" s="59"/>
      <c r="E30" s="30"/>
      <c r="F30" s="30"/>
      <c r="G30" s="30"/>
      <c r="H30" s="32"/>
      <c r="I30" s="30"/>
      <c r="J30" s="30"/>
      <c r="K30" s="30"/>
      <c r="L30" s="30"/>
      <c r="M30" s="30"/>
      <c r="N30" s="64"/>
      <c r="O30" s="104"/>
      <c r="P30" s="64"/>
      <c r="Q30" s="54"/>
    </row>
    <row r="31" spans="1:17" ht="16.5" customHeight="1">
      <c r="A31" s="304" t="s">
        <v>45</v>
      </c>
      <c r="B31" s="62" t="s">
        <v>46</v>
      </c>
      <c r="C31" s="59">
        <v>98</v>
      </c>
      <c r="D31" s="59">
        <v>12</v>
      </c>
      <c r="E31" s="30">
        <v>5</v>
      </c>
      <c r="F31" s="30">
        <v>106036</v>
      </c>
      <c r="G31" s="160" t="s">
        <v>628</v>
      </c>
      <c r="H31" s="161" t="s">
        <v>628</v>
      </c>
      <c r="I31" s="160" t="s">
        <v>628</v>
      </c>
      <c r="J31" s="30">
        <v>56526</v>
      </c>
      <c r="K31" s="30">
        <v>55544</v>
      </c>
      <c r="L31" s="30">
        <v>982</v>
      </c>
      <c r="M31" s="124" t="s">
        <v>628</v>
      </c>
      <c r="N31" s="183" t="s">
        <v>628</v>
      </c>
      <c r="O31" s="104"/>
      <c r="P31" s="183" t="s">
        <v>628</v>
      </c>
      <c r="Q31" s="54">
        <f>J31/F31*100</f>
        <v>53.30831038515221</v>
      </c>
    </row>
    <row r="32" spans="1:17" ht="16.5" customHeight="1">
      <c r="A32" s="304" t="s">
        <v>225</v>
      </c>
      <c r="B32" s="62" t="s">
        <v>614</v>
      </c>
      <c r="C32" s="59">
        <v>98</v>
      </c>
      <c r="D32" s="59">
        <v>12</v>
      </c>
      <c r="E32" s="30">
        <v>5</v>
      </c>
      <c r="F32" s="30">
        <v>67581</v>
      </c>
      <c r="G32" s="160" t="s">
        <v>628</v>
      </c>
      <c r="H32" s="161" t="s">
        <v>628</v>
      </c>
      <c r="I32" s="160" t="s">
        <v>628</v>
      </c>
      <c r="J32" s="30">
        <v>41095</v>
      </c>
      <c r="K32" s="30">
        <v>40378</v>
      </c>
      <c r="L32" s="30">
        <v>717</v>
      </c>
      <c r="M32" s="15">
        <v>1</v>
      </c>
      <c r="N32" s="183" t="s">
        <v>628</v>
      </c>
      <c r="O32" s="104"/>
      <c r="P32" s="183" t="s">
        <v>628</v>
      </c>
      <c r="Q32" s="54">
        <f>J32/F32*100</f>
        <v>60.80851126795993</v>
      </c>
    </row>
    <row r="33" spans="1:17" ht="16.5" customHeight="1">
      <c r="A33" s="304" t="s">
        <v>226</v>
      </c>
      <c r="B33" s="62" t="s">
        <v>615</v>
      </c>
      <c r="C33" s="59">
        <v>98</v>
      </c>
      <c r="D33" s="59">
        <v>12</v>
      </c>
      <c r="E33" s="30">
        <v>5</v>
      </c>
      <c r="F33" s="30">
        <v>95922</v>
      </c>
      <c r="G33" s="160" t="s">
        <v>628</v>
      </c>
      <c r="H33" s="161" t="s">
        <v>628</v>
      </c>
      <c r="I33" s="160" t="s">
        <v>628</v>
      </c>
      <c r="J33" s="30">
        <v>51621</v>
      </c>
      <c r="K33" s="30">
        <v>50804</v>
      </c>
      <c r="L33" s="30">
        <v>817</v>
      </c>
      <c r="M33" s="15">
        <v>1</v>
      </c>
      <c r="N33" s="183" t="s">
        <v>628</v>
      </c>
      <c r="O33" s="104"/>
      <c r="P33" s="183" t="s">
        <v>628</v>
      </c>
      <c r="Q33" s="54">
        <f>J33/F33*100</f>
        <v>53.81560017514231</v>
      </c>
    </row>
    <row r="34" spans="1:17" ht="6" customHeight="1">
      <c r="A34" s="55"/>
      <c r="B34" s="62"/>
      <c r="C34" s="59"/>
      <c r="D34" s="59"/>
      <c r="E34" s="30"/>
      <c r="F34" s="30"/>
      <c r="G34" s="30"/>
      <c r="H34" s="32"/>
      <c r="I34" s="30"/>
      <c r="J34" s="30"/>
      <c r="K34" s="30"/>
      <c r="L34" s="30"/>
      <c r="M34" s="30"/>
      <c r="N34" s="64"/>
      <c r="O34" s="104"/>
      <c r="P34" s="64"/>
      <c r="Q34" s="54"/>
    </row>
    <row r="35" spans="1:17" ht="16.5" customHeight="1">
      <c r="A35" s="304" t="s">
        <v>227</v>
      </c>
      <c r="B35" s="62" t="s">
        <v>616</v>
      </c>
      <c r="C35" s="59">
        <v>98</v>
      </c>
      <c r="D35" s="59">
        <v>12</v>
      </c>
      <c r="E35" s="30">
        <v>5</v>
      </c>
      <c r="F35" s="15">
        <v>58677</v>
      </c>
      <c r="G35" s="160" t="s">
        <v>628</v>
      </c>
      <c r="H35" s="161" t="s">
        <v>628</v>
      </c>
      <c r="I35" s="160" t="s">
        <v>628</v>
      </c>
      <c r="J35" s="30">
        <v>36191</v>
      </c>
      <c r="K35" s="30">
        <v>35453</v>
      </c>
      <c r="L35" s="30">
        <v>738</v>
      </c>
      <c r="M35" s="15">
        <v>11</v>
      </c>
      <c r="N35" s="183" t="s">
        <v>628</v>
      </c>
      <c r="O35" s="104"/>
      <c r="P35" s="183" t="s">
        <v>628</v>
      </c>
      <c r="Q35" s="54">
        <f>J35/F35*100</f>
        <v>61.678340746800274</v>
      </c>
    </row>
    <row r="36" spans="1:17" ht="16.5" customHeight="1">
      <c r="A36" s="304" t="s">
        <v>228</v>
      </c>
      <c r="B36" s="62" t="s">
        <v>617</v>
      </c>
      <c r="C36" s="59">
        <v>98</v>
      </c>
      <c r="D36" s="59">
        <v>12</v>
      </c>
      <c r="E36" s="30">
        <v>5</v>
      </c>
      <c r="F36" s="30">
        <v>100509</v>
      </c>
      <c r="G36" s="160" t="s">
        <v>628</v>
      </c>
      <c r="H36" s="161" t="s">
        <v>628</v>
      </c>
      <c r="I36" s="160" t="s">
        <v>628</v>
      </c>
      <c r="J36" s="30">
        <v>50488</v>
      </c>
      <c r="K36" s="30">
        <v>49416</v>
      </c>
      <c r="L36" s="30">
        <v>1072</v>
      </c>
      <c r="M36" s="124" t="s">
        <v>628</v>
      </c>
      <c r="N36" s="183" t="s">
        <v>628</v>
      </c>
      <c r="O36" s="104"/>
      <c r="P36" s="183" t="s">
        <v>628</v>
      </c>
      <c r="Q36" s="54">
        <f>J36/F36*100</f>
        <v>50.23231750390512</v>
      </c>
    </row>
    <row r="37" spans="1:17" ht="16.5" customHeight="1">
      <c r="A37" s="304" t="s">
        <v>229</v>
      </c>
      <c r="B37" s="62" t="s">
        <v>618</v>
      </c>
      <c r="C37" s="59">
        <v>98</v>
      </c>
      <c r="D37" s="59">
        <v>12</v>
      </c>
      <c r="E37" s="30">
        <v>5</v>
      </c>
      <c r="F37" s="30">
        <v>83637</v>
      </c>
      <c r="G37" s="160" t="s">
        <v>628</v>
      </c>
      <c r="H37" s="161" t="s">
        <v>628</v>
      </c>
      <c r="I37" s="160" t="s">
        <v>628</v>
      </c>
      <c r="J37" s="30">
        <v>45451</v>
      </c>
      <c r="K37" s="30">
        <v>44653</v>
      </c>
      <c r="L37" s="30">
        <v>798</v>
      </c>
      <c r="M37" s="160" t="s">
        <v>628</v>
      </c>
      <c r="N37" s="183" t="s">
        <v>628</v>
      </c>
      <c r="O37" s="104"/>
      <c r="P37" s="183" t="s">
        <v>628</v>
      </c>
      <c r="Q37" s="54">
        <f>J37/F37*100</f>
        <v>54.34317347585399</v>
      </c>
    </row>
    <row r="38" spans="1:17" ht="6" customHeight="1">
      <c r="A38" s="55"/>
      <c r="B38" s="62"/>
      <c r="C38" s="59"/>
      <c r="D38" s="59"/>
      <c r="E38" s="30"/>
      <c r="F38" s="30"/>
      <c r="G38" s="30"/>
      <c r="H38" s="32"/>
      <c r="I38" s="30"/>
      <c r="J38" s="30"/>
      <c r="K38" s="30"/>
      <c r="L38" s="30"/>
      <c r="M38" s="30"/>
      <c r="N38" s="64"/>
      <c r="O38" s="104"/>
      <c r="P38" s="64"/>
      <c r="Q38" s="54"/>
    </row>
    <row r="39" spans="1:17" ht="16.5" customHeight="1">
      <c r="A39" s="304" t="s">
        <v>230</v>
      </c>
      <c r="B39" s="62" t="s">
        <v>619</v>
      </c>
      <c r="C39" s="59">
        <v>98</v>
      </c>
      <c r="D39" s="59">
        <v>12</v>
      </c>
      <c r="E39" s="30">
        <v>5</v>
      </c>
      <c r="F39" s="30">
        <v>37132</v>
      </c>
      <c r="G39" s="160" t="s">
        <v>628</v>
      </c>
      <c r="H39" s="161" t="s">
        <v>628</v>
      </c>
      <c r="I39" s="160" t="s">
        <v>628</v>
      </c>
      <c r="J39" s="30">
        <v>24525</v>
      </c>
      <c r="K39" s="30">
        <v>24132</v>
      </c>
      <c r="L39" s="30">
        <v>393</v>
      </c>
      <c r="M39" s="15">
        <v>2</v>
      </c>
      <c r="N39" s="183" t="s">
        <v>628</v>
      </c>
      <c r="O39" s="104"/>
      <c r="P39" s="183" t="s">
        <v>628</v>
      </c>
      <c r="Q39" s="54">
        <f>J39/F39*100</f>
        <v>66.0481525368954</v>
      </c>
    </row>
    <row r="40" spans="1:17" ht="16.5" customHeight="1">
      <c r="A40" s="304" t="s">
        <v>231</v>
      </c>
      <c r="B40" s="62" t="s">
        <v>620</v>
      </c>
      <c r="C40" s="59">
        <v>98</v>
      </c>
      <c r="D40" s="59">
        <v>12</v>
      </c>
      <c r="E40" s="30">
        <v>5</v>
      </c>
      <c r="F40" s="30">
        <v>44042</v>
      </c>
      <c r="G40" s="160" t="s">
        <v>628</v>
      </c>
      <c r="H40" s="161" t="s">
        <v>628</v>
      </c>
      <c r="I40" s="160" t="s">
        <v>628</v>
      </c>
      <c r="J40" s="30">
        <v>26978</v>
      </c>
      <c r="K40" s="30">
        <v>26474</v>
      </c>
      <c r="L40" s="30">
        <v>504</v>
      </c>
      <c r="M40" s="30">
        <v>1</v>
      </c>
      <c r="N40" s="183" t="s">
        <v>628</v>
      </c>
      <c r="O40" s="104"/>
      <c r="P40" s="183" t="s">
        <v>628</v>
      </c>
      <c r="Q40" s="54">
        <f>J40/F40*100</f>
        <v>61.25516552381818</v>
      </c>
    </row>
    <row r="41" spans="1:17" ht="16.5" customHeight="1" thickBot="1">
      <c r="A41" s="305" t="s">
        <v>232</v>
      </c>
      <c r="B41" s="65" t="s">
        <v>621</v>
      </c>
      <c r="C41" s="192">
        <v>98</v>
      </c>
      <c r="D41" s="61">
        <v>12</v>
      </c>
      <c r="E41" s="47">
        <v>5</v>
      </c>
      <c r="F41" s="47">
        <v>7931</v>
      </c>
      <c r="G41" s="172" t="s">
        <v>628</v>
      </c>
      <c r="H41" s="172" t="s">
        <v>628</v>
      </c>
      <c r="I41" s="171" t="s">
        <v>628</v>
      </c>
      <c r="J41" s="47">
        <v>4575</v>
      </c>
      <c r="K41" s="47">
        <v>4456</v>
      </c>
      <c r="L41" s="47">
        <v>119</v>
      </c>
      <c r="M41" s="47">
        <v>1</v>
      </c>
      <c r="N41" s="188" t="s">
        <v>628</v>
      </c>
      <c r="O41" s="105"/>
      <c r="P41" s="188" t="s">
        <v>628</v>
      </c>
      <c r="Q41" s="72">
        <f>J41/F41*100</f>
        <v>57.685033413188755</v>
      </c>
    </row>
    <row r="42" spans="1:17" ht="12" customHeight="1">
      <c r="A42" s="233" t="s">
        <v>580</v>
      </c>
      <c r="J42" s="2" t="s">
        <v>215</v>
      </c>
      <c r="Q42" s="3"/>
    </row>
    <row r="43" spans="1:17" ht="12" customHeight="1">
      <c r="A43" s="233" t="s">
        <v>581</v>
      </c>
      <c r="J43" s="2" t="s">
        <v>622</v>
      </c>
      <c r="Q43" s="3"/>
    </row>
  </sheetData>
  <mergeCells count="27">
    <mergeCell ref="G6:G7"/>
    <mergeCell ref="Q6:Q7"/>
    <mergeCell ref="F6:F7"/>
    <mergeCell ref="M6:M7"/>
    <mergeCell ref="L6:L7"/>
    <mergeCell ref="N6:N7"/>
    <mergeCell ref="H6:H7"/>
    <mergeCell ref="I6:I7"/>
    <mergeCell ref="O6:P7"/>
    <mergeCell ref="J2:Q2"/>
    <mergeCell ref="A2:I2"/>
    <mergeCell ref="C4:E5"/>
    <mergeCell ref="G4:I4"/>
    <mergeCell ref="J4:L4"/>
    <mergeCell ref="Q4:Q5"/>
    <mergeCell ref="N4:P4"/>
    <mergeCell ref="N5:P5"/>
    <mergeCell ref="E6:E7"/>
    <mergeCell ref="A4:B7"/>
    <mergeCell ref="M4:M5"/>
    <mergeCell ref="D6:D7"/>
    <mergeCell ref="C6:C7"/>
    <mergeCell ref="J5:L5"/>
    <mergeCell ref="J6:J7"/>
    <mergeCell ref="G5:I5"/>
    <mergeCell ref="F4:F5"/>
    <mergeCell ref="K6:K7"/>
  </mergeCells>
  <printOptions/>
  <pageMargins left="1.1811023622047245" right="1.1811023622047245" top="1.5748031496062993" bottom="1.5748031496062993" header="0.5118110236220472" footer="0.9055118110236221"/>
  <pageSetup firstPageNumber="8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20" zoomScaleNormal="120" workbookViewId="0" topLeftCell="A1">
      <selection activeCell="A2" sqref="A2:M2"/>
    </sheetView>
  </sheetViews>
  <sheetFormatPr defaultColWidth="9.00390625" defaultRowHeight="19.5" customHeight="1"/>
  <cols>
    <col min="1" max="1" width="6.125" style="2" customWidth="1"/>
    <col min="2" max="2" width="11.125" style="2" customWidth="1"/>
    <col min="3" max="3" width="3.375" style="2" customWidth="1"/>
    <col min="4" max="4" width="4.125" style="2" customWidth="1"/>
    <col min="5" max="5" width="3.625" style="2" customWidth="1"/>
    <col min="6" max="6" width="6.125" style="2" customWidth="1"/>
    <col min="7" max="7" width="6.375" style="2" customWidth="1"/>
    <col min="8" max="8" width="5.875" style="2" customWidth="1"/>
    <col min="9" max="9" width="6.125" style="2" customWidth="1"/>
    <col min="10" max="10" width="5.125" style="2" customWidth="1"/>
    <col min="11" max="11" width="5.875" style="2" customWidth="1"/>
    <col min="12" max="12" width="6.625" style="2" customWidth="1"/>
    <col min="13" max="13" width="5.625" style="2" customWidth="1"/>
    <col min="14" max="16384" width="12.625" style="2" customWidth="1"/>
  </cols>
  <sheetData>
    <row r="1" spans="1:13" ht="18" customHeight="1">
      <c r="A1" s="48"/>
      <c r="B1" s="48"/>
      <c r="M1" s="55" t="s">
        <v>582</v>
      </c>
    </row>
    <row r="2" spans="1:13" s="102" customFormat="1" ht="36" customHeight="1">
      <c r="A2" s="461" t="s">
        <v>340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s="6" customFormat="1" ht="12.75" customHeight="1" thickBot="1">
      <c r="A3" s="8"/>
      <c r="B3" s="8"/>
      <c r="C3" s="8"/>
      <c r="D3" s="8"/>
      <c r="E3" s="8"/>
      <c r="G3" s="8"/>
      <c r="H3" s="8"/>
      <c r="I3" s="8"/>
      <c r="J3" s="8"/>
      <c r="K3" s="8"/>
      <c r="M3" s="11"/>
    </row>
    <row r="4" spans="1:13" s="75" customFormat="1" ht="19.5" customHeight="1">
      <c r="A4" s="520" t="s">
        <v>286</v>
      </c>
      <c r="B4" s="521"/>
      <c r="C4" s="526" t="s">
        <v>287</v>
      </c>
      <c r="D4" s="527"/>
      <c r="E4" s="528"/>
      <c r="F4" s="531" t="s">
        <v>288</v>
      </c>
      <c r="G4" s="531" t="s">
        <v>289</v>
      </c>
      <c r="H4" s="533" t="s">
        <v>219</v>
      </c>
      <c r="I4" s="527"/>
      <c r="J4" s="528"/>
      <c r="K4" s="531" t="s">
        <v>290</v>
      </c>
      <c r="L4" s="531" t="s">
        <v>291</v>
      </c>
      <c r="M4" s="534" t="s">
        <v>292</v>
      </c>
    </row>
    <row r="5" spans="1:13" s="75" customFormat="1" ht="19.5" customHeight="1">
      <c r="A5" s="522"/>
      <c r="B5" s="523"/>
      <c r="C5" s="529"/>
      <c r="D5" s="529"/>
      <c r="E5" s="530"/>
      <c r="F5" s="532"/>
      <c r="G5" s="532"/>
      <c r="H5" s="529" t="s">
        <v>49</v>
      </c>
      <c r="I5" s="529"/>
      <c r="J5" s="530"/>
      <c r="K5" s="532"/>
      <c r="L5" s="532"/>
      <c r="M5" s="535"/>
    </row>
    <row r="6" spans="1:13" s="75" customFormat="1" ht="19.5" customHeight="1">
      <c r="A6" s="522"/>
      <c r="B6" s="523"/>
      <c r="C6" s="536" t="s">
        <v>293</v>
      </c>
      <c r="D6" s="538" t="s">
        <v>294</v>
      </c>
      <c r="E6" s="540" t="s">
        <v>295</v>
      </c>
      <c r="F6" s="532" t="s">
        <v>218</v>
      </c>
      <c r="G6" s="544" t="s">
        <v>50</v>
      </c>
      <c r="H6" s="540" t="s">
        <v>296</v>
      </c>
      <c r="I6" s="545" t="s">
        <v>297</v>
      </c>
      <c r="J6" s="545" t="s">
        <v>298</v>
      </c>
      <c r="K6" s="532" t="s">
        <v>43</v>
      </c>
      <c r="L6" s="532" t="s">
        <v>299</v>
      </c>
      <c r="M6" s="535" t="s">
        <v>300</v>
      </c>
    </row>
    <row r="7" spans="1:13" s="76" customFormat="1" ht="19.5" customHeight="1" thickBot="1">
      <c r="A7" s="524"/>
      <c r="B7" s="525"/>
      <c r="C7" s="537"/>
      <c r="D7" s="539"/>
      <c r="E7" s="541"/>
      <c r="F7" s="542"/>
      <c r="G7" s="539"/>
      <c r="H7" s="541"/>
      <c r="I7" s="542"/>
      <c r="J7" s="542"/>
      <c r="K7" s="542"/>
      <c r="L7" s="542"/>
      <c r="M7" s="543"/>
    </row>
    <row r="8" spans="1:13" s="6" customFormat="1" ht="19.5" customHeight="1">
      <c r="A8" s="175" t="s">
        <v>301</v>
      </c>
      <c r="B8" s="94"/>
      <c r="C8" s="78">
        <v>85</v>
      </c>
      <c r="D8" s="28">
        <v>3</v>
      </c>
      <c r="E8" s="28">
        <v>23</v>
      </c>
      <c r="F8" s="28">
        <v>985365</v>
      </c>
      <c r="G8" s="28">
        <v>4</v>
      </c>
      <c r="H8" s="28">
        <v>767709</v>
      </c>
      <c r="I8" s="28">
        <v>757754</v>
      </c>
      <c r="J8" s="28">
        <v>9955</v>
      </c>
      <c r="K8" s="28">
        <v>7</v>
      </c>
      <c r="L8" s="176" t="s">
        <v>302</v>
      </c>
      <c r="M8" s="79">
        <v>77.91</v>
      </c>
    </row>
    <row r="9" spans="1:13" s="6" customFormat="1" ht="19.5" customHeight="1">
      <c r="A9" s="75" t="s">
        <v>303</v>
      </c>
      <c r="B9" s="77"/>
      <c r="C9" s="27"/>
      <c r="D9" s="28"/>
      <c r="E9" s="28"/>
      <c r="F9" s="28"/>
      <c r="G9" s="28"/>
      <c r="H9" s="28"/>
      <c r="I9" s="28"/>
      <c r="J9" s="28"/>
      <c r="K9" s="28"/>
      <c r="L9" s="176" t="s">
        <v>304</v>
      </c>
      <c r="M9" s="79"/>
    </row>
    <row r="10" spans="1:13" s="6" customFormat="1" ht="6.75" customHeight="1">
      <c r="A10" s="92"/>
      <c r="B10" s="77"/>
      <c r="C10" s="27"/>
      <c r="D10" s="28"/>
      <c r="E10" s="28"/>
      <c r="F10" s="28"/>
      <c r="G10" s="28"/>
      <c r="H10" s="28"/>
      <c r="I10" s="28"/>
      <c r="J10" s="28"/>
      <c r="K10" s="28"/>
      <c r="L10" s="93"/>
      <c r="M10" s="79"/>
    </row>
    <row r="11" spans="1:13" s="6" customFormat="1" ht="19.5" customHeight="1">
      <c r="A11" s="128" t="s">
        <v>305</v>
      </c>
      <c r="B11" s="77"/>
      <c r="C11" s="27">
        <v>89</v>
      </c>
      <c r="D11" s="28">
        <v>3</v>
      </c>
      <c r="E11" s="28">
        <v>18</v>
      </c>
      <c r="F11" s="28">
        <v>1134413</v>
      </c>
      <c r="G11" s="28">
        <v>5</v>
      </c>
      <c r="H11" s="28">
        <v>954720</v>
      </c>
      <c r="I11" s="28">
        <v>943092</v>
      </c>
      <c r="J11" s="28">
        <v>11628</v>
      </c>
      <c r="K11" s="28">
        <v>7</v>
      </c>
      <c r="L11" s="176" t="s">
        <v>306</v>
      </c>
      <c r="M11" s="79">
        <v>84.16</v>
      </c>
    </row>
    <row r="12" spans="1:13" s="6" customFormat="1" ht="19.5" customHeight="1">
      <c r="A12" s="75" t="s">
        <v>307</v>
      </c>
      <c r="B12" s="77"/>
      <c r="C12" s="27"/>
      <c r="D12" s="27"/>
      <c r="E12" s="28"/>
      <c r="F12" s="28"/>
      <c r="G12" s="28"/>
      <c r="H12" s="28"/>
      <c r="I12" s="28"/>
      <c r="J12" s="28"/>
      <c r="K12" s="28"/>
      <c r="L12" s="176" t="s">
        <v>308</v>
      </c>
      <c r="M12" s="79"/>
    </row>
    <row r="13" spans="1:13" s="6" customFormat="1" ht="6.75" customHeight="1">
      <c r="A13" s="92"/>
      <c r="B13" s="77"/>
      <c r="C13" s="27"/>
      <c r="D13" s="27"/>
      <c r="E13" s="28"/>
      <c r="F13" s="28"/>
      <c r="G13" s="28"/>
      <c r="H13" s="28"/>
      <c r="I13" s="28"/>
      <c r="J13" s="28"/>
      <c r="K13" s="28"/>
      <c r="L13" s="93"/>
      <c r="M13" s="79"/>
    </row>
    <row r="14" spans="1:13" s="6" customFormat="1" ht="19.5" customHeight="1">
      <c r="A14" s="128" t="s">
        <v>309</v>
      </c>
      <c r="B14" s="77"/>
      <c r="C14" s="27">
        <v>93</v>
      </c>
      <c r="D14" s="27">
        <v>3</v>
      </c>
      <c r="E14" s="28">
        <v>20</v>
      </c>
      <c r="F14" s="28">
        <v>1273026</v>
      </c>
      <c r="G14" s="28">
        <v>2</v>
      </c>
      <c r="H14" s="28">
        <v>1035296</v>
      </c>
      <c r="I14" s="28">
        <v>1004458</v>
      </c>
      <c r="J14" s="28">
        <v>30838</v>
      </c>
      <c r="K14" s="28">
        <v>72</v>
      </c>
      <c r="L14" s="176" t="s">
        <v>680</v>
      </c>
      <c r="M14" s="79">
        <v>81.32559743477353</v>
      </c>
    </row>
    <row r="15" spans="1:13" s="6" customFormat="1" ht="19.5" customHeight="1">
      <c r="A15" s="75" t="s">
        <v>310</v>
      </c>
      <c r="B15" s="77"/>
      <c r="C15" s="27"/>
      <c r="D15" s="27"/>
      <c r="E15" s="28"/>
      <c r="F15" s="28"/>
      <c r="G15" s="28"/>
      <c r="H15" s="28"/>
      <c r="I15" s="28"/>
      <c r="J15" s="28"/>
      <c r="K15" s="28"/>
      <c r="L15" s="176" t="s">
        <v>681</v>
      </c>
      <c r="M15" s="79"/>
    </row>
    <row r="16" spans="1:13" s="6" customFormat="1" ht="6.75" customHeight="1">
      <c r="A16" s="92"/>
      <c r="B16" s="77"/>
      <c r="C16" s="27"/>
      <c r="D16" s="27"/>
      <c r="E16" s="28"/>
      <c r="F16" s="28"/>
      <c r="G16" s="28"/>
      <c r="H16" s="28"/>
      <c r="I16" s="28"/>
      <c r="J16" s="28"/>
      <c r="K16" s="28"/>
      <c r="L16" s="93"/>
      <c r="M16" s="79"/>
    </row>
    <row r="17" spans="1:13" s="7" customFormat="1" ht="19.5" customHeight="1">
      <c r="A17" s="128" t="s">
        <v>311</v>
      </c>
      <c r="B17" s="77"/>
      <c r="C17" s="83">
        <v>97</v>
      </c>
      <c r="D17" s="80">
        <v>3</v>
      </c>
      <c r="E17" s="80">
        <v>22</v>
      </c>
      <c r="F17" s="81">
        <f>SUM(F20:F36)</f>
        <v>1396390</v>
      </c>
      <c r="G17" s="81">
        <v>2</v>
      </c>
      <c r="H17" s="81">
        <f>SUM(H20:H36)</f>
        <v>1083348</v>
      </c>
      <c r="I17" s="81">
        <f>SUM(I20:I36)</f>
        <v>1073018</v>
      </c>
      <c r="J17" s="81">
        <f>SUM(J20:J36)</f>
        <v>10330</v>
      </c>
      <c r="K17" s="81">
        <f>SUM(K20:K36)</f>
        <v>13</v>
      </c>
      <c r="L17" s="178" t="s">
        <v>312</v>
      </c>
      <c r="M17" s="82">
        <f>H17/F17*100</f>
        <v>77.58205085971684</v>
      </c>
    </row>
    <row r="18" spans="1:13" s="7" customFormat="1" ht="19.5" customHeight="1">
      <c r="A18" s="75" t="s">
        <v>313</v>
      </c>
      <c r="B18" s="77"/>
      <c r="C18" s="83"/>
      <c r="D18" s="83"/>
      <c r="E18" s="80"/>
      <c r="F18" s="81"/>
      <c r="G18" s="81"/>
      <c r="H18" s="81"/>
      <c r="I18" s="81"/>
      <c r="J18" s="81"/>
      <c r="K18" s="81"/>
      <c r="L18" s="178" t="s">
        <v>314</v>
      </c>
      <c r="M18" s="84"/>
    </row>
    <row r="19" spans="1:13" s="7" customFormat="1" ht="6.75" customHeight="1">
      <c r="A19" s="92"/>
      <c r="B19" s="7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85"/>
    </row>
    <row r="20" spans="1:13" s="6" customFormat="1" ht="19.5" customHeight="1">
      <c r="A20" s="306" t="s">
        <v>315</v>
      </c>
      <c r="B20" s="108" t="s">
        <v>316</v>
      </c>
      <c r="C20" s="83">
        <f>C17</f>
        <v>97</v>
      </c>
      <c r="D20" s="83">
        <f>D17</f>
        <v>3</v>
      </c>
      <c r="E20" s="80">
        <f>E17</f>
        <v>22</v>
      </c>
      <c r="F20" s="80">
        <v>279384</v>
      </c>
      <c r="G20" s="177" t="s">
        <v>317</v>
      </c>
      <c r="H20" s="80">
        <f>SUM(I20:J20)</f>
        <v>217702</v>
      </c>
      <c r="I20" s="80">
        <v>215895</v>
      </c>
      <c r="J20" s="80">
        <v>1807</v>
      </c>
      <c r="K20" s="179" t="s">
        <v>317</v>
      </c>
      <c r="L20" s="179" t="s">
        <v>317</v>
      </c>
      <c r="M20" s="84">
        <f>H20/F20*100</f>
        <v>77.92214300031497</v>
      </c>
    </row>
    <row r="21" spans="1:13" s="6" customFormat="1" ht="6.75" customHeight="1">
      <c r="A21" s="307"/>
      <c r="B21" s="108"/>
      <c r="C21" s="83"/>
      <c r="D21" s="83"/>
      <c r="E21" s="80"/>
      <c r="F21" s="80"/>
      <c r="G21" s="80"/>
      <c r="H21" s="80"/>
      <c r="I21" s="80"/>
      <c r="J21" s="80"/>
      <c r="K21" s="80"/>
      <c r="L21" s="86"/>
      <c r="M21" s="84"/>
    </row>
    <row r="22" spans="1:13" s="6" customFormat="1" ht="19.5" customHeight="1">
      <c r="A22" s="306" t="s">
        <v>318</v>
      </c>
      <c r="B22" s="108" t="s">
        <v>319</v>
      </c>
      <c r="C22" s="83">
        <f>C17</f>
        <v>97</v>
      </c>
      <c r="D22" s="83">
        <f>D17</f>
        <v>3</v>
      </c>
      <c r="E22" s="80">
        <f>E17</f>
        <v>22</v>
      </c>
      <c r="F22" s="80">
        <v>261179</v>
      </c>
      <c r="G22" s="177" t="s">
        <v>317</v>
      </c>
      <c r="H22" s="80">
        <f>SUM(I22:J22)</f>
        <v>205697</v>
      </c>
      <c r="I22" s="80">
        <v>203776</v>
      </c>
      <c r="J22" s="80">
        <v>1921</v>
      </c>
      <c r="K22" s="80">
        <v>4</v>
      </c>
      <c r="L22" s="179" t="s">
        <v>317</v>
      </c>
      <c r="M22" s="84">
        <f>H22/F22*100</f>
        <v>78.7570976227032</v>
      </c>
    </row>
    <row r="23" spans="1:13" s="6" customFormat="1" ht="19.5" customHeight="1">
      <c r="A23" s="306" t="s">
        <v>320</v>
      </c>
      <c r="B23" s="108" t="s">
        <v>321</v>
      </c>
      <c r="C23" s="83">
        <f>C20</f>
        <v>97</v>
      </c>
      <c r="D23" s="83">
        <f>D20</f>
        <v>3</v>
      </c>
      <c r="E23" s="80">
        <f>E20</f>
        <v>22</v>
      </c>
      <c r="F23" s="80">
        <v>145236</v>
      </c>
      <c r="G23" s="177" t="s">
        <v>317</v>
      </c>
      <c r="H23" s="80">
        <f>SUM(I23:J23)</f>
        <v>113927</v>
      </c>
      <c r="I23" s="80">
        <v>112708</v>
      </c>
      <c r="J23" s="80">
        <v>1219</v>
      </c>
      <c r="K23" s="80">
        <v>2</v>
      </c>
      <c r="L23" s="179" t="s">
        <v>317</v>
      </c>
      <c r="M23" s="84">
        <f>H23/F23*100</f>
        <v>78.44267261560495</v>
      </c>
    </row>
    <row r="24" spans="1:13" s="6" customFormat="1" ht="19.5" customHeight="1">
      <c r="A24" s="306" t="s">
        <v>322</v>
      </c>
      <c r="B24" s="108" t="s">
        <v>323</v>
      </c>
      <c r="C24" s="83">
        <f>C17</f>
        <v>97</v>
      </c>
      <c r="D24" s="83">
        <f>D17</f>
        <v>3</v>
      </c>
      <c r="E24" s="80">
        <f>E17</f>
        <v>22</v>
      </c>
      <c r="F24" s="80">
        <v>126888</v>
      </c>
      <c r="G24" s="177" t="s">
        <v>317</v>
      </c>
      <c r="H24" s="80">
        <f>SUM(I24:J24)</f>
        <v>99024</v>
      </c>
      <c r="I24" s="80">
        <v>98035</v>
      </c>
      <c r="J24" s="80">
        <v>989</v>
      </c>
      <c r="K24" s="80">
        <v>1</v>
      </c>
      <c r="L24" s="179" t="s">
        <v>317</v>
      </c>
      <c r="M24" s="84">
        <f>H24/F24*100</f>
        <v>78.0404766408171</v>
      </c>
    </row>
    <row r="25" spans="1:13" s="6" customFormat="1" ht="6.75" customHeight="1">
      <c r="A25" s="307"/>
      <c r="B25" s="108"/>
      <c r="C25" s="83"/>
      <c r="D25" s="83"/>
      <c r="E25" s="80"/>
      <c r="F25" s="80"/>
      <c r="G25" s="80"/>
      <c r="H25" s="80"/>
      <c r="I25" s="80"/>
      <c r="J25" s="80"/>
      <c r="K25" s="80"/>
      <c r="L25" s="86"/>
      <c r="M25" s="84"/>
    </row>
    <row r="26" spans="1:13" s="6" customFormat="1" ht="19.5" customHeight="1">
      <c r="A26" s="306" t="s">
        <v>51</v>
      </c>
      <c r="B26" s="108" t="s">
        <v>46</v>
      </c>
      <c r="C26" s="83">
        <f>C24</f>
        <v>97</v>
      </c>
      <c r="D26" s="83">
        <f>D24</f>
        <v>3</v>
      </c>
      <c r="E26" s="80">
        <f>E24</f>
        <v>22</v>
      </c>
      <c r="F26" s="80">
        <v>101723</v>
      </c>
      <c r="G26" s="177" t="s">
        <v>317</v>
      </c>
      <c r="H26" s="80">
        <f>SUM(I26:J26)</f>
        <v>77937</v>
      </c>
      <c r="I26" s="80">
        <v>77143</v>
      </c>
      <c r="J26" s="80">
        <v>794</v>
      </c>
      <c r="K26" s="179" t="s">
        <v>317</v>
      </c>
      <c r="L26" s="179" t="s">
        <v>317</v>
      </c>
      <c r="M26" s="84">
        <f>H26/F26*100</f>
        <v>76.61689096861085</v>
      </c>
    </row>
    <row r="27" spans="1:13" s="6" customFormat="1" ht="19.5" customHeight="1">
      <c r="A27" s="306" t="s">
        <v>324</v>
      </c>
      <c r="B27" s="108" t="s">
        <v>614</v>
      </c>
      <c r="C27" s="83">
        <f>C17</f>
        <v>97</v>
      </c>
      <c r="D27" s="83">
        <f>D17</f>
        <v>3</v>
      </c>
      <c r="E27" s="80">
        <f>E17</f>
        <v>22</v>
      </c>
      <c r="F27" s="80">
        <v>65951</v>
      </c>
      <c r="G27" s="177" t="s">
        <v>317</v>
      </c>
      <c r="H27" s="80">
        <f>SUM(I27:J27)</f>
        <v>51068</v>
      </c>
      <c r="I27" s="80">
        <v>50579</v>
      </c>
      <c r="J27" s="80">
        <v>489</v>
      </c>
      <c r="K27" s="80">
        <v>1</v>
      </c>
      <c r="L27" s="179" t="s">
        <v>317</v>
      </c>
      <c r="M27" s="84">
        <f>H27/F27*100</f>
        <v>77.43324589467939</v>
      </c>
    </row>
    <row r="28" spans="1:13" s="6" customFormat="1" ht="19.5" customHeight="1">
      <c r="A28" s="306" t="s">
        <v>325</v>
      </c>
      <c r="B28" s="108" t="s">
        <v>326</v>
      </c>
      <c r="C28" s="83">
        <f>C17</f>
        <v>97</v>
      </c>
      <c r="D28" s="83">
        <f>D17</f>
        <v>3</v>
      </c>
      <c r="E28" s="80">
        <f>E17</f>
        <v>22</v>
      </c>
      <c r="F28" s="80">
        <v>91644</v>
      </c>
      <c r="G28" s="177" t="s">
        <v>317</v>
      </c>
      <c r="H28" s="80">
        <f>SUM(I28:J28)</f>
        <v>70760</v>
      </c>
      <c r="I28" s="80">
        <v>70087</v>
      </c>
      <c r="J28" s="80">
        <v>673</v>
      </c>
      <c r="K28" s="80">
        <v>1</v>
      </c>
      <c r="L28" s="179" t="s">
        <v>317</v>
      </c>
      <c r="M28" s="84">
        <f>H28/F28*100</f>
        <v>77.2118196499498</v>
      </c>
    </row>
    <row r="29" spans="1:13" s="6" customFormat="1" ht="6.75" customHeight="1">
      <c r="A29" s="307"/>
      <c r="B29" s="108"/>
      <c r="C29" s="83"/>
      <c r="D29" s="83"/>
      <c r="E29" s="80"/>
      <c r="F29" s="80"/>
      <c r="G29" s="80"/>
      <c r="H29" s="80"/>
      <c r="I29" s="80"/>
      <c r="J29" s="80"/>
      <c r="K29" s="80"/>
      <c r="L29" s="86"/>
      <c r="M29" s="84"/>
    </row>
    <row r="30" spans="1:13" s="6" customFormat="1" ht="19.5" customHeight="1">
      <c r="A30" s="306" t="s">
        <v>327</v>
      </c>
      <c r="B30" s="108" t="s">
        <v>328</v>
      </c>
      <c r="C30" s="83">
        <f>C26</f>
        <v>97</v>
      </c>
      <c r="D30" s="83">
        <f>D26</f>
        <v>3</v>
      </c>
      <c r="E30" s="80">
        <f>E26</f>
        <v>22</v>
      </c>
      <c r="F30" s="80">
        <v>56896</v>
      </c>
      <c r="G30" s="177" t="s">
        <v>317</v>
      </c>
      <c r="H30" s="80">
        <f>SUM(I30:J30)</f>
        <v>43005</v>
      </c>
      <c r="I30" s="80">
        <v>42552</v>
      </c>
      <c r="J30" s="80">
        <v>453</v>
      </c>
      <c r="K30" s="80">
        <v>1</v>
      </c>
      <c r="L30" s="179" t="s">
        <v>317</v>
      </c>
      <c r="M30" s="84">
        <f>H30/F30*100</f>
        <v>75.58527840269966</v>
      </c>
    </row>
    <row r="31" spans="1:13" s="6" customFormat="1" ht="19.5" customHeight="1">
      <c r="A31" s="306" t="s">
        <v>329</v>
      </c>
      <c r="B31" s="108" t="s">
        <v>330</v>
      </c>
      <c r="C31" s="83">
        <f>C28</f>
        <v>97</v>
      </c>
      <c r="D31" s="83">
        <f>D28</f>
        <v>3</v>
      </c>
      <c r="E31" s="80">
        <f>E28</f>
        <v>22</v>
      </c>
      <c r="F31" s="80">
        <v>98141</v>
      </c>
      <c r="G31" s="177" t="s">
        <v>317</v>
      </c>
      <c r="H31" s="80">
        <f>SUM(I31:J31)</f>
        <v>74977</v>
      </c>
      <c r="I31" s="80">
        <v>74240</v>
      </c>
      <c r="J31" s="80">
        <v>737</v>
      </c>
      <c r="K31" s="80">
        <v>1</v>
      </c>
      <c r="L31" s="179" t="s">
        <v>317</v>
      </c>
      <c r="M31" s="84">
        <f>H31/F31*100</f>
        <v>76.39722440162623</v>
      </c>
    </row>
    <row r="32" spans="1:13" s="6" customFormat="1" ht="19.5" customHeight="1">
      <c r="A32" s="306" t="s">
        <v>331</v>
      </c>
      <c r="B32" s="108" t="s">
        <v>332</v>
      </c>
      <c r="C32" s="83">
        <f>C17</f>
        <v>97</v>
      </c>
      <c r="D32" s="83">
        <f>D17</f>
        <v>3</v>
      </c>
      <c r="E32" s="80">
        <f>E17</f>
        <v>22</v>
      </c>
      <c r="F32" s="80">
        <v>81686</v>
      </c>
      <c r="G32" s="177" t="s">
        <v>317</v>
      </c>
      <c r="H32" s="80">
        <f>SUM(I32:J32)</f>
        <v>63495</v>
      </c>
      <c r="I32" s="80">
        <v>62886</v>
      </c>
      <c r="J32" s="80">
        <v>609</v>
      </c>
      <c r="K32" s="80">
        <v>1</v>
      </c>
      <c r="L32" s="179" t="s">
        <v>317</v>
      </c>
      <c r="M32" s="84">
        <f>H32/F32*100</f>
        <v>77.73057806723305</v>
      </c>
    </row>
    <row r="33" spans="1:13" s="6" customFormat="1" ht="6.75" customHeight="1">
      <c r="A33" s="307"/>
      <c r="B33" s="108"/>
      <c r="C33" s="83"/>
      <c r="D33" s="83"/>
      <c r="E33" s="80"/>
      <c r="F33" s="80"/>
      <c r="G33" s="80"/>
      <c r="H33" s="80"/>
      <c r="I33" s="80"/>
      <c r="J33" s="80"/>
      <c r="K33" s="80"/>
      <c r="L33" s="86"/>
      <c r="M33" s="84"/>
    </row>
    <row r="34" spans="1:13" s="6" customFormat="1" ht="19.5" customHeight="1">
      <c r="A34" s="306" t="s">
        <v>333</v>
      </c>
      <c r="B34" s="108" t="s">
        <v>334</v>
      </c>
      <c r="C34" s="83">
        <f aca="true" t="shared" si="0" ref="C34:E35">C31</f>
        <v>97</v>
      </c>
      <c r="D34" s="83">
        <f t="shared" si="0"/>
        <v>3</v>
      </c>
      <c r="E34" s="80">
        <f t="shared" si="0"/>
        <v>22</v>
      </c>
      <c r="F34" s="80">
        <v>36870</v>
      </c>
      <c r="G34" s="177" t="s">
        <v>317</v>
      </c>
      <c r="H34" s="80">
        <f>SUM(I34:J34)</f>
        <v>28055</v>
      </c>
      <c r="I34" s="80">
        <v>27822</v>
      </c>
      <c r="J34" s="80">
        <v>233</v>
      </c>
      <c r="K34" s="179" t="s">
        <v>317</v>
      </c>
      <c r="L34" s="179" t="s">
        <v>317</v>
      </c>
      <c r="M34" s="84">
        <f>H34/F34*100</f>
        <v>76.09167344724709</v>
      </c>
    </row>
    <row r="35" spans="1:13" s="6" customFormat="1" ht="19.5" customHeight="1">
      <c r="A35" s="306" t="s">
        <v>335</v>
      </c>
      <c r="B35" s="108" t="s">
        <v>336</v>
      </c>
      <c r="C35" s="83">
        <f t="shared" si="0"/>
        <v>97</v>
      </c>
      <c r="D35" s="83">
        <f t="shared" si="0"/>
        <v>3</v>
      </c>
      <c r="E35" s="80">
        <f t="shared" si="0"/>
        <v>22</v>
      </c>
      <c r="F35" s="80">
        <v>42860</v>
      </c>
      <c r="G35" s="177" t="s">
        <v>317</v>
      </c>
      <c r="H35" s="80">
        <f>SUM(I35:J35)</f>
        <v>32138</v>
      </c>
      <c r="I35" s="80">
        <v>31794</v>
      </c>
      <c r="J35" s="80">
        <v>344</v>
      </c>
      <c r="K35" s="80">
        <v>1</v>
      </c>
      <c r="L35" s="179" t="s">
        <v>317</v>
      </c>
      <c r="M35" s="84">
        <f>H35/F35*100</f>
        <v>74.98366775548297</v>
      </c>
    </row>
    <row r="36" spans="1:13" s="6" customFormat="1" ht="19.5" customHeight="1" thickBot="1">
      <c r="A36" s="308" t="s">
        <v>337</v>
      </c>
      <c r="B36" s="109" t="s">
        <v>338</v>
      </c>
      <c r="C36" s="87">
        <f>C17</f>
        <v>97</v>
      </c>
      <c r="D36" s="88">
        <f>D17</f>
        <v>3</v>
      </c>
      <c r="E36" s="89">
        <f>E17</f>
        <v>22</v>
      </c>
      <c r="F36" s="89">
        <v>7932</v>
      </c>
      <c r="G36" s="180" t="s">
        <v>317</v>
      </c>
      <c r="H36" s="90">
        <f>SUM(I36:J36)</f>
        <v>5563</v>
      </c>
      <c r="I36" s="89">
        <v>5501</v>
      </c>
      <c r="J36" s="90">
        <v>62</v>
      </c>
      <c r="K36" s="180" t="s">
        <v>317</v>
      </c>
      <c r="L36" s="181" t="s">
        <v>317</v>
      </c>
      <c r="M36" s="91">
        <f>H36/F36*100</f>
        <v>70.13363590519415</v>
      </c>
    </row>
    <row r="37" spans="1:13" s="6" customFormat="1" ht="13.5" customHeight="1">
      <c r="A37" s="234" t="s">
        <v>339</v>
      </c>
      <c r="G37" s="16" t="s">
        <v>54</v>
      </c>
      <c r="M37" s="7"/>
    </row>
    <row r="38" spans="1:13" s="6" customFormat="1" ht="13.5" customHeight="1">
      <c r="A38" s="234" t="s">
        <v>52</v>
      </c>
      <c r="G38" s="16" t="s">
        <v>53</v>
      </c>
      <c r="M38" s="7"/>
    </row>
  </sheetData>
  <mergeCells count="21">
    <mergeCell ref="K6:K7"/>
    <mergeCell ref="L6:L7"/>
    <mergeCell ref="M6:M7"/>
    <mergeCell ref="G6:G7"/>
    <mergeCell ref="H6:H7"/>
    <mergeCell ref="I6:I7"/>
    <mergeCell ref="J6:J7"/>
    <mergeCell ref="C6:C7"/>
    <mergeCell ref="D6:D7"/>
    <mergeCell ref="E6:E7"/>
    <mergeCell ref="F6:F7"/>
    <mergeCell ref="A2:M2"/>
    <mergeCell ref="A4:B7"/>
    <mergeCell ref="C4:E5"/>
    <mergeCell ref="F4:F5"/>
    <mergeCell ref="G4:G5"/>
    <mergeCell ref="H4:J4"/>
    <mergeCell ref="K4:K5"/>
    <mergeCell ref="L4:L5"/>
    <mergeCell ref="M4:M5"/>
    <mergeCell ref="H5:J5"/>
  </mergeCells>
  <printOptions/>
  <pageMargins left="1.141732283464567" right="1.141732283464567" top="1.5748031496062993" bottom="1.5748031496062993" header="0.5118110236220472" footer="0.9055118110236221"/>
  <pageSetup firstPageNumber="91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2011-10-20T06:31:56Z</cp:lastPrinted>
  <dcterms:created xsi:type="dcterms:W3CDTF">1999-07-17T03:52:56Z</dcterms:created>
  <dcterms:modified xsi:type="dcterms:W3CDTF">2011-10-20T06:34:34Z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-773792114</vt:i4>
  </property>
  <property fmtid="{D5CDD505-2E9C-101B-9397-08002B2CF9AE}" pid="3" name="_EmailSubject">
    <vt:lpwstr>桃園縣統計要覽-行政組織．教育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614731588</vt:i4>
  </property>
  <property fmtid="{D5CDD505-2E9C-101B-9397-08002B2CF9AE}" pid="7" name="_ReviewingToolsShownOnce">
    <vt:lpwstr/>
  </property>
</Properties>
</file>