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955" firstSheet="6" activeTab="6"/>
  </bookViews>
  <sheets>
    <sheet name="5-1、本縣工廠登記家數" sheetId="1" r:id="rId1"/>
    <sheet name="5-2、本縣商業登記家數及資本額－按行業別分" sheetId="2" r:id="rId2"/>
    <sheet name="5-2、本縣商業登記家數及資本額－按行業別分(續)" sheetId="3" r:id="rId3"/>
    <sheet name="5-3、本縣公司登記家數及資本額－按組織別分" sheetId="4" r:id="rId4"/>
    <sheet name="表5-4、本縣公司登記家數及資本額－按行業別分" sheetId="5" r:id="rId5"/>
    <sheet name="5-4、公司登記現有家數及資本額－按行業別分(續完)" sheetId="6" r:id="rId6"/>
    <sheet name="5-5、實施都市計畫區面積、人口與容積率地區面積" sheetId="7" r:id="rId7"/>
    <sheet name="5-6、都市計劃區域內公共工程實施數量" sheetId="8" r:id="rId8"/>
    <sheet name="5-7、都市計畫公共設施用地已闢建面積" sheetId="9" r:id="rId9"/>
    <sheet name="5-8、房屋建築面積－總樓地板面積" sheetId="10" r:id="rId10"/>
    <sheet name="5-9、輔助人民貸款自購住宅" sheetId="11" r:id="rId11"/>
    <sheet name="5-10、都市計畫公共設施用地面積" sheetId="12" r:id="rId12"/>
    <sheet name="5-11、違章建築拆除案件" sheetId="13" r:id="rId13"/>
    <sheet name="5-12、自來水供水普及率" sheetId="14" r:id="rId14"/>
    <sheet name="5-13、本縣橋樑工程" sheetId="15" r:id="rId15"/>
    <sheet name="5-14、現有灌溉及排水面積" sheetId="16" r:id="rId16"/>
    <sheet name="5-15、全縣現有公路概況" sheetId="17" r:id="rId17"/>
    <sheet name="5-16、全縣現有公路橋樑概況" sheetId="18" r:id="rId18"/>
    <sheet name="5-17、本縣下水道修建工程" sheetId="19" r:id="rId19"/>
    <sheet name="5-18、本縣道路工程" sheetId="20" r:id="rId20"/>
    <sheet name="5-19、禦潮工程實施－海堤" sheetId="21" r:id="rId21"/>
    <sheet name="5-20、本縣都市計劃區域內道路及公園綠地概況" sheetId="22" r:id="rId22"/>
    <sheet name="5-20、本縣都市計劃區域內現有已開闢道路長度及面積(續二)" sheetId="23" r:id="rId23"/>
  </sheets>
  <definedNames/>
  <calcPr fullCalcOnLoad="1"/>
</workbook>
</file>

<file path=xl/comments1.xml><?xml version="1.0" encoding="utf-8"?>
<comments xmlns="http://schemas.openxmlformats.org/spreadsheetml/2006/main">
  <authors>
    <author>縣政府</author>
  </authors>
  <commentList>
    <comment ref="B31" authorId="0">
      <text>
        <r>
          <rPr>
            <b/>
            <sz val="9"/>
            <rFont val="新細明體"/>
            <family val="1"/>
          </rPr>
          <t>縣政府:</t>
        </r>
        <r>
          <rPr>
            <sz val="9"/>
            <rFont val="新細明體"/>
            <family val="1"/>
          </rPr>
          <t xml:space="preserve">
本府工商發展局陳小姐
</t>
        </r>
      </text>
    </comment>
  </commentList>
</comments>
</file>

<file path=xl/comments11.xml><?xml version="1.0" encoding="utf-8"?>
<comments xmlns="http://schemas.openxmlformats.org/spreadsheetml/2006/main">
  <authors>
    <author>縣政府</author>
  </authors>
  <commentList>
    <comment ref="E32" authorId="0">
      <text>
        <r>
          <rPr>
            <b/>
            <sz val="9"/>
            <rFont val="新細明體"/>
            <family val="1"/>
          </rPr>
          <t>縣政府:</t>
        </r>
        <r>
          <rPr>
            <sz val="9"/>
            <rFont val="新細明體"/>
            <family val="1"/>
          </rPr>
          <t xml:space="preserve">
資料來源
02-87712886
李金峰先生</t>
        </r>
      </text>
    </comment>
    <comment ref="E34" authorId="0">
      <text>
        <r>
          <rPr>
            <b/>
            <sz val="9"/>
            <rFont val="新細明體"/>
            <family val="1"/>
          </rPr>
          <t>縣政府:</t>
        </r>
        <r>
          <rPr>
            <sz val="9"/>
            <rFont val="新細明體"/>
            <family val="1"/>
          </rPr>
          <t xml:space="preserve">
營建署會計科李金鋒先生02-87712886
</t>
        </r>
      </text>
    </comment>
    <comment ref="E35" authorId="0">
      <text>
        <r>
          <rPr>
            <b/>
            <sz val="9"/>
            <rFont val="新細明體"/>
            <family val="1"/>
          </rPr>
          <t>縣政府:</t>
        </r>
        <r>
          <rPr>
            <sz val="9"/>
            <rFont val="新細明體"/>
            <family val="1"/>
          </rPr>
          <t xml:space="preserve">
02-87712886李金峰先生</t>
        </r>
      </text>
    </comment>
  </commentList>
</comments>
</file>

<file path=xl/comments16.xml><?xml version="1.0" encoding="utf-8"?>
<comments xmlns="http://schemas.openxmlformats.org/spreadsheetml/2006/main">
  <authors>
    <author>縣政府</author>
  </authors>
  <commentList>
    <comment ref="A21" authorId="0">
      <text>
        <r>
          <rPr>
            <b/>
            <sz val="9"/>
            <rFont val="新細明體"/>
            <family val="1"/>
          </rPr>
          <t>縣政府:</t>
        </r>
        <r>
          <rPr>
            <sz val="9"/>
            <rFont val="新細明體"/>
            <family val="1"/>
          </rPr>
          <t xml:space="preserve">
灌溉排水受益地面積,或電02-23126331陳小姐
桃園水利包括台北縣數字須扣除</t>
        </r>
      </text>
    </comment>
  </commentList>
</comments>
</file>

<file path=xl/sharedStrings.xml><?xml version="1.0" encoding="utf-8"?>
<sst xmlns="http://schemas.openxmlformats.org/spreadsheetml/2006/main" count="5221" uniqueCount="1365">
  <si>
    <r>
      <t>備註：</t>
    </r>
    <r>
      <rPr>
        <sz val="8.5"/>
        <rFont val="Arial Narrow"/>
        <family val="2"/>
      </rPr>
      <t>97</t>
    </r>
    <r>
      <rPr>
        <sz val="8.5"/>
        <rFont val="華康中黑體"/>
        <family val="3"/>
      </rPr>
      <t>年以前資料係根據第三次公路清查，</t>
    </r>
    <r>
      <rPr>
        <sz val="8.5"/>
        <rFont val="Arial Narrow"/>
        <family val="2"/>
      </rPr>
      <t>98</t>
    </r>
    <r>
      <rPr>
        <sz val="8.5"/>
        <rFont val="華康中黑體"/>
        <family val="3"/>
      </rPr>
      <t>年起改採第四次公路清查，故部份數據有若干差距。</t>
    </r>
  </si>
  <si>
    <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道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路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Year-end and Road</t>
    </r>
  </si>
  <si>
    <r>
      <t xml:space="preserve">公路里程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公里</t>
    </r>
    <r>
      <rPr>
        <sz val="9"/>
        <rFont val="Arial Narrow"/>
        <family val="2"/>
      </rPr>
      <t>)</t>
    </r>
  </si>
  <si>
    <r>
      <t>路面種類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平方公尺</t>
    </r>
    <r>
      <rPr>
        <sz val="9"/>
        <rFont val="Arial Narrow"/>
        <family val="2"/>
      </rPr>
      <t>)
Types of Roads (Square Meters)</t>
    </r>
  </si>
  <si>
    <r>
      <t xml:space="preserve">涵管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座</t>
    </r>
    <r>
      <rPr>
        <sz val="9"/>
        <rFont val="Arial Narrow"/>
        <family val="2"/>
      </rPr>
      <t>)</t>
    </r>
  </si>
  <si>
    <r>
      <t xml:space="preserve">標誌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面</t>
    </r>
    <r>
      <rPr>
        <sz val="9"/>
        <rFont val="Arial Narrow"/>
        <family val="2"/>
      </rPr>
      <t>)</t>
    </r>
  </si>
  <si>
    <r>
      <t>國　道</t>
    </r>
    <r>
      <rPr>
        <sz val="9"/>
        <rFont val="Arial Narrow"/>
        <family val="2"/>
      </rPr>
      <t xml:space="preserve">  National</t>
    </r>
  </si>
  <si>
    <r>
      <t>省　道</t>
    </r>
    <r>
      <rPr>
        <sz val="9"/>
        <rFont val="Arial Narrow"/>
        <family val="2"/>
      </rPr>
      <t xml:space="preserve">  Provincial</t>
    </r>
  </si>
  <si>
    <r>
      <t>縣　道</t>
    </r>
    <r>
      <rPr>
        <sz val="9"/>
        <rFont val="Arial Narrow"/>
        <family val="2"/>
      </rPr>
      <t xml:space="preserve">  County</t>
    </r>
  </si>
  <si>
    <r>
      <t>鄉　道</t>
    </r>
    <r>
      <rPr>
        <sz val="9"/>
        <rFont val="Arial Narrow"/>
        <family val="2"/>
      </rPr>
      <t xml:space="preserve">  Village</t>
    </r>
  </si>
  <si>
    <r>
      <t>專用道</t>
    </r>
    <r>
      <rPr>
        <sz val="9"/>
        <rFont val="Arial Narrow"/>
        <family val="2"/>
      </rPr>
      <t xml:space="preserve">  Designated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</si>
  <si>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</si>
  <si>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</si>
  <si>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</si>
  <si>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</si>
  <si>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</si>
  <si>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</si>
  <si>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</si>
  <si>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</si>
  <si>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</si>
  <si>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</si>
  <si>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t>Source : The Planning Division of Directorate General of Highways.</t>
  </si>
  <si>
    <t xml:space="preserve">Remarks : The figures for 2008 and earlier were based on statistics from the third census, whereas those for 2009 and later are based </t>
  </si>
  <si>
    <t xml:space="preserve">                  on statistics from the fourth census. Thus, there are discrepancies in some figures. </t>
  </si>
  <si>
    <t>Remarks: 1. The total does not match with the individual items due to the rounding off of certain figures.</t>
  </si>
  <si>
    <r>
      <t xml:space="preserve">單位：公尺
</t>
    </r>
    <r>
      <rPr>
        <sz val="9"/>
        <rFont val="Arial Narrow"/>
        <family val="2"/>
      </rPr>
      <t>Unit : m</t>
    </r>
  </si>
  <si>
    <t>Source : The Planning Division of Directorate General of Highways.</t>
  </si>
  <si>
    <r>
      <t>備註：</t>
    </r>
    <r>
      <rPr>
        <sz val="8"/>
        <rFont val="Arial Narrow"/>
        <family val="2"/>
      </rPr>
      <t xml:space="preserve">1. </t>
    </r>
    <r>
      <rPr>
        <sz val="8"/>
        <rFont val="華康中黑體"/>
        <family val="3"/>
      </rPr>
      <t>總計與細目不合，係四捨五入誤差所致。</t>
    </r>
  </si>
  <si>
    <r>
      <t>　　　</t>
    </r>
    <r>
      <rPr>
        <sz val="8"/>
        <rFont val="Arial Narrow"/>
        <family val="2"/>
      </rPr>
      <t>2. 97</t>
    </r>
    <r>
      <rPr>
        <sz val="8"/>
        <rFont val="華康中黑體"/>
        <family val="3"/>
      </rPr>
      <t>年以前資料係根據第三次公路清查，</t>
    </r>
    <r>
      <rPr>
        <sz val="8"/>
        <rFont val="Arial Narrow"/>
        <family val="2"/>
      </rPr>
      <t>98</t>
    </r>
    <r>
      <rPr>
        <sz val="8"/>
        <rFont val="華康中黑體"/>
        <family val="3"/>
      </rPr>
      <t>年起改採第四次公路清查，故部份數據有若干差距。</t>
    </r>
  </si>
  <si>
    <r>
      <t>　　　</t>
    </r>
    <r>
      <rPr>
        <sz val="8"/>
        <rFont val="Arial Narrow"/>
        <family val="2"/>
      </rPr>
      <t>3. 98</t>
    </r>
    <r>
      <rPr>
        <sz val="8"/>
        <rFont val="華康中黑體"/>
        <family val="3"/>
      </rPr>
      <t>年起改採第四次公路清查，橋樑座數與長度無細目統計資料。</t>
    </r>
  </si>
  <si>
    <t xml:space="preserve">                 2. The figures for 2008 and earlier were based on statistics from the third census, whereas those for 2009 and later are based on </t>
  </si>
  <si>
    <t xml:space="preserve">                     statistics from the fourth census. Thus, there are discrepancies in some figures. </t>
  </si>
  <si>
    <t xml:space="preserve">                 3. Starting in 2009, statistics from the fourth census have been adopted, with no statistics on the number of bridges and their lengths. </t>
  </si>
  <si>
    <t>Length Unit : Meter</t>
  </si>
  <si>
    <t>Expenditure Unit : NT$</t>
  </si>
  <si>
    <t>Funds Unit : NT$</t>
  </si>
  <si>
    <t>Area Unit : Sqaure Meter</t>
  </si>
  <si>
    <t>Sea-dike (m)</t>
  </si>
  <si>
    <t>Coast  Protection (m)</t>
  </si>
  <si>
    <t>Unit : Length : m</t>
  </si>
  <si>
    <r>
      <t>Area : m</t>
    </r>
    <r>
      <rPr>
        <vertAlign val="superscript"/>
        <sz val="9"/>
        <rFont val="Arial Narrow"/>
        <family val="2"/>
      </rPr>
      <t>2</t>
    </r>
  </si>
  <si>
    <r>
      <t>說　　明：</t>
    </r>
    <r>
      <rPr>
        <sz val="9"/>
        <rFont val="華康中黑體"/>
        <family val="3"/>
      </rPr>
      <t>因</t>
    </r>
    <r>
      <rPr>
        <sz val="9"/>
        <rFont val="Arial Narrow"/>
        <family val="2"/>
      </rPr>
      <t>93</t>
    </r>
    <r>
      <rPr>
        <sz val="9"/>
        <rFont val="華康中黑體"/>
        <family val="3"/>
      </rPr>
      <t>年報表格式異動，表號、表名更改。</t>
    </r>
  </si>
  <si>
    <t>Source : Urban and Rural Development Bureau.</t>
  </si>
  <si>
    <r>
      <t>說　　明：</t>
    </r>
    <r>
      <rPr>
        <sz val="8.5"/>
        <rFont val="華康中黑體"/>
        <family val="3"/>
      </rPr>
      <t>因</t>
    </r>
    <r>
      <rPr>
        <sz val="8.5"/>
        <rFont val="Arial Narrow"/>
        <family val="2"/>
      </rPr>
      <t>93</t>
    </r>
    <r>
      <rPr>
        <sz val="8.5"/>
        <rFont val="華康中黑體"/>
        <family val="3"/>
      </rPr>
      <t>年報表格式異動，表號、表名更改。</t>
    </r>
  </si>
  <si>
    <r>
      <t>縱貫公路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桃園－中壢</t>
    </r>
    <r>
      <rPr>
        <sz val="8"/>
        <rFont val="Arial Narrow"/>
        <family val="2"/>
      </rPr>
      <t>) Provincial Expressway (Taoyuan-Zhongli)</t>
    </r>
  </si>
  <si>
    <r>
      <t>表</t>
    </r>
    <r>
      <rPr>
        <sz val="12"/>
        <rFont val="Arial"/>
        <family val="2"/>
      </rPr>
      <t>5-12</t>
    </r>
    <r>
      <rPr>
        <sz val="12"/>
        <rFont val="華康粗圓體"/>
        <family val="3"/>
      </rPr>
      <t xml:space="preserve">、自來水供水普及率
</t>
    </r>
    <r>
      <rPr>
        <sz val="12"/>
        <rFont val="Arial"/>
        <family val="2"/>
      </rPr>
      <t>5-12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Water Supply Rate of Polpulation Served</t>
    </r>
  </si>
  <si>
    <t>Source : City governments</t>
  </si>
  <si>
    <t>中央政府</t>
  </si>
  <si>
    <t>Central Government</t>
  </si>
  <si>
    <r>
      <t>楊梅市</t>
    </r>
    <r>
      <rPr>
        <sz val="8.5"/>
        <rFont val="Arial Narrow"/>
        <family val="2"/>
      </rPr>
      <t xml:space="preserve"> Yangmei City</t>
    </r>
  </si>
  <si>
    <r>
      <t>表</t>
    </r>
    <r>
      <rPr>
        <sz val="12"/>
        <rFont val="Arial"/>
        <family val="2"/>
      </rPr>
      <t>5-14</t>
    </r>
    <r>
      <rPr>
        <sz val="12"/>
        <rFont val="華康粗圓體"/>
        <family val="3"/>
      </rPr>
      <t>、</t>
    </r>
    <r>
      <rPr>
        <sz val="12"/>
        <rFont val="華康粗圓體"/>
        <family val="3"/>
      </rPr>
      <t>現有灌溉及排水面積</t>
    </r>
  </si>
  <si>
    <r>
      <t>縣　道　</t>
    </r>
    <r>
      <rPr>
        <sz val="9"/>
        <color indexed="8"/>
        <rFont val="Arial Narrow"/>
        <family val="2"/>
      </rPr>
      <t>County</t>
    </r>
  </si>
  <si>
    <r>
      <t>鄉　道　</t>
    </r>
    <r>
      <rPr>
        <sz val="9"/>
        <color indexed="8"/>
        <rFont val="Arial Narrow"/>
        <family val="2"/>
      </rPr>
      <t>Village</t>
    </r>
  </si>
  <si>
    <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道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路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Year-end and Road</t>
    </r>
  </si>
  <si>
    <r>
      <t xml:space="preserve">共　　計
</t>
    </r>
    <r>
      <rPr>
        <sz val="9"/>
        <rFont val="Arial Narrow"/>
        <family val="2"/>
      </rPr>
      <t>Total</t>
    </r>
  </si>
  <si>
    <r>
      <t xml:space="preserve">橋長五十公尺及以上
</t>
    </r>
    <r>
      <rPr>
        <sz val="9"/>
        <rFont val="Arial Narrow"/>
        <family val="2"/>
      </rPr>
      <t>50 Meters and Over</t>
    </r>
  </si>
  <si>
    <r>
      <t xml:space="preserve">橋長五十公尺以下
</t>
    </r>
    <r>
      <rPr>
        <sz val="9"/>
        <rFont val="Arial Narrow"/>
        <family val="2"/>
      </rPr>
      <t>Less Than 50 Meters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</si>
  <si>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</si>
  <si>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</si>
  <si>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</si>
  <si>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</si>
  <si>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</si>
  <si>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</si>
  <si>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</si>
  <si>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</si>
  <si>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</si>
  <si>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</si>
  <si>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r>
      <t>省　道　</t>
    </r>
    <r>
      <rPr>
        <sz val="9"/>
        <color indexed="8"/>
        <rFont val="Arial Narrow"/>
        <family val="2"/>
      </rPr>
      <t>Provincial</t>
    </r>
  </si>
  <si>
    <t>－</t>
  </si>
  <si>
    <r>
      <t>專用道　</t>
    </r>
    <r>
      <rPr>
        <sz val="9"/>
        <color indexed="8"/>
        <rFont val="Arial Narrow"/>
        <family val="2"/>
      </rPr>
      <t>Designated</t>
    </r>
  </si>
  <si>
    <t>資料來源：根據交通部公路總局資料。</t>
  </si>
  <si>
    <r>
      <t>新屋鄉</t>
    </r>
    <r>
      <rPr>
        <sz val="9"/>
        <rFont val="Arial Narrow"/>
        <family val="2"/>
      </rPr>
      <t xml:space="preserve"> Sinwu Township</t>
    </r>
  </si>
  <si>
    <t>資料來源：根據本縣各鄉鎮市公所資料。</t>
  </si>
  <si>
    <r>
      <t>表</t>
    </r>
    <r>
      <rPr>
        <sz val="12"/>
        <rFont val="Arial"/>
        <family val="2"/>
      </rPr>
      <t>5-17</t>
    </r>
    <r>
      <rPr>
        <sz val="12"/>
        <rFont val="華康粗圓體"/>
        <family val="3"/>
      </rPr>
      <t>、本縣下水道修建工程</t>
    </r>
  </si>
  <si>
    <t>合　計</t>
  </si>
  <si>
    <t>中央輔助</t>
  </si>
  <si>
    <t>縣輔助</t>
  </si>
  <si>
    <t>鄉鎮市自籌</t>
  </si>
  <si>
    <t>長　度</t>
  </si>
  <si>
    <t>面　積</t>
  </si>
  <si>
    <t>Total</t>
  </si>
  <si>
    <t>Central Government</t>
  </si>
  <si>
    <t>County Government</t>
  </si>
  <si>
    <t>Local Government</t>
  </si>
  <si>
    <t>Total Area</t>
  </si>
  <si>
    <t>Length</t>
  </si>
  <si>
    <t>Area</t>
  </si>
  <si>
    <r>
      <t>民國</t>
    </r>
    <r>
      <rPr>
        <sz val="9"/>
        <color indexed="8"/>
        <rFont val="Arial Narrow"/>
        <family val="2"/>
      </rPr>
      <t>90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2001</t>
    </r>
  </si>
  <si>
    <t>－</t>
  </si>
  <si>
    <r>
      <t>民國</t>
    </r>
    <r>
      <rPr>
        <sz val="9"/>
        <color indexed="8"/>
        <rFont val="Arial Narrow"/>
        <family val="2"/>
      </rPr>
      <t>91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2002</t>
    </r>
  </si>
  <si>
    <r>
      <t>民國</t>
    </r>
    <r>
      <rPr>
        <sz val="9"/>
        <color indexed="8"/>
        <rFont val="Arial Narrow"/>
        <family val="2"/>
      </rPr>
      <t>92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2003</t>
    </r>
  </si>
  <si>
    <r>
      <t>民國</t>
    </r>
    <r>
      <rPr>
        <sz val="9"/>
        <color indexed="8"/>
        <rFont val="Arial Narrow"/>
        <family val="2"/>
      </rPr>
      <t>93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2004</t>
    </r>
  </si>
  <si>
    <r>
      <t>民國</t>
    </r>
    <r>
      <rPr>
        <sz val="9"/>
        <color indexed="8"/>
        <rFont val="Arial Narrow"/>
        <family val="2"/>
      </rPr>
      <t>94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2005</t>
    </r>
  </si>
  <si>
    <r>
      <t>民國</t>
    </r>
    <r>
      <rPr>
        <sz val="9"/>
        <color indexed="8"/>
        <rFont val="Arial Narrow"/>
        <family val="2"/>
      </rPr>
      <t>95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2006</t>
    </r>
  </si>
  <si>
    <r>
      <t>民國</t>
    </r>
    <r>
      <rPr>
        <sz val="9"/>
        <color indexed="8"/>
        <rFont val="Arial Narrow"/>
        <family val="2"/>
      </rPr>
      <t>96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2007</t>
    </r>
  </si>
  <si>
    <r>
      <t>民國</t>
    </r>
    <r>
      <rPr>
        <sz val="9"/>
        <color indexed="8"/>
        <rFont val="Arial Narrow"/>
        <family val="2"/>
      </rPr>
      <t>97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2008</t>
    </r>
  </si>
  <si>
    <r>
      <t>民國</t>
    </r>
    <r>
      <rPr>
        <sz val="9"/>
        <color indexed="8"/>
        <rFont val="Arial Narrow"/>
        <family val="2"/>
      </rPr>
      <t>98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2009</t>
    </r>
  </si>
  <si>
    <r>
      <t>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>年底</t>
    </r>
    <r>
      <rPr>
        <sz val="9"/>
        <color indexed="8"/>
        <rFont val="Arial Narrow"/>
        <family val="2"/>
      </rPr>
      <t xml:space="preserve"> End of 2010</t>
    </r>
  </si>
  <si>
    <r>
      <t>桃園市</t>
    </r>
    <r>
      <rPr>
        <sz val="9"/>
        <color indexed="8"/>
        <rFont val="Arial Narrow"/>
        <family val="2"/>
      </rPr>
      <t xml:space="preserve"> Taoyuan City</t>
    </r>
  </si>
  <si>
    <r>
      <t>中壢市</t>
    </r>
    <r>
      <rPr>
        <sz val="9"/>
        <color indexed="8"/>
        <rFont val="Arial Narrow"/>
        <family val="2"/>
      </rPr>
      <t xml:space="preserve"> Jhongli City</t>
    </r>
  </si>
  <si>
    <r>
      <t>平鎮市</t>
    </r>
    <r>
      <rPr>
        <sz val="9"/>
        <color indexed="8"/>
        <rFont val="Arial Narrow"/>
        <family val="2"/>
      </rPr>
      <t xml:space="preserve"> Pingjhen City</t>
    </r>
  </si>
  <si>
    <r>
      <t>八德市</t>
    </r>
    <r>
      <rPr>
        <sz val="9"/>
        <color indexed="8"/>
        <rFont val="Arial Narrow"/>
        <family val="2"/>
      </rPr>
      <t xml:space="preserve"> Bade City</t>
    </r>
  </si>
  <si>
    <r>
      <t>大溪鎮</t>
    </r>
    <r>
      <rPr>
        <sz val="9"/>
        <color indexed="8"/>
        <rFont val="Arial Narrow"/>
        <family val="2"/>
      </rPr>
      <t xml:space="preserve"> Dasi Township</t>
    </r>
  </si>
  <si>
    <r>
      <t>蘆竹鄉</t>
    </r>
    <r>
      <rPr>
        <sz val="9"/>
        <color indexed="8"/>
        <rFont val="Arial Narrow"/>
        <family val="2"/>
      </rPr>
      <t xml:space="preserve"> Lujhu Township</t>
    </r>
  </si>
  <si>
    <r>
      <t>大園鄉</t>
    </r>
    <r>
      <rPr>
        <sz val="9"/>
        <color indexed="8"/>
        <rFont val="Arial Narrow"/>
        <family val="2"/>
      </rPr>
      <t xml:space="preserve"> Dayuan Township</t>
    </r>
  </si>
  <si>
    <r>
      <t>龜山鄉</t>
    </r>
    <r>
      <rPr>
        <sz val="9"/>
        <color indexed="8"/>
        <rFont val="Arial Narrow"/>
        <family val="2"/>
      </rPr>
      <t xml:space="preserve"> Gueishan Township</t>
    </r>
  </si>
  <si>
    <r>
      <t>龍潭鄉</t>
    </r>
    <r>
      <rPr>
        <sz val="9"/>
        <color indexed="8"/>
        <rFont val="Arial Narrow"/>
        <family val="2"/>
      </rPr>
      <t xml:space="preserve"> Longtan Township</t>
    </r>
  </si>
  <si>
    <r>
      <t>新屋鄉</t>
    </r>
    <r>
      <rPr>
        <sz val="9"/>
        <color indexed="8"/>
        <rFont val="Arial Narrow"/>
        <family val="2"/>
      </rPr>
      <t xml:space="preserve"> Sinwu Township</t>
    </r>
  </si>
  <si>
    <r>
      <t>觀音鄉</t>
    </r>
    <r>
      <rPr>
        <sz val="9"/>
        <color indexed="8"/>
        <rFont val="Arial Narrow"/>
        <family val="2"/>
      </rPr>
      <t xml:space="preserve"> Guanyin Township</t>
    </r>
  </si>
  <si>
    <r>
      <t>復興鄉</t>
    </r>
    <r>
      <rPr>
        <sz val="9"/>
        <color indexed="8"/>
        <rFont val="Arial Narrow"/>
        <family val="2"/>
      </rPr>
      <t xml:space="preserve"> Fusing Township</t>
    </r>
  </si>
  <si>
    <t>資料來源：根據本縣各鄉鎮市公所資料。</t>
  </si>
  <si>
    <r>
      <t>表</t>
    </r>
    <r>
      <rPr>
        <sz val="12"/>
        <rFont val="Arial"/>
        <family val="2"/>
      </rPr>
      <t>5-20</t>
    </r>
    <r>
      <rPr>
        <sz val="12"/>
        <rFont val="華康粗圓體"/>
        <family val="3"/>
      </rPr>
      <t>、本縣都市計畫區域內道路及公園綠地概況</t>
    </r>
  </si>
  <si>
    <t>已完成公園
綠地面積</t>
  </si>
  <si>
    <r>
      <t>總</t>
    </r>
    <r>
      <rPr>
        <sz val="9"/>
        <rFont val="Arial Narrow"/>
        <family val="2"/>
      </rPr>
      <t xml:space="preserve">       </t>
    </r>
    <r>
      <rPr>
        <sz val="9"/>
        <rFont val="華康粗圓體"/>
        <family val="3"/>
      </rPr>
      <t>計</t>
    </r>
    <r>
      <rPr>
        <sz val="9"/>
        <rFont val="Arial Narrow"/>
        <family val="2"/>
      </rPr>
      <t xml:space="preserve">  Grand  Total</t>
    </r>
  </si>
  <si>
    <r>
      <t>瀝青或水泥混凝土路面</t>
    </r>
    <r>
      <rPr>
        <sz val="9"/>
        <rFont val="Arial Narrow"/>
        <family val="2"/>
      </rPr>
      <t xml:space="preserve"> Asphaltic of Cement Concrete Road</t>
    </r>
  </si>
  <si>
    <r>
      <t>碎石路面或砂土路面</t>
    </r>
    <r>
      <rPr>
        <sz val="9"/>
        <rFont val="Arial Narrow"/>
        <family val="2"/>
      </rPr>
      <t xml:space="preserve"> Gravel or Sand Road</t>
    </r>
  </si>
  <si>
    <r>
      <t>91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2002</t>
    </r>
  </si>
  <si>
    <t>－</t>
  </si>
  <si>
    <r>
      <t>92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2003</t>
    </r>
  </si>
  <si>
    <r>
      <t>93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2004</t>
    </r>
  </si>
  <si>
    <r>
      <t>94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2005</t>
    </r>
  </si>
  <si>
    <r>
      <t>95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2006</t>
    </r>
  </si>
  <si>
    <r>
      <t>96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2007</t>
    </r>
  </si>
  <si>
    <r>
      <t>97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2008</t>
    </r>
  </si>
  <si>
    <r>
      <t>99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2010</t>
    </r>
  </si>
  <si>
    <t>工商業及市鄉建設</t>
  </si>
  <si>
    <r>
      <t>98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2009</t>
    </r>
  </si>
  <si>
    <t>資料來源：經濟部水利署會計室</t>
  </si>
  <si>
    <t>Source : The Accounting office of water Resources Agency, Ministry of Economic Affairs.</t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</si>
  <si>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</si>
  <si>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</si>
  <si>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 xml:space="preserve">長度
</t>
    </r>
    <r>
      <rPr>
        <sz val="9"/>
        <rFont val="Arial Narrow"/>
        <family val="2"/>
      </rPr>
      <t>Length</t>
    </r>
  </si>
  <si>
    <r>
      <t xml:space="preserve">面積
</t>
    </r>
    <r>
      <rPr>
        <sz val="9"/>
        <rFont val="Arial Narrow"/>
        <family val="2"/>
      </rPr>
      <t>Area</t>
    </r>
  </si>
  <si>
    <t>Park Area</t>
  </si>
  <si>
    <t>Industry, Commerce and Public Works</t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</si>
  <si>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1998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</si>
  <si>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</si>
  <si>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2000</t>
    </r>
  </si>
  <si>
    <t>年底別及都市計畫區別</t>
  </si>
  <si>
    <r>
      <t>面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積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平方公尺</t>
    </r>
    <r>
      <rPr>
        <sz val="9"/>
        <rFont val="Arial Narrow"/>
        <family val="2"/>
      </rPr>
      <t>)  Area(m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)</t>
    </r>
  </si>
  <si>
    <t>End of Year &amp;Locality</t>
  </si>
  <si>
    <t>車輛可行駛
之路面</t>
  </si>
  <si>
    <t>人行道</t>
  </si>
  <si>
    <t>其他</t>
  </si>
  <si>
    <t>Length(m)</t>
  </si>
  <si>
    <t>Pavemet to Drive</t>
  </si>
  <si>
    <t>Pedestrian Mall</t>
  </si>
  <si>
    <t>Pavement to Drive</t>
  </si>
  <si>
    <t>長度單位：公　　尺</t>
  </si>
  <si>
    <t>面積單位：平方公尺</t>
  </si>
  <si>
    <t>－</t>
  </si>
  <si>
    <r>
      <t>表</t>
    </r>
    <r>
      <rPr>
        <sz val="12"/>
        <rFont val="Arial"/>
        <family val="2"/>
      </rPr>
      <t>5-4</t>
    </r>
    <r>
      <rPr>
        <sz val="12"/>
        <rFont val="華康粗圓體"/>
        <family val="3"/>
      </rPr>
      <t>、</t>
    </r>
    <r>
      <rPr>
        <sz val="12"/>
        <rFont val="華康粗圓體"/>
        <family val="3"/>
      </rPr>
      <t>本縣公司登記家數及資本額－按行業別分</t>
    </r>
  </si>
  <si>
    <r>
      <t>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and Capital of Registered Companies By Industry</t>
    </r>
  </si>
  <si>
    <r>
      <t>表</t>
    </r>
    <r>
      <rPr>
        <sz val="12"/>
        <rFont val="Arial"/>
        <family val="2"/>
      </rPr>
      <t>5-4</t>
    </r>
    <r>
      <rPr>
        <sz val="12"/>
        <rFont val="華康粗圓體"/>
        <family val="3"/>
      </rPr>
      <t>、</t>
    </r>
    <r>
      <rPr>
        <sz val="12"/>
        <rFont val="華康粗圓體"/>
        <family val="3"/>
      </rPr>
      <t>本縣公司登記家數及資本額－按行業別分</t>
    </r>
  </si>
  <si>
    <r>
      <t>表</t>
    </r>
    <r>
      <rPr>
        <sz val="12"/>
        <rFont val="Arial"/>
        <family val="2"/>
      </rPr>
      <t>5-4</t>
    </r>
    <r>
      <rPr>
        <sz val="12"/>
        <rFont val="華康粗圓體"/>
        <family val="3"/>
      </rPr>
      <t>、</t>
    </r>
    <r>
      <rPr>
        <sz val="12"/>
        <rFont val="華康粗圓體"/>
        <family val="3"/>
      </rPr>
      <t>本縣公司登記家數及資本額－按行業別分</t>
    </r>
  </si>
  <si>
    <r>
      <t>表</t>
    </r>
    <r>
      <rPr>
        <sz val="12"/>
        <rFont val="Arial"/>
        <family val="2"/>
      </rPr>
      <t>5-8</t>
    </r>
    <r>
      <rPr>
        <sz val="12"/>
        <rFont val="華康粗圓體"/>
        <family val="3"/>
      </rPr>
      <t>、房屋建築面積－總樓地板面積</t>
    </r>
  </si>
  <si>
    <r>
      <t>表</t>
    </r>
    <r>
      <rPr>
        <sz val="12"/>
        <rFont val="Arial"/>
        <family val="2"/>
      </rPr>
      <t>5-9</t>
    </r>
    <r>
      <rPr>
        <sz val="12"/>
        <rFont val="華康粗圓體"/>
        <family val="3"/>
      </rPr>
      <t>、</t>
    </r>
    <r>
      <rPr>
        <sz val="12"/>
        <rFont val="華康粗圓體"/>
        <family val="3"/>
      </rPr>
      <t xml:space="preserve">輔助人民貸款自購住宅
</t>
    </r>
    <r>
      <rPr>
        <sz val="12"/>
        <rFont val="Arial"/>
        <family val="2"/>
      </rPr>
      <t>5-9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Government Loans for Purchasing House</t>
    </r>
  </si>
  <si>
    <r>
      <t>表</t>
    </r>
    <r>
      <rPr>
        <sz val="12"/>
        <rFont val="Arial"/>
        <family val="2"/>
      </rPr>
      <t>5-10</t>
    </r>
    <r>
      <rPr>
        <sz val="12"/>
        <rFont val="華康粗圓體"/>
        <family val="3"/>
      </rPr>
      <t>、都市計畫公共設施用地面積</t>
    </r>
  </si>
  <si>
    <r>
      <t>表</t>
    </r>
    <r>
      <rPr>
        <sz val="12"/>
        <rFont val="Arial"/>
        <family val="2"/>
      </rPr>
      <t>5-13</t>
    </r>
    <r>
      <rPr>
        <sz val="12"/>
        <rFont val="華康粗圓體"/>
        <family val="3"/>
      </rPr>
      <t>、</t>
    </r>
    <r>
      <rPr>
        <sz val="12"/>
        <rFont val="華康粗圓體"/>
        <family val="3"/>
      </rPr>
      <t xml:space="preserve">本縣橋樑工程
</t>
    </r>
    <r>
      <rPr>
        <sz val="12"/>
        <rFont val="Arial"/>
        <family val="2"/>
      </rPr>
      <t>5-13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Bridge Construction</t>
    </r>
  </si>
  <si>
    <r>
      <t>表</t>
    </r>
    <r>
      <rPr>
        <sz val="12"/>
        <rFont val="Arial"/>
        <family val="2"/>
      </rPr>
      <t>5-16</t>
    </r>
    <r>
      <rPr>
        <sz val="12"/>
        <rFont val="華康粗圓體"/>
        <family val="3"/>
      </rPr>
      <t xml:space="preserve">、全縣現有公路橋樑概況
</t>
    </r>
    <r>
      <rPr>
        <sz val="12"/>
        <rFont val="Arial"/>
        <family val="2"/>
      </rPr>
      <t>5-16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Existing Roads and Bridges</t>
    </r>
  </si>
  <si>
    <r>
      <t>表</t>
    </r>
    <r>
      <rPr>
        <sz val="12"/>
        <color indexed="8"/>
        <rFont val="Arial"/>
        <family val="2"/>
      </rPr>
      <t>5-18</t>
    </r>
    <r>
      <rPr>
        <sz val="12"/>
        <color indexed="8"/>
        <rFont val="華康粗圓體"/>
        <family val="3"/>
      </rPr>
      <t>、</t>
    </r>
    <r>
      <rPr>
        <sz val="12"/>
        <color indexed="8"/>
        <rFont val="華康粗圓體"/>
        <family val="3"/>
      </rPr>
      <t>本縣道路工程</t>
    </r>
  </si>
  <si>
    <r>
      <t>表</t>
    </r>
    <r>
      <rPr>
        <sz val="12"/>
        <rFont val="Arial"/>
        <family val="2"/>
      </rPr>
      <t>5-19</t>
    </r>
    <r>
      <rPr>
        <sz val="12"/>
        <rFont val="華康粗圓體"/>
        <family val="3"/>
      </rPr>
      <t>、禦潮工程實施－海堤</t>
    </r>
  </si>
  <si>
    <t>單位：件</t>
  </si>
  <si>
    <t>年別</t>
  </si>
  <si>
    <r>
      <t xml:space="preserve">累計至本月底送法辦數
</t>
    </r>
    <r>
      <rPr>
        <sz val="7.5"/>
        <rFont val="Arial Narrow"/>
        <family val="2"/>
      </rPr>
      <t>(1)</t>
    </r>
    <r>
      <rPr>
        <sz val="7.5"/>
        <rFont val="華康粗圓體"/>
        <family val="3"/>
      </rPr>
      <t>＝</t>
    </r>
    <r>
      <rPr>
        <sz val="7.5"/>
        <rFont val="Arial Narrow"/>
        <family val="2"/>
      </rPr>
      <t>(2)</t>
    </r>
    <r>
      <rPr>
        <sz val="7.5"/>
        <rFont val="華康粗圓體"/>
        <family val="3"/>
      </rPr>
      <t>＋</t>
    </r>
    <r>
      <rPr>
        <sz val="7.5"/>
        <rFont val="Arial Narrow"/>
        <family val="2"/>
      </rPr>
      <t>(3)</t>
    </r>
  </si>
  <si>
    <r>
      <t xml:space="preserve">累計至本月底移送法辦數
</t>
    </r>
    <r>
      <rPr>
        <sz val="7.5"/>
        <rFont val="Arial Narrow"/>
        <family val="2"/>
      </rPr>
      <t>(2)</t>
    </r>
  </si>
  <si>
    <r>
      <t xml:space="preserve">本月移送法辦數
</t>
    </r>
    <r>
      <rPr>
        <sz val="7.5"/>
        <rFont val="Arial Narrow"/>
        <family val="2"/>
      </rPr>
      <t>(3)</t>
    </r>
  </si>
  <si>
    <r>
      <t xml:space="preserve">年別
</t>
    </r>
    <r>
      <rPr>
        <sz val="8"/>
        <rFont val="Arial Narrow"/>
        <family val="2"/>
      </rPr>
      <t>Year</t>
    </r>
  </si>
  <si>
    <t>違章建築查報及拆除</t>
  </si>
  <si>
    <t>Investigation of Buildings Constructed without Licenses</t>
  </si>
  <si>
    <r>
      <t xml:space="preserve">年別及鄉鎮市別
</t>
    </r>
    <r>
      <rPr>
        <sz val="9"/>
        <rFont val="Arial Narrow"/>
        <family val="2"/>
      </rPr>
      <t>End  of  Year &amp; District</t>
    </r>
  </si>
  <si>
    <r>
      <t xml:space="preserve">人　　口　　數　（人）
</t>
    </r>
    <r>
      <rPr>
        <sz val="9"/>
        <rFont val="Arial Narrow"/>
        <family val="2"/>
      </rPr>
      <t>Population (Person)</t>
    </r>
  </si>
  <si>
    <r>
      <t xml:space="preserve">普　及　率
</t>
    </r>
    <r>
      <rPr>
        <sz val="9"/>
        <rFont val="Arial Narrow"/>
        <family val="2"/>
      </rPr>
      <t>B/A×100
(%)</t>
    </r>
  </si>
  <si>
    <r>
      <t xml:space="preserve">行政區域人口數
</t>
    </r>
    <r>
      <rPr>
        <sz val="9"/>
        <rFont val="Arial Narrow"/>
        <family val="2"/>
      </rPr>
      <t>A</t>
    </r>
  </si>
  <si>
    <r>
      <t xml:space="preserve">實際供水人口數
</t>
    </r>
    <r>
      <rPr>
        <sz val="9"/>
        <rFont val="Arial Narrow"/>
        <family val="2"/>
      </rPr>
      <t>B</t>
    </r>
  </si>
  <si>
    <t>Population in Served Area</t>
  </si>
  <si>
    <t>No. of Subscribers in Served Area</t>
  </si>
  <si>
    <t>Population served
B/A×100 (%)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</si>
  <si>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2001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</si>
  <si>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</si>
  <si>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</si>
  <si>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</si>
  <si>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</si>
  <si>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t>資料來源：根據台灣省自來水公司資料。</t>
  </si>
  <si>
    <t>經費單位：新台幣元</t>
  </si>
  <si>
    <t>長度單位：公　　尺</t>
  </si>
  <si>
    <t>Total</t>
  </si>
  <si>
    <t>County Government</t>
  </si>
  <si>
    <t>City Governments</t>
  </si>
  <si>
    <t>Newly Constructed SRC</t>
  </si>
  <si>
    <t>Repaired SRC</t>
  </si>
  <si>
    <t>－</t>
  </si>
  <si>
    <t>－</t>
  </si>
  <si>
    <t>資料來源：根據本縣各鄉鎮市公所資料。</t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</si>
  <si>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</si>
  <si>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</si>
  <si>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</si>
  <si>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</si>
  <si>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</si>
  <si>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</si>
  <si>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</si>
  <si>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2008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</si>
  <si>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2009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</si>
  <si>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2010</t>
    </r>
  </si>
  <si>
    <r>
      <t>桃園市</t>
    </r>
    <r>
      <rPr>
        <sz val="8.5"/>
        <rFont val="Arial Narrow"/>
        <family val="2"/>
      </rPr>
      <t xml:space="preserve"> Taoyuan City</t>
    </r>
  </si>
  <si>
    <r>
      <t>中壢市</t>
    </r>
    <r>
      <rPr>
        <sz val="8.5"/>
        <rFont val="Arial Narrow"/>
        <family val="2"/>
      </rPr>
      <t xml:space="preserve"> Jhongli City</t>
    </r>
  </si>
  <si>
    <r>
      <t>平鎮市</t>
    </r>
    <r>
      <rPr>
        <sz val="8.5"/>
        <rFont val="Arial Narrow"/>
        <family val="2"/>
      </rPr>
      <t xml:space="preserve"> Pingjhen City</t>
    </r>
  </si>
  <si>
    <r>
      <t>八德市</t>
    </r>
    <r>
      <rPr>
        <sz val="8.5"/>
        <rFont val="Arial Narrow"/>
        <family val="2"/>
      </rPr>
      <t xml:space="preserve"> Bade City</t>
    </r>
  </si>
  <si>
    <r>
      <t>大溪鎮</t>
    </r>
    <r>
      <rPr>
        <sz val="8.5"/>
        <rFont val="Arial Narrow"/>
        <family val="2"/>
      </rPr>
      <t xml:space="preserve"> Dasi Township</t>
    </r>
  </si>
  <si>
    <r>
      <t>蘆竹鄉</t>
    </r>
    <r>
      <rPr>
        <sz val="8.5"/>
        <rFont val="Arial Narrow"/>
        <family val="2"/>
      </rPr>
      <t xml:space="preserve"> Lujhu Township</t>
    </r>
  </si>
  <si>
    <r>
      <t>大園鄉</t>
    </r>
    <r>
      <rPr>
        <sz val="8.5"/>
        <rFont val="Arial Narrow"/>
        <family val="2"/>
      </rPr>
      <t xml:space="preserve"> Dayuan Township</t>
    </r>
  </si>
  <si>
    <r>
      <t>龜山鄉</t>
    </r>
    <r>
      <rPr>
        <sz val="8.5"/>
        <rFont val="Arial Narrow"/>
        <family val="2"/>
      </rPr>
      <t xml:space="preserve"> Gueishan Township</t>
    </r>
  </si>
  <si>
    <r>
      <t>龍潭鄉</t>
    </r>
    <r>
      <rPr>
        <sz val="8.5"/>
        <color indexed="8"/>
        <rFont val="Arial Narrow"/>
        <family val="2"/>
      </rPr>
      <t xml:space="preserve"> Longtan Township</t>
    </r>
  </si>
  <si>
    <r>
      <t>新屋鄉</t>
    </r>
    <r>
      <rPr>
        <sz val="8.5"/>
        <rFont val="Arial Narrow"/>
        <family val="2"/>
      </rPr>
      <t xml:space="preserve"> Sinwu Township</t>
    </r>
  </si>
  <si>
    <r>
      <t>觀音鄉</t>
    </r>
    <r>
      <rPr>
        <sz val="8.5"/>
        <rFont val="Arial Narrow"/>
        <family val="2"/>
      </rPr>
      <t xml:space="preserve"> Guanyin Township</t>
    </r>
  </si>
  <si>
    <r>
      <t>復興鄉</t>
    </r>
    <r>
      <rPr>
        <sz val="8.5"/>
        <rFont val="Arial Narrow"/>
        <family val="2"/>
      </rPr>
      <t xml:space="preserve"> Fusing Township</t>
    </r>
  </si>
  <si>
    <r>
      <t xml:space="preserve">年別及鄉鎮市別
</t>
    </r>
    <r>
      <rPr>
        <sz val="8.5"/>
        <rFont val="Arial Narrow"/>
        <family val="2"/>
      </rPr>
      <t>End  of  Year &amp; District</t>
    </r>
  </si>
  <si>
    <r>
      <t xml:space="preserve">工　程　經　費　來　源
</t>
    </r>
    <r>
      <rPr>
        <sz val="8.5"/>
        <rFont val="Arial Narrow"/>
        <family val="2"/>
      </rPr>
      <t>Funding</t>
    </r>
  </si>
  <si>
    <r>
      <t xml:space="preserve">工　程　長　度
</t>
    </r>
    <r>
      <rPr>
        <sz val="8.5"/>
        <rFont val="Arial Narrow"/>
        <family val="2"/>
      </rPr>
      <t>Length</t>
    </r>
  </si>
  <si>
    <t>合　計</t>
  </si>
  <si>
    <t>縣政府</t>
  </si>
  <si>
    <t>鄉鎮市公所</t>
  </si>
  <si>
    <t>新建鋼筋
混凝土</t>
  </si>
  <si>
    <t>修建鋼筋
混凝土</t>
  </si>
  <si>
    <r>
      <t>年</t>
    </r>
    <r>
      <rPr>
        <sz val="9"/>
        <rFont val="Arial Narrow"/>
        <family val="2"/>
      </rPr>
      <t xml:space="preserve">    (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)   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及
水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利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會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別</t>
    </r>
  </si>
  <si>
    <t xml:space="preserve">合　計
</t>
  </si>
  <si>
    <r>
      <t>灌　　　　　溉　　　　</t>
    </r>
    <r>
      <rPr>
        <sz val="9"/>
        <rFont val="Arial Narrow"/>
        <family val="2"/>
      </rPr>
      <t>Irrigation</t>
    </r>
  </si>
  <si>
    <t>　灌</t>
  </si>
  <si>
    <r>
      <t>排　　　兼　　　用　　　　</t>
    </r>
    <r>
      <rPr>
        <sz val="9"/>
        <rFont val="Arial Narrow"/>
        <family val="2"/>
      </rPr>
      <t xml:space="preserve">  Irrigation &amp; Drainage</t>
    </r>
  </si>
  <si>
    <r>
      <t xml:space="preserve">排　　　　　水
</t>
    </r>
    <r>
      <rPr>
        <sz val="9"/>
        <rFont val="Arial Narrow"/>
        <family val="2"/>
      </rPr>
      <t>Drainage</t>
    </r>
  </si>
  <si>
    <t>End  of  Year
Farm Irrigation Associations</t>
  </si>
  <si>
    <t>計</t>
  </si>
  <si>
    <t>兩期作田</t>
  </si>
  <si>
    <t>單期作田</t>
  </si>
  <si>
    <t>輪作田</t>
  </si>
  <si>
    <t>旱　田</t>
  </si>
  <si>
    <r>
      <t>輪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作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田</t>
    </r>
  </si>
  <si>
    <t>水　田</t>
  </si>
  <si>
    <t>Double-Cropped</t>
  </si>
  <si>
    <t>Single-Cropped</t>
  </si>
  <si>
    <t>Rotation Cropped Field</t>
  </si>
  <si>
    <t>Upland Field</t>
  </si>
  <si>
    <t>Paddy Field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</si>
  <si>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</si>
  <si>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 xml:space="preserve">桃園農田水利會
</t>
    </r>
    <r>
      <rPr>
        <sz val="9"/>
        <rFont val="Arial Narrow"/>
        <family val="2"/>
      </rPr>
      <t>Taoyuan Farm Irrigation Associations</t>
    </r>
  </si>
  <si>
    <r>
      <t xml:space="preserve">石門農田水利會
</t>
    </r>
    <r>
      <rPr>
        <sz val="9"/>
        <rFont val="Arial Narrow"/>
        <family val="2"/>
      </rPr>
      <t>Shimen Farm Irrigation Associations</t>
    </r>
  </si>
  <si>
    <t>單位：公頃</t>
  </si>
  <si>
    <t>資料來源：農委會統計室。</t>
  </si>
  <si>
    <t>Source : Water Resources Agency, Ministry of Economic Affairs.</t>
  </si>
  <si>
    <r>
      <t>5-14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Irrigation &amp; Drainage Facilities</t>
    </r>
  </si>
  <si>
    <r>
      <t>表</t>
    </r>
    <r>
      <rPr>
        <sz val="12"/>
        <rFont val="Arial"/>
        <family val="2"/>
      </rPr>
      <t>5-7</t>
    </r>
    <r>
      <rPr>
        <sz val="12"/>
        <rFont val="華康粗圓體"/>
        <family val="3"/>
      </rPr>
      <t>、都市計畫公共設施用地已闢建面積</t>
    </r>
  </si>
  <si>
    <r>
      <t>5-7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of Public Facility Land of Urban Planning</t>
    </r>
  </si>
  <si>
    <r>
      <t>5-7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of Public Facility Land of Urban Planning (Cont.)</t>
    </r>
  </si>
  <si>
    <t>－</t>
  </si>
  <si>
    <t>－</t>
  </si>
  <si>
    <t>Source : Urban and Rural Development Bureau.</t>
  </si>
  <si>
    <t>工商業及市鄉建設</t>
  </si>
  <si>
    <t>單位：公頃</t>
  </si>
  <si>
    <r>
      <t>年度別及都市計畫區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鄉鎮市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別</t>
    </r>
  </si>
  <si>
    <t>總計</t>
  </si>
  <si>
    <t>公園</t>
  </si>
  <si>
    <t>綠地</t>
  </si>
  <si>
    <t>廣場</t>
  </si>
  <si>
    <t>兒童遊樂場</t>
  </si>
  <si>
    <t>體育場</t>
  </si>
  <si>
    <t>道路、人行步道</t>
  </si>
  <si>
    <t>停車場</t>
  </si>
  <si>
    <t>加油站</t>
  </si>
  <si>
    <t>市場</t>
  </si>
  <si>
    <t>學校</t>
  </si>
  <si>
    <t>社教機構</t>
  </si>
  <si>
    <t>醫療衛生機構</t>
  </si>
  <si>
    <t>機關用地</t>
  </si>
  <si>
    <t>墓地</t>
  </si>
  <si>
    <t>變電所、電力、
事業用地</t>
  </si>
  <si>
    <t>郵政、電信用地</t>
  </si>
  <si>
    <t>民用航空站機場</t>
  </si>
  <si>
    <t>溝渠河道用地</t>
  </si>
  <si>
    <t>港埠用地</t>
  </si>
  <si>
    <t>捷運系統、交通、
車站、鐵路</t>
  </si>
  <si>
    <t>環保設施用地</t>
  </si>
  <si>
    <t>其他用地</t>
  </si>
  <si>
    <t>End of Year &amp; Locality</t>
  </si>
  <si>
    <t>Grand total</t>
  </si>
  <si>
    <t>Park</t>
  </si>
  <si>
    <t>Green Area</t>
  </si>
  <si>
    <t>Square</t>
  </si>
  <si>
    <t>Play Ground</t>
  </si>
  <si>
    <t>Athletic Complex</t>
  </si>
  <si>
    <r>
      <t>Road</t>
    </r>
    <r>
      <rPr>
        <sz val="7.5"/>
        <rFont val="華康粗圓體"/>
        <family val="3"/>
      </rPr>
      <t>、</t>
    </r>
    <r>
      <rPr>
        <sz val="7.5"/>
        <rFont val="Arial Narrow"/>
        <family val="2"/>
      </rPr>
      <t>Pedestrian Mall</t>
    </r>
  </si>
  <si>
    <t>Car Park</t>
  </si>
  <si>
    <t>Gas Station</t>
  </si>
  <si>
    <t>Market</t>
  </si>
  <si>
    <t>School</t>
  </si>
  <si>
    <t>Social Educational Organization</t>
  </si>
  <si>
    <t>Health Services</t>
  </si>
  <si>
    <t>Adminstrative Authorities</t>
  </si>
  <si>
    <t>Cemetery</t>
  </si>
  <si>
    <t>Power Substation</t>
  </si>
  <si>
    <t>Post Telecom</t>
  </si>
  <si>
    <t>Civil Air Terminal</t>
  </si>
  <si>
    <t>Drainage Channel</t>
  </si>
  <si>
    <t>Harbor</t>
  </si>
  <si>
    <r>
      <t>MRT</t>
    </r>
    <r>
      <rPr>
        <sz val="7.5"/>
        <rFont val="華康粗圓體"/>
        <family val="3"/>
      </rPr>
      <t>、</t>
    </r>
    <r>
      <rPr>
        <sz val="7.5"/>
        <rFont val="Arial Narrow"/>
        <family val="2"/>
      </rPr>
      <t>Traffic Station</t>
    </r>
    <r>
      <rPr>
        <sz val="7.5"/>
        <rFont val="華康粗圓體"/>
        <family val="3"/>
      </rPr>
      <t>、</t>
    </r>
    <r>
      <rPr>
        <sz val="7.5"/>
        <rFont val="Arial Narrow"/>
        <family val="2"/>
      </rPr>
      <t>Railway</t>
    </r>
  </si>
  <si>
    <t>Environmental
Protection</t>
  </si>
  <si>
    <t>Other</t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</si>
  <si>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</si>
  <si>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2006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</si>
  <si>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2006</t>
    </r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</si>
  <si>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2007</t>
    </r>
  </si>
  <si>
    <r>
      <t>民國</t>
    </r>
    <r>
      <rPr>
        <sz val="7.5"/>
        <rFont val="Arial Narrow"/>
        <family val="2"/>
      </rPr>
      <t>97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2008</t>
    </r>
  </si>
  <si>
    <r>
      <t>民國</t>
    </r>
    <r>
      <rPr>
        <sz val="7.5"/>
        <rFont val="Arial Narrow"/>
        <family val="2"/>
      </rPr>
      <t>98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2009</t>
    </r>
  </si>
  <si>
    <r>
      <t>民國</t>
    </r>
    <r>
      <rPr>
        <sz val="7.5"/>
        <rFont val="Arial Narrow"/>
        <family val="2"/>
      </rPr>
      <t>99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2010</t>
    </r>
  </si>
  <si>
    <r>
      <t>高速公路中壢內壢交流道特定區</t>
    </r>
    <r>
      <rPr>
        <sz val="7"/>
        <rFont val="Arial Narrow"/>
        <family val="2"/>
      </rPr>
      <t xml:space="preserve"> Highway 1 Zhongli/Neili Interchange Designated Area</t>
    </r>
  </si>
  <si>
    <r>
      <t>中壢平鎮</t>
    </r>
    <r>
      <rPr>
        <sz val="7"/>
        <rFont val="Arial Narrow"/>
        <family val="2"/>
      </rPr>
      <t xml:space="preserve">  Zhongli, Pingzhen</t>
    </r>
  </si>
  <si>
    <r>
      <t>中壢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龍岡地區</t>
    </r>
    <r>
      <rPr>
        <sz val="7"/>
        <rFont val="Arial Narrow"/>
        <family val="2"/>
      </rPr>
      <t>)  Zhongli (Longgang Area)</t>
    </r>
  </si>
  <si>
    <r>
      <t>中壢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過嶺地區</t>
    </r>
    <r>
      <rPr>
        <sz val="7"/>
        <rFont val="Arial Narrow"/>
        <family val="2"/>
      </rPr>
      <t>)</t>
    </r>
    <r>
      <rPr>
        <sz val="7"/>
        <rFont val="華康粗圓體"/>
        <family val="3"/>
      </rPr>
      <t>、楊梅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高榮地區</t>
    </r>
    <r>
      <rPr>
        <sz val="7"/>
        <rFont val="Arial Narrow"/>
        <family val="2"/>
      </rPr>
      <t xml:space="preserve">)  Zhongli (Guoling Area,) Yangmei (Gaorong Area,)
</t>
    </r>
    <r>
      <rPr>
        <sz val="7"/>
        <rFont val="華康粗圓體"/>
        <family val="3"/>
      </rPr>
      <t>新屋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頭洲地區</t>
    </r>
    <r>
      <rPr>
        <sz val="7"/>
        <rFont val="Arial Narrow"/>
        <family val="2"/>
      </rPr>
      <t>)</t>
    </r>
    <r>
      <rPr>
        <sz val="7"/>
        <rFont val="華康粗圓體"/>
        <family val="3"/>
      </rPr>
      <t>、觀音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高源地區</t>
    </r>
    <r>
      <rPr>
        <sz val="7"/>
        <rFont val="Arial Narrow"/>
        <family val="2"/>
      </rPr>
      <t>)  Xinwu (Touzhou Area,) Guanyin (Gaoyuan Area)</t>
    </r>
  </si>
  <si>
    <r>
      <t>桃園擴大修訂計畫</t>
    </r>
    <r>
      <rPr>
        <sz val="7"/>
        <rFont val="Arial Narrow"/>
        <family val="2"/>
      </rPr>
      <t xml:space="preserve">  Taoyuan Expansion Revised Plan</t>
    </r>
  </si>
  <si>
    <r>
      <t xml:space="preserve">縱貫公路桃園、內壢間都市計畫
</t>
    </r>
    <r>
      <rPr>
        <sz val="7"/>
        <rFont val="Arial Narrow"/>
        <family val="2"/>
      </rPr>
      <t>Urban Planning along Provincial Highway between Taoyuan and Neili</t>
    </r>
  </si>
  <si>
    <r>
      <t>大溪</t>
    </r>
    <r>
      <rPr>
        <sz val="7"/>
        <rFont val="Arial Narrow"/>
        <family val="2"/>
      </rPr>
      <t xml:space="preserve">  Daxi</t>
    </r>
  </si>
  <si>
    <r>
      <t>大溪（埔頂地區）</t>
    </r>
    <r>
      <rPr>
        <sz val="7"/>
        <rFont val="Arial Narrow"/>
        <family val="2"/>
      </rPr>
      <t xml:space="preserve">  Daxi (Puding Area)</t>
    </r>
  </si>
  <si>
    <r>
      <t>楊梅</t>
    </r>
    <r>
      <rPr>
        <sz val="7"/>
        <rFont val="Arial Narrow"/>
        <family val="2"/>
      </rPr>
      <t xml:space="preserve">  Yangmei</t>
    </r>
  </si>
  <si>
    <r>
      <t>高速公路楊梅交流道特定區</t>
    </r>
    <r>
      <rPr>
        <sz val="7"/>
        <rFont val="Arial Narrow"/>
        <family val="2"/>
      </rPr>
      <t xml:space="preserve">  Highway 1 Yangmei Interchange Designated Area</t>
    </r>
  </si>
  <si>
    <r>
      <t>楊梅（富岡豐野地區）</t>
    </r>
    <r>
      <rPr>
        <sz val="7"/>
        <rFont val="Arial Narrow"/>
        <family val="2"/>
      </rPr>
      <t xml:space="preserve">  Yangmei (Fugang and Fengye Areas)</t>
    </r>
  </si>
  <si>
    <r>
      <t>大園</t>
    </r>
    <r>
      <rPr>
        <sz val="7"/>
        <rFont val="Arial Narrow"/>
        <family val="2"/>
      </rPr>
      <t xml:space="preserve">  Dayuan</t>
    </r>
  </si>
  <si>
    <r>
      <t>大園（菓林地區）</t>
    </r>
    <r>
      <rPr>
        <sz val="7"/>
        <rFont val="Arial Narrow"/>
        <family val="2"/>
      </rPr>
      <t xml:space="preserve">  Dayuan (Wooded Area)</t>
    </r>
  </si>
  <si>
    <r>
      <t>龜山</t>
    </r>
    <r>
      <rPr>
        <sz val="7"/>
        <rFont val="Arial Narrow"/>
        <family val="2"/>
      </rPr>
      <t xml:space="preserve">  Guishan</t>
    </r>
  </si>
  <si>
    <r>
      <t>林口特定區</t>
    </r>
    <r>
      <rPr>
        <sz val="7"/>
        <rFont val="Arial Narrow"/>
        <family val="2"/>
      </rPr>
      <t xml:space="preserve">  Linkou Designated Area</t>
    </r>
  </si>
  <si>
    <r>
      <t>八德（大湳地區）</t>
    </r>
    <r>
      <rPr>
        <sz val="7"/>
        <rFont val="Arial Narrow"/>
        <family val="2"/>
      </rPr>
      <t xml:space="preserve">  Bade (Danan Area)</t>
    </r>
  </si>
  <si>
    <r>
      <t>八德（八德地區）</t>
    </r>
    <r>
      <rPr>
        <sz val="7"/>
        <rFont val="Arial Narrow"/>
        <family val="2"/>
      </rPr>
      <t xml:space="preserve">  Bade (Bade Area)</t>
    </r>
  </si>
  <si>
    <r>
      <t>龍潭</t>
    </r>
    <r>
      <rPr>
        <sz val="7"/>
        <rFont val="Arial Narrow"/>
        <family val="2"/>
      </rPr>
      <t xml:space="preserve">  Longtan</t>
    </r>
  </si>
  <si>
    <r>
      <t>新屋</t>
    </r>
    <r>
      <rPr>
        <sz val="7"/>
        <rFont val="Arial Narrow"/>
        <family val="2"/>
      </rPr>
      <t xml:space="preserve">  Xinwu</t>
    </r>
  </si>
  <si>
    <r>
      <t>觀音</t>
    </r>
    <r>
      <rPr>
        <sz val="7"/>
        <rFont val="Arial Narrow"/>
        <family val="2"/>
      </rPr>
      <t xml:space="preserve">  Guanyin</t>
    </r>
  </si>
  <si>
    <r>
      <t>觀音（新坡地區）</t>
    </r>
    <r>
      <rPr>
        <sz val="7"/>
        <rFont val="Arial Narrow"/>
        <family val="2"/>
      </rPr>
      <t xml:space="preserve">  Guanyin (Xinpo Area)</t>
    </r>
  </si>
  <si>
    <r>
      <t>觀音（草漯地區）</t>
    </r>
    <r>
      <rPr>
        <sz val="7"/>
        <rFont val="Arial Narrow"/>
        <family val="2"/>
      </rPr>
      <t xml:space="preserve">  Guanyin (Caoluo Area)</t>
    </r>
  </si>
  <si>
    <r>
      <t>復興</t>
    </r>
    <r>
      <rPr>
        <sz val="7"/>
        <rFont val="Arial Narrow"/>
        <family val="2"/>
      </rPr>
      <t xml:space="preserve">  Fuxing</t>
    </r>
  </si>
  <si>
    <r>
      <t>石門</t>
    </r>
    <r>
      <rPr>
        <sz val="7"/>
        <rFont val="Arial Narrow"/>
        <family val="2"/>
      </rPr>
      <t xml:space="preserve">  Shimen</t>
    </r>
  </si>
  <si>
    <r>
      <t>石門水庫水源特定區</t>
    </r>
    <r>
      <rPr>
        <sz val="7"/>
        <rFont val="Arial Narrow"/>
        <family val="2"/>
      </rPr>
      <t xml:space="preserve">  Shimen Dam Reservoir Designated Area</t>
    </r>
  </si>
  <si>
    <r>
      <t>南崁新市鎮</t>
    </r>
    <r>
      <rPr>
        <sz val="7"/>
        <rFont val="Arial Narrow"/>
        <family val="2"/>
      </rPr>
      <t xml:space="preserve">  Nankan New City</t>
    </r>
  </si>
  <si>
    <r>
      <t>大樹林地區</t>
    </r>
    <r>
      <rPr>
        <sz val="7"/>
        <rFont val="Arial Narrow"/>
        <family val="2"/>
      </rPr>
      <t xml:space="preserve">  Dashulin Area</t>
    </r>
  </si>
  <si>
    <r>
      <t>小烏來風景特定區</t>
    </r>
    <r>
      <rPr>
        <sz val="7"/>
        <rFont val="Arial Narrow"/>
        <family val="2"/>
      </rPr>
      <t xml:space="preserve">  Xiaowulai Designated Scenic Area</t>
    </r>
  </si>
  <si>
    <r>
      <t>龍壽迴龍地區</t>
    </r>
    <r>
      <rPr>
        <sz val="7"/>
        <rFont val="Arial Narrow"/>
        <family val="2"/>
      </rPr>
      <t xml:space="preserve">  Longshou Huilong Area</t>
    </r>
  </si>
  <si>
    <r>
      <t>蘆竹（大竹地區）</t>
    </r>
    <r>
      <rPr>
        <sz val="7"/>
        <rFont val="Arial Narrow"/>
        <family val="2"/>
      </rPr>
      <t xml:space="preserve">  Luzhu (Dazhu Area)</t>
    </r>
  </si>
  <si>
    <r>
      <t>巴陵達觀山風景特定區</t>
    </r>
    <r>
      <rPr>
        <sz val="7"/>
        <rFont val="Arial Narrow"/>
        <family val="2"/>
      </rPr>
      <t xml:space="preserve">  Baling Daguan Mountain Designated Scenic Area</t>
    </r>
  </si>
  <si>
    <r>
      <t>平鎮（山仔頂地區）</t>
    </r>
    <r>
      <rPr>
        <sz val="7"/>
        <rFont val="Arial Narrow"/>
        <family val="2"/>
      </rPr>
      <t xml:space="preserve">  Pingzhen (Shanzaiding Area)</t>
    </r>
  </si>
  <si>
    <r>
      <t>桃園航空貨運暨客運園區（大園南港區）特定區</t>
    </r>
    <r>
      <rPr>
        <sz val="7"/>
        <rFont val="Arial Narrow"/>
        <family val="2"/>
      </rPr>
      <t>Taoyuan Air Freight &amp; Passenger Transport Park(Dayuan and Nangang ) Designated Area</t>
    </r>
  </si>
  <si>
    <r>
      <t>桃園高鐵車站</t>
    </r>
    <r>
      <rPr>
        <sz val="7"/>
        <rFont val="Arial Narrow"/>
        <family val="2"/>
      </rPr>
      <t xml:space="preserve"> Taoyuan High Speed Rail Station</t>
    </r>
  </si>
  <si>
    <r>
      <t>資料來源：根據本府城鄉發展局</t>
    </r>
    <r>
      <rPr>
        <sz val="7.5"/>
        <rFont val="Arial Narrow"/>
        <family val="2"/>
      </rPr>
      <t>2359-01-06-2</t>
    </r>
    <r>
      <rPr>
        <sz val="7.5"/>
        <rFont val="華康中黑體"/>
        <family val="3"/>
      </rPr>
      <t>。</t>
    </r>
  </si>
  <si>
    <t>Source : Urban and Rural Development Bureau.</t>
  </si>
  <si>
    <r>
      <t>表</t>
    </r>
    <r>
      <rPr>
        <sz val="12"/>
        <rFont val="Arial"/>
        <family val="2"/>
      </rPr>
      <t>5-7</t>
    </r>
    <r>
      <rPr>
        <sz val="12"/>
        <rFont val="華康粗圓體"/>
        <family val="3"/>
      </rPr>
      <t>、都市計畫公共設施用地已闢建面積（續）</t>
    </r>
  </si>
  <si>
    <r>
      <t>資料來源：根據本府工務處</t>
    </r>
    <r>
      <rPr>
        <sz val="9"/>
        <rFont val="Arial Narrow"/>
        <family val="2"/>
      </rPr>
      <t xml:space="preserve"> 2355-00-04-2 </t>
    </r>
    <r>
      <rPr>
        <sz val="9"/>
        <rFont val="華康中黑體"/>
        <family val="3"/>
      </rPr>
      <t>與</t>
    </r>
    <r>
      <rPr>
        <sz val="9"/>
        <rFont val="Arial Narrow"/>
        <family val="2"/>
      </rPr>
      <t xml:space="preserve"> 2355-00-07-2</t>
    </r>
    <r>
      <rPr>
        <sz val="9"/>
        <rFont val="華康中黑體"/>
        <family val="3"/>
      </rPr>
      <t>。</t>
    </r>
  </si>
  <si>
    <t>Source : Urban and Rural Development Bureau.</t>
  </si>
  <si>
    <r>
      <t>高速公路中壢內壢交流道特定區</t>
    </r>
    <r>
      <rPr>
        <sz val="7"/>
        <rFont val="Arial Narrow"/>
        <family val="2"/>
      </rPr>
      <t xml:space="preserve"> Highway 1 Zhongli/Neili Interchange Designated Area</t>
    </r>
  </si>
  <si>
    <r>
      <t xml:space="preserve">座
</t>
    </r>
    <r>
      <rPr>
        <sz val="9"/>
        <rFont val="Arial Narrow"/>
        <family val="2"/>
      </rPr>
      <t>Number</t>
    </r>
  </si>
  <si>
    <r>
      <t xml:space="preserve">長　度
</t>
    </r>
    <r>
      <rPr>
        <sz val="9"/>
        <rFont val="Arial Narrow"/>
        <family val="2"/>
      </rPr>
      <t>Length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</si>
  <si>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</si>
  <si>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</si>
  <si>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</si>
  <si>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</si>
  <si>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</si>
  <si>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</si>
  <si>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</si>
  <si>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</si>
  <si>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</si>
  <si>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2010</t>
    </r>
  </si>
  <si>
    <r>
      <t>龍潭鄉</t>
    </r>
    <r>
      <rPr>
        <sz val="9"/>
        <color indexed="8"/>
        <rFont val="Arial Narrow"/>
        <family val="2"/>
      </rPr>
      <t xml:space="preserve"> Longtan Township</t>
    </r>
  </si>
  <si>
    <r>
      <t>5-17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Sewers Road Repairs</t>
    </r>
  </si>
  <si>
    <t>－</t>
  </si>
  <si>
    <r>
      <t xml:space="preserve"> </t>
    </r>
    <r>
      <rPr>
        <sz val="9"/>
        <rFont val="華康粗圓體"/>
        <family val="3"/>
      </rPr>
      <t>支援服務業</t>
    </r>
  </si>
  <si>
    <r>
      <t xml:space="preserve">年　底　別
</t>
    </r>
    <r>
      <rPr>
        <sz val="9"/>
        <rFont val="Arial Narrow"/>
        <family val="2"/>
      </rPr>
      <t>End of Year</t>
    </r>
  </si>
  <si>
    <t>專業科學及技術服務業</t>
  </si>
  <si>
    <t>教育服務業</t>
  </si>
  <si>
    <t>醫療保健
及社會福利服務業</t>
  </si>
  <si>
    <t>文化、運動及休閒服務業</t>
  </si>
  <si>
    <t>其他服務業</t>
  </si>
  <si>
    <t>未分類</t>
  </si>
  <si>
    <t>Professional, Scientific &amp; Technical Services</t>
  </si>
  <si>
    <t>Educational Services</t>
  </si>
  <si>
    <t>Health Care &amp; Social Welfare Services</t>
  </si>
  <si>
    <t>Cultural, Sporting &amp; Recreational Services</t>
  </si>
  <si>
    <t>Other Services</t>
  </si>
  <si>
    <t>Nonclassified</t>
  </si>
  <si>
    <t>家數</t>
  </si>
  <si>
    <t>資本額</t>
  </si>
  <si>
    <t>Numer</t>
  </si>
  <si>
    <t>Capital</t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</si>
  <si>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</si>
  <si>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t>－</t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</si>
  <si>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</si>
  <si>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t>不動產業</t>
  </si>
  <si>
    <t>專業、科學
及技術服務業</t>
  </si>
  <si>
    <t>公共行政及國防
強制性社會安全</t>
  </si>
  <si>
    <t>教育服務業</t>
  </si>
  <si>
    <r>
      <t>醫療保健及
社會工作服務業</t>
    </r>
    <r>
      <rPr>
        <sz val="9"/>
        <rFont val="Arial Narrow"/>
        <family val="2"/>
      </rPr>
      <t xml:space="preserve"> </t>
    </r>
  </si>
  <si>
    <t>藝術、娛樂
及休閒服務業</t>
  </si>
  <si>
    <t>其他服務業</t>
  </si>
  <si>
    <t>未分類</t>
  </si>
  <si>
    <t>Finance and Insurance</t>
  </si>
  <si>
    <t>Real Estate</t>
  </si>
  <si>
    <t>Professional, Scientific &amp; Technical Services</t>
  </si>
  <si>
    <t>Support Services</t>
  </si>
  <si>
    <t>Public Administration and Defence; Compulsory Social Security</t>
  </si>
  <si>
    <t>Education</t>
  </si>
  <si>
    <t>Human Health and Social Work Services</t>
  </si>
  <si>
    <t>Arts, Entertainment and Recreation</t>
  </si>
  <si>
    <t>Other Services</t>
  </si>
  <si>
    <t>Nonclassified</t>
  </si>
  <si>
    <t>家數</t>
  </si>
  <si>
    <t>資本額</t>
  </si>
  <si>
    <t>Captial</t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</si>
  <si>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</si>
  <si>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</si>
  <si>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</si>
  <si>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t>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and Capital of Registered Companies By Industry (Cont. End)</t>
    </r>
  </si>
  <si>
    <t>面積單位：平方公里</t>
  </si>
  <si>
    <t>－</t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</si>
  <si>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2002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</si>
  <si>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2003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</si>
  <si>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</si>
  <si>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</si>
  <si>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2006</t>
    </r>
  </si>
  <si>
    <t>Manufacture of Petroleum &amp; Coal Products</t>
  </si>
  <si>
    <t xml:space="preserve">Manufacture of 3C Products </t>
  </si>
  <si>
    <t>Unit : number</t>
  </si>
  <si>
    <t>Manufacture of Pulp, Paper &amp; Paper Products</t>
  </si>
  <si>
    <r>
      <t>桃園市</t>
    </r>
    <r>
      <rPr>
        <sz val="8.5"/>
        <rFont val="Arial Narrow"/>
        <family val="2"/>
      </rPr>
      <t xml:space="preserve"> Taoyuan City</t>
    </r>
  </si>
  <si>
    <t>－</t>
  </si>
  <si>
    <r>
      <t>中壢市</t>
    </r>
    <r>
      <rPr>
        <sz val="8.5"/>
        <rFont val="Arial Narrow"/>
        <family val="2"/>
      </rPr>
      <t xml:space="preserve"> Jhongli City</t>
    </r>
  </si>
  <si>
    <r>
      <t>平鎮市</t>
    </r>
    <r>
      <rPr>
        <sz val="8.5"/>
        <rFont val="Arial Narrow"/>
        <family val="2"/>
      </rPr>
      <t xml:space="preserve"> Pingjhen City</t>
    </r>
  </si>
  <si>
    <r>
      <t>八德市</t>
    </r>
    <r>
      <rPr>
        <sz val="8.5"/>
        <rFont val="Arial Narrow"/>
        <family val="2"/>
      </rPr>
      <t xml:space="preserve"> Bade City</t>
    </r>
  </si>
  <si>
    <r>
      <t>楊梅市</t>
    </r>
    <r>
      <rPr>
        <sz val="8.5"/>
        <rFont val="Arial Narrow"/>
        <family val="2"/>
      </rPr>
      <t xml:space="preserve"> Yangmei City</t>
    </r>
  </si>
  <si>
    <r>
      <t>大溪鎮</t>
    </r>
    <r>
      <rPr>
        <sz val="8.5"/>
        <rFont val="Arial Narrow"/>
        <family val="2"/>
      </rPr>
      <t xml:space="preserve"> Dasi Township</t>
    </r>
  </si>
  <si>
    <r>
      <t>蘆竹鄉</t>
    </r>
    <r>
      <rPr>
        <sz val="8.5"/>
        <rFont val="Arial Narrow"/>
        <family val="2"/>
      </rPr>
      <t xml:space="preserve"> Lujhu Township</t>
    </r>
  </si>
  <si>
    <r>
      <t>大園鄉</t>
    </r>
    <r>
      <rPr>
        <sz val="8.5"/>
        <rFont val="Arial Narrow"/>
        <family val="2"/>
      </rPr>
      <t xml:space="preserve"> Dayuan Township</t>
    </r>
  </si>
  <si>
    <r>
      <t>龜山鄉</t>
    </r>
    <r>
      <rPr>
        <sz val="8.5"/>
        <rFont val="Arial Narrow"/>
        <family val="2"/>
      </rPr>
      <t xml:space="preserve"> Gueishan Township</t>
    </r>
  </si>
  <si>
    <r>
      <t>龍潭鄉</t>
    </r>
    <r>
      <rPr>
        <sz val="8.5"/>
        <rFont val="Arial Narrow"/>
        <family val="2"/>
      </rPr>
      <t xml:space="preserve"> Longtan Township</t>
    </r>
  </si>
  <si>
    <r>
      <t>新屋鄉</t>
    </r>
    <r>
      <rPr>
        <sz val="8.5"/>
        <rFont val="Arial Narrow"/>
        <family val="2"/>
      </rPr>
      <t xml:space="preserve"> Sinwu Township</t>
    </r>
  </si>
  <si>
    <r>
      <t>觀音鄉</t>
    </r>
    <r>
      <rPr>
        <sz val="8.5"/>
        <rFont val="Arial Narrow"/>
        <family val="2"/>
      </rPr>
      <t xml:space="preserve"> Guanyin Township</t>
    </r>
  </si>
  <si>
    <r>
      <t>復興鄉</t>
    </r>
    <r>
      <rPr>
        <sz val="8.5"/>
        <rFont val="Arial Narrow"/>
        <family val="2"/>
      </rPr>
      <t xml:space="preserve"> Fusing Township</t>
    </r>
  </si>
  <si>
    <t>資料來源：根據本縣工商發展局。</t>
  </si>
  <si>
    <t>Source : Economic Development Bureau of Taoyuan county gov.</t>
  </si>
  <si>
    <t>資料來源：根據經濟部中部辦公室會計科。</t>
  </si>
  <si>
    <t>Source : Department of Economic Development.</t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</si>
  <si>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2008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</si>
  <si>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2009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</si>
  <si>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</si>
  <si>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</si>
  <si>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</si>
  <si>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</si>
  <si>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</si>
  <si>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2006</t>
    </r>
  </si>
  <si>
    <t>單位：家</t>
  </si>
  <si>
    <t>Unit : number</t>
  </si>
  <si>
    <t>年底別及鄉鎮市區別</t>
  </si>
  <si>
    <t>食　品
製造業</t>
  </si>
  <si>
    <t>飲　料
製造業</t>
  </si>
  <si>
    <t>菸　草
製造業</t>
  </si>
  <si>
    <t>紡織業</t>
  </si>
  <si>
    <t>成衣及服飾品
製　造　業</t>
  </si>
  <si>
    <t>皮革、毛皮及
其製品製造業</t>
  </si>
  <si>
    <t>木竹製品
製造業</t>
  </si>
  <si>
    <t>紙漿、紙及
紙製品製造業</t>
  </si>
  <si>
    <t>印刷及
其輔助業</t>
  </si>
  <si>
    <t>化學材料
製造業</t>
  </si>
  <si>
    <r>
      <t>表</t>
    </r>
    <r>
      <rPr>
        <sz val="12"/>
        <rFont val="Arial"/>
        <family val="2"/>
      </rPr>
      <t>5-10</t>
    </r>
    <r>
      <rPr>
        <sz val="12"/>
        <rFont val="華康粗圓體"/>
        <family val="3"/>
      </rPr>
      <t>、都市計畫公共設施用地面積（續）</t>
    </r>
  </si>
  <si>
    <r>
      <t>表</t>
    </r>
    <r>
      <rPr>
        <sz val="12"/>
        <rFont val="Arial"/>
        <family val="2"/>
      </rPr>
      <t>5-15</t>
    </r>
    <r>
      <rPr>
        <sz val="12"/>
        <rFont val="華康粗圓體"/>
        <family val="3"/>
      </rPr>
      <t xml:space="preserve">、全縣現有公路概況
</t>
    </r>
    <r>
      <rPr>
        <sz val="12"/>
        <rFont val="Arial"/>
        <family val="2"/>
      </rPr>
      <t>5-15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Existing Roads</t>
    </r>
  </si>
  <si>
    <t>化學製品
製造業</t>
  </si>
  <si>
    <t>藥　品
製造業</t>
  </si>
  <si>
    <t>橡膠製品
製造業</t>
  </si>
  <si>
    <t>塑膠製品
製造業</t>
  </si>
  <si>
    <t>非金屬礦物
製品製造業</t>
  </si>
  <si>
    <t>基本金屬
製造業</t>
  </si>
  <si>
    <t>金屬製品
製造業</t>
  </si>
  <si>
    <t>電子零組件
製造業</t>
  </si>
  <si>
    <r>
      <t xml:space="preserve">電腦、電子
產品及光學
製品製造業
</t>
    </r>
    <r>
      <rPr>
        <sz val="8"/>
        <rFont val="Arial Narrow"/>
        <family val="2"/>
      </rPr>
      <t xml:space="preserve">Manufacture of 3C Products </t>
    </r>
  </si>
  <si>
    <t>電力設備
製造業</t>
  </si>
  <si>
    <t>機械設備
製造業</t>
  </si>
  <si>
    <t>汽車及其
零件製造業</t>
  </si>
  <si>
    <t>其他運輸工具
製造業</t>
  </si>
  <si>
    <t>家　具
製造業</t>
  </si>
  <si>
    <t>其　他
製造業</t>
  </si>
  <si>
    <t>End  of  Year &amp; District</t>
  </si>
  <si>
    <t>Total</t>
  </si>
  <si>
    <t>Food Manufacturing</t>
  </si>
  <si>
    <t>Drinking Manufacturing</t>
  </si>
  <si>
    <t>Manufacture of Pulp, Paper &amp; Paper Products</t>
  </si>
  <si>
    <t>Manufacture of Petroleum &amp; Coal Products</t>
  </si>
  <si>
    <t>Manufacture of materia medica</t>
  </si>
  <si>
    <t>Manufacture of autocar</t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</si>
  <si>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2007</t>
    </r>
  </si>
  <si>
    <t>石油及煤製品製造業</t>
  </si>
  <si>
    <t>電腦、電子
產品及光學
製品製造業</t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</si>
  <si>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2010</t>
    </r>
  </si>
  <si>
    <r>
      <t>表</t>
    </r>
    <r>
      <rPr>
        <sz val="12"/>
        <rFont val="Arial"/>
        <family val="2"/>
      </rPr>
      <t xml:space="preserve"> 5-1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本縣工廠登記現有家數</t>
    </r>
  </si>
  <si>
    <r>
      <t>5-1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Number of Factories Existing Registered</t>
    </r>
  </si>
  <si>
    <r>
      <t>表</t>
    </r>
    <r>
      <rPr>
        <sz val="12"/>
        <rFont val="Arial"/>
        <family val="2"/>
      </rPr>
      <t xml:space="preserve"> 5-1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本縣工廠登記現有家數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</si>
  <si>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表</t>
    </r>
    <r>
      <rPr>
        <sz val="12"/>
        <rFont val="Arial"/>
        <family val="2"/>
      </rPr>
      <t>5-1</t>
    </r>
    <r>
      <rPr>
        <sz val="12"/>
        <rFont val="華康粗圓體"/>
        <family val="3"/>
      </rPr>
      <t>、本縣工廠登記家數</t>
    </r>
  </si>
  <si>
    <r>
      <t>5-1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Factories Existing Registered</t>
    </r>
  </si>
  <si>
    <r>
      <t>表</t>
    </r>
    <r>
      <rPr>
        <sz val="12"/>
        <rFont val="Arial"/>
        <family val="2"/>
      </rPr>
      <t>5-1</t>
    </r>
    <r>
      <rPr>
        <sz val="12"/>
        <rFont val="華康粗圓體"/>
        <family val="3"/>
      </rPr>
      <t>、本縣工廠登記家數（續）</t>
    </r>
  </si>
  <si>
    <r>
      <t>5-1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Factories Existing Registered (Cont.)</t>
    </r>
  </si>
  <si>
    <r>
      <t>表</t>
    </r>
    <r>
      <rPr>
        <sz val="12"/>
        <rFont val="Arial"/>
        <family val="2"/>
      </rPr>
      <t xml:space="preserve"> 5-1</t>
    </r>
    <r>
      <rPr>
        <sz val="12"/>
        <rFont val="華康粗圓體"/>
        <family val="3"/>
      </rPr>
      <t>、本縣工廠登記家數</t>
    </r>
  </si>
  <si>
    <t>Unit : number ; NT$1,000</t>
  </si>
  <si>
    <t>Unit : number ; NT$1,000,000</t>
  </si>
  <si>
    <r>
      <t>說　　明：</t>
    </r>
    <r>
      <rPr>
        <sz val="8"/>
        <rFont val="華康中黑體"/>
        <family val="3"/>
      </rPr>
      <t>資本額不合係因進位關係。</t>
    </r>
  </si>
  <si>
    <t>Note : Captial does not add up to grand total because of rounding error.</t>
  </si>
  <si>
    <r>
      <t>5-5</t>
    </r>
    <r>
      <rPr>
        <sz val="12"/>
        <rFont val="細明體"/>
        <family val="3"/>
      </rPr>
      <t>、</t>
    </r>
    <r>
      <rPr>
        <sz val="12"/>
        <rFont val="Arial"/>
        <family val="2"/>
      </rPr>
      <t>Area and Population of Urban Planning Districts</t>
    </r>
  </si>
  <si>
    <r>
      <t>Area : km</t>
    </r>
    <r>
      <rPr>
        <vertAlign val="superscript"/>
        <sz val="7.5"/>
        <rFont val="Arial Narrow"/>
        <family val="2"/>
      </rPr>
      <t>2</t>
    </r>
  </si>
  <si>
    <r>
      <t>資料來源：根據本府工務處</t>
    </r>
    <r>
      <rPr>
        <sz val="7.5"/>
        <rFont val="Arial Narrow"/>
        <family val="2"/>
      </rPr>
      <t xml:space="preserve"> 2354-00-01-2</t>
    </r>
    <r>
      <rPr>
        <sz val="7.5"/>
        <rFont val="華康中黑體"/>
        <family val="3"/>
      </rPr>
      <t>。</t>
    </r>
  </si>
  <si>
    <r>
      <t>附　　註：</t>
    </r>
    <r>
      <rPr>
        <sz val="7.5"/>
        <rFont val="Arial Narrow"/>
        <family val="2"/>
      </rPr>
      <t>98</t>
    </r>
    <r>
      <rPr>
        <sz val="7.5"/>
        <rFont val="華康中黑體"/>
        <family val="3"/>
      </rPr>
      <t>年度起報表格式修訂，故本表格式異動。</t>
    </r>
  </si>
  <si>
    <t xml:space="preserve">Note : The format of this table has changed because the format of the statement was modified in 2009. </t>
  </si>
  <si>
    <t>Units : Hectare</t>
  </si>
  <si>
    <r>
      <t xml:space="preserve">年（月）別
</t>
    </r>
    <r>
      <rPr>
        <sz val="9"/>
        <rFont val="Arial Narrow"/>
        <family val="2"/>
      </rPr>
      <t>Year &amp; Month</t>
    </r>
  </si>
  <si>
    <r>
      <t xml:space="preserve">都市計畫區域及土地使用分區別
</t>
    </r>
    <r>
      <rPr>
        <sz val="9"/>
        <rFont val="Arial Narrow"/>
        <family val="2"/>
      </rPr>
      <t>Urban Planning Areas and Land Use</t>
    </r>
  </si>
  <si>
    <r>
      <t xml:space="preserve">按　　構　　造　　別　　區　　分
</t>
    </r>
    <r>
      <rPr>
        <sz val="9"/>
        <rFont val="Arial Narrow"/>
        <family val="2"/>
      </rPr>
      <t>By Material</t>
    </r>
  </si>
  <si>
    <t>混凝土
構造</t>
  </si>
  <si>
    <t>冷軋型
鋼構造</t>
  </si>
  <si>
    <t xml:space="preserve">Steel </t>
  </si>
  <si>
    <t xml:space="preserve">Concrete </t>
  </si>
  <si>
    <t xml:space="preserve">Cold-formed Steel </t>
  </si>
  <si>
    <r>
      <t xml:space="preserve">年（月）別
</t>
    </r>
    <r>
      <rPr>
        <sz val="9"/>
        <rFont val="Arial Narrow"/>
        <family val="2"/>
      </rPr>
      <t>Year &amp; Month</t>
    </r>
  </si>
  <si>
    <r>
      <t xml:space="preserve">都市計畫區域及土地使用分區別
</t>
    </r>
    <r>
      <rPr>
        <sz val="9"/>
        <rFont val="Arial Narrow"/>
        <family val="2"/>
      </rPr>
      <t>Urban Planning Areas and Land Use</t>
    </r>
  </si>
  <si>
    <r>
      <t xml:space="preserve">按　　構　　造　　別　　區　　分
</t>
    </r>
    <r>
      <rPr>
        <sz val="9"/>
        <rFont val="Arial Narrow"/>
        <family val="2"/>
      </rPr>
      <t>By Material</t>
    </r>
  </si>
  <si>
    <r>
      <t>Unit : m</t>
    </r>
    <r>
      <rPr>
        <vertAlign val="superscript"/>
        <sz val="9"/>
        <rFont val="Arial Narrow"/>
        <family val="2"/>
      </rPr>
      <t>2</t>
    </r>
  </si>
  <si>
    <t>Appropriation for Subsidies of Interest (Occurrence Year, NT$) (Thousand Dollars)</t>
  </si>
  <si>
    <t>Cumulative Appropriation for Subsidies of Interest (NT$)
(Thousand Dollars)</t>
  </si>
  <si>
    <t>Source : Construction and Planning Agency.</t>
  </si>
  <si>
    <r>
      <t>計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劃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度
</t>
    </r>
    <r>
      <rPr>
        <sz val="9"/>
        <rFont val="Arial Narrow"/>
        <family val="2"/>
      </rPr>
      <t xml:space="preserve"> Planning  Year</t>
    </r>
  </si>
  <si>
    <t>Source : Accounting, Provincial Water Company.</t>
  </si>
  <si>
    <t>Expenditure Unit : NT$</t>
  </si>
  <si>
    <t>Length Unit : Meter</t>
  </si>
  <si>
    <t>Source : City governments.</t>
  </si>
  <si>
    <t>Unit : hectare</t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</si>
  <si>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2007</t>
    </r>
  </si>
  <si>
    <r>
      <t>民國</t>
    </r>
    <r>
      <rPr>
        <sz val="7.5"/>
        <rFont val="Arial Narrow"/>
        <family val="2"/>
      </rPr>
      <t>97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2008</t>
    </r>
  </si>
  <si>
    <r>
      <t>民國</t>
    </r>
    <r>
      <rPr>
        <sz val="7.5"/>
        <rFont val="Arial Narrow"/>
        <family val="2"/>
      </rPr>
      <t>98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2009</t>
    </r>
  </si>
  <si>
    <r>
      <t>民國</t>
    </r>
    <r>
      <rPr>
        <sz val="7.5"/>
        <rFont val="Arial Narrow"/>
        <family val="2"/>
      </rPr>
      <t>99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2010</t>
    </r>
  </si>
  <si>
    <r>
      <t>資料來源：根據本府城鄉發展局</t>
    </r>
    <r>
      <rPr>
        <sz val="7.5"/>
        <rFont val="Arial Narrow"/>
        <family val="2"/>
      </rPr>
      <t xml:space="preserve"> 2359-01-01-2</t>
    </r>
    <r>
      <rPr>
        <sz val="7.5"/>
        <rFont val="華康中黑體"/>
        <family val="3"/>
      </rPr>
      <t>。</t>
    </r>
  </si>
  <si>
    <t>年度別及都市計畫區別</t>
  </si>
  <si>
    <r>
      <t xml:space="preserve">瀝青路面
</t>
    </r>
    <r>
      <rPr>
        <sz val="7.5"/>
        <rFont val="Arial Narrow"/>
        <family val="2"/>
      </rPr>
      <t>Asphalt Road</t>
    </r>
  </si>
  <si>
    <t>水泥混凝土
路面</t>
  </si>
  <si>
    <t>Cement Concrete Road</t>
  </si>
  <si>
    <r>
      <t xml:space="preserve">石子路面
</t>
    </r>
    <r>
      <rPr>
        <sz val="7.5"/>
        <rFont val="Arial Narrow"/>
        <family val="2"/>
      </rPr>
      <t>Gravel Road</t>
    </r>
  </si>
  <si>
    <r>
      <t xml:space="preserve">沙土路面
</t>
    </r>
    <r>
      <rPr>
        <sz val="7.5"/>
        <rFont val="Arial Narrow"/>
        <family val="2"/>
      </rPr>
      <t>Sand Road</t>
    </r>
  </si>
  <si>
    <r>
      <t xml:space="preserve">鋼筋混凝土橋
</t>
    </r>
    <r>
      <rPr>
        <sz val="7.5"/>
        <rFont val="Arial Narrow"/>
        <family val="2"/>
      </rPr>
      <t>Reinforced Cenrete</t>
    </r>
  </si>
  <si>
    <r>
      <t xml:space="preserve">其　　他
</t>
    </r>
    <r>
      <rPr>
        <sz val="7.5"/>
        <rFont val="Arial Narrow"/>
        <family val="2"/>
      </rPr>
      <t>Other</t>
    </r>
  </si>
  <si>
    <r>
      <t xml:space="preserve">雨　　　　　水
</t>
    </r>
    <r>
      <rPr>
        <sz val="7.5"/>
        <rFont val="Arial Narrow"/>
        <family val="2"/>
      </rPr>
      <t>Storm Drainage System</t>
    </r>
  </si>
  <si>
    <r>
      <t xml:space="preserve">污　　　　　水
</t>
    </r>
    <r>
      <rPr>
        <sz val="7.5"/>
        <rFont val="Arial Narrow"/>
        <family val="2"/>
      </rPr>
      <t>Sewer System</t>
    </r>
  </si>
  <si>
    <t>End  of  Year &amp; Locality</t>
  </si>
  <si>
    <r>
      <t xml:space="preserve">新闢
</t>
    </r>
    <r>
      <rPr>
        <sz val="7.5"/>
        <rFont val="Arial Narrow"/>
        <family val="2"/>
      </rPr>
      <t>Construction</t>
    </r>
  </si>
  <si>
    <r>
      <t xml:space="preserve">拓寬
</t>
    </r>
    <r>
      <rPr>
        <sz val="7.5"/>
        <rFont val="Arial Narrow"/>
        <family val="2"/>
      </rPr>
      <t>Widened</t>
    </r>
  </si>
  <si>
    <r>
      <t xml:space="preserve">舖裝
</t>
    </r>
    <r>
      <rPr>
        <sz val="7.5"/>
        <rFont val="Arial Narrow"/>
        <family val="2"/>
      </rPr>
      <t>Improvement</t>
    </r>
  </si>
  <si>
    <r>
      <t xml:space="preserve">座
</t>
    </r>
    <r>
      <rPr>
        <sz val="7.5"/>
        <rFont val="Arial Narrow"/>
        <family val="2"/>
      </rPr>
      <t>Plans</t>
    </r>
  </si>
  <si>
    <r>
      <t xml:space="preserve">面積
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平方公尺</t>
    </r>
    <r>
      <rPr>
        <sz val="7.5"/>
        <rFont val="Arial Narrow"/>
        <family val="2"/>
      </rPr>
      <t>)
Area(m</t>
    </r>
    <r>
      <rPr>
        <vertAlign val="superscript"/>
        <sz val="7.5"/>
        <rFont val="Arial Narrow"/>
        <family val="2"/>
      </rPr>
      <t>2</t>
    </r>
    <r>
      <rPr>
        <sz val="7.5"/>
        <rFont val="Arial Narrow"/>
        <family val="2"/>
      </rPr>
      <t>)</t>
    </r>
  </si>
  <si>
    <r>
      <t xml:space="preserve">抽水站
</t>
    </r>
    <r>
      <rPr>
        <sz val="7.5"/>
        <rFont val="Arial Narrow"/>
        <family val="2"/>
      </rPr>
      <t>Pumping Station</t>
    </r>
  </si>
  <si>
    <r>
      <t xml:space="preserve">排水幹線
</t>
    </r>
    <r>
      <rPr>
        <sz val="7.5"/>
        <rFont val="Arial Narrow"/>
        <family val="2"/>
      </rPr>
      <t>Main Line</t>
    </r>
  </si>
  <si>
    <r>
      <t xml:space="preserve">排水支線
</t>
    </r>
    <r>
      <rPr>
        <sz val="7.5"/>
        <rFont val="Arial Narrow"/>
        <family val="2"/>
      </rPr>
      <t>Branch Line</t>
    </r>
  </si>
  <si>
    <r>
      <t xml:space="preserve">污水處理廠
</t>
    </r>
    <r>
      <rPr>
        <sz val="7.5"/>
        <rFont val="Arial Narrow"/>
        <family val="2"/>
      </rPr>
      <t>Sanitary Wastewater Treatment Plants</t>
    </r>
  </si>
  <si>
    <r>
      <t xml:space="preserve">污水幹線
</t>
    </r>
    <r>
      <rPr>
        <sz val="7.5"/>
        <rFont val="Arial Narrow"/>
        <family val="2"/>
      </rPr>
      <t>Main Line</t>
    </r>
  </si>
  <si>
    <r>
      <t xml:space="preserve">污水支線
</t>
    </r>
    <r>
      <rPr>
        <sz val="7.5"/>
        <rFont val="Arial Narrow"/>
        <family val="2"/>
      </rPr>
      <t>Branch Line</t>
    </r>
  </si>
  <si>
    <r>
      <t xml:space="preserve">處
</t>
    </r>
    <r>
      <rPr>
        <sz val="7.5"/>
        <rFont val="Arial Narrow"/>
        <family val="2"/>
      </rPr>
      <t>Station</t>
    </r>
  </si>
  <si>
    <r>
      <t>面積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平方公尺</t>
    </r>
    <r>
      <rPr>
        <sz val="7.5"/>
        <rFont val="Arial Narrow"/>
        <family val="2"/>
      </rPr>
      <t>)
Area(m</t>
    </r>
    <r>
      <rPr>
        <vertAlign val="superscript"/>
        <sz val="7.5"/>
        <rFont val="Arial Narrow"/>
        <family val="2"/>
      </rPr>
      <t>2</t>
    </r>
    <r>
      <rPr>
        <sz val="7.5"/>
        <rFont val="Arial Narrow"/>
        <family val="2"/>
      </rPr>
      <t>)</t>
    </r>
  </si>
  <si>
    <r>
      <t>處</t>
    </r>
    <r>
      <rPr>
        <sz val="7.5"/>
        <rFont val="Arial Narrow"/>
        <family val="2"/>
      </rPr>
      <t>Station</t>
    </r>
  </si>
  <si>
    <r>
      <t>m</t>
    </r>
    <r>
      <rPr>
        <vertAlign val="superscript"/>
        <sz val="7.5"/>
        <rFont val="Arial Narrow"/>
        <family val="2"/>
      </rPr>
      <t>3</t>
    </r>
    <r>
      <rPr>
        <sz val="7.5"/>
        <rFont val="Arial Narrow"/>
        <family val="2"/>
      </rPr>
      <t>/</t>
    </r>
    <r>
      <rPr>
        <sz val="7.5"/>
        <rFont val="華康粗圓體"/>
        <family val="3"/>
      </rPr>
      <t>秒</t>
    </r>
    <r>
      <rPr>
        <sz val="7.5"/>
        <rFont val="Arial Narrow"/>
        <family val="2"/>
      </rPr>
      <t xml:space="preserve"> m</t>
    </r>
    <r>
      <rPr>
        <vertAlign val="superscript"/>
        <sz val="7.5"/>
        <rFont val="Arial Narrow"/>
        <family val="2"/>
      </rPr>
      <t>3</t>
    </r>
    <r>
      <rPr>
        <sz val="7.5"/>
        <rFont val="Arial Narrow"/>
        <family val="2"/>
      </rPr>
      <t>/s</t>
    </r>
  </si>
  <si>
    <r>
      <t>(</t>
    </r>
    <r>
      <rPr>
        <sz val="7.5"/>
        <rFont val="華康粗圓體"/>
        <family val="3"/>
      </rPr>
      <t>公尺</t>
    </r>
    <r>
      <rPr>
        <sz val="7.5"/>
        <rFont val="Arial Narrow"/>
        <family val="2"/>
      </rPr>
      <t>)(m)</t>
    </r>
  </si>
  <si>
    <r>
      <t>m</t>
    </r>
    <r>
      <rPr>
        <vertAlign val="superscript"/>
        <sz val="7.5"/>
        <rFont val="Arial Narrow"/>
        <family val="2"/>
      </rPr>
      <t>3</t>
    </r>
    <r>
      <rPr>
        <sz val="7.5"/>
        <rFont val="Arial Narrow"/>
        <family val="2"/>
      </rPr>
      <t>/</t>
    </r>
    <r>
      <rPr>
        <sz val="7.5"/>
        <rFont val="華康粗圓體"/>
        <family val="3"/>
      </rPr>
      <t>日</t>
    </r>
    <r>
      <rPr>
        <sz val="7.5"/>
        <rFont val="Arial Narrow"/>
        <family val="2"/>
      </rPr>
      <t xml:space="preserve"> m</t>
    </r>
    <r>
      <rPr>
        <vertAlign val="superscript"/>
        <sz val="7.5"/>
        <rFont val="Arial Narrow"/>
        <family val="2"/>
      </rPr>
      <t>3</t>
    </r>
    <r>
      <rPr>
        <sz val="7.5"/>
        <rFont val="Arial Narrow"/>
        <family val="2"/>
      </rPr>
      <t>/day</t>
    </r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</si>
  <si>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 2001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</si>
  <si>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</si>
  <si>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</si>
  <si>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</si>
  <si>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</si>
  <si>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</si>
  <si>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</si>
  <si>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 2008</t>
    </r>
  </si>
  <si>
    <r>
      <t>道　　　　　　　路</t>
    </r>
  </si>
  <si>
    <r>
      <t>(</t>
    </r>
    <r>
      <rPr>
        <sz val="7.5"/>
        <rFont val="華康粗圓體"/>
        <family val="3"/>
      </rPr>
      <t>包括廣場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</si>
  <si>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平方公尺</t>
    </r>
    <r>
      <rPr>
        <sz val="7.5"/>
        <rFont val="Arial Narrow"/>
        <family val="2"/>
      </rPr>
      <t>)</t>
    </r>
  </si>
  <si>
    <t>Road   (square)  (square meter)</t>
  </si>
  <si>
    <r>
      <t>橋　　樑　　</t>
    </r>
    <r>
      <rPr>
        <sz val="7.5"/>
        <rFont val="Arial Narrow"/>
        <family val="2"/>
      </rPr>
      <t>Bridge</t>
    </r>
  </si>
  <si>
    <t>下</t>
  </si>
  <si>
    <r>
      <t>　　水　　　　　　道　　　　　　</t>
    </r>
    <r>
      <rPr>
        <sz val="7.5"/>
        <rFont val="Arial Narrow"/>
        <family val="2"/>
      </rPr>
      <t xml:space="preserve">Drainage                                                                                       </t>
    </r>
  </si>
  <si>
    <r>
      <t xml:space="preserve">公園綠地
</t>
    </r>
    <r>
      <rPr>
        <sz val="7.5"/>
        <rFont val="Arial Narrow"/>
        <family val="2"/>
      </rPr>
      <t>Park &amp; Green Sport</t>
    </r>
  </si>
  <si>
    <t xml:space="preserve">排水幹支線
</t>
  </si>
  <si>
    <t xml:space="preserve">污水幹支線
</t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</si>
  <si>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 2009</t>
    </r>
  </si>
  <si>
    <t>－</t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</si>
  <si>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年度</t>
    </r>
    <r>
      <rPr>
        <sz val="8"/>
        <rFont val="Arial Narrow"/>
        <family val="2"/>
      </rPr>
      <t xml:space="preserve">  2010</t>
    </r>
  </si>
  <si>
    <t>－</t>
  </si>
  <si>
    <r>
      <t>高速公路中壢內壢交流道特定區</t>
    </r>
    <r>
      <rPr>
        <sz val="7"/>
        <rFont val="Arial Narrow"/>
        <family val="2"/>
      </rPr>
      <t xml:space="preserve"> Highway 1 Zhongli/Neili Interchange Designated Area</t>
    </r>
  </si>
  <si>
    <r>
      <t>中壢平鎮</t>
    </r>
    <r>
      <rPr>
        <sz val="7"/>
        <rFont val="Arial Narrow"/>
        <family val="2"/>
      </rPr>
      <t xml:space="preserve">  Zhongli, Pingzhen</t>
    </r>
  </si>
  <si>
    <r>
      <t>中壢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龍岡地區</t>
    </r>
    <r>
      <rPr>
        <sz val="7"/>
        <rFont val="Arial Narrow"/>
        <family val="2"/>
      </rPr>
      <t>)  Zhongli (Longgang Area)</t>
    </r>
  </si>
  <si>
    <r>
      <t>中壢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過嶺地區</t>
    </r>
    <r>
      <rPr>
        <sz val="7"/>
        <rFont val="Arial Narrow"/>
        <family val="2"/>
      </rPr>
      <t>)</t>
    </r>
    <r>
      <rPr>
        <sz val="7"/>
        <rFont val="華康粗圓體"/>
        <family val="3"/>
      </rPr>
      <t>、楊梅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高榮地區</t>
    </r>
    <r>
      <rPr>
        <sz val="7"/>
        <rFont val="Arial Narrow"/>
        <family val="2"/>
      </rPr>
      <t xml:space="preserve">)  Zhongli (Guoling Area,) Yangmei (Gaorong Area,)
</t>
    </r>
    <r>
      <rPr>
        <sz val="7"/>
        <rFont val="華康粗圓體"/>
        <family val="3"/>
      </rPr>
      <t>新屋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頭洲地區</t>
    </r>
    <r>
      <rPr>
        <sz val="7"/>
        <rFont val="Arial Narrow"/>
        <family val="2"/>
      </rPr>
      <t>)</t>
    </r>
    <r>
      <rPr>
        <sz val="7"/>
        <rFont val="華康粗圓體"/>
        <family val="3"/>
      </rPr>
      <t>、觀音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高源地區</t>
    </r>
    <r>
      <rPr>
        <sz val="7"/>
        <rFont val="Arial Narrow"/>
        <family val="2"/>
      </rPr>
      <t>)  Xinwu (Touzhou Area,) Guanyin (Gaoyuan Area)</t>
    </r>
  </si>
  <si>
    <r>
      <t>桃園擴大修訂計畫</t>
    </r>
    <r>
      <rPr>
        <sz val="7"/>
        <rFont val="Arial Narrow"/>
        <family val="2"/>
      </rPr>
      <t xml:space="preserve">  Taoyuan Expansion Revised Plan</t>
    </r>
  </si>
  <si>
    <t>－</t>
  </si>
  <si>
    <r>
      <t xml:space="preserve">縱貫公路桃園、內壢間都市計畫
</t>
    </r>
    <r>
      <rPr>
        <sz val="7"/>
        <rFont val="Arial Narrow"/>
        <family val="2"/>
      </rPr>
      <t>Urban Planning along Provincial Highway between Taoyuan and Neili</t>
    </r>
  </si>
  <si>
    <r>
      <t>大溪</t>
    </r>
    <r>
      <rPr>
        <sz val="7"/>
        <rFont val="Arial Narrow"/>
        <family val="2"/>
      </rPr>
      <t xml:space="preserve">  Daxi</t>
    </r>
  </si>
  <si>
    <r>
      <t>大溪（埔頂地區）</t>
    </r>
    <r>
      <rPr>
        <sz val="7"/>
        <rFont val="Arial Narrow"/>
        <family val="2"/>
      </rPr>
      <t xml:space="preserve">  Daxi (Puding Area)</t>
    </r>
  </si>
  <si>
    <r>
      <t>楊梅</t>
    </r>
    <r>
      <rPr>
        <sz val="7"/>
        <rFont val="Arial Narrow"/>
        <family val="2"/>
      </rPr>
      <t xml:space="preserve">  Yangmei</t>
    </r>
  </si>
  <si>
    <r>
      <t>高速公路楊梅交流道特定區</t>
    </r>
    <r>
      <rPr>
        <sz val="7"/>
        <rFont val="Arial Narrow"/>
        <family val="2"/>
      </rPr>
      <t xml:space="preserve">  Highway 1 Yangmei Interchange Designated Area</t>
    </r>
  </si>
  <si>
    <r>
      <t>楊梅（富岡豐野地區）</t>
    </r>
    <r>
      <rPr>
        <sz val="7"/>
        <rFont val="Arial Narrow"/>
        <family val="2"/>
      </rPr>
      <t xml:space="preserve">  Yangmei (Fugang and Fengye Areas)</t>
    </r>
  </si>
  <si>
    <r>
      <t>大園</t>
    </r>
    <r>
      <rPr>
        <sz val="7"/>
        <rFont val="Arial Narrow"/>
        <family val="2"/>
      </rPr>
      <t xml:space="preserve">  Dayuan</t>
    </r>
  </si>
  <si>
    <r>
      <t>大園（菓林地區）</t>
    </r>
    <r>
      <rPr>
        <sz val="7"/>
        <rFont val="Arial Narrow"/>
        <family val="2"/>
      </rPr>
      <t xml:space="preserve">  Dayuan (Wooded Area)</t>
    </r>
  </si>
  <si>
    <r>
      <t>龜山</t>
    </r>
    <r>
      <rPr>
        <sz val="7"/>
        <rFont val="Arial Narrow"/>
        <family val="2"/>
      </rPr>
      <t xml:space="preserve">  Guishan</t>
    </r>
  </si>
  <si>
    <r>
      <t>林口特定區</t>
    </r>
    <r>
      <rPr>
        <sz val="7"/>
        <rFont val="Arial Narrow"/>
        <family val="2"/>
      </rPr>
      <t xml:space="preserve">  Linkou Designated Area</t>
    </r>
  </si>
  <si>
    <r>
      <t>八德（大湳地區）</t>
    </r>
    <r>
      <rPr>
        <sz val="7"/>
        <rFont val="Arial Narrow"/>
        <family val="2"/>
      </rPr>
      <t xml:space="preserve">  Bade (Danan Area)</t>
    </r>
  </si>
  <si>
    <r>
      <t>八德（八德地區）</t>
    </r>
    <r>
      <rPr>
        <sz val="7"/>
        <rFont val="Arial Narrow"/>
        <family val="2"/>
      </rPr>
      <t xml:space="preserve">  Bade (Bade Area)</t>
    </r>
  </si>
  <si>
    <r>
      <t>龍潭</t>
    </r>
    <r>
      <rPr>
        <sz val="7"/>
        <rFont val="Arial Narrow"/>
        <family val="2"/>
      </rPr>
      <t xml:space="preserve">  Longtan</t>
    </r>
  </si>
  <si>
    <r>
      <t>新屋</t>
    </r>
    <r>
      <rPr>
        <sz val="7"/>
        <rFont val="Arial Narrow"/>
        <family val="2"/>
      </rPr>
      <t xml:space="preserve">  Xinwu</t>
    </r>
  </si>
  <si>
    <r>
      <t>觀音</t>
    </r>
    <r>
      <rPr>
        <sz val="7"/>
        <rFont val="Arial Narrow"/>
        <family val="2"/>
      </rPr>
      <t xml:space="preserve">  Guanyin</t>
    </r>
  </si>
  <si>
    <r>
      <t>觀音（新坡地區）</t>
    </r>
    <r>
      <rPr>
        <sz val="7"/>
        <rFont val="Arial Narrow"/>
        <family val="2"/>
      </rPr>
      <t xml:space="preserve">  Guanyin (Xinpo Area)</t>
    </r>
  </si>
  <si>
    <r>
      <t>觀音（草漯地區）</t>
    </r>
    <r>
      <rPr>
        <sz val="7"/>
        <rFont val="Arial Narrow"/>
        <family val="2"/>
      </rPr>
      <t xml:space="preserve">  Guanyin (Caoluo Area)</t>
    </r>
  </si>
  <si>
    <r>
      <t>復興</t>
    </r>
    <r>
      <rPr>
        <sz val="7"/>
        <rFont val="Arial Narrow"/>
        <family val="2"/>
      </rPr>
      <t xml:space="preserve">  Fuxing</t>
    </r>
  </si>
  <si>
    <r>
      <t>石門</t>
    </r>
    <r>
      <rPr>
        <sz val="7"/>
        <rFont val="Arial Narrow"/>
        <family val="2"/>
      </rPr>
      <t xml:space="preserve">  Shimen</t>
    </r>
  </si>
  <si>
    <r>
      <t>石門水庫水源特定區</t>
    </r>
    <r>
      <rPr>
        <sz val="7"/>
        <rFont val="Arial Narrow"/>
        <family val="2"/>
      </rPr>
      <t xml:space="preserve">  Shimen Dam Reservoir Designated Area</t>
    </r>
  </si>
  <si>
    <r>
      <t>南崁新市鎮</t>
    </r>
    <r>
      <rPr>
        <sz val="7"/>
        <rFont val="Arial Narrow"/>
        <family val="2"/>
      </rPr>
      <t xml:space="preserve">  Nankan New City</t>
    </r>
  </si>
  <si>
    <r>
      <t>大樹林地區</t>
    </r>
    <r>
      <rPr>
        <sz val="7"/>
        <rFont val="Arial Narrow"/>
        <family val="2"/>
      </rPr>
      <t xml:space="preserve">  Dashulin Area</t>
    </r>
  </si>
  <si>
    <r>
      <t>小烏來風景特定區</t>
    </r>
    <r>
      <rPr>
        <sz val="7"/>
        <rFont val="Arial Narrow"/>
        <family val="2"/>
      </rPr>
      <t xml:space="preserve">  Xiaowulai Designated Scenic Area</t>
    </r>
  </si>
  <si>
    <r>
      <t>龍壽迴龍地區</t>
    </r>
    <r>
      <rPr>
        <sz val="7"/>
        <rFont val="Arial Narrow"/>
        <family val="2"/>
      </rPr>
      <t xml:space="preserve">  Longshou Huilong Area</t>
    </r>
  </si>
  <si>
    <r>
      <t>蘆竹（大竹地區）</t>
    </r>
    <r>
      <rPr>
        <sz val="7"/>
        <rFont val="Arial Narrow"/>
        <family val="2"/>
      </rPr>
      <t xml:space="preserve">  Luzhu (Dazhu Area)</t>
    </r>
  </si>
  <si>
    <r>
      <t>巴陵達觀山風景特定區</t>
    </r>
    <r>
      <rPr>
        <sz val="7"/>
        <rFont val="Arial Narrow"/>
        <family val="2"/>
      </rPr>
      <t xml:space="preserve">  Baling Daguan Mountain Designated Scenic Area</t>
    </r>
  </si>
  <si>
    <r>
      <t>平鎮（山仔頂地區）</t>
    </r>
    <r>
      <rPr>
        <sz val="7"/>
        <rFont val="Arial Narrow"/>
        <family val="2"/>
      </rPr>
      <t xml:space="preserve">  Pingzhen (Shanzaiding Area)</t>
    </r>
  </si>
  <si>
    <r>
      <t xml:space="preserve">桃園航空貨運暨客運園區（大園南港區）特定區
</t>
    </r>
    <r>
      <rPr>
        <sz val="7"/>
        <rFont val="Arial Narrow"/>
        <family val="2"/>
      </rPr>
      <t>Taoyuan Air Freight &amp; Passenger Transport Park(Dayuan and Nangang ) Designated Area</t>
    </r>
  </si>
  <si>
    <r>
      <t>桃園高鐵車站</t>
    </r>
    <r>
      <rPr>
        <sz val="7"/>
        <rFont val="Arial Narrow"/>
        <family val="2"/>
      </rPr>
      <t xml:space="preserve"> Taoyuan High Speed Rail Station</t>
    </r>
  </si>
  <si>
    <t>－</t>
  </si>
  <si>
    <r>
      <t>高速公路中壢內壢交流道特定區</t>
    </r>
    <r>
      <rPr>
        <sz val="7"/>
        <rFont val="Arial Narrow"/>
        <family val="2"/>
      </rPr>
      <t xml:space="preserve"> Highway 1 Zhongli/Neili Interchange Designated Area</t>
    </r>
  </si>
  <si>
    <r>
      <t>中壢平鎮</t>
    </r>
    <r>
      <rPr>
        <sz val="7"/>
        <rFont val="Arial Narrow"/>
        <family val="2"/>
      </rPr>
      <t xml:space="preserve">  Zhongli, Pingzhen</t>
    </r>
  </si>
  <si>
    <r>
      <t>中壢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龍岡地區</t>
    </r>
    <r>
      <rPr>
        <sz val="7"/>
        <rFont val="Arial Narrow"/>
        <family val="2"/>
      </rPr>
      <t>)  Zhongli (Longgang Area)</t>
    </r>
  </si>
  <si>
    <r>
      <t>中壢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過嶺地區</t>
    </r>
    <r>
      <rPr>
        <sz val="7"/>
        <rFont val="Arial Narrow"/>
        <family val="2"/>
      </rPr>
      <t>)</t>
    </r>
    <r>
      <rPr>
        <sz val="7"/>
        <rFont val="華康粗圓體"/>
        <family val="3"/>
      </rPr>
      <t>、楊梅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高榮地區</t>
    </r>
    <r>
      <rPr>
        <sz val="7"/>
        <rFont val="Arial Narrow"/>
        <family val="2"/>
      </rPr>
      <t xml:space="preserve">)  Zhongli (Guoling Area,) Yangmei (Gaorong Area,)
</t>
    </r>
    <r>
      <rPr>
        <sz val="7"/>
        <rFont val="華康粗圓體"/>
        <family val="3"/>
      </rPr>
      <t>新屋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頭洲地區</t>
    </r>
    <r>
      <rPr>
        <sz val="7"/>
        <rFont val="Arial Narrow"/>
        <family val="2"/>
      </rPr>
      <t>)</t>
    </r>
    <r>
      <rPr>
        <sz val="7"/>
        <rFont val="華康粗圓體"/>
        <family val="3"/>
      </rPr>
      <t>、觀音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高源地區</t>
    </r>
    <r>
      <rPr>
        <sz val="7"/>
        <rFont val="Arial Narrow"/>
        <family val="2"/>
      </rPr>
      <t>)  Xinwu (Touzhou Area,) Guanyin (Gaoyuan Area)</t>
    </r>
  </si>
  <si>
    <r>
      <t>桃園航空貨運暨客運園區（大園南港區）特定區</t>
    </r>
    <r>
      <rPr>
        <sz val="7"/>
        <rFont val="Arial Narrow"/>
        <family val="2"/>
      </rPr>
      <t>Taoyuan Air Freight &amp; Passenger Transport Park(Dayuan and Nangang ) Designated Area</t>
    </r>
  </si>
  <si>
    <t>合　　計</t>
  </si>
  <si>
    <t>都市計畫區域內</t>
  </si>
  <si>
    <t>都市計畫區域外</t>
  </si>
  <si>
    <t>鋼骨鋼筋
混凝土</t>
  </si>
  <si>
    <t>鋼筋混凝土</t>
  </si>
  <si>
    <t>鋼架構造</t>
  </si>
  <si>
    <t>木構造</t>
  </si>
  <si>
    <t>加強磚造</t>
  </si>
  <si>
    <t>磚、石構造</t>
  </si>
  <si>
    <t>其　他</t>
  </si>
  <si>
    <t>Within district</t>
  </si>
  <si>
    <t>Beyond District</t>
  </si>
  <si>
    <t>住　　宅</t>
  </si>
  <si>
    <t>非　住　宅</t>
  </si>
  <si>
    <t>Residential District</t>
  </si>
  <si>
    <t>Nonresidential District</t>
  </si>
  <si>
    <t>Reinforced steel</t>
  </si>
  <si>
    <t>Reinforced Concrete</t>
  </si>
  <si>
    <t>Steel Scaffolded Concrete</t>
  </si>
  <si>
    <t>Wooden Structure</t>
  </si>
  <si>
    <t>Reinforced Brick Structure</t>
  </si>
  <si>
    <t>Brick(stone) Structure</t>
  </si>
  <si>
    <t>Others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</si>
  <si>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</si>
  <si>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</si>
  <si>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</si>
  <si>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</si>
  <si>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</si>
  <si>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t>磚構造</t>
  </si>
  <si>
    <t>鋼構造</t>
  </si>
  <si>
    <t>Brick Structure</t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</si>
  <si>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</si>
  <si>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</si>
  <si>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</si>
  <si>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</si>
  <si>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</si>
  <si>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r>
      <t>1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January</t>
    </r>
  </si>
  <si>
    <r>
      <t>2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February</t>
    </r>
  </si>
  <si>
    <r>
      <t>3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March</t>
    </r>
  </si>
  <si>
    <r>
      <t>4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April</t>
    </r>
  </si>
  <si>
    <r>
      <t>5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May</t>
    </r>
  </si>
  <si>
    <r>
      <t>6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June</t>
    </r>
  </si>
  <si>
    <r>
      <t>7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July</t>
    </r>
  </si>
  <si>
    <r>
      <t>8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August</t>
    </r>
  </si>
  <si>
    <r>
      <t>9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September</t>
    </r>
  </si>
  <si>
    <r>
      <t>10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October</t>
    </r>
  </si>
  <si>
    <r>
      <t>11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November</t>
    </r>
  </si>
  <si>
    <t>皮革、毛衣及
其製品製造業</t>
  </si>
  <si>
    <r>
      <t>楊梅市</t>
    </r>
    <r>
      <rPr>
        <sz val="9"/>
        <rFont val="Arial Narrow"/>
        <family val="2"/>
      </rPr>
      <t xml:space="preserve"> Yangmei City</t>
    </r>
  </si>
  <si>
    <t>單位：家；新台幣千元</t>
  </si>
  <si>
    <t>製造業</t>
  </si>
  <si>
    <t>營造業</t>
  </si>
  <si>
    <t>批發及零售業</t>
  </si>
  <si>
    <t>運輸及倉儲業</t>
  </si>
  <si>
    <t>住宿及餐飲業</t>
  </si>
  <si>
    <t>Transportation &amp; Storage</t>
  </si>
  <si>
    <t>Grand Total</t>
  </si>
  <si>
    <t>Mining &amp; Quarrying</t>
  </si>
  <si>
    <t>Manufacturing</t>
  </si>
  <si>
    <t>Construction</t>
  </si>
  <si>
    <t>Trade</t>
  </si>
  <si>
    <t>家數</t>
  </si>
  <si>
    <t>Capital</t>
  </si>
  <si>
    <t>單位：家；新台幣千元</t>
  </si>
  <si>
    <r>
      <t>表</t>
    </r>
    <r>
      <rPr>
        <sz val="12"/>
        <rFont val="Arial"/>
        <family val="2"/>
      </rPr>
      <t>5-2</t>
    </r>
    <r>
      <rPr>
        <sz val="12"/>
        <rFont val="華康粗圓體"/>
        <family val="3"/>
      </rPr>
      <t>、本縣商業登記家數及資本額－按行業別分</t>
    </r>
  </si>
  <si>
    <r>
      <t>表</t>
    </r>
    <r>
      <rPr>
        <sz val="12"/>
        <color indexed="8"/>
        <rFont val="Arial"/>
        <family val="2"/>
      </rPr>
      <t>5-2</t>
    </r>
    <r>
      <rPr>
        <sz val="12"/>
        <color indexed="8"/>
        <rFont val="華康粗圓體"/>
        <family val="3"/>
      </rPr>
      <t>、本縣商業登記家數及資本額－按行業別分（續）</t>
    </r>
  </si>
  <si>
    <r>
      <t>表</t>
    </r>
    <r>
      <rPr>
        <sz val="12"/>
        <color indexed="8"/>
        <rFont val="Arial"/>
        <family val="2"/>
      </rPr>
      <t>5-2</t>
    </r>
    <r>
      <rPr>
        <sz val="12"/>
        <color indexed="8"/>
        <rFont val="華康粗圓體"/>
        <family val="3"/>
      </rPr>
      <t>、本縣商業登記家數及資本額－按行業別分（續）</t>
    </r>
  </si>
  <si>
    <r>
      <t>5-2</t>
    </r>
    <r>
      <rPr>
        <sz val="12"/>
        <color indexed="8"/>
        <rFont val="華康粗圓體"/>
        <family val="3"/>
      </rPr>
      <t>、</t>
    </r>
    <r>
      <rPr>
        <sz val="12"/>
        <color indexed="8"/>
        <rFont val="Arial"/>
        <family val="2"/>
      </rPr>
      <t>Number and Capital of Business Entities Existing Registered (Cont. End)</t>
    </r>
  </si>
  <si>
    <r>
      <t>5-2</t>
    </r>
    <r>
      <rPr>
        <sz val="12"/>
        <color indexed="8"/>
        <rFont val="華康粗圓體"/>
        <family val="3"/>
      </rPr>
      <t>、</t>
    </r>
    <r>
      <rPr>
        <sz val="12"/>
        <color indexed="8"/>
        <rFont val="Arial"/>
        <family val="2"/>
      </rPr>
      <t>Number and Capital of Business Entities Existing Registered (Cont. End)</t>
    </r>
  </si>
  <si>
    <t>無　限　公　司</t>
  </si>
  <si>
    <t>兩　合　公　司</t>
  </si>
  <si>
    <t>有　限　公　司</t>
  </si>
  <si>
    <t>認　許　公　司</t>
  </si>
  <si>
    <t>單位：家；新台幣百萬元</t>
  </si>
  <si>
    <r>
      <t>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份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限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司</t>
    </r>
  </si>
  <si>
    <r>
      <t>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表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辦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處</t>
    </r>
  </si>
  <si>
    <t>Unlimited Company</t>
  </si>
  <si>
    <t>Unlimited Company With
Limited Liability Shareholders</t>
  </si>
  <si>
    <t xml:space="preserve">Limited company </t>
  </si>
  <si>
    <t>Company Limited by Shares</t>
  </si>
  <si>
    <t>Branch of Foreign Company</t>
  </si>
  <si>
    <t>Agency of
Foreign Company</t>
  </si>
  <si>
    <r>
      <t xml:space="preserve">家　數
</t>
    </r>
    <r>
      <rPr>
        <sz val="9"/>
        <rFont val="Arial Narrow"/>
        <family val="2"/>
      </rPr>
      <t>Numer</t>
    </r>
  </si>
  <si>
    <r>
      <t>資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額
</t>
    </r>
    <r>
      <rPr>
        <sz val="9"/>
        <rFont val="Arial Narrow"/>
        <family val="2"/>
      </rPr>
      <t>Capital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</si>
  <si>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</si>
  <si>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t>資料來源：經濟部統計處。</t>
  </si>
  <si>
    <t>Source : Department of Economic Development.</t>
  </si>
  <si>
    <r>
      <t>說　　明：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資本額不合係進位關係。</t>
    </r>
  </si>
  <si>
    <t>Note : 1.Captial does not add up to grand total because of rounding error.</t>
  </si>
  <si>
    <r>
      <t>　　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總家數不含代表人辦事處之家數。</t>
    </r>
  </si>
  <si>
    <t xml:space="preserve">           2. The number does not include the number of agency.</t>
  </si>
  <si>
    <r>
      <t>表</t>
    </r>
    <r>
      <rPr>
        <sz val="12"/>
        <rFont val="Arial"/>
        <family val="2"/>
      </rPr>
      <t>5-3</t>
    </r>
    <r>
      <rPr>
        <sz val="12"/>
        <rFont val="華康粗圓體"/>
        <family val="3"/>
      </rPr>
      <t>、本縣公司登記家數及資本額－按組織別分</t>
    </r>
  </si>
  <si>
    <r>
      <t>5-3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and Capital Of Registered Companies --- By Organization</t>
    </r>
  </si>
  <si>
    <t>資本額</t>
  </si>
  <si>
    <t>平均資本額</t>
  </si>
  <si>
    <t>Numer</t>
  </si>
  <si>
    <t>Average Capital</t>
  </si>
  <si>
    <t>總　　　　　計</t>
  </si>
  <si>
    <t>礦業及土石
採　取　業</t>
  </si>
  <si>
    <t>製　造　業</t>
  </si>
  <si>
    <t>水電燃氣業</t>
  </si>
  <si>
    <t>營　造　業</t>
  </si>
  <si>
    <t>批發及零售業</t>
  </si>
  <si>
    <t>住宿及餐飲業</t>
  </si>
  <si>
    <t>運輸倉儲
及通信業</t>
  </si>
  <si>
    <t>金融及保險業</t>
  </si>
  <si>
    <t>不動產及租賃業</t>
  </si>
  <si>
    <t>批發零售
及餐飲業</t>
  </si>
  <si>
    <t>金融保險及
不動產業</t>
  </si>
  <si>
    <t>工商服務業</t>
  </si>
  <si>
    <t>公共行政．社會服務及個人服務業（含其他不能歸類之行業）</t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</si>
  <si>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</si>
  <si>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2008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</si>
  <si>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2009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</si>
  <si>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2010</t>
    </r>
  </si>
  <si>
    <r>
      <t xml:space="preserve">年　底　別
</t>
    </r>
    <r>
      <rPr>
        <sz val="8"/>
        <rFont val="Arial Narrow"/>
        <family val="2"/>
      </rPr>
      <t>End of Year</t>
    </r>
  </si>
  <si>
    <t>Agriculture, Forestry, Fishing and Animal Husbandry</t>
  </si>
  <si>
    <t>Electricity, Gas &amp; Water</t>
  </si>
  <si>
    <t>Accommodation &amp; Eating-Drinking Places</t>
  </si>
  <si>
    <t>Transportation, Storage &amp; Communication</t>
  </si>
  <si>
    <t>Finance &amp; Insurance</t>
  </si>
  <si>
    <t>Real Estate &amp; Rental &amp; Leasing</t>
  </si>
  <si>
    <t>資本額</t>
  </si>
  <si>
    <t>平均資本額</t>
  </si>
  <si>
    <t>Numer</t>
  </si>
  <si>
    <t>Average Capital</t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</si>
  <si>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</si>
  <si>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</si>
  <si>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</si>
  <si>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</si>
  <si>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2006</t>
    </r>
  </si>
  <si>
    <r>
      <t>運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倉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儲
及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通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信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業</t>
    </r>
  </si>
  <si>
    <t>Financing, Insurance, Real Estate</t>
  </si>
  <si>
    <t>Business Services</t>
  </si>
  <si>
    <t>Public Administration, Social &amp;Personal Services</t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</si>
  <si>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2001</t>
    </r>
  </si>
  <si>
    <r>
      <t>農、林、漁、牧、狩</t>
    </r>
    <r>
      <rPr>
        <sz val="8"/>
        <rFont val="華康粗圓體"/>
        <family val="3"/>
      </rPr>
      <t>獵</t>
    </r>
    <r>
      <rPr>
        <sz val="8"/>
        <rFont val="華康粗圓體"/>
        <family val="3"/>
      </rPr>
      <t>業</t>
    </r>
  </si>
  <si>
    <t>農、林、漁、
牧業</t>
  </si>
  <si>
    <t>礦業及
土石採取業</t>
  </si>
  <si>
    <t>電力及
燃氣供應業</t>
  </si>
  <si>
    <t>用水供應
及污染整治業</t>
  </si>
  <si>
    <t>資訊及通訊傳播業</t>
  </si>
  <si>
    <t>Agriculture, Forestry, Fishing and Animal Husbandry</t>
  </si>
  <si>
    <t xml:space="preserve"> Mining &amp; Quarrying</t>
  </si>
  <si>
    <t>Electricity, Gas &amp; Water</t>
  </si>
  <si>
    <t>Water &amp; Depollution</t>
  </si>
  <si>
    <t>Accommodation &amp; Eating-Drinking Places</t>
  </si>
  <si>
    <t>Communication</t>
  </si>
  <si>
    <r>
      <t>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and Capital of Registered Companies By Industry (Cont.)</t>
    </r>
  </si>
  <si>
    <r>
      <t>表</t>
    </r>
    <r>
      <rPr>
        <sz val="12"/>
        <rFont val="Arial"/>
        <family val="2"/>
      </rPr>
      <t>5-4</t>
    </r>
    <r>
      <rPr>
        <sz val="12"/>
        <rFont val="華康粗圓體"/>
        <family val="3"/>
      </rPr>
      <t>、公司登記現有家數及資本額－按行業別分（續完）</t>
    </r>
  </si>
  <si>
    <r>
      <t>表</t>
    </r>
    <r>
      <rPr>
        <sz val="12"/>
        <rFont val="Arial"/>
        <family val="2"/>
      </rPr>
      <t>5-4</t>
    </r>
    <r>
      <rPr>
        <sz val="12"/>
        <rFont val="華康粗圓體"/>
        <family val="3"/>
      </rPr>
      <t>、公司登記現有家數及資本額－按行業別分（續完）</t>
    </r>
  </si>
  <si>
    <r>
      <t>大園（菓林地區）</t>
    </r>
    <r>
      <rPr>
        <sz val="7.5"/>
        <rFont val="Arial Narrow"/>
        <family val="2"/>
      </rPr>
      <t xml:space="preserve">  Dayuan (Wooded Area)</t>
    </r>
  </si>
  <si>
    <t>Source : Urban and Rural Development Bureau</t>
  </si>
  <si>
    <r>
      <t xml:space="preserve">年底別及都市計畫區別
</t>
    </r>
    <r>
      <rPr>
        <sz val="7.5"/>
        <rFont val="Arial Narrow"/>
        <family val="2"/>
      </rPr>
      <t>End of Year</t>
    </r>
  </si>
  <si>
    <r>
      <t>都市計畫區人口數</t>
    </r>
    <r>
      <rPr>
        <sz val="7.5"/>
        <rFont val="Arial Narrow"/>
        <family val="2"/>
      </rPr>
      <t xml:space="preserve">  Population of Urban Planning Districts</t>
    </r>
  </si>
  <si>
    <r>
      <t>都市計畫區人口密度</t>
    </r>
    <r>
      <rPr>
        <sz val="7.5"/>
        <rFont val="Arial Narrow"/>
        <family val="2"/>
      </rPr>
      <t xml:space="preserve">  Population Density of Urban Planning Districts</t>
    </r>
  </si>
  <si>
    <r>
      <t xml:space="preserve">計畫人口數
</t>
    </r>
    <r>
      <rPr>
        <sz val="7.5"/>
        <rFont val="Arial Narrow"/>
        <family val="2"/>
      </rPr>
      <t>(2)</t>
    </r>
  </si>
  <si>
    <r>
      <t xml:space="preserve">現況人口數
</t>
    </r>
    <r>
      <rPr>
        <sz val="7.5"/>
        <rFont val="Arial Narrow"/>
        <family val="2"/>
      </rPr>
      <t>(3)</t>
    </r>
  </si>
  <si>
    <r>
      <t xml:space="preserve">計畫人口密度
</t>
    </r>
    <r>
      <rPr>
        <sz val="7.5"/>
        <rFont val="Arial Narrow"/>
        <family val="2"/>
      </rPr>
      <t>(2)÷(1)</t>
    </r>
  </si>
  <si>
    <r>
      <t xml:space="preserve">現況人口密度
</t>
    </r>
    <r>
      <rPr>
        <sz val="7.5"/>
        <rFont val="Arial Narrow"/>
        <family val="2"/>
      </rPr>
      <t>(3)÷(1)</t>
    </r>
  </si>
  <si>
    <t>Area of Urban Planned</t>
  </si>
  <si>
    <t>Anticipated Population</t>
  </si>
  <si>
    <t>Present  Population</t>
  </si>
  <si>
    <t>Anticipated  Population  Density</t>
  </si>
  <si>
    <t>Present  Population  Density</t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</si>
  <si>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2001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</si>
  <si>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2002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</si>
  <si>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2003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</si>
  <si>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</si>
  <si>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</si>
  <si>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2006</t>
    </r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</si>
  <si>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2007</t>
    </r>
  </si>
  <si>
    <r>
      <t>民國</t>
    </r>
    <r>
      <rPr>
        <sz val="7.5"/>
        <rFont val="Arial Narrow"/>
        <family val="2"/>
      </rPr>
      <t>97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2008</t>
    </r>
  </si>
  <si>
    <r>
      <t>民國</t>
    </r>
    <r>
      <rPr>
        <sz val="7.5"/>
        <rFont val="Arial Narrow"/>
        <family val="2"/>
      </rPr>
      <t>98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2009</t>
    </r>
  </si>
  <si>
    <r>
      <t>高速公路中壢內壢交流道特定區</t>
    </r>
    <r>
      <rPr>
        <sz val="7.5"/>
        <rFont val="Arial Narrow"/>
        <family val="2"/>
      </rPr>
      <t xml:space="preserve"> Highway 1 Zhongli/Neili Interchange Designated Area</t>
    </r>
  </si>
  <si>
    <r>
      <t>中壢平鎮</t>
    </r>
    <r>
      <rPr>
        <sz val="7.5"/>
        <rFont val="Arial Narrow"/>
        <family val="2"/>
      </rPr>
      <t xml:space="preserve">  Zhongli, Pingzhen</t>
    </r>
  </si>
  <si>
    <r>
      <t>中壢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龍岡地區</t>
    </r>
    <r>
      <rPr>
        <sz val="7.5"/>
        <rFont val="Arial Narrow"/>
        <family val="2"/>
      </rPr>
      <t>)  Zhongli (Longgang Area)</t>
    </r>
  </si>
  <si>
    <r>
      <t>中壢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過嶺地區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、楊梅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高榮地區</t>
    </r>
    <r>
      <rPr>
        <sz val="7.5"/>
        <rFont val="Arial Narrow"/>
        <family val="2"/>
      </rPr>
      <t xml:space="preserve">)  Zhongli (Guoling Area,) Yangmei (Gaorong Area,)
</t>
    </r>
    <r>
      <rPr>
        <sz val="7.5"/>
        <rFont val="華康粗圓體"/>
        <family val="3"/>
      </rPr>
      <t>新屋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頭洲地區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、觀音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高源地區</t>
    </r>
    <r>
      <rPr>
        <sz val="7.5"/>
        <rFont val="Arial Narrow"/>
        <family val="2"/>
      </rPr>
      <t>)  Xinwu (Touzhou Area,) Guanyin (Gaoyuan Area)</t>
    </r>
  </si>
  <si>
    <r>
      <t>桃園擴大修訂計畫</t>
    </r>
    <r>
      <rPr>
        <sz val="7.5"/>
        <rFont val="Arial Narrow"/>
        <family val="2"/>
      </rPr>
      <t xml:space="preserve">  Taoyuan Expansion Revised Plan</t>
    </r>
  </si>
  <si>
    <r>
      <t>大溪</t>
    </r>
    <r>
      <rPr>
        <sz val="7.5"/>
        <rFont val="Arial Narrow"/>
        <family val="2"/>
      </rPr>
      <t xml:space="preserve">  Daxi</t>
    </r>
  </si>
  <si>
    <r>
      <t>大溪（埔頂地區）</t>
    </r>
    <r>
      <rPr>
        <sz val="7.5"/>
        <rFont val="Arial Narrow"/>
        <family val="2"/>
      </rPr>
      <t xml:space="preserve">  Daxi (Puding Area)</t>
    </r>
  </si>
  <si>
    <r>
      <t>楊梅</t>
    </r>
    <r>
      <rPr>
        <sz val="7.5"/>
        <rFont val="Arial Narrow"/>
        <family val="2"/>
      </rPr>
      <t xml:space="preserve">  Yangmei</t>
    </r>
  </si>
  <si>
    <r>
      <t>高速公路楊梅交流道特定區</t>
    </r>
    <r>
      <rPr>
        <sz val="7.5"/>
        <rFont val="Arial Narrow"/>
        <family val="2"/>
      </rPr>
      <t xml:space="preserve">  Highway 1 Yangmei Interchange Designated Area</t>
    </r>
  </si>
  <si>
    <r>
      <t>楊梅（富岡豐野地區）</t>
    </r>
    <r>
      <rPr>
        <sz val="7.5"/>
        <rFont val="Arial Narrow"/>
        <family val="2"/>
      </rPr>
      <t xml:space="preserve">  Yangmei (Fugang and Fengye Areas)</t>
    </r>
  </si>
  <si>
    <r>
      <t>大園</t>
    </r>
    <r>
      <rPr>
        <sz val="7.5"/>
        <rFont val="Arial Narrow"/>
        <family val="2"/>
      </rPr>
      <t xml:space="preserve">  Dayuan</t>
    </r>
  </si>
  <si>
    <r>
      <t>龜山</t>
    </r>
    <r>
      <rPr>
        <sz val="7.5"/>
        <rFont val="Arial Narrow"/>
        <family val="2"/>
      </rPr>
      <t xml:space="preserve">  Guishan</t>
    </r>
  </si>
  <si>
    <r>
      <t>林口特定區</t>
    </r>
    <r>
      <rPr>
        <sz val="7.5"/>
        <rFont val="Arial Narrow"/>
        <family val="2"/>
      </rPr>
      <t xml:space="preserve">  Linkou Designated Area</t>
    </r>
  </si>
  <si>
    <r>
      <t>八德（大湳地區）</t>
    </r>
    <r>
      <rPr>
        <sz val="7.5"/>
        <rFont val="Arial Narrow"/>
        <family val="2"/>
      </rPr>
      <t xml:space="preserve">  Bade (Danan Area)</t>
    </r>
  </si>
  <si>
    <r>
      <t>八德（八德地區）</t>
    </r>
    <r>
      <rPr>
        <sz val="7.5"/>
        <rFont val="Arial Narrow"/>
        <family val="2"/>
      </rPr>
      <t xml:space="preserve">  Bade (Bade Area)</t>
    </r>
  </si>
  <si>
    <r>
      <t>龍潭</t>
    </r>
    <r>
      <rPr>
        <sz val="7.5"/>
        <rFont val="Arial Narrow"/>
        <family val="2"/>
      </rPr>
      <t xml:space="preserve">  Longtan</t>
    </r>
  </si>
  <si>
    <r>
      <t>新屋</t>
    </r>
    <r>
      <rPr>
        <sz val="7.5"/>
        <rFont val="Arial Narrow"/>
        <family val="2"/>
      </rPr>
      <t xml:space="preserve">  Xinwu</t>
    </r>
  </si>
  <si>
    <r>
      <t>觀音</t>
    </r>
    <r>
      <rPr>
        <sz val="7.5"/>
        <rFont val="Arial Narrow"/>
        <family val="2"/>
      </rPr>
      <t xml:space="preserve">  Guanyin</t>
    </r>
  </si>
  <si>
    <r>
      <t>觀音（新坡地區）</t>
    </r>
    <r>
      <rPr>
        <sz val="7.5"/>
        <rFont val="Arial Narrow"/>
        <family val="2"/>
      </rPr>
      <t xml:space="preserve">  Guanyin (Xinpo Area)</t>
    </r>
  </si>
  <si>
    <r>
      <t>觀音（草漯地區）</t>
    </r>
    <r>
      <rPr>
        <sz val="7.5"/>
        <rFont val="Arial Narrow"/>
        <family val="2"/>
      </rPr>
      <t xml:space="preserve">  Guanyin (Caoluo Area)</t>
    </r>
  </si>
  <si>
    <r>
      <t>復興</t>
    </r>
    <r>
      <rPr>
        <sz val="7.5"/>
        <rFont val="Arial Narrow"/>
        <family val="2"/>
      </rPr>
      <t xml:space="preserve">  Fuxing</t>
    </r>
  </si>
  <si>
    <r>
      <t>石門</t>
    </r>
    <r>
      <rPr>
        <sz val="7.5"/>
        <rFont val="Arial Narrow"/>
        <family val="2"/>
      </rPr>
      <t xml:space="preserve">  Shimen</t>
    </r>
  </si>
  <si>
    <r>
      <t>石門水庫水源特定區</t>
    </r>
    <r>
      <rPr>
        <sz val="7.5"/>
        <rFont val="Arial Narrow"/>
        <family val="2"/>
      </rPr>
      <t xml:space="preserve">  Shimen Dam Reservoir Designated Area</t>
    </r>
  </si>
  <si>
    <r>
      <t>南崁新市鎮</t>
    </r>
    <r>
      <rPr>
        <sz val="7.5"/>
        <rFont val="Arial Narrow"/>
        <family val="2"/>
      </rPr>
      <t xml:space="preserve">  Nankan New City</t>
    </r>
  </si>
  <si>
    <r>
      <t>大樹林地區</t>
    </r>
    <r>
      <rPr>
        <sz val="7.5"/>
        <rFont val="Arial Narrow"/>
        <family val="2"/>
      </rPr>
      <t xml:space="preserve">  Dashulin Area</t>
    </r>
  </si>
  <si>
    <t>－</t>
  </si>
  <si>
    <r>
      <t>小烏來風景特定區</t>
    </r>
    <r>
      <rPr>
        <sz val="7.5"/>
        <rFont val="Arial Narrow"/>
        <family val="2"/>
      </rPr>
      <t xml:space="preserve">  Xiaowulai Designated Scenic Area</t>
    </r>
  </si>
  <si>
    <r>
      <t>龍壽迴龍地區</t>
    </r>
    <r>
      <rPr>
        <sz val="7.5"/>
        <rFont val="Arial Narrow"/>
        <family val="2"/>
      </rPr>
      <t xml:space="preserve">  Longshou Huilong Area</t>
    </r>
  </si>
  <si>
    <r>
      <t>蘆竹（大竹地區）</t>
    </r>
    <r>
      <rPr>
        <sz val="7.5"/>
        <rFont val="Arial Narrow"/>
        <family val="2"/>
      </rPr>
      <t xml:space="preserve">  Luzhu (Dazhu Area)</t>
    </r>
  </si>
  <si>
    <r>
      <t>巴陵達觀山風景特定區</t>
    </r>
    <r>
      <rPr>
        <sz val="7.5"/>
        <rFont val="Arial Narrow"/>
        <family val="2"/>
      </rPr>
      <t xml:space="preserve">  Baling Daguan Mountain Designated Scenic Area</t>
    </r>
  </si>
  <si>
    <r>
      <t>平鎮（山仔頂地區）</t>
    </r>
    <r>
      <rPr>
        <sz val="7.5"/>
        <rFont val="Arial Narrow"/>
        <family val="2"/>
      </rPr>
      <t xml:space="preserve">  Pingzhen (Shanzaiding Area)</t>
    </r>
  </si>
  <si>
    <r>
      <t xml:space="preserve">桃園航空貨運暨客運園區（大園南港區）特定區
</t>
    </r>
    <r>
      <rPr>
        <sz val="7.5"/>
        <rFont val="Arial Narrow"/>
        <family val="2"/>
      </rPr>
      <t>Taoyuan Air Freight &amp; Passenger Transport Park(Dayuan and Nangang ) Designated Area</t>
    </r>
  </si>
  <si>
    <r>
      <t>桃園高鐵車站</t>
    </r>
    <r>
      <rPr>
        <sz val="7.5"/>
        <rFont val="Arial Narrow"/>
        <family val="2"/>
      </rPr>
      <t xml:space="preserve"> Taoyuan High Speed Rail Station</t>
    </r>
  </si>
  <si>
    <r>
      <t>表</t>
    </r>
    <r>
      <rPr>
        <sz val="12"/>
        <rFont val="Arial"/>
        <family val="2"/>
      </rPr>
      <t>5-6</t>
    </r>
    <r>
      <rPr>
        <sz val="12"/>
        <rFont val="華康粗圓體"/>
        <family val="3"/>
      </rPr>
      <t>、都市計畫區域內公共工程實施數量</t>
    </r>
  </si>
  <si>
    <r>
      <t>表</t>
    </r>
    <r>
      <rPr>
        <sz val="12"/>
        <rFont val="Arial"/>
        <family val="2"/>
      </rPr>
      <t>5-6</t>
    </r>
    <r>
      <rPr>
        <sz val="12"/>
        <rFont val="華康粗圓體"/>
        <family val="3"/>
      </rPr>
      <t>、都市計畫區域內公共工程實施數量（續）</t>
    </r>
  </si>
  <si>
    <r>
      <t>12</t>
    </r>
    <r>
      <rPr>
        <sz val="9"/>
        <rFont val="華康粗圓體"/>
        <family val="3"/>
      </rPr>
      <t>　月</t>
    </r>
    <r>
      <rPr>
        <sz val="9"/>
        <rFont val="Arial Narrow"/>
        <family val="2"/>
      </rPr>
      <t xml:space="preserve"> December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</si>
  <si>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2008</t>
    </r>
  </si>
  <si>
    <r>
      <t>民國</t>
    </r>
    <r>
      <rPr>
        <sz val="9"/>
        <rFont val="Arial Narrow"/>
        <family val="2"/>
      </rPr>
      <t>79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1990</t>
    </r>
  </si>
  <si>
    <r>
      <t>民國</t>
    </r>
    <r>
      <rPr>
        <sz val="9"/>
        <rFont val="Arial Narrow"/>
        <family val="2"/>
      </rPr>
      <t>80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1991</t>
    </r>
  </si>
  <si>
    <r>
      <t>民國</t>
    </r>
    <r>
      <rPr>
        <sz val="9"/>
        <rFont val="Arial Narrow"/>
        <family val="2"/>
      </rPr>
      <t>81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1992</t>
    </r>
  </si>
  <si>
    <r>
      <t>民國</t>
    </r>
    <r>
      <rPr>
        <sz val="9"/>
        <rFont val="Arial Narrow"/>
        <family val="2"/>
      </rPr>
      <t>82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1993</t>
    </r>
  </si>
  <si>
    <r>
      <t>民國</t>
    </r>
    <r>
      <rPr>
        <sz val="9"/>
        <rFont val="Arial Narrow"/>
        <family val="2"/>
      </rPr>
      <t>83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1994</t>
    </r>
  </si>
  <si>
    <r>
      <t>民國</t>
    </r>
    <r>
      <rPr>
        <sz val="9"/>
        <rFont val="Arial Narrow"/>
        <family val="2"/>
      </rPr>
      <t>84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1995</t>
    </r>
  </si>
  <si>
    <r>
      <t>民國</t>
    </r>
    <r>
      <rPr>
        <sz val="9"/>
        <rFont val="Arial Narrow"/>
        <family val="2"/>
      </rPr>
      <t>85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1996</t>
    </r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</si>
  <si>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1997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</si>
  <si>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1998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</si>
  <si>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</si>
  <si>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</si>
  <si>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</si>
  <si>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</si>
  <si>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</si>
  <si>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</si>
  <si>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</si>
  <si>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</si>
  <si>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2007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</si>
  <si>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</si>
  <si>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 2010</t>
    </r>
  </si>
  <si>
    <t>核配戶數</t>
  </si>
  <si>
    <t>核定戶數</t>
  </si>
  <si>
    <t>簽定貸款
戶　　數</t>
  </si>
  <si>
    <r>
      <t>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度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撥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付
補貼利息金額</t>
    </r>
  </si>
  <si>
    <r>
      <t>累積撥付補貼
利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息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金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額</t>
    </r>
  </si>
  <si>
    <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</si>
  <si>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千元</t>
    </r>
    <r>
      <rPr>
        <sz val="9"/>
        <rFont val="Arial Narrow"/>
        <family val="2"/>
      </rPr>
      <t>)</t>
    </r>
  </si>
  <si>
    <t>No. of Issued Household</t>
  </si>
  <si>
    <t>Units Approved</t>
  </si>
  <si>
    <t>Contracts Concluded</t>
  </si>
  <si>
    <r>
      <t>總計</t>
    </r>
    <r>
      <rPr>
        <sz val="9"/>
        <rFont val="Arial Narrow"/>
        <family val="2"/>
      </rPr>
      <t xml:space="preserve">  Grand Total</t>
    </r>
  </si>
  <si>
    <t>資料來源：內政部營建署。</t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</si>
  <si>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2001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</si>
  <si>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2006</t>
    </r>
  </si>
  <si>
    <r>
      <t>資料來源：根據本府城鄉發展局</t>
    </r>
    <r>
      <rPr>
        <sz val="7.5"/>
        <rFont val="Arial Narrow"/>
        <family val="2"/>
      </rPr>
      <t>2359-01-03-2</t>
    </r>
    <r>
      <rPr>
        <sz val="7.5"/>
        <rFont val="華康中黑體"/>
        <family val="3"/>
      </rPr>
      <t>。</t>
    </r>
  </si>
  <si>
    <t>單位：公頃</t>
  </si>
  <si>
    <r>
      <t>年度別及都市計畫區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鄉鎮市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別</t>
    </r>
  </si>
  <si>
    <t>公園</t>
  </si>
  <si>
    <t>綠地</t>
  </si>
  <si>
    <t>廣場</t>
  </si>
  <si>
    <t>兒童遊樂場</t>
  </si>
  <si>
    <t>體育場</t>
  </si>
  <si>
    <t>停車場</t>
  </si>
  <si>
    <t>加油站</t>
  </si>
  <si>
    <t>市場</t>
  </si>
  <si>
    <t>學校</t>
  </si>
  <si>
    <t>社教機構</t>
  </si>
  <si>
    <t>Source : Department of Economic Development.</t>
  </si>
  <si>
    <r>
      <t>表</t>
    </r>
    <r>
      <rPr>
        <sz val="12"/>
        <rFont val="Arial"/>
        <family val="2"/>
      </rPr>
      <t>5-5</t>
    </r>
    <r>
      <rPr>
        <sz val="12"/>
        <rFont val="華康粗圓體"/>
        <family val="3"/>
      </rPr>
      <t>、實施都市計畫區面積及人口</t>
    </r>
  </si>
  <si>
    <r>
      <t>楊梅市</t>
    </r>
    <r>
      <rPr>
        <sz val="9"/>
        <color indexed="8"/>
        <rFont val="Arial Narrow"/>
        <family val="2"/>
      </rPr>
      <t xml:space="preserve"> Yangmei City</t>
    </r>
  </si>
  <si>
    <r>
      <t>面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積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平方公尺</t>
    </r>
    <r>
      <rPr>
        <sz val="9"/>
        <rFont val="Arial Narrow"/>
        <family val="2"/>
      </rPr>
      <t>)  Area (m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)</t>
    </r>
  </si>
  <si>
    <r>
      <t xml:space="preserve">長度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公尺</t>
    </r>
    <r>
      <rPr>
        <sz val="9"/>
        <rFont val="Arial Narrow"/>
        <family val="2"/>
      </rPr>
      <t>)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</si>
  <si>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</si>
  <si>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資料來源：根據本府城鄉發展局</t>
    </r>
    <r>
      <rPr>
        <sz val="9"/>
        <rFont val="Arial Narrow"/>
        <family val="2"/>
      </rPr>
      <t>2359-01-09-2</t>
    </r>
  </si>
  <si>
    <t>Note : No "Area of Parks and Wooded Land Completed" data available due to statement changes in 1999.</t>
  </si>
  <si>
    <t>Note : Statement No. changed due to the form changed in 2004.</t>
  </si>
  <si>
    <r>
      <t>總</t>
    </r>
    <r>
      <rPr>
        <sz val="8.5"/>
        <rFont val="Arial Narrow"/>
        <family val="2"/>
      </rPr>
      <t xml:space="preserve">       </t>
    </r>
    <r>
      <rPr>
        <sz val="8.5"/>
        <rFont val="華康粗圓體"/>
        <family val="3"/>
      </rPr>
      <t>計</t>
    </r>
    <r>
      <rPr>
        <sz val="8.5"/>
        <rFont val="Arial Narrow"/>
        <family val="2"/>
      </rPr>
      <t xml:space="preserve">  Grand  Total</t>
    </r>
  </si>
  <si>
    <r>
      <t>瀝青或水泥混凝土路面</t>
    </r>
    <r>
      <rPr>
        <sz val="8.5"/>
        <rFont val="Arial Narrow"/>
        <family val="2"/>
      </rPr>
      <t xml:space="preserve">  Asphaltic of Cement Concrete Road</t>
    </r>
  </si>
  <si>
    <r>
      <t>碎石路面或砂土路面</t>
    </r>
    <r>
      <rPr>
        <sz val="8.5"/>
        <rFont val="Arial Narrow"/>
        <family val="2"/>
      </rPr>
      <t xml:space="preserve">  Gravel or Sand Road</t>
    </r>
  </si>
  <si>
    <t>Manufacture of Pulp, Paper &amp; Paper Products</t>
  </si>
  <si>
    <r>
      <t>5-1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Number of Factories Existing Registered (Cont. )</t>
    </r>
  </si>
  <si>
    <r>
      <t>截至</t>
    </r>
    <r>
      <rPr>
        <sz val="10"/>
        <rFont val="Arial"/>
        <family val="2"/>
      </rPr>
      <t>99</t>
    </r>
    <r>
      <rPr>
        <sz val="10"/>
        <rFont val="華康粗圓體"/>
        <family val="3"/>
      </rPr>
      <t>年</t>
    </r>
    <r>
      <rPr>
        <sz val="10"/>
        <rFont val="Arial"/>
        <family val="2"/>
      </rPr>
      <t>12</t>
    </r>
    <r>
      <rPr>
        <sz val="10"/>
        <rFont val="華康粗圓體"/>
        <family val="3"/>
      </rPr>
      <t xml:space="preserve">月底
</t>
    </r>
    <r>
      <rPr>
        <sz val="10"/>
        <rFont val="Arial"/>
        <family val="2"/>
      </rPr>
      <t>By End of December 2010</t>
    </r>
  </si>
  <si>
    <t xml:space="preserve">供水區域人口數
</t>
  </si>
  <si>
    <t xml:space="preserve">Total Population
</t>
  </si>
  <si>
    <r>
      <t>表</t>
    </r>
    <r>
      <rPr>
        <sz val="12"/>
        <rFont val="Arial"/>
        <family val="2"/>
      </rPr>
      <t>5-20</t>
    </r>
    <r>
      <rPr>
        <sz val="12"/>
        <rFont val="華康粗圓體"/>
        <family val="3"/>
      </rPr>
      <t>、本縣都市計畫區域內現有已開闢道路長度及面積（續</t>
    </r>
    <r>
      <rPr>
        <sz val="12"/>
        <rFont val="Arial"/>
        <family val="2"/>
      </rPr>
      <t>1</t>
    </r>
    <r>
      <rPr>
        <sz val="12"/>
        <rFont val="華康粗圓體"/>
        <family val="3"/>
      </rPr>
      <t>）</t>
    </r>
  </si>
  <si>
    <r>
      <t>5-20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Road &amp; Park of Urban lanned Districts (Cont. 1)</t>
    </r>
  </si>
  <si>
    <r>
      <t>面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積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平方公尺</t>
    </r>
    <r>
      <rPr>
        <sz val="8.5"/>
        <rFont val="Arial Narrow"/>
        <family val="2"/>
      </rPr>
      <t>)  Area (m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</si>
  <si>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r>
      <t>面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積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平方公尺</t>
    </r>
    <r>
      <rPr>
        <sz val="8.5"/>
        <rFont val="Arial Narrow"/>
        <family val="2"/>
      </rPr>
      <t>)  Area (m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</si>
  <si>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r>
      <t xml:space="preserve">長度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公尺</t>
    </r>
    <r>
      <rPr>
        <sz val="8.5"/>
        <rFont val="Arial Narrow"/>
        <family val="2"/>
      </rPr>
      <t>)</t>
    </r>
  </si>
  <si>
    <t>Length (m)</t>
  </si>
  <si>
    <t>Pavemet to Drive</t>
  </si>
  <si>
    <t>Pedestrian Mall</t>
  </si>
  <si>
    <t>Others</t>
  </si>
  <si>
    <t>Pavement to Drive</t>
  </si>
  <si>
    <t>－</t>
  </si>
  <si>
    <t>年底別及都市計畫區別</t>
  </si>
  <si>
    <t>End of Year &amp;Locality</t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</si>
  <si>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2010</t>
    </r>
  </si>
  <si>
    <r>
      <t>桃園擴大都計</t>
    </r>
    <r>
      <rPr>
        <sz val="8"/>
        <rFont val="Arial Narrow"/>
        <family val="2"/>
      </rPr>
      <t xml:space="preserve"> Taoyuan Expansion Urban Planning</t>
    </r>
  </si>
  <si>
    <r>
      <t>南崁都計</t>
    </r>
    <r>
      <rPr>
        <sz val="8"/>
        <rFont val="Arial Narrow"/>
        <family val="2"/>
      </rPr>
      <t xml:space="preserve"> Nankan Urban Planning</t>
    </r>
  </si>
  <si>
    <r>
      <t xml:space="preserve">縱貫公路桃園－內壢間都計
</t>
    </r>
    <r>
      <rPr>
        <sz val="8"/>
        <rFont val="Arial Narrow"/>
        <family val="2"/>
      </rPr>
      <t>Provincial Expressway Taoyuan-Neili Urban Planning</t>
    </r>
  </si>
  <si>
    <r>
      <t>大樹林都計</t>
    </r>
    <r>
      <rPr>
        <sz val="8"/>
        <rFont val="Arial Narrow"/>
        <family val="2"/>
      </rPr>
      <t xml:space="preserve"> Dashulin Urban Planning</t>
    </r>
  </si>
  <si>
    <r>
      <t>八德（大湳）都計</t>
    </r>
    <r>
      <rPr>
        <sz val="8"/>
        <rFont val="Arial Narrow"/>
        <family val="2"/>
      </rPr>
      <t xml:space="preserve"> Bade (Danan) Urban Planning</t>
    </r>
  </si>
  <si>
    <r>
      <t>大湳都計</t>
    </r>
    <r>
      <rPr>
        <sz val="8"/>
        <rFont val="Arial Narrow"/>
        <family val="2"/>
      </rPr>
      <t xml:space="preserve"> Danan Urban Planning</t>
    </r>
  </si>
  <si>
    <r>
      <t>八德地區都計</t>
    </r>
    <r>
      <rPr>
        <sz val="8"/>
        <rFont val="Arial Narrow"/>
        <family val="2"/>
      </rPr>
      <t xml:space="preserve"> Bade Area Urban Planning</t>
    </r>
  </si>
  <si>
    <r>
      <t>埔頂都計</t>
    </r>
    <r>
      <rPr>
        <sz val="8"/>
        <rFont val="Arial Narrow"/>
        <family val="2"/>
      </rPr>
      <t xml:space="preserve"> Puding Urban Planning</t>
    </r>
  </si>
  <si>
    <r>
      <t>中壢龍岡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霄裡地區</t>
    </r>
    <r>
      <rPr>
        <sz val="8"/>
        <rFont val="Arial Narrow"/>
        <family val="2"/>
      </rPr>
      <t>) Zhongli Longgang (Xiaoli Area)</t>
    </r>
  </si>
  <si>
    <r>
      <t>大園都計</t>
    </r>
    <r>
      <rPr>
        <sz val="8"/>
        <rFont val="Arial Narrow"/>
        <family val="2"/>
      </rPr>
      <t xml:space="preserve"> Dayuan Urban Planning</t>
    </r>
  </si>
  <si>
    <r>
      <t>菓林都計</t>
    </r>
    <r>
      <rPr>
        <sz val="8"/>
        <rFont val="Arial Narrow"/>
        <family val="2"/>
      </rPr>
      <t xml:space="preserve"> Dalin Urban Planning</t>
    </r>
  </si>
  <si>
    <r>
      <t>大溪都計</t>
    </r>
    <r>
      <rPr>
        <sz val="8"/>
        <rFont val="Arial Narrow"/>
        <family val="2"/>
      </rPr>
      <t xml:space="preserve"> Daxin Urban Planning</t>
    </r>
  </si>
  <si>
    <r>
      <t>石門都計</t>
    </r>
    <r>
      <rPr>
        <sz val="8"/>
        <rFont val="Arial Narrow"/>
        <family val="2"/>
      </rPr>
      <t xml:space="preserve"> Shimen Urban Planning</t>
    </r>
  </si>
  <si>
    <r>
      <t>平鎮都計</t>
    </r>
    <r>
      <rPr>
        <sz val="8"/>
        <rFont val="Arial Narrow"/>
        <family val="2"/>
      </rPr>
      <t xml:space="preserve"> Pingzhen Urban Planning</t>
    </r>
  </si>
  <si>
    <r>
      <t>新屋都計</t>
    </r>
    <r>
      <rPr>
        <sz val="8"/>
        <rFont val="Arial Narrow"/>
        <family val="2"/>
      </rPr>
      <t xml:space="preserve"> Xinwu Urban Planning</t>
    </r>
  </si>
  <si>
    <r>
      <t>頭洲地區都計</t>
    </r>
    <r>
      <rPr>
        <sz val="8"/>
        <rFont val="Arial Narrow"/>
        <family val="2"/>
      </rPr>
      <t xml:space="preserve"> Touzhou Area Urban Planning</t>
    </r>
  </si>
  <si>
    <r>
      <t>楊梅都計</t>
    </r>
    <r>
      <rPr>
        <sz val="8"/>
        <rFont val="Arial Narrow"/>
        <family val="2"/>
      </rPr>
      <t xml:space="preserve"> Yangmei Urban Planning</t>
    </r>
  </si>
  <si>
    <t>富岡豐野都計</t>
  </si>
  <si>
    <r>
      <t>龜山都市計畫</t>
    </r>
    <r>
      <rPr>
        <sz val="8"/>
        <rFont val="Arial Narrow"/>
        <family val="2"/>
      </rPr>
      <t xml:space="preserve"> Guishan Urban Planning</t>
    </r>
  </si>
  <si>
    <r>
      <t>林口都計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龜山</t>
    </r>
    <r>
      <rPr>
        <sz val="8"/>
        <rFont val="Arial Narrow"/>
        <family val="2"/>
      </rPr>
      <t>) Linkou Urban Planning (Guishan)</t>
    </r>
  </si>
  <si>
    <r>
      <t>龍壽都計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龜山</t>
    </r>
    <r>
      <rPr>
        <sz val="8"/>
        <rFont val="Arial Narrow"/>
        <family val="2"/>
      </rPr>
      <t>) Longshou Urban Planning (Guishan)</t>
    </r>
  </si>
  <si>
    <r>
      <t>南崁都計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龜山</t>
    </r>
    <r>
      <rPr>
        <sz val="8"/>
        <rFont val="Arial Narrow"/>
        <family val="2"/>
      </rPr>
      <t>) Nankan Urban Planning (Guishan)</t>
    </r>
  </si>
  <si>
    <r>
      <t>觀音都計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新坡地區）</t>
    </r>
    <r>
      <rPr>
        <sz val="8"/>
        <rFont val="Arial Narrow"/>
        <family val="2"/>
      </rPr>
      <t xml:space="preserve"> Guanyin Urban Planning (Xinpo)</t>
    </r>
  </si>
  <si>
    <r>
      <t>觀音都計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草漯地區</t>
    </r>
    <r>
      <rPr>
        <sz val="8"/>
        <rFont val="Arial Narrow"/>
        <family val="2"/>
      </rPr>
      <t>) Guanyin Urban Planning (Caoluo)</t>
    </r>
  </si>
  <si>
    <r>
      <t>觀音都計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觀音地區</t>
    </r>
    <r>
      <rPr>
        <sz val="8"/>
        <rFont val="Arial Narrow"/>
        <family val="2"/>
      </rPr>
      <t>)</t>
    </r>
  </si>
  <si>
    <r>
      <t>龍潭都計</t>
    </r>
    <r>
      <rPr>
        <sz val="8"/>
        <rFont val="Arial Narrow"/>
        <family val="2"/>
      </rPr>
      <t xml:space="preserve"> Longtan Urban Planning</t>
    </r>
  </si>
  <si>
    <r>
      <t>中壢都計</t>
    </r>
    <r>
      <rPr>
        <sz val="8"/>
        <rFont val="Arial Narrow"/>
        <family val="2"/>
      </rPr>
      <t xml:space="preserve"> Zhongli Urban Planning</t>
    </r>
  </si>
  <si>
    <r>
      <t>南崁地區都計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蘆竹鄉</t>
    </r>
    <r>
      <rPr>
        <sz val="8"/>
        <rFont val="Arial Narrow"/>
        <family val="2"/>
      </rPr>
      <t>) Nankan Area Urban Planning (Luzhu Village)</t>
    </r>
  </si>
  <si>
    <r>
      <t>大竹地區都計</t>
    </r>
    <r>
      <rPr>
        <sz val="8"/>
        <rFont val="Arial Narrow"/>
        <family val="2"/>
      </rPr>
      <t xml:space="preserve"> Dazhu Area Urban Planning</t>
    </r>
  </si>
  <si>
    <r>
      <t>復興都計</t>
    </r>
    <r>
      <rPr>
        <sz val="8"/>
        <rFont val="Arial Narrow"/>
        <family val="2"/>
      </rPr>
      <t xml:space="preserve"> Fuxing Urban Planning</t>
    </r>
  </si>
  <si>
    <r>
      <t>資料來源：根據本府城鄉發展局</t>
    </r>
    <r>
      <rPr>
        <sz val="8.5"/>
        <rFont val="Arial Narrow"/>
        <family val="2"/>
      </rPr>
      <t>2359-01-09-2</t>
    </r>
  </si>
  <si>
    <t>Note : Statement No. changed due to the form changed in 2004.</t>
  </si>
  <si>
    <t>醫療衛生機構</t>
  </si>
  <si>
    <t>機關用地</t>
  </si>
  <si>
    <t>墓地</t>
  </si>
  <si>
    <t>變電所、電力、
事業用地</t>
  </si>
  <si>
    <t>郵政、電信用地</t>
  </si>
  <si>
    <t>民用航空站機場</t>
  </si>
  <si>
    <t>溝渠河道用地</t>
  </si>
  <si>
    <t>港埠用地</t>
  </si>
  <si>
    <t>捷運系統、交通、
車站、鐵路</t>
  </si>
  <si>
    <t>環保設施用地</t>
  </si>
  <si>
    <t>其他用地</t>
  </si>
  <si>
    <t>End of Year &amp; Locality</t>
  </si>
  <si>
    <t>Grand total</t>
  </si>
  <si>
    <t>Park</t>
  </si>
  <si>
    <t>Green Area</t>
  </si>
  <si>
    <t>Square</t>
  </si>
  <si>
    <t>Play Ground</t>
  </si>
  <si>
    <t>Athletic Complex</t>
  </si>
  <si>
    <t>Car Park</t>
  </si>
  <si>
    <t>Gas Station</t>
  </si>
  <si>
    <t>Market</t>
  </si>
  <si>
    <t>School</t>
  </si>
  <si>
    <t>Social Educational Organization</t>
  </si>
  <si>
    <t>Health Services</t>
  </si>
  <si>
    <t>Adminstrative Authorities</t>
  </si>
  <si>
    <t>Cemetery</t>
  </si>
  <si>
    <t>Power Substation</t>
  </si>
  <si>
    <t>Post Telecom</t>
  </si>
  <si>
    <t>Civil Air Terminal</t>
  </si>
  <si>
    <t>Drainage Channel</t>
  </si>
  <si>
    <t>Harbor</t>
  </si>
  <si>
    <r>
      <t>MRT</t>
    </r>
    <r>
      <rPr>
        <sz val="7.5"/>
        <rFont val="華康粗圓體"/>
        <family val="3"/>
      </rPr>
      <t>、</t>
    </r>
    <r>
      <rPr>
        <sz val="7.5"/>
        <rFont val="Arial Narrow"/>
        <family val="2"/>
      </rPr>
      <t>Traffic Station</t>
    </r>
    <r>
      <rPr>
        <sz val="7.5"/>
        <rFont val="華康粗圓體"/>
        <family val="3"/>
      </rPr>
      <t>、</t>
    </r>
    <r>
      <rPr>
        <sz val="7.5"/>
        <rFont val="Arial Narrow"/>
        <family val="2"/>
      </rPr>
      <t>Railway</t>
    </r>
  </si>
  <si>
    <t>Environmental
Protection</t>
  </si>
  <si>
    <t>Other</t>
  </si>
  <si>
    <r>
      <t>5-10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of Public Facility Land of Urban Planning</t>
    </r>
  </si>
  <si>
    <r>
      <t>5-10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of Public Facility Land of Urban Planning (Cont.)</t>
    </r>
  </si>
  <si>
    <t>道路</t>
  </si>
  <si>
    <t>Road</t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</si>
  <si>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2002</t>
    </r>
  </si>
  <si>
    <t>－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</si>
  <si>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</si>
  <si>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</si>
  <si>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</si>
  <si>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t>Total</t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</si>
  <si>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</si>
  <si>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桃園市</t>
    </r>
    <r>
      <rPr>
        <sz val="9"/>
        <rFont val="Arial Narrow"/>
        <family val="2"/>
      </rPr>
      <t xml:space="preserve"> Taoyuan City</t>
    </r>
  </si>
  <si>
    <r>
      <t>中壢市</t>
    </r>
    <r>
      <rPr>
        <sz val="9"/>
        <rFont val="Arial Narrow"/>
        <family val="2"/>
      </rPr>
      <t xml:space="preserve"> Jhongli City</t>
    </r>
  </si>
  <si>
    <r>
      <t>平鎮市</t>
    </r>
    <r>
      <rPr>
        <sz val="9"/>
        <rFont val="Arial Narrow"/>
        <family val="2"/>
      </rPr>
      <t xml:space="preserve"> Pingjhen City</t>
    </r>
  </si>
  <si>
    <r>
      <t>八德市</t>
    </r>
    <r>
      <rPr>
        <sz val="9"/>
        <rFont val="Arial Narrow"/>
        <family val="2"/>
      </rPr>
      <t xml:space="preserve"> Bade City</t>
    </r>
  </si>
  <si>
    <r>
      <t>大溪鎮</t>
    </r>
    <r>
      <rPr>
        <sz val="9"/>
        <rFont val="Arial Narrow"/>
        <family val="2"/>
      </rPr>
      <t xml:space="preserve"> Dasi Township</t>
    </r>
  </si>
  <si>
    <r>
      <t>蘆竹鄉</t>
    </r>
    <r>
      <rPr>
        <sz val="9"/>
        <rFont val="Arial Narrow"/>
        <family val="2"/>
      </rPr>
      <t xml:space="preserve"> Lujhu Township</t>
    </r>
  </si>
  <si>
    <r>
      <t>大園鄉</t>
    </r>
    <r>
      <rPr>
        <sz val="9"/>
        <rFont val="Arial Narrow"/>
        <family val="2"/>
      </rPr>
      <t xml:space="preserve"> Dayuan Township</t>
    </r>
  </si>
  <si>
    <r>
      <t>龜山鄉</t>
    </r>
    <r>
      <rPr>
        <sz val="9"/>
        <rFont val="Arial Narrow"/>
        <family val="2"/>
      </rPr>
      <t xml:space="preserve"> Gueishan Township</t>
    </r>
  </si>
  <si>
    <r>
      <t>龍潭鄉</t>
    </r>
    <r>
      <rPr>
        <sz val="9"/>
        <rFont val="Arial Narrow"/>
        <family val="2"/>
      </rPr>
      <t xml:space="preserve"> Longtan Township</t>
    </r>
  </si>
  <si>
    <r>
      <t>新屋鄉</t>
    </r>
    <r>
      <rPr>
        <sz val="9"/>
        <rFont val="Arial Narrow"/>
        <family val="2"/>
      </rPr>
      <t xml:space="preserve"> Sinwu Township</t>
    </r>
  </si>
  <si>
    <r>
      <t>觀音鄉</t>
    </r>
    <r>
      <rPr>
        <sz val="9"/>
        <rFont val="Arial Narrow"/>
        <family val="2"/>
      </rPr>
      <t xml:space="preserve"> Guanyin Township</t>
    </r>
  </si>
  <si>
    <r>
      <t>復興鄉</t>
    </r>
    <r>
      <rPr>
        <sz val="9"/>
        <rFont val="Arial Narrow"/>
        <family val="2"/>
      </rPr>
      <t xml:space="preserve"> Fusing Township</t>
    </r>
  </si>
  <si>
    <t>資料來源：根據經濟部中部辦公室會計科。</t>
  </si>
  <si>
    <t>食品
製造業</t>
  </si>
  <si>
    <t>菸草
製造業</t>
  </si>
  <si>
    <t>木竹
製品業</t>
  </si>
  <si>
    <r>
      <t xml:space="preserve">電腦通信及
視聽電子
產品製造業
</t>
    </r>
    <r>
      <rPr>
        <sz val="8"/>
        <rFont val="Arial Narrow"/>
        <family val="2"/>
      </rPr>
      <t xml:space="preserve">Manufacture of 3C Products </t>
    </r>
  </si>
  <si>
    <t>總　　計</t>
  </si>
  <si>
    <t>農林漁牧業</t>
  </si>
  <si>
    <t>礦業及土
石採取業</t>
  </si>
  <si>
    <t>水電燃氣業</t>
  </si>
  <si>
    <t>批發及零售業</t>
  </si>
  <si>
    <t>住宿及餐飲費</t>
  </si>
  <si>
    <t>運輸、倉儲及通信業</t>
  </si>
  <si>
    <t>金融及保險業</t>
  </si>
  <si>
    <t>Agriculture, Forestry, Fishing &amp;  Animal Husbandry</t>
  </si>
  <si>
    <t>Mining &amp; Quarrying</t>
  </si>
  <si>
    <t>Manufacturing</t>
  </si>
  <si>
    <t>Electricity, Gas &amp; Water, Construction</t>
  </si>
  <si>
    <t>Trade</t>
  </si>
  <si>
    <t>Accommodation &amp; EatingDrinking Places</t>
  </si>
  <si>
    <t>Transport, Storage &amp; Communication</t>
  </si>
  <si>
    <t>Financing, Insurance, Real</t>
  </si>
  <si>
    <r>
      <t>製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造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業</t>
    </r>
  </si>
  <si>
    <r>
      <t>營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造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業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</si>
  <si>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</si>
  <si>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</si>
  <si>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</si>
  <si>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</si>
  <si>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</si>
  <si>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 xml:space="preserve">年　底　別
</t>
    </r>
    <r>
      <rPr>
        <sz val="9"/>
        <rFont val="Arial Narrow"/>
        <family val="2"/>
      </rPr>
      <t>End of Year</t>
    </r>
  </si>
  <si>
    <r>
      <t>總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計</t>
    </r>
  </si>
  <si>
    <t>農林漁牧業</t>
  </si>
  <si>
    <t>礦業及土石
採取業</t>
  </si>
  <si>
    <t>製造業</t>
  </si>
  <si>
    <t>電力及燃氣
供應業</t>
  </si>
  <si>
    <t>用水供應及
污染整治業</t>
  </si>
  <si>
    <t>營造業</t>
  </si>
  <si>
    <t>批發及零售業</t>
  </si>
  <si>
    <t>運輸及倉儲業</t>
  </si>
  <si>
    <t>住宿及餐飲業</t>
  </si>
  <si>
    <t>Grand Total</t>
  </si>
  <si>
    <t>Agriculture, Forestry, Fishing &amp;  Animal Husbandry</t>
  </si>
  <si>
    <t>Mining &amp; Quarrying</t>
  </si>
  <si>
    <t>Manufacturing</t>
  </si>
  <si>
    <t>Electricity, Gas &amp; Water, Construction</t>
  </si>
  <si>
    <t>Water Supply and Remediation Services</t>
  </si>
  <si>
    <t>Construction</t>
  </si>
  <si>
    <t>Wholesale and Retail Trade</t>
  </si>
  <si>
    <t>Transportation &amp; Storage</t>
  </si>
  <si>
    <t>Accommodation &amp; EatingDrinking Places</t>
  </si>
  <si>
    <t>家數</t>
  </si>
  <si>
    <t>登　記
資本額</t>
  </si>
  <si>
    <t>Number</t>
  </si>
  <si>
    <t>Capital</t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</si>
  <si>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</si>
  <si>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</si>
  <si>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</si>
  <si>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</si>
  <si>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t xml:space="preserve"> 5-2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and Capital of Business Entities Existing Registered</t>
    </r>
  </si>
  <si>
    <t>工商業及市鄉建設</t>
  </si>
  <si>
    <r>
      <t xml:space="preserve">年　底　別
</t>
    </r>
    <r>
      <rPr>
        <sz val="8.5"/>
        <color indexed="8"/>
        <rFont val="Arial Narrow"/>
        <family val="2"/>
      </rPr>
      <t>End of Year</t>
    </r>
  </si>
  <si>
    <t>不動產及租賃業</t>
  </si>
  <si>
    <t>專業科學及技術服務業</t>
  </si>
  <si>
    <t>教育服務業</t>
  </si>
  <si>
    <t>醫療保健及社會福利服務業</t>
  </si>
  <si>
    <t>文化、運動及休閒服務業</t>
  </si>
  <si>
    <t>其他服務業</t>
  </si>
  <si>
    <t>Estate, Rental &amp; Leasing</t>
  </si>
  <si>
    <t>Professional, Scientific
&amp; Technical Services</t>
  </si>
  <si>
    <t>Educational Services</t>
  </si>
  <si>
    <t>Health Care &amp; Social
Welfare Services</t>
  </si>
  <si>
    <t>cultural, Sporting &amp;
Recreational Services</t>
  </si>
  <si>
    <t>Other Services</t>
  </si>
  <si>
    <t>家數</t>
  </si>
  <si>
    <t>登　記
資本額</t>
  </si>
  <si>
    <t>Number</t>
  </si>
  <si>
    <t>Capital</t>
  </si>
  <si>
    <t>－</t>
  </si>
  <si>
    <r>
      <t>民國</t>
    </r>
    <r>
      <rPr>
        <sz val="8.5"/>
        <color indexed="8"/>
        <rFont val="Arial Narrow"/>
        <family val="2"/>
      </rPr>
      <t>90</t>
    </r>
    <r>
      <rPr>
        <sz val="8.5"/>
        <color indexed="8"/>
        <rFont val="華康粗圓體"/>
        <family val="3"/>
      </rPr>
      <t xml:space="preserve">年底
</t>
    </r>
    <r>
      <rPr>
        <sz val="8.5"/>
        <color indexed="8"/>
        <rFont val="Arial Narrow"/>
        <family val="2"/>
      </rPr>
      <t>End of 2001</t>
    </r>
  </si>
  <si>
    <r>
      <t>民國</t>
    </r>
    <r>
      <rPr>
        <sz val="8.5"/>
        <color indexed="8"/>
        <rFont val="Arial Narrow"/>
        <family val="2"/>
      </rPr>
      <t>91</t>
    </r>
    <r>
      <rPr>
        <sz val="8.5"/>
        <color indexed="8"/>
        <rFont val="華康粗圓體"/>
        <family val="3"/>
      </rPr>
      <t xml:space="preserve">年底
</t>
    </r>
    <r>
      <rPr>
        <sz val="8.5"/>
        <color indexed="8"/>
        <rFont val="Arial Narrow"/>
        <family val="2"/>
      </rPr>
      <t>End of 2001</t>
    </r>
  </si>
  <si>
    <r>
      <t>民國</t>
    </r>
    <r>
      <rPr>
        <sz val="8.5"/>
        <color indexed="8"/>
        <rFont val="Arial Narrow"/>
        <family val="2"/>
      </rPr>
      <t>92</t>
    </r>
    <r>
      <rPr>
        <sz val="8.5"/>
        <color indexed="8"/>
        <rFont val="華康粗圓體"/>
        <family val="3"/>
      </rPr>
      <t xml:space="preserve">年底
</t>
    </r>
    <r>
      <rPr>
        <sz val="8.5"/>
        <color indexed="8"/>
        <rFont val="Arial Narrow"/>
        <family val="2"/>
      </rPr>
      <t>End of 2002</t>
    </r>
  </si>
  <si>
    <r>
      <t>民國</t>
    </r>
    <r>
      <rPr>
        <sz val="8.5"/>
        <color indexed="8"/>
        <rFont val="Arial Narrow"/>
        <family val="2"/>
      </rPr>
      <t>93</t>
    </r>
    <r>
      <rPr>
        <sz val="8.5"/>
        <color indexed="8"/>
        <rFont val="華康粗圓體"/>
        <family val="3"/>
      </rPr>
      <t xml:space="preserve">年底
</t>
    </r>
    <r>
      <rPr>
        <sz val="8.5"/>
        <color indexed="8"/>
        <rFont val="Arial Narrow"/>
        <family val="2"/>
      </rPr>
      <t>End of 2004</t>
    </r>
  </si>
  <si>
    <r>
      <t>民國</t>
    </r>
    <r>
      <rPr>
        <sz val="8.5"/>
        <color indexed="8"/>
        <rFont val="Arial Narrow"/>
        <family val="2"/>
      </rPr>
      <t>94</t>
    </r>
    <r>
      <rPr>
        <sz val="8.5"/>
        <color indexed="8"/>
        <rFont val="華康粗圓體"/>
        <family val="3"/>
      </rPr>
      <t xml:space="preserve">年底
</t>
    </r>
    <r>
      <rPr>
        <sz val="8.5"/>
        <color indexed="8"/>
        <rFont val="Arial Narrow"/>
        <family val="2"/>
      </rPr>
      <t>End of 2005</t>
    </r>
  </si>
  <si>
    <r>
      <t>民國</t>
    </r>
    <r>
      <rPr>
        <sz val="8.5"/>
        <color indexed="8"/>
        <rFont val="Arial Narrow"/>
        <family val="2"/>
      </rPr>
      <t>95</t>
    </r>
    <r>
      <rPr>
        <sz val="8.5"/>
        <color indexed="8"/>
        <rFont val="華康粗圓體"/>
        <family val="3"/>
      </rPr>
      <t xml:space="preserve">年底
</t>
    </r>
    <r>
      <rPr>
        <sz val="8.5"/>
        <color indexed="8"/>
        <rFont val="Arial Narrow"/>
        <family val="2"/>
      </rPr>
      <t>End of 2006</t>
    </r>
  </si>
  <si>
    <t>資訊及
通訊傳播業</t>
  </si>
  <si>
    <t>金融及保險業</t>
  </si>
  <si>
    <t>不動產業</t>
  </si>
  <si>
    <t>專業、科學
及技術服務業</t>
  </si>
  <si>
    <t>支援服務業</t>
  </si>
  <si>
    <t>公共行政及國防
強制性社會安全</t>
  </si>
  <si>
    <t>教育服務業</t>
  </si>
  <si>
    <t>醫療保健及
社會工作服務業</t>
  </si>
  <si>
    <t>藝術、娛樂
及休閒服務業</t>
  </si>
  <si>
    <t>其他服務業</t>
  </si>
  <si>
    <t>Information and Communication</t>
  </si>
  <si>
    <t>Finance and Insurance</t>
  </si>
  <si>
    <t>Real Estate</t>
  </si>
  <si>
    <t>Professional, Scientific &amp; Technical Services</t>
  </si>
  <si>
    <t>Support Services</t>
  </si>
  <si>
    <t>Public Administration and Defence; Compulsory Social Security</t>
  </si>
  <si>
    <t>Human Health and Social Work Services</t>
  </si>
  <si>
    <t>Arts, Entertainment and Recreation</t>
  </si>
  <si>
    <r>
      <t>民國</t>
    </r>
    <r>
      <rPr>
        <sz val="8.5"/>
        <color indexed="8"/>
        <rFont val="Arial Narrow"/>
        <family val="2"/>
      </rPr>
      <t>96</t>
    </r>
    <r>
      <rPr>
        <sz val="8.5"/>
        <color indexed="8"/>
        <rFont val="華康粗圓體"/>
        <family val="3"/>
      </rPr>
      <t xml:space="preserve">年底
</t>
    </r>
    <r>
      <rPr>
        <sz val="8.5"/>
        <color indexed="8"/>
        <rFont val="Arial Narrow"/>
        <family val="2"/>
      </rPr>
      <t>End of 2007</t>
    </r>
  </si>
  <si>
    <r>
      <t>民國</t>
    </r>
    <r>
      <rPr>
        <sz val="8.5"/>
        <color indexed="8"/>
        <rFont val="Arial Narrow"/>
        <family val="2"/>
      </rPr>
      <t>97</t>
    </r>
    <r>
      <rPr>
        <sz val="8.5"/>
        <color indexed="8"/>
        <rFont val="華康粗圓體"/>
        <family val="3"/>
      </rPr>
      <t xml:space="preserve">年底
</t>
    </r>
    <r>
      <rPr>
        <sz val="8.5"/>
        <color indexed="8"/>
        <rFont val="Arial Narrow"/>
        <family val="2"/>
      </rPr>
      <t>End of 2008</t>
    </r>
  </si>
  <si>
    <r>
      <t>民國</t>
    </r>
    <r>
      <rPr>
        <sz val="8.5"/>
        <color indexed="8"/>
        <rFont val="Arial Narrow"/>
        <family val="2"/>
      </rPr>
      <t>98</t>
    </r>
    <r>
      <rPr>
        <sz val="8.5"/>
        <color indexed="8"/>
        <rFont val="華康粗圓體"/>
        <family val="3"/>
      </rPr>
      <t xml:space="preserve">年底
</t>
    </r>
    <r>
      <rPr>
        <sz val="8.5"/>
        <color indexed="8"/>
        <rFont val="Arial Narrow"/>
        <family val="2"/>
      </rPr>
      <t>End of 2009</t>
    </r>
  </si>
  <si>
    <r>
      <t>說明：</t>
    </r>
    <r>
      <rPr>
        <sz val="9"/>
        <color indexed="8"/>
        <rFont val="Arial Narrow"/>
        <family val="2"/>
      </rPr>
      <t>1.</t>
    </r>
    <r>
      <rPr>
        <sz val="9"/>
        <color indexed="8"/>
        <rFont val="華康中黑體"/>
        <family val="3"/>
      </rPr>
      <t>資本額不合係進位關係。</t>
    </r>
  </si>
  <si>
    <t>Note : 1. Captial does not add up to grand total because of rounding error.</t>
  </si>
  <si>
    <r>
      <t>　　　</t>
    </r>
    <r>
      <rPr>
        <sz val="9"/>
        <color indexed="8"/>
        <rFont val="Arial Narrow"/>
        <family val="2"/>
      </rPr>
      <t>2.</t>
    </r>
    <r>
      <rPr>
        <sz val="9"/>
        <color indexed="8"/>
        <rFont val="華康中黑體"/>
        <family val="3"/>
      </rPr>
      <t>總家數不含代表人辦事處之家數。</t>
    </r>
  </si>
  <si>
    <r>
      <t>民國</t>
    </r>
    <r>
      <rPr>
        <sz val="8.5"/>
        <color indexed="8"/>
        <rFont val="Arial Narrow"/>
        <family val="2"/>
      </rPr>
      <t>99</t>
    </r>
    <r>
      <rPr>
        <sz val="8.5"/>
        <color indexed="8"/>
        <rFont val="華康粗圓體"/>
        <family val="3"/>
      </rPr>
      <t xml:space="preserve">年底
</t>
    </r>
    <r>
      <rPr>
        <sz val="8.5"/>
        <color indexed="8"/>
        <rFont val="Arial Narrow"/>
        <family val="2"/>
      </rPr>
      <t>End of 2010</t>
    </r>
  </si>
  <si>
    <t>總　　　　　計</t>
  </si>
  <si>
    <r>
      <t xml:space="preserve">年　底　別
</t>
    </r>
    <r>
      <rPr>
        <sz val="8"/>
        <rFont val="Arial Narrow"/>
        <family val="2"/>
      </rPr>
      <t>End of Year</t>
    </r>
  </si>
  <si>
    <t>資料來源：經濟部統計處。</t>
  </si>
  <si>
    <t>Source : Department of Economic Development.</t>
  </si>
  <si>
    <t>Industry, Commerce and Public Works</t>
  </si>
  <si>
    <t>海岸環境改善工程</t>
  </si>
  <si>
    <t>Establishment Works</t>
  </si>
  <si>
    <t>Annual Repairing</t>
  </si>
  <si>
    <t>Maintaining and Establishing</t>
  </si>
  <si>
    <t>Repairing &amp; Emergent Treatments</t>
  </si>
  <si>
    <t>海堤</t>
  </si>
  <si>
    <t>海岸保護工</t>
  </si>
  <si>
    <t>Year</t>
  </si>
  <si>
    <t>－</t>
  </si>
  <si>
    <t>－</t>
  </si>
  <si>
    <r>
      <t>5-19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Coastal Protection Works-Sea-Dike</t>
    </r>
  </si>
  <si>
    <r>
      <t>歲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修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工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程</t>
    </r>
  </si>
  <si>
    <r>
      <t>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建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工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程</t>
    </r>
  </si>
  <si>
    <r>
      <t>災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工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程</t>
    </r>
  </si>
  <si>
    <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度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別</t>
    </r>
  </si>
  <si>
    <r>
      <t>(</t>
    </r>
    <r>
      <rPr>
        <sz val="9"/>
        <rFont val="華康粗圓體"/>
        <family val="3"/>
      </rPr>
      <t>公尺</t>
    </r>
    <r>
      <rPr>
        <sz val="9"/>
        <rFont val="Arial Narrow"/>
        <family val="2"/>
      </rPr>
      <t>)</t>
    </r>
  </si>
  <si>
    <r>
      <t>90</t>
    </r>
    <r>
      <rPr>
        <sz val="9"/>
        <rFont val="華康粗圓體"/>
        <family val="3"/>
      </rPr>
      <t xml:space="preserve">　年　度
</t>
    </r>
    <r>
      <rPr>
        <sz val="9"/>
        <rFont val="Arial Narrow"/>
        <family val="2"/>
      </rPr>
      <t>2001</t>
    </r>
  </si>
  <si>
    <t>總計</t>
  </si>
  <si>
    <t>石油及煤製品製造業</t>
  </si>
  <si>
    <t>Tobacco Manufacturing</t>
  </si>
  <si>
    <t>Textiles Mills</t>
  </si>
  <si>
    <t>Manufacture of Wearing Apparel, Accessories</t>
  </si>
  <si>
    <t>Manufacture of Leather, Fur &amp; Products</t>
  </si>
  <si>
    <t>Manufacture of Wood &amp; Bamboo Products</t>
  </si>
  <si>
    <t>Manufacture of Printing</t>
  </si>
  <si>
    <t>Manufacture of Chemical Materials</t>
  </si>
  <si>
    <t>Manufacture of Chemical Products</t>
  </si>
  <si>
    <t>Manufacture of Rubber Products</t>
  </si>
  <si>
    <t>Manufacture of Plastic Products</t>
  </si>
  <si>
    <t>Manufacture of Non-metallic Mineral Products</t>
  </si>
  <si>
    <t>Basic Metal Industries</t>
  </si>
  <si>
    <t>Manufacture of Fabricated Metal Products</t>
  </si>
  <si>
    <t>Manufacture of Electronic Parts</t>
  </si>
  <si>
    <t>Manufacture &amp; Repair of Electrical &amp; Electronic Machinery</t>
  </si>
  <si>
    <t>Manufacture &amp; Repair of Machinery &amp; Equipment</t>
  </si>
  <si>
    <t>Manufacture of Repair of Transport Equipment</t>
  </si>
  <si>
    <t>Manufacture of Furniture &amp; Fixtures</t>
  </si>
  <si>
    <t>Manufacture of Miscellaneous Industrial Products</t>
  </si>
  <si>
    <t>Industry, Commerce and Public Works</t>
  </si>
  <si>
    <t>Construction</t>
  </si>
  <si>
    <t>金融及保險業</t>
  </si>
  <si>
    <t>Construction Length</t>
  </si>
  <si>
    <t>New Construction</t>
  </si>
  <si>
    <t>End  of  Year &amp; District</t>
  </si>
  <si>
    <t>Funds</t>
  </si>
  <si>
    <t>Total</t>
  </si>
  <si>
    <t>Area</t>
  </si>
  <si>
    <t>工商業及市鄉建設</t>
  </si>
  <si>
    <t>Industry, Commerce and Public Works</t>
  </si>
  <si>
    <t>單位：家</t>
  </si>
  <si>
    <t>年底別及鄉鎮市區別</t>
  </si>
  <si>
    <t>總計</t>
  </si>
  <si>
    <t>紡織業</t>
  </si>
  <si>
    <t>成衣及服飾品
製造業</t>
  </si>
  <si>
    <t>家具及
裝設品業</t>
  </si>
  <si>
    <t>紙漿、紙及
紙製品業</t>
  </si>
  <si>
    <t>印刷及
其輔助業</t>
  </si>
  <si>
    <t>化學材料
製造業</t>
  </si>
  <si>
    <t>化學製品
製造業</t>
  </si>
  <si>
    <t>石油及煤油
製品製造業</t>
  </si>
  <si>
    <t>橡膠製品
製造業</t>
  </si>
  <si>
    <t>塑膠製品
製造業</t>
  </si>
  <si>
    <t>非金屬礦物
製品製造業</t>
  </si>
  <si>
    <t>金屬
基本工業</t>
  </si>
  <si>
    <t>金屬製品
製造業</t>
  </si>
  <si>
    <t>機械設備
製造配修業</t>
  </si>
  <si>
    <t>電子零組件
製造業</t>
  </si>
  <si>
    <t>電力及電子機械
器材製造修配業</t>
  </si>
  <si>
    <t>運輸工具
製造修配業</t>
  </si>
  <si>
    <t>精密光學醫療器材
及鐘錶製造業</t>
  </si>
  <si>
    <t>其他工業
製品製造業</t>
  </si>
  <si>
    <t>Food &amp; Drinking Manufacturing</t>
  </si>
  <si>
    <t>Tobacco Manufacturing</t>
  </si>
  <si>
    <t>Textiles Mills</t>
  </si>
  <si>
    <t>Manufacture of Wearing Apparel, Accessories</t>
  </si>
  <si>
    <t>Manufacture of Leather, Fur &amp; Products</t>
  </si>
  <si>
    <t>Manufacture of Wood &amp; Bamboo Products</t>
  </si>
  <si>
    <t>Manufacture of Furniture &amp; Fixtures</t>
  </si>
  <si>
    <t>Manufacture of Printing</t>
  </si>
  <si>
    <t>Manufacture of Chemical Materials</t>
  </si>
  <si>
    <t>Manufacture of Chemical Products</t>
  </si>
  <si>
    <t>Manufacture of Petroleum &amp; Coal Products</t>
  </si>
  <si>
    <t>Manufacture of Rubber Products</t>
  </si>
  <si>
    <t>Manufacture of Plastic Products</t>
  </si>
  <si>
    <t>Manufacture of Non-metallic Mineral Products</t>
  </si>
  <si>
    <t>Basic Metal Industries</t>
  </si>
  <si>
    <t>Manufacture of Fabricated Metal Products</t>
  </si>
  <si>
    <t>Manufacture &amp; Repair of Machinery &amp; Equipment</t>
  </si>
  <si>
    <t>Manufacture of Electronic Parts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</si>
  <si>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</si>
  <si>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</si>
  <si>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</si>
  <si>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</si>
  <si>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－</t>
  </si>
  <si>
    <t>…</t>
  </si>
  <si>
    <r>
      <t>5-20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Road &amp; Park of Urban Planned Districts</t>
    </r>
  </si>
  <si>
    <r>
      <t xml:space="preserve">年底別及都市計畫區別
</t>
    </r>
    <r>
      <rPr>
        <sz val="9"/>
        <rFont val="Arial Narrow"/>
        <family val="2"/>
      </rPr>
      <t>End  of  Year &amp; Locality</t>
    </r>
  </si>
  <si>
    <t>　　　　現　有　道　路　（　以　路　面　寬　度　在</t>
  </si>
  <si>
    <r>
      <t>六　公　尺　以　上　者　為　限　）</t>
    </r>
    <r>
      <rPr>
        <sz val="9"/>
        <rFont val="Arial Narrow"/>
        <family val="2"/>
      </rPr>
      <t xml:space="preserve">  Road ( Width under 6m)</t>
    </r>
  </si>
  <si>
    <r>
      <t xml:space="preserve">合　　　計
</t>
    </r>
    <r>
      <rPr>
        <sz val="9"/>
        <rFont val="Arial Narrow"/>
        <family val="2"/>
      </rPr>
      <t>Total</t>
    </r>
  </si>
  <si>
    <r>
      <t xml:space="preserve">瀝　青　路
</t>
    </r>
    <r>
      <rPr>
        <sz val="9"/>
        <rFont val="Arial Narrow"/>
        <family val="2"/>
      </rPr>
      <t>Asphalt</t>
    </r>
  </si>
  <si>
    <r>
      <t xml:space="preserve">水泥混凝土路
</t>
    </r>
    <r>
      <rPr>
        <sz val="9"/>
        <rFont val="Arial Narrow"/>
        <family val="2"/>
      </rPr>
      <t>Cement Concrete</t>
    </r>
  </si>
  <si>
    <r>
      <t xml:space="preserve">碎　石　路
</t>
    </r>
    <r>
      <rPr>
        <sz val="9"/>
        <rFont val="Arial Narrow"/>
        <family val="2"/>
      </rPr>
      <t>Gravel</t>
    </r>
  </si>
  <si>
    <r>
      <t xml:space="preserve">砂　土　路
</t>
    </r>
    <r>
      <rPr>
        <sz val="9"/>
        <rFont val="Arial Narrow"/>
        <family val="2"/>
      </rPr>
      <t>Dirt</t>
    </r>
  </si>
  <si>
    <r>
      <t>資料來源：根據本府城鄉發展局</t>
    </r>
    <r>
      <rPr>
        <sz val="9"/>
        <rFont val="Arial Narrow"/>
        <family val="2"/>
      </rPr>
      <t xml:space="preserve"> 2354-00-02-2</t>
    </r>
    <r>
      <rPr>
        <sz val="9"/>
        <rFont val="華康中黑體"/>
        <family val="3"/>
      </rPr>
      <t>。</t>
    </r>
  </si>
  <si>
    <t>說　　明：因八十八年報表異動，故無「已完成公園綠地面積」資料。</t>
  </si>
  <si>
    <t>其他</t>
  </si>
  <si>
    <t>工程經費單位：新台幣元</t>
  </si>
  <si>
    <t>工程長度單位：公　　尺</t>
  </si>
  <si>
    <t>年份及鄉鎮市別</t>
  </si>
  <si>
    <t>工程經費</t>
  </si>
  <si>
    <t>工程長度</t>
  </si>
  <si>
    <t>合　　計</t>
  </si>
  <si>
    <t>新建工程</t>
  </si>
  <si>
    <r>
      <t>修　　建　　工　　程　　</t>
    </r>
    <r>
      <rPr>
        <sz val="9"/>
        <rFont val="Arial Narrow"/>
        <family val="2"/>
      </rPr>
      <t>Repairs</t>
    </r>
  </si>
  <si>
    <r>
      <t xml:space="preserve">計
</t>
    </r>
    <r>
      <rPr>
        <sz val="9"/>
        <rFont val="Arial Narrow"/>
        <family val="2"/>
      </rPr>
      <t>Total</t>
    </r>
  </si>
  <si>
    <r>
      <t xml:space="preserve">石　造
</t>
    </r>
    <r>
      <rPr>
        <sz val="9"/>
        <rFont val="Arial Narrow"/>
        <family val="2"/>
      </rPr>
      <t>Stone</t>
    </r>
  </si>
  <si>
    <r>
      <t xml:space="preserve">混　凝　土
</t>
    </r>
    <r>
      <rPr>
        <sz val="9"/>
        <rFont val="Arial Narrow"/>
        <family val="2"/>
      </rPr>
      <t>RC</t>
    </r>
  </si>
  <si>
    <r>
      <t xml:space="preserve">磚　造
</t>
    </r>
    <r>
      <rPr>
        <sz val="9"/>
        <rFont val="Arial Narrow"/>
        <family val="2"/>
      </rPr>
      <t>Brick</t>
    </r>
  </si>
  <si>
    <r>
      <t xml:space="preserve">土　溝
</t>
    </r>
    <r>
      <rPr>
        <sz val="9"/>
        <rFont val="Arial Narrow"/>
        <family val="2"/>
      </rPr>
      <t>Dirt</t>
    </r>
  </si>
  <si>
    <r>
      <t xml:space="preserve">混凝土
</t>
    </r>
    <r>
      <rPr>
        <sz val="9"/>
        <rFont val="Arial Narrow"/>
        <family val="2"/>
      </rPr>
      <t>RC</t>
    </r>
  </si>
  <si>
    <t>工程總面積</t>
  </si>
  <si>
    <t>新築工程</t>
  </si>
  <si>
    <t>新　違　章　建　築</t>
  </si>
  <si>
    <t>…</t>
  </si>
  <si>
    <t>車輛可行駛
之路面</t>
  </si>
  <si>
    <t>人行道</t>
  </si>
  <si>
    <t>Pedestrian Mall</t>
  </si>
  <si>
    <t>Others</t>
  </si>
  <si>
    <t>Length(m)</t>
  </si>
  <si>
    <t>Pavement to Drive</t>
  </si>
  <si>
    <r>
      <t>5-6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Implementation Amount for Public Works of Urban Planning </t>
    </r>
  </si>
  <si>
    <r>
      <t>5-6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>The Implementation Amount for Public Works of Urban Planning (Cont.)</t>
    </r>
  </si>
  <si>
    <r>
      <t>道　　　　　　　路</t>
    </r>
  </si>
  <si>
    <r>
      <t>(</t>
    </r>
    <r>
      <rPr>
        <sz val="7.5"/>
        <rFont val="華康粗圓體"/>
        <family val="3"/>
      </rPr>
      <t>包括廣場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</si>
  <si>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平方公尺</t>
    </r>
    <r>
      <rPr>
        <sz val="7.5"/>
        <rFont val="Arial Narrow"/>
        <family val="2"/>
      </rPr>
      <t>)</t>
    </r>
  </si>
  <si>
    <t>Road   (square)  (square meter)</t>
  </si>
  <si>
    <r>
      <t>橋　　樑　　</t>
    </r>
    <r>
      <rPr>
        <sz val="7.5"/>
        <rFont val="Arial Narrow"/>
        <family val="2"/>
      </rPr>
      <t>Bridge</t>
    </r>
  </si>
  <si>
    <t>下</t>
  </si>
  <si>
    <r>
      <t>　　水　　　　　　道　　　　　　</t>
    </r>
    <r>
      <rPr>
        <sz val="7.5"/>
        <rFont val="Arial Narrow"/>
        <family val="2"/>
      </rPr>
      <t xml:space="preserve">Drainage                                                                                       </t>
    </r>
  </si>
  <si>
    <r>
      <t xml:space="preserve">公園綠地
</t>
    </r>
    <r>
      <rPr>
        <sz val="7.5"/>
        <rFont val="Arial Narrow"/>
        <family val="2"/>
      </rPr>
      <t>Park &amp; Green Sport</t>
    </r>
  </si>
  <si>
    <r>
      <t>5-8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Total Floor Area of House Constructed Area</t>
    </r>
  </si>
  <si>
    <t>單位：平方公尺</t>
  </si>
  <si>
    <t>Grand Total</t>
  </si>
  <si>
    <r>
      <t xml:space="preserve">年　底　別
</t>
    </r>
    <r>
      <rPr>
        <sz val="9"/>
        <rFont val="Arial Narrow"/>
        <family val="2"/>
      </rPr>
      <t>End of Year</t>
    </r>
  </si>
  <si>
    <t>家數</t>
  </si>
  <si>
    <t>登　記
資本額</t>
  </si>
  <si>
    <t>Number</t>
  </si>
  <si>
    <t>Capital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</si>
  <si>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</si>
  <si>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>5-18</t>
    </r>
    <r>
      <rPr>
        <sz val="12"/>
        <color indexed="8"/>
        <rFont val="華康粗圓體"/>
        <family val="3"/>
      </rPr>
      <t>、</t>
    </r>
    <r>
      <rPr>
        <sz val="12"/>
        <color indexed="8"/>
        <rFont val="Arial"/>
        <family val="2"/>
      </rPr>
      <t>The County Road Construction</t>
    </r>
  </si>
  <si>
    <r>
      <t>長</t>
    </r>
    <r>
      <rPr>
        <sz val="8"/>
        <color indexed="8"/>
        <rFont val="Arial Narrow"/>
        <family val="2"/>
      </rPr>
      <t xml:space="preserve">  </t>
    </r>
    <r>
      <rPr>
        <sz val="8"/>
        <color indexed="8"/>
        <rFont val="華康中黑體"/>
        <family val="3"/>
      </rPr>
      <t>度</t>
    </r>
    <r>
      <rPr>
        <sz val="8"/>
        <color indexed="8"/>
        <rFont val="Arial Narrow"/>
        <family val="2"/>
      </rPr>
      <t xml:space="preserve">   </t>
    </r>
    <r>
      <rPr>
        <sz val="8"/>
        <color indexed="8"/>
        <rFont val="華康中黑體"/>
        <family val="3"/>
      </rPr>
      <t>單</t>
    </r>
    <r>
      <rPr>
        <sz val="8"/>
        <color indexed="8"/>
        <rFont val="Arial Narrow"/>
        <family val="2"/>
      </rPr>
      <t xml:space="preserve">  </t>
    </r>
    <r>
      <rPr>
        <sz val="8"/>
        <color indexed="8"/>
        <rFont val="華康中黑體"/>
        <family val="3"/>
      </rPr>
      <t>位：公　　尺</t>
    </r>
  </si>
  <si>
    <r>
      <t>面</t>
    </r>
    <r>
      <rPr>
        <sz val="8"/>
        <color indexed="8"/>
        <rFont val="Arial Narrow"/>
        <family val="2"/>
      </rPr>
      <t xml:space="preserve">  </t>
    </r>
    <r>
      <rPr>
        <sz val="8"/>
        <color indexed="8"/>
        <rFont val="華康中黑體"/>
        <family val="3"/>
      </rPr>
      <t>積</t>
    </r>
    <r>
      <rPr>
        <sz val="8"/>
        <color indexed="8"/>
        <rFont val="Arial Narrow"/>
        <family val="2"/>
      </rPr>
      <t xml:space="preserve">   </t>
    </r>
    <r>
      <rPr>
        <sz val="8"/>
        <color indexed="8"/>
        <rFont val="華康中黑體"/>
        <family val="3"/>
      </rPr>
      <t>單</t>
    </r>
    <r>
      <rPr>
        <sz val="8"/>
        <color indexed="8"/>
        <rFont val="Arial Narrow"/>
        <family val="2"/>
      </rPr>
      <t xml:space="preserve">  </t>
    </r>
    <r>
      <rPr>
        <sz val="8"/>
        <color indexed="8"/>
        <rFont val="華康中黑體"/>
        <family val="3"/>
      </rPr>
      <t>位：平方公尺</t>
    </r>
  </si>
  <si>
    <r>
      <t xml:space="preserve">年底別及鄉鎮市別
</t>
    </r>
    <r>
      <rPr>
        <sz val="9"/>
        <color indexed="8"/>
        <rFont val="Arial Narrow"/>
        <family val="2"/>
      </rPr>
      <t>End  of  Year &amp; District</t>
    </r>
  </si>
  <si>
    <r>
      <t xml:space="preserve">工　　　程　　　經　　　費
</t>
    </r>
    <r>
      <rPr>
        <sz val="9"/>
        <color indexed="8"/>
        <rFont val="Arial Narrow"/>
        <family val="2"/>
      </rPr>
      <t>Funding</t>
    </r>
  </si>
  <si>
    <r>
      <t>修　築　工　程　　</t>
    </r>
    <r>
      <rPr>
        <sz val="9"/>
        <color indexed="8"/>
        <rFont val="Arial Narrow"/>
        <family val="2"/>
      </rPr>
      <t>Repairs</t>
    </r>
  </si>
  <si>
    <r>
      <t xml:space="preserve">計
</t>
    </r>
    <r>
      <rPr>
        <sz val="9"/>
        <color indexed="8"/>
        <rFont val="Arial Narrow"/>
        <family val="2"/>
      </rPr>
      <t>Total</t>
    </r>
  </si>
  <si>
    <r>
      <t xml:space="preserve">柏　油　路　面
</t>
    </r>
    <r>
      <rPr>
        <sz val="9"/>
        <color indexed="8"/>
        <rFont val="Arial Narrow"/>
        <family val="2"/>
      </rPr>
      <t>Asphalt</t>
    </r>
  </si>
  <si>
    <r>
      <t xml:space="preserve">砂　石　路　面
</t>
    </r>
    <r>
      <rPr>
        <sz val="9"/>
        <color indexed="8"/>
        <rFont val="Arial Narrow"/>
        <family val="2"/>
      </rPr>
      <t>Gravel</t>
    </r>
  </si>
  <si>
    <r>
      <t xml:space="preserve">計
</t>
    </r>
    <r>
      <rPr>
        <sz val="9"/>
        <color indexed="8"/>
        <rFont val="Arial Narrow"/>
        <family val="2"/>
      </rPr>
      <t>Total</t>
    </r>
  </si>
  <si>
    <r>
      <t xml:space="preserve">柏油路面
</t>
    </r>
    <r>
      <rPr>
        <sz val="9"/>
        <color indexed="8"/>
        <rFont val="Arial Narrow"/>
        <family val="2"/>
      </rPr>
      <t>Asphalt</t>
    </r>
  </si>
  <si>
    <r>
      <t xml:space="preserve">砂石路面
</t>
    </r>
    <r>
      <rPr>
        <sz val="9"/>
        <color indexed="8"/>
        <rFont val="Arial Narrow"/>
        <family val="2"/>
      </rPr>
      <t>Gravel</t>
    </r>
  </si>
  <si>
    <r>
      <t xml:space="preserve">舊　違　章　建　築
</t>
    </r>
    <r>
      <rPr>
        <sz val="7"/>
        <rFont val="Arial Narrow"/>
        <family val="2"/>
      </rPr>
      <t>Old Buildings Constructed without Licenses</t>
    </r>
  </si>
  <si>
    <r>
      <t>表</t>
    </r>
    <r>
      <rPr>
        <sz val="12"/>
        <rFont val="Arial"/>
        <family val="2"/>
      </rPr>
      <t>5-11</t>
    </r>
    <r>
      <rPr>
        <sz val="12"/>
        <rFont val="華康粗圓體"/>
        <family val="3"/>
      </rPr>
      <t>、違章建築拆除案件</t>
    </r>
  </si>
  <si>
    <r>
      <t>5-11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Buildings Constructed without Licences Cases of Dismantling Buildings Constructed without Licenses</t>
    </r>
  </si>
  <si>
    <t>－</t>
  </si>
  <si>
    <r>
      <t xml:space="preserve">總　　　　　　計
</t>
    </r>
    <r>
      <rPr>
        <sz val="7"/>
        <rFont val="Arial Narrow"/>
        <family val="2"/>
      </rPr>
      <t xml:space="preserve">Grand total
</t>
    </r>
  </si>
  <si>
    <r>
      <t xml:space="preserve">舊　違　章　建　築
</t>
    </r>
    <r>
      <rPr>
        <sz val="7"/>
        <rFont val="Arial Narrow"/>
        <family val="2"/>
      </rPr>
      <t xml:space="preserve">Old Building Constructed without Licenses
</t>
    </r>
  </si>
  <si>
    <r>
      <t xml:space="preserve">現存違章建築
</t>
    </r>
    <r>
      <rPr>
        <sz val="7"/>
        <rFont val="Arial Narrow"/>
        <family val="2"/>
      </rPr>
      <t>Existing Buildings Constructed without Licences</t>
    </r>
  </si>
  <si>
    <r>
      <t xml:space="preserve">新　違　章　建　築
</t>
    </r>
    <r>
      <rPr>
        <sz val="7"/>
        <rFont val="Arial Narrow"/>
        <family val="2"/>
      </rPr>
      <t xml:space="preserve">New Buildings Constructed without Licenses
</t>
    </r>
  </si>
  <si>
    <t>至本年底
尚未拆除數</t>
  </si>
  <si>
    <t>本年
查報數</t>
  </si>
  <si>
    <t>本年
拆除數</t>
  </si>
  <si>
    <t>舊違章建築
尚未拆除數</t>
  </si>
  <si>
    <t>本　年
拆除數</t>
  </si>
  <si>
    <t>本年查報數</t>
  </si>
  <si>
    <t>本年拆除數</t>
  </si>
  <si>
    <t>Year</t>
  </si>
  <si>
    <t>No. of Buildings not Dismantled by Year-End</t>
  </si>
  <si>
    <t>No. of Cases Reported</t>
  </si>
  <si>
    <t>No. of Buildings Dismantled</t>
  </si>
  <si>
    <t>No. of Old Buildings Constructed without Licenses not Dismantled</t>
  </si>
  <si>
    <t>No. of Buildings not Dismantled by End of This Year</t>
  </si>
  <si>
    <t>No. of Cases Reported This Year</t>
  </si>
  <si>
    <t>No. of Buildings Dismantled This Year</t>
  </si>
  <si>
    <r>
      <t>Cumulative No. of Cases Entered Legal Proceedings by End of This Month(1)</t>
    </r>
    <r>
      <rPr>
        <sz val="7"/>
        <rFont val="華康粗圓體"/>
        <family val="3"/>
      </rPr>
      <t>＝</t>
    </r>
    <r>
      <rPr>
        <sz val="7"/>
        <rFont val="Arial Narrow"/>
        <family val="2"/>
      </rPr>
      <t>(2)</t>
    </r>
    <r>
      <rPr>
        <sz val="7"/>
        <rFont val="華康粗圓體"/>
        <family val="3"/>
      </rPr>
      <t>＋</t>
    </r>
    <r>
      <rPr>
        <sz val="7"/>
        <rFont val="Arial Narrow"/>
        <family val="2"/>
      </rPr>
      <t>(3)</t>
    </r>
  </si>
  <si>
    <t>Cumulative No. of Cases Entered Legal Proceedings by End of This Month
(2)</t>
  </si>
  <si>
    <t>No. of Cases Entered Legal Proceedings This Month
(3)</t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</si>
  <si>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2001</t>
    </r>
  </si>
  <si>
    <r>
      <t xml:space="preserve">拆除後重建移送法辦
</t>
    </r>
    <r>
      <rPr>
        <sz val="7"/>
        <rFont val="Arial Narrow"/>
        <family val="2"/>
      </rPr>
      <t>Buildings Reconstructed after being Dismantled and were Brought to Justice</t>
    </r>
  </si>
  <si>
    <r>
      <t xml:space="preserve">總　　　　　　計
</t>
    </r>
    <r>
      <rPr>
        <sz val="7"/>
        <rFont val="Arial Narrow"/>
        <family val="2"/>
      </rPr>
      <t>Grand total</t>
    </r>
  </si>
  <si>
    <t>New Buildings Constructed without Licenses</t>
  </si>
  <si>
    <t>總計</t>
  </si>
  <si>
    <t>本年度累計至本年底移送法辦數</t>
  </si>
  <si>
    <t>本年移送
法辦數</t>
  </si>
  <si>
    <r>
      <t xml:space="preserve">以前年度應拆除數
</t>
    </r>
    <r>
      <rPr>
        <sz val="7.5"/>
        <rFont val="Arial Narrow"/>
        <family val="2"/>
      </rPr>
      <t xml:space="preserve"> </t>
    </r>
    <r>
      <rPr>
        <sz val="7"/>
        <rFont val="Arial Narrow"/>
        <family val="2"/>
      </rPr>
      <t>No. of Buildings Should Have Been Dismantled in Previous Years</t>
    </r>
  </si>
  <si>
    <r>
      <t xml:space="preserve">本年度應拆除數
</t>
    </r>
    <r>
      <rPr>
        <sz val="7.5"/>
        <rFont val="Arial Narrow"/>
        <family val="2"/>
      </rPr>
      <t>No. of Buildings should be Dismantled This Year</t>
    </r>
  </si>
  <si>
    <t>本年查報數</t>
  </si>
  <si>
    <r>
      <t>本年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經認定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 xml:space="preserve">應拆除數
</t>
    </r>
    <r>
      <rPr>
        <sz val="7"/>
        <rFont val="Arial Narrow"/>
        <family val="2"/>
      </rPr>
      <t>No. of Buildings (Determined) to be Dismantled This Year</t>
    </r>
  </si>
  <si>
    <t>至本年底
尚未拆除數</t>
  </si>
  <si>
    <t>本年
拆除數</t>
  </si>
  <si>
    <t>至上年底
尚未拆除數</t>
  </si>
  <si>
    <t>尚未
拆除數</t>
  </si>
  <si>
    <t>Grand Total</t>
  </si>
  <si>
    <t>No. of Cases Brought to Justice by End of This Year</t>
  </si>
  <si>
    <t>No. of Cases Brought to Justice This Year</t>
  </si>
  <si>
    <t>No. of Buildings not Dismantled by Year-End</t>
  </si>
  <si>
    <t>No. of Buildings Dismantled</t>
  </si>
  <si>
    <t>No. of Buildings not Dismantled by End of Last Year</t>
  </si>
  <si>
    <t>No. of Buildings not Dismantled by End of This Year</t>
  </si>
  <si>
    <t>No. of Buildings Dismantled This Year</t>
  </si>
  <si>
    <t>No. of Cases Reported This Year</t>
  </si>
  <si>
    <t>No. of Buildings not Dismantled</t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</si>
  <si>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</si>
  <si>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</si>
  <si>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</si>
  <si>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</si>
  <si>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</si>
  <si>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</si>
  <si>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2008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</si>
  <si>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2009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</si>
  <si>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2010</t>
    </r>
  </si>
  <si>
    <r>
      <t>資料來源：根據本府工務處</t>
    </r>
    <r>
      <rPr>
        <sz val="8"/>
        <rFont val="Arial Narrow"/>
        <family val="2"/>
      </rPr>
      <t xml:space="preserve"> 2355-00-11-2</t>
    </r>
    <r>
      <rPr>
        <sz val="8"/>
        <rFont val="華康中黑體"/>
        <family val="3"/>
      </rPr>
      <t>。</t>
    </r>
  </si>
  <si>
    <t>Source : Urban and Rural Development Bureau.</t>
  </si>
  <si>
    <r>
      <t>表</t>
    </r>
    <r>
      <rPr>
        <sz val="12"/>
        <rFont val="Arial"/>
        <family val="2"/>
      </rPr>
      <t>5-11</t>
    </r>
    <r>
      <rPr>
        <sz val="12"/>
        <rFont val="華康粗圓體"/>
        <family val="3"/>
      </rPr>
      <t>、違章建築拆除案件（續）</t>
    </r>
  </si>
  <si>
    <r>
      <t>5-11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Buildings Constructed without Licences Cases of Dismantling Buildings Constructed without Licenses (Cont.)</t>
    </r>
  </si>
  <si>
    <t>共計</t>
  </si>
  <si>
    <t>高　級</t>
  </si>
  <si>
    <t>石　子</t>
  </si>
  <si>
    <t>過水路面</t>
  </si>
  <si>
    <t>土路</t>
  </si>
  <si>
    <t>Length
(Kilometers)</t>
  </si>
  <si>
    <t>Paved</t>
  </si>
  <si>
    <t>Gravel</t>
  </si>
  <si>
    <t>Water-
Straddling</t>
  </si>
  <si>
    <t>Dirt</t>
  </si>
  <si>
    <t>Culvert</t>
  </si>
  <si>
    <t>Signs</t>
  </si>
  <si>
    <t>…</t>
  </si>
  <si>
    <t>…</t>
  </si>
  <si>
    <t>資料來源：根據交通部公路總局與交通部統計處資料。</t>
  </si>
  <si>
    <r>
      <t>表</t>
    </r>
    <r>
      <rPr>
        <sz val="12"/>
        <rFont val="Arial"/>
        <family val="2"/>
      </rPr>
      <t>5-20</t>
    </r>
    <r>
      <rPr>
        <sz val="12"/>
        <rFont val="華康粗圓體"/>
        <family val="3"/>
      </rPr>
      <t>、本縣都市計畫區域內現有已開闢道路長度及面積（續完）</t>
    </r>
  </si>
  <si>
    <r>
      <t>5-20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Road &amp; Park of Urban lanned Districts (Cont. End)</t>
    </r>
  </si>
  <si>
    <t xml:space="preserve">           2.The number does not include the number of agency.</t>
  </si>
  <si>
    <r>
      <t>縱貫公路桃園、內壢間都市計畫</t>
    </r>
    <r>
      <rPr>
        <sz val="7.5"/>
        <rFont val="Arial Narrow"/>
        <family val="2"/>
      </rPr>
      <t xml:space="preserve">  Urban Planning along Provincial Highway between Taoyuan and Neili</t>
    </r>
  </si>
  <si>
    <r>
      <t>都市計畫區面積</t>
    </r>
    <r>
      <rPr>
        <sz val="7.5"/>
        <rFont val="Arial Narrow"/>
        <family val="2"/>
      </rPr>
      <t>(1)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</si>
</sst>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#,##0.00"/>
    <numFmt numFmtId="177" formatCode="#,##0;[Red]#,##0"/>
    <numFmt numFmtId="178" formatCode="#,##0_);\(#,##0\)"/>
    <numFmt numFmtId="179" formatCode="_(* #,##0.00_);_(* \(#,##0.00\);_(* &quot;-&quot;??_);_(@_)"/>
    <numFmt numFmtId="180" formatCode="#,##0_ "/>
    <numFmt numFmtId="181" formatCode="#,##0.00_ "/>
    <numFmt numFmtId="182" formatCode="#,##0.00_);\(#,##0.00\)"/>
    <numFmt numFmtId="183" formatCode="#,##0.0;[Red]#,##0.0"/>
    <numFmt numFmtId="184" formatCode="#,##0.000;[Red]#,##0.000"/>
    <numFmt numFmtId="185" formatCode="_-* #,##0.000_-;\-* #,##0.000_-;_-* &quot;-&quot;??_-;_-@_-"/>
    <numFmt numFmtId="186" formatCode="#,##0.0_);\(#,##0.0\)"/>
    <numFmt numFmtId="187" formatCode="_(* #,##0_);_(* \(#,##0\);_(* &quot;-&quot;_);_(@_)"/>
    <numFmt numFmtId="188" formatCode="_-* #,##0.0_-;\-* #,##0.0_-;_-* &quot;-&quot;??_-;_-@_-"/>
    <numFmt numFmtId="189" formatCode="_-* #,##0_-;\-* #,##0_-;_-* &quot;-&quot;??_-;_-@_-"/>
    <numFmt numFmtId="190" formatCode="m&quot;月&quot;d&quot;日&quot;"/>
    <numFmt numFmtId="191" formatCode="_-* #,##0.0000_-;\-* #,##0.0000_-;_-* &quot;-&quot;??_-;_-@_-"/>
    <numFmt numFmtId="192" formatCode="#,##0.0000;[Red]#,##0.0000"/>
    <numFmt numFmtId="193" formatCode="_-* #,##0.00000_-;\-* #,##0.00000_-;_-* &quot;-&quot;??_-;_-@_-"/>
    <numFmt numFmtId="194" formatCode="0.0"/>
    <numFmt numFmtId="195" formatCode="0_);[Red]\(0\)"/>
    <numFmt numFmtId="196" formatCode="0.0000;[Red]0.0000"/>
    <numFmt numFmtId="197" formatCode="000"/>
    <numFmt numFmtId="198" formatCode="#,##0_ ;[Red]\-#,##0\ "/>
    <numFmt numFmtId="199" formatCode="_-* #,##0.0000_-;\-* #,##0.0000_-;_-* &quot;-&quot;_-;_-@_-"/>
    <numFmt numFmtId="200" formatCode="#,##0.0000_ "/>
    <numFmt numFmtId="201" formatCode="_-* #,##0.0_-;\-* #,##0.0_-;_-* &quot;-&quot;_-;_-@_-"/>
    <numFmt numFmtId="202" formatCode="#,##0.0000"/>
    <numFmt numFmtId="203" formatCode="_(* #,##0.000000_);_(* \(#,##0.000000\);_(* &quot;-&quot;??_);_(@_)"/>
    <numFmt numFmtId="204" formatCode="_(* \ ##0\ ##0\ ##0_);_(* \(#,##0\);_(* &quot;-&quot;??_);_(@_)"/>
    <numFmt numFmtId="205" formatCode="\ #,##0;\-\ #,##0;\ &quot;-&quot;"/>
    <numFmt numFmtId="206" formatCode="0.00_);[Red]\(0.00\)"/>
    <numFmt numFmtId="207" formatCode="#,##0.000000_ "/>
    <numFmt numFmtId="208" formatCode="#,##0.000000;[Red]#,##0.000000"/>
    <numFmt numFmtId="209" formatCode="_-* #,##0.000000_-;\-* #,##0.000000_-;_-* &quot;-&quot;??_-;_-@_-"/>
    <numFmt numFmtId="210" formatCode="#,##0.00000_ "/>
    <numFmt numFmtId="211" formatCode="_-* #\ ##0.00_-;\-* #,##0.00_-;_-* &quot;-&quot;_-;_-@_-"/>
    <numFmt numFmtId="212" formatCode="_-* #\ ###\ ##0_-;\-* #\ ##0_-;_-* &quot;-&quot;_-;_-@_-"/>
    <numFmt numFmtId="213" formatCode="0.00_ "/>
    <numFmt numFmtId="214" formatCode="#,##0.00_);[Red]\(#,##0.00\)"/>
    <numFmt numFmtId="215" formatCode="#,##0_);[Red]\(#,##0\)"/>
    <numFmt numFmtId="216" formatCode="#,##0.0000_);[Red]\(#,##0.0000\)"/>
    <numFmt numFmtId="217" formatCode="0_ "/>
    <numFmt numFmtId="218" formatCode="0_);\(0\)"/>
    <numFmt numFmtId="219" formatCode="_-* #\ ###\ ##0_-;\-* #,##0_-;_-* &quot;-&quot;_-;_-@_-"/>
    <numFmt numFmtId="220" formatCode="0.0000%"/>
    <numFmt numFmtId="221" formatCode="_-* #,##0.00_-;\-* #,##0.00_-;_-* &quot;-&quot;_-;_-@_-"/>
    <numFmt numFmtId="222" formatCode="0.0_ "/>
    <numFmt numFmtId="223" formatCode="0.00;[Red]0.00"/>
    <numFmt numFmtId="224" formatCode="0.0;[Red]0.0"/>
    <numFmt numFmtId="225" formatCode="0;[Red]0"/>
  </numFmts>
  <fonts count="91">
    <font>
      <sz val="12"/>
      <name val="新細明體"/>
      <family val="1"/>
    </font>
    <font>
      <sz val="9"/>
      <name val="新細明體"/>
      <family val="1"/>
    </font>
    <font>
      <sz val="9"/>
      <name val="華康中黑體"/>
      <family val="3"/>
    </font>
    <font>
      <sz val="9"/>
      <name val="細明體"/>
      <family val="3"/>
    </font>
    <font>
      <sz val="9"/>
      <name val="Arial Narrow"/>
      <family val="2"/>
    </font>
    <font>
      <sz val="12"/>
      <name val="Arial"/>
      <family val="2"/>
    </font>
    <font>
      <sz val="12"/>
      <name val="華康粗圓體"/>
      <family val="3"/>
    </font>
    <font>
      <sz val="9"/>
      <name val="華康粗圓體"/>
      <family val="3"/>
    </font>
    <font>
      <sz val="1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2"/>
      <name val="Courier"/>
      <family val="3"/>
    </font>
    <font>
      <sz val="8"/>
      <name val="Arial Narrow"/>
      <family val="2"/>
    </font>
    <font>
      <sz val="8"/>
      <name val="華康中黑體"/>
      <family val="3"/>
    </font>
    <font>
      <sz val="8"/>
      <name val="華康粗圓體"/>
      <family val="3"/>
    </font>
    <font>
      <sz val="11"/>
      <name val="Times New Roman"/>
      <family val="1"/>
    </font>
    <font>
      <sz val="7.5"/>
      <name val="Arial Narrow"/>
      <family val="2"/>
    </font>
    <font>
      <sz val="7.5"/>
      <name val="華康中黑體"/>
      <family val="3"/>
    </font>
    <font>
      <vertAlign val="superscript"/>
      <sz val="7.5"/>
      <name val="Arial Narrow"/>
      <family val="2"/>
    </font>
    <font>
      <sz val="7.5"/>
      <name val="華康粗圓體"/>
      <family val="3"/>
    </font>
    <font>
      <sz val="7"/>
      <name val="Arial Narrow"/>
      <family val="2"/>
    </font>
    <font>
      <sz val="7.5"/>
      <name val="華康粗圓體"/>
      <family val="3"/>
    </font>
    <font>
      <sz val="7.5"/>
      <name val="Arial Narrow"/>
      <family val="2"/>
    </font>
    <font>
      <sz val="7"/>
      <name val="華康粗圓體"/>
      <family val="3"/>
    </font>
    <font>
      <sz val="10"/>
      <name val="華康粗圓體"/>
      <family val="3"/>
    </font>
    <font>
      <sz val="9.5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華康粗圓體"/>
      <family val="3"/>
    </font>
    <font>
      <b/>
      <sz val="9"/>
      <name val="新細明體"/>
      <family val="1"/>
    </font>
    <font>
      <sz val="11.5"/>
      <name val="華康粗圓體"/>
      <family val="3"/>
    </font>
    <font>
      <sz val="11.5"/>
      <name val="Arial"/>
      <family val="2"/>
    </font>
    <font>
      <vertAlign val="superscript"/>
      <sz val="9"/>
      <name val="Arial Narrow"/>
      <family val="2"/>
    </font>
    <font>
      <sz val="8.5"/>
      <name val="Arial Narrow"/>
      <family val="2"/>
    </font>
    <font>
      <sz val="8.5"/>
      <name val="華康粗圓體"/>
      <family val="3"/>
    </font>
    <font>
      <sz val="9"/>
      <name val="Arial"/>
      <family val="2"/>
    </font>
    <font>
      <sz val="9"/>
      <color indexed="8"/>
      <name val="華康中黑體"/>
      <family val="3"/>
    </font>
    <font>
      <sz val="12"/>
      <color indexed="8"/>
      <name val="Arial"/>
      <family val="2"/>
    </font>
    <font>
      <sz val="12"/>
      <color indexed="8"/>
      <name val="華康粗圓體"/>
      <family val="3"/>
    </font>
    <font>
      <sz val="8.5"/>
      <color indexed="8"/>
      <name val="Arial Narrow"/>
      <family val="2"/>
    </font>
    <font>
      <sz val="8.5"/>
      <color indexed="8"/>
      <name val="華康粗圓體"/>
      <family val="3"/>
    </font>
    <font>
      <sz val="12"/>
      <color indexed="8"/>
      <name val="Arial Narrow"/>
      <family val="2"/>
    </font>
    <font>
      <sz val="9.5"/>
      <color indexed="8"/>
      <name val="Arial Narrow"/>
      <family val="2"/>
    </font>
    <font>
      <sz val="8"/>
      <name val="Arial"/>
      <family val="2"/>
    </font>
    <font>
      <sz val="8"/>
      <color indexed="8"/>
      <name val="華康中黑體"/>
      <family val="3"/>
    </font>
    <font>
      <vertAlign val="superscript"/>
      <sz val="8.5"/>
      <name val="Arial Narrow"/>
      <family val="2"/>
    </font>
    <font>
      <sz val="8.5"/>
      <name val="華康中黑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.5"/>
      <color indexed="10"/>
      <name val="Arial Narrow"/>
      <family val="2"/>
    </font>
    <font>
      <sz val="8.5"/>
      <color indexed="10"/>
      <name val="華康粗圓體"/>
      <family val="3"/>
    </font>
    <font>
      <sz val="8"/>
      <color indexed="10"/>
      <name val="Arial Narrow"/>
      <family val="2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.5"/>
      <color rgb="FFFF0000"/>
      <name val="Arial Narrow"/>
      <family val="2"/>
    </font>
    <font>
      <sz val="8.5"/>
      <color rgb="FFFF0000"/>
      <name val="華康粗圓體"/>
      <family val="3"/>
    </font>
    <font>
      <sz val="8"/>
      <color rgb="FFFF0000"/>
      <name val="Arial Narrow"/>
      <family val="2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9" fontId="0" fillId="0" borderId="0" applyFont="0" applyFill="0" applyBorder="0" applyAlignment="0" applyProtection="0"/>
    <xf numFmtId="0" fontId="7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0" fillId="23" borderId="4" applyNumberFormat="0" applyFont="0" applyAlignment="0" applyProtection="0"/>
    <xf numFmtId="0" fontId="77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2" applyNumberFormat="0" applyAlignment="0" applyProtection="0"/>
    <xf numFmtId="0" fontId="83" fillId="22" borderId="8" applyNumberFormat="0" applyAlignment="0" applyProtection="0"/>
    <xf numFmtId="0" fontId="84" fillId="31" borderId="9" applyNumberFormat="0" applyAlignment="0" applyProtection="0"/>
    <xf numFmtId="0" fontId="85" fillId="32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144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distributed" vertical="center"/>
    </xf>
    <xf numFmtId="41" fontId="4" fillId="0" borderId="20" xfId="40" applyFont="1" applyBorder="1" applyAlignment="1">
      <alignment horizontal="center" vertical="center"/>
    </xf>
    <xf numFmtId="41" fontId="4" fillId="0" borderId="21" xfId="40" applyFont="1" applyBorder="1" applyAlignment="1">
      <alignment horizontal="center" vertical="center" wrapText="1"/>
    </xf>
    <xf numFmtId="41" fontId="4" fillId="0" borderId="21" xfId="40" applyFont="1" applyBorder="1" applyAlignment="1">
      <alignment horizontal="center" vertical="center"/>
    </xf>
    <xf numFmtId="41" fontId="4" fillId="0" borderId="22" xfId="40" applyFont="1" applyBorder="1" applyAlignment="1">
      <alignment horizontal="center" vertical="center"/>
    </xf>
    <xf numFmtId="41" fontId="4" fillId="0" borderId="23" xfId="4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7" fontId="4" fillId="0" borderId="24" xfId="40" applyNumberFormat="1" applyFont="1" applyBorder="1" applyAlignment="1">
      <alignment horizontal="right" vertical="center"/>
    </xf>
    <xf numFmtId="177" fontId="7" fillId="0" borderId="18" xfId="40" applyNumberFormat="1" applyFont="1" applyBorder="1" applyAlignment="1">
      <alignment horizontal="right" vertical="center"/>
    </xf>
    <xf numFmtId="177" fontId="4" fillId="0" borderId="25" xfId="40" applyNumberFormat="1" applyFont="1" applyBorder="1" applyAlignment="1">
      <alignment horizontal="right" vertical="center"/>
    </xf>
    <xf numFmtId="177" fontId="7" fillId="0" borderId="17" xfId="40" applyNumberFormat="1" applyFont="1" applyBorder="1" applyAlignment="1">
      <alignment horizontal="right" vertical="center"/>
    </xf>
    <xf numFmtId="177" fontId="7" fillId="0" borderId="25" xfId="40" applyNumberFormat="1" applyFont="1" applyBorder="1" applyAlignment="1">
      <alignment horizontal="right" vertical="center"/>
    </xf>
    <xf numFmtId="177" fontId="4" fillId="0" borderId="17" xfId="40" applyNumberFormat="1" applyFont="1" applyBorder="1" applyAlignment="1">
      <alignment horizontal="right" vertical="center"/>
    </xf>
    <xf numFmtId="177" fontId="4" fillId="0" borderId="18" xfId="40" applyNumberFormat="1" applyFont="1" applyBorder="1" applyAlignment="1">
      <alignment horizontal="right" vertical="center"/>
    </xf>
    <xf numFmtId="177" fontId="7" fillId="0" borderId="24" xfId="4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177" fontId="7" fillId="0" borderId="20" xfId="40" applyNumberFormat="1" applyFont="1" applyBorder="1" applyAlignment="1">
      <alignment horizontal="right" vertical="center"/>
    </xf>
    <xf numFmtId="177" fontId="7" fillId="0" borderId="21" xfId="40" applyNumberFormat="1" applyFont="1" applyBorder="1" applyAlignment="1">
      <alignment horizontal="right" vertical="center"/>
    </xf>
    <xf numFmtId="177" fontId="7" fillId="0" borderId="22" xfId="40" applyNumberFormat="1" applyFont="1" applyBorder="1" applyAlignment="1">
      <alignment horizontal="right" vertical="center"/>
    </xf>
    <xf numFmtId="187" fontId="4" fillId="0" borderId="0" xfId="40" applyNumberFormat="1" applyFont="1" applyBorder="1" applyAlignment="1">
      <alignment vertical="center"/>
    </xf>
    <xf numFmtId="49" fontId="4" fillId="0" borderId="0" xfId="4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7" fontId="9" fillId="0" borderId="0" xfId="40" applyNumberFormat="1" applyFont="1" applyBorder="1" applyAlignment="1">
      <alignment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36" applyFont="1" applyAlignment="1">
      <alignment horizontal="center" vertical="center"/>
      <protection/>
    </xf>
    <xf numFmtId="0" fontId="4" fillId="0" borderId="0" xfId="36" applyFont="1" applyAlignment="1">
      <alignment horizontal="right" vertical="center"/>
      <protection/>
    </xf>
    <xf numFmtId="0" fontId="4" fillId="0" borderId="0" xfId="36" applyFont="1">
      <alignment/>
      <protection/>
    </xf>
    <xf numFmtId="0" fontId="4" fillId="0" borderId="0" xfId="36" applyFont="1" applyAlignment="1">
      <alignment vertical="center"/>
      <protection/>
    </xf>
    <xf numFmtId="0" fontId="5" fillId="0" borderId="0" xfId="36" applyFont="1" applyAlignment="1">
      <alignment horizontal="center" vertical="center"/>
      <protection/>
    </xf>
    <xf numFmtId="0" fontId="4" fillId="0" borderId="0" xfId="36" applyFont="1" applyBorder="1" applyAlignment="1">
      <alignment horizontal="center" vertical="center"/>
      <protection/>
    </xf>
    <xf numFmtId="0" fontId="7" fillId="0" borderId="10" xfId="36" applyFont="1" applyBorder="1" applyAlignment="1">
      <alignment horizontal="center" vertical="center" wrapText="1"/>
      <protection/>
    </xf>
    <xf numFmtId="0" fontId="7" fillId="0" borderId="26" xfId="36" applyFont="1" applyBorder="1" applyAlignment="1">
      <alignment horizontal="center" vertical="center" wrapText="1"/>
      <protection/>
    </xf>
    <xf numFmtId="0" fontId="7" fillId="0" borderId="13" xfId="36" applyFont="1" applyBorder="1" applyAlignment="1">
      <alignment horizontal="center" vertical="center" wrapText="1"/>
      <protection/>
    </xf>
    <xf numFmtId="0" fontId="7" fillId="0" borderId="27" xfId="36" applyFont="1" applyBorder="1" applyAlignment="1">
      <alignment horizontal="center" vertical="center" wrapText="1"/>
      <protection/>
    </xf>
    <xf numFmtId="0" fontId="7" fillId="0" borderId="12" xfId="36" applyFont="1" applyBorder="1" applyAlignment="1">
      <alignment horizontal="center" vertical="center" wrapText="1"/>
      <protection/>
    </xf>
    <xf numFmtId="0" fontId="13" fillId="0" borderId="20" xfId="36" applyFont="1" applyBorder="1" applyAlignment="1">
      <alignment horizontal="center" vertical="center" wrapText="1"/>
      <protection/>
    </xf>
    <xf numFmtId="0" fontId="13" fillId="0" borderId="21" xfId="36" applyFont="1" applyBorder="1" applyAlignment="1">
      <alignment horizontal="center" vertical="center" wrapText="1"/>
      <protection/>
    </xf>
    <xf numFmtId="0" fontId="13" fillId="0" borderId="22" xfId="36" applyFont="1" applyBorder="1" applyAlignment="1">
      <alignment horizontal="center" vertical="center" wrapText="1"/>
      <protection/>
    </xf>
    <xf numFmtId="0" fontId="13" fillId="0" borderId="23" xfId="36" applyFont="1" applyBorder="1" applyAlignment="1">
      <alignment horizontal="center" vertical="center" wrapText="1"/>
      <protection/>
    </xf>
    <xf numFmtId="0" fontId="13" fillId="0" borderId="0" xfId="36" applyFont="1" applyAlignment="1">
      <alignment horizontal="center" vertical="center"/>
      <protection/>
    </xf>
    <xf numFmtId="177" fontId="4" fillId="0" borderId="24" xfId="36" applyNumberFormat="1" applyFont="1" applyBorder="1" applyAlignment="1">
      <alignment horizontal="right" vertical="center"/>
      <protection/>
    </xf>
    <xf numFmtId="177" fontId="4" fillId="0" borderId="25" xfId="36" applyNumberFormat="1" applyFont="1" applyBorder="1" applyAlignment="1">
      <alignment horizontal="right" vertical="center"/>
      <protection/>
    </xf>
    <xf numFmtId="177" fontId="4" fillId="0" borderId="18" xfId="36" applyNumberFormat="1" applyFont="1" applyBorder="1" applyAlignment="1">
      <alignment horizontal="right" vertical="center"/>
      <protection/>
    </xf>
    <xf numFmtId="177" fontId="4" fillId="0" borderId="17" xfId="36" applyNumberFormat="1" applyFont="1" applyBorder="1" applyAlignment="1">
      <alignment horizontal="right" vertical="center"/>
      <protection/>
    </xf>
    <xf numFmtId="177" fontId="4" fillId="0" borderId="20" xfId="36" applyNumberFormat="1" applyFont="1" applyBorder="1" applyAlignment="1">
      <alignment horizontal="right" vertical="center"/>
      <protection/>
    </xf>
    <xf numFmtId="177" fontId="4" fillId="0" borderId="22" xfId="36" applyNumberFormat="1" applyFont="1" applyBorder="1" applyAlignment="1">
      <alignment horizontal="right" vertical="center"/>
      <protection/>
    </xf>
    <xf numFmtId="177" fontId="4" fillId="0" borderId="21" xfId="36" applyNumberFormat="1" applyFont="1" applyBorder="1" applyAlignment="1">
      <alignment horizontal="right" vertical="center"/>
      <protection/>
    </xf>
    <xf numFmtId="177" fontId="4" fillId="0" borderId="23" xfId="36" applyNumberFormat="1" applyFont="1" applyBorder="1" applyAlignment="1">
      <alignment horizontal="right" vertical="center"/>
      <protection/>
    </xf>
    <xf numFmtId="0" fontId="4" fillId="0" borderId="0" xfId="36" applyFont="1" applyBorder="1" applyAlignment="1">
      <alignment horizontal="left" vertical="center" wrapText="1"/>
      <protection/>
    </xf>
    <xf numFmtId="177" fontId="4" fillId="0" borderId="0" xfId="36" applyNumberFormat="1" applyFont="1" applyBorder="1" applyAlignment="1">
      <alignment horizontal="right" vertical="center"/>
      <protection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80" fontId="4" fillId="0" borderId="24" xfId="36" applyNumberFormat="1" applyFont="1" applyBorder="1" applyAlignment="1">
      <alignment horizontal="right" vertical="center"/>
      <protection/>
    </xf>
    <xf numFmtId="180" fontId="4" fillId="0" borderId="25" xfId="36" applyNumberFormat="1" applyFont="1" applyBorder="1" applyAlignment="1">
      <alignment horizontal="right" vertical="center"/>
      <protection/>
    </xf>
    <xf numFmtId="180" fontId="4" fillId="0" borderId="18" xfId="36" applyNumberFormat="1" applyFont="1" applyBorder="1" applyAlignment="1">
      <alignment horizontal="right" vertical="center"/>
      <protection/>
    </xf>
    <xf numFmtId="177" fontId="4" fillId="0" borderId="0" xfId="36" applyNumberFormat="1" applyFont="1" applyBorder="1" applyAlignment="1">
      <alignment horizontal="left" vertical="center"/>
      <protection/>
    </xf>
    <xf numFmtId="0" fontId="2" fillId="0" borderId="0" xfId="36" applyFont="1" applyAlignment="1">
      <alignment horizontal="left" vertical="center"/>
      <protection/>
    </xf>
    <xf numFmtId="0" fontId="2" fillId="0" borderId="0" xfId="36" applyFont="1" applyAlignment="1">
      <alignment horizontal="right" vertical="center"/>
      <protection/>
    </xf>
    <xf numFmtId="0" fontId="4" fillId="0" borderId="0" xfId="34" applyFont="1" applyAlignment="1">
      <alignment horizontal="right" vertical="center"/>
      <protection/>
    </xf>
    <xf numFmtId="0" fontId="7" fillId="0" borderId="24" xfId="36" applyFont="1" applyBorder="1" applyAlignment="1">
      <alignment horizontal="center" vertical="center"/>
      <protection/>
    </xf>
    <xf numFmtId="0" fontId="7" fillId="0" borderId="25" xfId="36" applyFont="1" applyBorder="1" applyAlignment="1">
      <alignment horizontal="center" vertical="center" wrapText="1"/>
      <protection/>
    </xf>
    <xf numFmtId="0" fontId="7" fillId="0" borderId="18" xfId="36" applyFont="1" applyBorder="1" applyAlignment="1">
      <alignment horizontal="center" vertical="center"/>
      <protection/>
    </xf>
    <xf numFmtId="0" fontId="7" fillId="0" borderId="25" xfId="36" applyFont="1" applyBorder="1" applyAlignment="1">
      <alignment horizontal="center" vertical="center"/>
      <protection/>
    </xf>
    <xf numFmtId="0" fontId="7" fillId="0" borderId="18" xfId="36" applyFont="1" applyBorder="1" applyAlignment="1">
      <alignment horizontal="center" vertical="center" wrapText="1"/>
      <protection/>
    </xf>
    <xf numFmtId="0" fontId="4" fillId="0" borderId="20" xfId="36" applyFont="1" applyBorder="1" applyAlignment="1">
      <alignment horizontal="center" vertical="center"/>
      <protection/>
    </xf>
    <xf numFmtId="0" fontId="4" fillId="0" borderId="22" xfId="36" applyFont="1" applyBorder="1" applyAlignment="1">
      <alignment horizontal="center" vertical="center" wrapText="1"/>
      <protection/>
    </xf>
    <xf numFmtId="0" fontId="4" fillId="0" borderId="22" xfId="36" applyFont="1" applyBorder="1" applyAlignment="1">
      <alignment horizontal="center" vertical="center"/>
      <protection/>
    </xf>
    <xf numFmtId="0" fontId="4" fillId="0" borderId="21" xfId="36" applyFont="1" applyBorder="1" applyAlignment="1">
      <alignment horizontal="center" vertical="center"/>
      <protection/>
    </xf>
    <xf numFmtId="0" fontId="7" fillId="0" borderId="15" xfId="36" applyFont="1" applyBorder="1" applyAlignment="1">
      <alignment horizontal="center" vertical="center" wrapText="1"/>
      <protection/>
    </xf>
    <xf numFmtId="177" fontId="7" fillId="0" borderId="18" xfId="36" applyNumberFormat="1" applyFont="1" applyBorder="1" applyAlignment="1">
      <alignment horizontal="right" vertical="center"/>
      <protection/>
    </xf>
    <xf numFmtId="0" fontId="7" fillId="0" borderId="19" xfId="36" applyFont="1" applyBorder="1" applyAlignment="1">
      <alignment horizontal="center" vertical="center" wrapText="1"/>
      <protection/>
    </xf>
    <xf numFmtId="180" fontId="4" fillId="0" borderId="26" xfId="36" applyNumberFormat="1" applyFont="1" applyBorder="1" applyAlignment="1">
      <alignment horizontal="right" vertical="center"/>
      <protection/>
    </xf>
    <xf numFmtId="180" fontId="4" fillId="0" borderId="13" xfId="36" applyNumberFormat="1" applyFont="1" applyBorder="1" applyAlignment="1">
      <alignment horizontal="right" vertical="center" wrapText="1"/>
      <protection/>
    </xf>
    <xf numFmtId="180" fontId="4" fillId="0" borderId="13" xfId="36" applyNumberFormat="1" applyFont="1" applyBorder="1" applyAlignment="1">
      <alignment horizontal="right" vertical="center"/>
      <protection/>
    </xf>
    <xf numFmtId="180" fontId="4" fillId="0" borderId="18" xfId="36" applyNumberFormat="1" applyFont="1" applyBorder="1" applyAlignment="1">
      <alignment horizontal="right" vertical="center" wrapText="1"/>
      <protection/>
    </xf>
    <xf numFmtId="180" fontId="4" fillId="0" borderId="20" xfId="36" applyNumberFormat="1" applyFont="1" applyBorder="1" applyAlignment="1">
      <alignment horizontal="right" vertical="center"/>
      <protection/>
    </xf>
    <xf numFmtId="180" fontId="4" fillId="0" borderId="21" xfId="36" applyNumberFormat="1" applyFont="1" applyBorder="1" applyAlignment="1">
      <alignment horizontal="right" vertical="center" wrapText="1"/>
      <protection/>
    </xf>
    <xf numFmtId="180" fontId="4" fillId="0" borderId="21" xfId="36" applyNumberFormat="1" applyFont="1" applyBorder="1" applyAlignment="1">
      <alignment horizontal="right" vertical="center"/>
      <protection/>
    </xf>
    <xf numFmtId="0" fontId="2" fillId="0" borderId="0" xfId="36" applyFont="1" applyBorder="1" applyAlignment="1">
      <alignment horizontal="left" vertical="center"/>
      <protection/>
    </xf>
    <xf numFmtId="178" fontId="4" fillId="0" borderId="0" xfId="36" applyNumberFormat="1" applyFont="1" applyBorder="1" applyAlignment="1">
      <alignment horizontal="left"/>
      <protection/>
    </xf>
    <xf numFmtId="0" fontId="4" fillId="0" borderId="0" xfId="36" applyFont="1" applyAlignment="1">
      <alignment horizontal="left" vertical="center"/>
      <protection/>
    </xf>
    <xf numFmtId="0" fontId="4" fillId="0" borderId="0" xfId="36" applyFont="1" applyAlignment="1">
      <alignment horizontal="left"/>
      <protection/>
    </xf>
    <xf numFmtId="177" fontId="4" fillId="0" borderId="28" xfId="36" applyNumberFormat="1" applyFont="1" applyBorder="1" applyAlignment="1">
      <alignment horizontal="right" vertical="center"/>
      <protection/>
    </xf>
    <xf numFmtId="178" fontId="5" fillId="0" borderId="0" xfId="36" applyNumberFormat="1" applyFont="1" applyAlignment="1">
      <alignment horizontal="center" vertical="center"/>
      <protection/>
    </xf>
    <xf numFmtId="178" fontId="4" fillId="0" borderId="0" xfId="36" applyNumberFormat="1" applyFont="1" applyAlignment="1">
      <alignment horizontal="right" vertical="center"/>
      <protection/>
    </xf>
    <xf numFmtId="178" fontId="4" fillId="0" borderId="0" xfId="36" applyNumberFormat="1" applyFont="1" applyAlignment="1">
      <alignment horizontal="center" vertical="center"/>
      <protection/>
    </xf>
    <xf numFmtId="178" fontId="4" fillId="0" borderId="28" xfId="36" applyNumberFormat="1" applyFont="1" applyBorder="1" applyAlignment="1">
      <alignment horizontal="center" vertical="center"/>
      <protection/>
    </xf>
    <xf numFmtId="178" fontId="4" fillId="0" borderId="0" xfId="36" applyNumberFormat="1" applyFont="1" applyBorder="1" applyAlignment="1">
      <alignment horizontal="right" vertical="center"/>
      <protection/>
    </xf>
    <xf numFmtId="0" fontId="4" fillId="0" borderId="0" xfId="36" applyFont="1" applyBorder="1" applyAlignment="1">
      <alignment horizontal="right" vertical="center"/>
      <protection/>
    </xf>
    <xf numFmtId="178" fontId="7" fillId="0" borderId="29" xfId="36" applyNumberFormat="1" applyFont="1" applyBorder="1" applyAlignment="1">
      <alignment horizontal="center" vertical="center" wrapText="1"/>
      <protection/>
    </xf>
    <xf numFmtId="178" fontId="7" fillId="0" borderId="30" xfId="36" applyNumberFormat="1" applyFont="1" applyBorder="1" applyAlignment="1">
      <alignment horizontal="center" vertical="center" wrapText="1"/>
      <protection/>
    </xf>
    <xf numFmtId="178" fontId="7" fillId="0" borderId="31" xfId="36" applyNumberFormat="1" applyFont="1" applyBorder="1" applyAlignment="1">
      <alignment horizontal="center" vertical="center" wrapText="1"/>
      <protection/>
    </xf>
    <xf numFmtId="178" fontId="7" fillId="0" borderId="32" xfId="36" applyNumberFormat="1" applyFont="1" applyBorder="1" applyAlignment="1">
      <alignment horizontal="center" vertical="center" wrapText="1"/>
      <protection/>
    </xf>
    <xf numFmtId="177" fontId="7" fillId="0" borderId="17" xfId="36" applyNumberFormat="1" applyFont="1" applyBorder="1" applyAlignment="1">
      <alignment horizontal="right" vertical="center"/>
      <protection/>
    </xf>
    <xf numFmtId="178" fontId="4" fillId="0" borderId="0" xfId="36" applyNumberFormat="1" applyFont="1" applyBorder="1" applyAlignment="1">
      <alignment horizontal="center" vertical="center"/>
      <protection/>
    </xf>
    <xf numFmtId="0" fontId="14" fillId="0" borderId="0" xfId="36" applyFont="1" applyAlignment="1">
      <alignment horizontal="right" vertical="center"/>
      <protection/>
    </xf>
    <xf numFmtId="178" fontId="13" fillId="0" borderId="0" xfId="36" applyNumberFormat="1" applyFont="1" applyAlignment="1">
      <alignment horizontal="center" vertical="center"/>
      <protection/>
    </xf>
    <xf numFmtId="0" fontId="13" fillId="0" borderId="0" xfId="34" applyFont="1" applyAlignment="1">
      <alignment horizontal="right" vertical="center"/>
      <protection/>
    </xf>
    <xf numFmtId="178" fontId="13" fillId="0" borderId="28" xfId="36" applyNumberFormat="1" applyFont="1" applyBorder="1" applyAlignment="1">
      <alignment horizontal="center" vertical="center"/>
      <protection/>
    </xf>
    <xf numFmtId="178" fontId="13" fillId="0" borderId="0" xfId="36" applyNumberFormat="1" applyFont="1" applyBorder="1" applyAlignment="1">
      <alignment horizontal="right" vertical="center"/>
      <protection/>
    </xf>
    <xf numFmtId="0" fontId="13" fillId="0" borderId="0" xfId="36" applyFont="1" applyBorder="1" applyAlignment="1">
      <alignment horizontal="right" vertical="center"/>
      <protection/>
    </xf>
    <xf numFmtId="178" fontId="13" fillId="0" borderId="0" xfId="36" applyNumberFormat="1" applyFont="1" applyAlignment="1">
      <alignment horizontal="center" vertical="center" wrapText="1"/>
      <protection/>
    </xf>
    <xf numFmtId="0" fontId="15" fillId="0" borderId="33" xfId="36" applyFont="1" applyBorder="1" applyAlignment="1">
      <alignment horizontal="center" vertical="center"/>
      <protection/>
    </xf>
    <xf numFmtId="0" fontId="15" fillId="0" borderId="34" xfId="36" applyFont="1" applyBorder="1" applyAlignment="1">
      <alignment horizontal="center" vertical="center"/>
      <protection/>
    </xf>
    <xf numFmtId="0" fontId="15" fillId="0" borderId="35" xfId="36" applyFont="1" applyBorder="1" applyAlignment="1">
      <alignment horizontal="center" vertical="center" wrapText="1"/>
      <protection/>
    </xf>
    <xf numFmtId="0" fontId="15" fillId="0" borderId="36" xfId="36" applyFont="1" applyBorder="1" applyAlignment="1">
      <alignment horizontal="center" vertical="center"/>
      <protection/>
    </xf>
    <xf numFmtId="0" fontId="15" fillId="0" borderId="35" xfId="36" applyFont="1" applyBorder="1" applyAlignment="1">
      <alignment horizontal="center" vertical="center"/>
      <protection/>
    </xf>
    <xf numFmtId="178" fontId="13" fillId="0" borderId="20" xfId="36" applyNumberFormat="1" applyFont="1" applyBorder="1" applyAlignment="1">
      <alignment horizontal="center" vertical="center"/>
      <protection/>
    </xf>
    <xf numFmtId="0" fontId="13" fillId="0" borderId="21" xfId="36" applyFont="1" applyBorder="1" applyAlignment="1">
      <alignment horizontal="center" vertical="center"/>
      <protection/>
    </xf>
    <xf numFmtId="178" fontId="13" fillId="0" borderId="23" xfId="36" applyNumberFormat="1" applyFont="1" applyBorder="1" applyAlignment="1">
      <alignment horizontal="center" vertical="center" wrapText="1"/>
      <protection/>
    </xf>
    <xf numFmtId="178" fontId="13" fillId="0" borderId="21" xfId="36" applyNumberFormat="1" applyFont="1" applyBorder="1" applyAlignment="1">
      <alignment horizontal="center" vertical="center"/>
      <protection/>
    </xf>
    <xf numFmtId="178" fontId="13" fillId="0" borderId="22" xfId="36" applyNumberFormat="1" applyFont="1" applyBorder="1" applyAlignment="1">
      <alignment horizontal="center" vertical="center"/>
      <protection/>
    </xf>
    <xf numFmtId="0" fontId="13" fillId="0" borderId="23" xfId="36" applyFont="1" applyBorder="1" applyAlignment="1">
      <alignment horizontal="center" vertical="center"/>
      <protection/>
    </xf>
    <xf numFmtId="0" fontId="15" fillId="0" borderId="19" xfId="36" applyFont="1" applyBorder="1" applyAlignment="1">
      <alignment horizontal="center" vertical="center" wrapText="1"/>
      <protection/>
    </xf>
    <xf numFmtId="177" fontId="13" fillId="0" borderId="20" xfId="36" applyNumberFormat="1" applyFont="1" applyBorder="1" applyAlignment="1">
      <alignment horizontal="right" vertical="center"/>
      <protection/>
    </xf>
    <xf numFmtId="177" fontId="13" fillId="0" borderId="22" xfId="36" applyNumberFormat="1" applyFont="1" applyBorder="1" applyAlignment="1">
      <alignment horizontal="right" vertical="center"/>
      <protection/>
    </xf>
    <xf numFmtId="177" fontId="13" fillId="0" borderId="21" xfId="36" applyNumberFormat="1" applyFont="1" applyBorder="1" applyAlignment="1">
      <alignment horizontal="right" vertical="center"/>
      <protection/>
    </xf>
    <xf numFmtId="177" fontId="13" fillId="0" borderId="23" xfId="36" applyNumberFormat="1" applyFont="1" applyBorder="1" applyAlignment="1">
      <alignment horizontal="right" vertical="center"/>
      <protection/>
    </xf>
    <xf numFmtId="178" fontId="13" fillId="0" borderId="0" xfId="36" applyNumberFormat="1" applyFont="1" applyBorder="1" applyAlignment="1">
      <alignment horizontal="center" vertical="center"/>
      <protection/>
    </xf>
    <xf numFmtId="177" fontId="13" fillId="0" borderId="0" xfId="36" applyNumberFormat="1" applyFont="1" applyBorder="1" applyAlignment="1">
      <alignment horizontal="right" vertical="center"/>
      <protection/>
    </xf>
    <xf numFmtId="0" fontId="15" fillId="0" borderId="15" xfId="36" applyFont="1" applyBorder="1" applyAlignment="1">
      <alignment horizontal="center" vertical="center" wrapText="1"/>
      <protection/>
    </xf>
    <xf numFmtId="177" fontId="13" fillId="0" borderId="26" xfId="36" applyNumberFormat="1" applyFont="1" applyBorder="1" applyAlignment="1">
      <alignment horizontal="right" vertical="center"/>
      <protection/>
    </xf>
    <xf numFmtId="177" fontId="13" fillId="0" borderId="27" xfId="36" applyNumberFormat="1" applyFont="1" applyBorder="1" applyAlignment="1">
      <alignment horizontal="right" vertical="center"/>
      <protection/>
    </xf>
    <xf numFmtId="177" fontId="13" fillId="0" borderId="13" xfId="36" applyNumberFormat="1" applyFont="1" applyBorder="1" applyAlignment="1">
      <alignment horizontal="right" vertical="center"/>
      <protection/>
    </xf>
    <xf numFmtId="177" fontId="13" fillId="0" borderId="12" xfId="36" applyNumberFormat="1" applyFont="1" applyBorder="1" applyAlignment="1">
      <alignment horizontal="right" vertical="center"/>
      <protection/>
    </xf>
    <xf numFmtId="177" fontId="13" fillId="0" borderId="24" xfId="36" applyNumberFormat="1" applyFont="1" applyBorder="1" applyAlignment="1">
      <alignment horizontal="right" vertical="center"/>
      <protection/>
    </xf>
    <xf numFmtId="177" fontId="13" fillId="0" borderId="25" xfId="36" applyNumberFormat="1" applyFont="1" applyBorder="1" applyAlignment="1">
      <alignment horizontal="right" vertical="center"/>
      <protection/>
    </xf>
    <xf numFmtId="177" fontId="13" fillId="0" borderId="18" xfId="36" applyNumberFormat="1" applyFont="1" applyBorder="1" applyAlignment="1">
      <alignment horizontal="right" vertical="center"/>
      <protection/>
    </xf>
    <xf numFmtId="177" fontId="13" fillId="0" borderId="17" xfId="36" applyNumberFormat="1" applyFont="1" applyBorder="1" applyAlignment="1">
      <alignment horizontal="right" vertical="center"/>
      <protection/>
    </xf>
    <xf numFmtId="180" fontId="13" fillId="0" borderId="13" xfId="36" applyNumberFormat="1" applyFont="1" applyBorder="1" applyAlignment="1">
      <alignment horizontal="right" vertical="center"/>
      <protection/>
    </xf>
    <xf numFmtId="0" fontId="13" fillId="0" borderId="13" xfId="35" applyFont="1" applyBorder="1" applyAlignment="1">
      <alignment horizontal="right" vertical="center"/>
      <protection/>
    </xf>
    <xf numFmtId="180" fontId="13" fillId="0" borderId="18" xfId="36" applyNumberFormat="1" applyFont="1" applyBorder="1" applyAlignment="1">
      <alignment horizontal="right" vertical="center"/>
      <protection/>
    </xf>
    <xf numFmtId="0" fontId="13" fillId="0" borderId="18" xfId="35" applyFont="1" applyBorder="1" applyAlignment="1">
      <alignment horizontal="right" vertical="center"/>
      <protection/>
    </xf>
    <xf numFmtId="180" fontId="13" fillId="0" borderId="21" xfId="36" applyNumberFormat="1" applyFont="1" applyBorder="1" applyAlignment="1">
      <alignment horizontal="right" vertical="center"/>
      <protection/>
    </xf>
    <xf numFmtId="0" fontId="13" fillId="0" borderId="21" xfId="35" applyFont="1" applyBorder="1" applyAlignment="1">
      <alignment horizontal="right" vertical="center"/>
      <protection/>
    </xf>
    <xf numFmtId="0" fontId="14" fillId="0" borderId="0" xfId="36" applyFont="1" applyBorder="1" applyAlignment="1">
      <alignment vertical="center"/>
      <protection/>
    </xf>
    <xf numFmtId="178" fontId="13" fillId="0" borderId="0" xfId="36" applyNumberFormat="1" applyFont="1" applyBorder="1" applyAlignment="1">
      <alignment vertical="center"/>
      <protection/>
    </xf>
    <xf numFmtId="0" fontId="13" fillId="0" borderId="0" xfId="36" applyFont="1" applyAlignment="1">
      <alignment horizontal="left" vertical="center"/>
      <protection/>
    </xf>
    <xf numFmtId="178" fontId="13" fillId="0" borderId="0" xfId="36" applyNumberFormat="1" applyFont="1" applyAlignment="1">
      <alignment vertical="center"/>
      <protection/>
    </xf>
    <xf numFmtId="177" fontId="4" fillId="0" borderId="13" xfId="36" applyNumberFormat="1" applyFont="1" applyBorder="1" applyAlignment="1">
      <alignment horizontal="right" vertical="center"/>
      <protection/>
    </xf>
    <xf numFmtId="177" fontId="4" fillId="0" borderId="14" xfId="36" applyNumberFormat="1" applyFont="1" applyBorder="1" applyAlignment="1">
      <alignment horizontal="right" vertical="center"/>
      <protection/>
    </xf>
    <xf numFmtId="0" fontId="4" fillId="0" borderId="0" xfId="36" applyFont="1" applyBorder="1" applyAlignment="1">
      <alignment horizontal="center" vertical="center" wrapText="1"/>
      <protection/>
    </xf>
    <xf numFmtId="0" fontId="4" fillId="0" borderId="0" xfId="35" applyFont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distributed" vertical="center"/>
    </xf>
    <xf numFmtId="176" fontId="17" fillId="0" borderId="24" xfId="0" applyNumberFormat="1" applyFont="1" applyBorder="1" applyAlignment="1">
      <alignment horizontal="right" vertical="center"/>
    </xf>
    <xf numFmtId="176" fontId="17" fillId="0" borderId="16" xfId="0" applyNumberFormat="1" applyFont="1" applyBorder="1" applyAlignment="1">
      <alignment horizontal="right" vertical="center"/>
    </xf>
    <xf numFmtId="176" fontId="17" fillId="0" borderId="25" xfId="0" applyNumberFormat="1" applyFont="1" applyBorder="1" applyAlignment="1">
      <alignment horizontal="right" vertical="center"/>
    </xf>
    <xf numFmtId="176" fontId="17" fillId="0" borderId="18" xfId="0" applyNumberFormat="1" applyFont="1" applyBorder="1" applyAlignment="1">
      <alignment horizontal="right" vertical="center"/>
    </xf>
    <xf numFmtId="176" fontId="17" fillId="0" borderId="17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17" fillId="0" borderId="28" xfId="0" applyFont="1" applyBorder="1" applyAlignment="1">
      <alignment horizontal="distributed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7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7" fillId="0" borderId="28" xfId="0" applyFont="1" applyBorder="1" applyAlignment="1">
      <alignment horizontal="left" vertical="top"/>
    </xf>
    <xf numFmtId="0" fontId="18" fillId="0" borderId="28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28" xfId="0" applyFont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176" fontId="13" fillId="0" borderId="16" xfId="39" applyNumberFormat="1" applyFont="1" applyBorder="1" applyAlignment="1">
      <alignment horizontal="right" vertical="center"/>
    </xf>
    <xf numFmtId="176" fontId="13" fillId="0" borderId="18" xfId="39" applyNumberFormat="1" applyFont="1" applyBorder="1" applyAlignment="1">
      <alignment horizontal="right" vertical="center"/>
    </xf>
    <xf numFmtId="176" fontId="13" fillId="0" borderId="25" xfId="39" applyNumberFormat="1" applyFont="1" applyBorder="1" applyAlignment="1">
      <alignment horizontal="right" vertical="center"/>
    </xf>
    <xf numFmtId="176" fontId="15" fillId="0" borderId="18" xfId="39" applyNumberFormat="1" applyFont="1" applyBorder="1" applyAlignment="1">
      <alignment horizontal="right" vertical="center"/>
    </xf>
    <xf numFmtId="176" fontId="13" fillId="0" borderId="17" xfId="39" applyNumberFormat="1" applyFont="1" applyBorder="1" applyAlignment="1">
      <alignment horizontal="right" vertical="center"/>
    </xf>
    <xf numFmtId="176" fontId="13" fillId="0" borderId="0" xfId="39" applyNumberFormat="1" applyFont="1" applyBorder="1" applyAlignment="1">
      <alignment horizontal="right" vertical="center"/>
    </xf>
    <xf numFmtId="176" fontId="13" fillId="0" borderId="24" xfId="39" applyNumberFormat="1" applyFont="1" applyBorder="1" applyAlignment="1">
      <alignment horizontal="right" vertical="center"/>
    </xf>
    <xf numFmtId="176" fontId="15" fillId="0" borderId="25" xfId="39" applyNumberFormat="1" applyFont="1" applyBorder="1" applyAlignment="1">
      <alignment horizontal="right" vertical="center"/>
    </xf>
    <xf numFmtId="49" fontId="17" fillId="0" borderId="15" xfId="39" applyNumberFormat="1" applyFont="1" applyBorder="1" applyAlignment="1">
      <alignment horizontal="distributed" vertical="center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49" fontId="24" fillId="0" borderId="15" xfId="0" applyNumberFormat="1" applyFont="1" applyBorder="1" applyAlignment="1">
      <alignment horizontal="left" vertical="center"/>
    </xf>
    <xf numFmtId="49" fontId="24" fillId="0" borderId="15" xfId="39" applyNumberFormat="1" applyFont="1" applyBorder="1" applyAlignment="1">
      <alignment horizontal="left" vertical="center"/>
    </xf>
    <xf numFmtId="176" fontId="15" fillId="0" borderId="17" xfId="39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49" fontId="24" fillId="0" borderId="15" xfId="39" applyNumberFormat="1" applyFont="1" applyBorder="1" applyAlignment="1">
      <alignment horizontal="left" vertical="center" wrapText="1"/>
    </xf>
    <xf numFmtId="176" fontId="15" fillId="0" borderId="24" xfId="39" applyNumberFormat="1" applyFont="1" applyBorder="1" applyAlignment="1">
      <alignment horizontal="right" vertical="center"/>
    </xf>
    <xf numFmtId="0" fontId="24" fillId="0" borderId="28" xfId="0" applyFont="1" applyBorder="1" applyAlignment="1">
      <alignment horizontal="left" vertical="center"/>
    </xf>
    <xf numFmtId="176" fontId="13" fillId="0" borderId="20" xfId="39" applyNumberFormat="1" applyFont="1" applyBorder="1" applyAlignment="1">
      <alignment horizontal="right" vertical="center"/>
    </xf>
    <xf numFmtId="176" fontId="13" fillId="0" borderId="21" xfId="39" applyNumberFormat="1" applyFont="1" applyBorder="1" applyAlignment="1">
      <alignment horizontal="right" vertical="center"/>
    </xf>
    <xf numFmtId="176" fontId="13" fillId="0" borderId="22" xfId="39" applyNumberFormat="1" applyFont="1" applyBorder="1" applyAlignment="1">
      <alignment horizontal="right" vertical="center"/>
    </xf>
    <xf numFmtId="176" fontId="15" fillId="0" borderId="22" xfId="39" applyNumberFormat="1" applyFont="1" applyBorder="1" applyAlignment="1">
      <alignment horizontal="right" vertical="center"/>
    </xf>
    <xf numFmtId="176" fontId="15" fillId="0" borderId="21" xfId="39" applyNumberFormat="1" applyFont="1" applyBorder="1" applyAlignment="1">
      <alignment horizontal="right" vertical="center"/>
    </xf>
    <xf numFmtId="49" fontId="24" fillId="0" borderId="19" xfId="39" applyNumberFormat="1" applyFont="1" applyBorder="1" applyAlignment="1">
      <alignment horizontal="left" vertical="center"/>
    </xf>
    <xf numFmtId="176" fontId="15" fillId="0" borderId="23" xfId="39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8" fontId="17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7" fontId="4" fillId="0" borderId="25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7" fontId="7" fillId="0" borderId="24" xfId="39" applyNumberFormat="1" applyFont="1" applyBorder="1" applyAlignment="1">
      <alignment horizontal="right" vertical="center"/>
    </xf>
    <xf numFmtId="177" fontId="7" fillId="0" borderId="18" xfId="39" applyNumberFormat="1" applyFont="1" applyBorder="1" applyAlignment="1">
      <alignment horizontal="right" vertical="center"/>
    </xf>
    <xf numFmtId="177" fontId="4" fillId="0" borderId="24" xfId="39" applyNumberFormat="1" applyFont="1" applyBorder="1" applyAlignment="1">
      <alignment horizontal="right" vertical="center"/>
    </xf>
    <xf numFmtId="177" fontId="4" fillId="0" borderId="18" xfId="39" applyNumberFormat="1" applyFont="1" applyBorder="1" applyAlignment="1">
      <alignment horizontal="right" vertical="center"/>
    </xf>
    <xf numFmtId="177" fontId="7" fillId="0" borderId="16" xfId="39" applyNumberFormat="1" applyFont="1" applyBorder="1" applyAlignment="1">
      <alignment horizontal="right" vertical="center"/>
    </xf>
    <xf numFmtId="177" fontId="7" fillId="0" borderId="25" xfId="39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7" fontId="7" fillId="0" borderId="22" xfId="39" applyNumberFormat="1" applyFont="1" applyBorder="1" applyAlignment="1">
      <alignment horizontal="right" vertical="center"/>
    </xf>
    <xf numFmtId="177" fontId="7" fillId="0" borderId="21" xfId="39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left" vertical="center" wrapText="1"/>
    </xf>
    <xf numFmtId="176" fontId="17" fillId="0" borderId="0" xfId="0" applyNumberFormat="1" applyFont="1" applyBorder="1" applyAlignment="1">
      <alignment horizontal="right" vertical="center"/>
    </xf>
    <xf numFmtId="176" fontId="20" fillId="0" borderId="25" xfId="39" applyNumberFormat="1" applyFont="1" applyBorder="1" applyAlignment="1">
      <alignment horizontal="right" vertical="center"/>
    </xf>
    <xf numFmtId="176" fontId="17" fillId="0" borderId="25" xfId="39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distributed" vertical="center"/>
    </xf>
    <xf numFmtId="176" fontId="17" fillId="0" borderId="24" xfId="39" applyNumberFormat="1" applyFont="1" applyBorder="1" applyAlignment="1">
      <alignment horizontal="right" vertical="center"/>
    </xf>
    <xf numFmtId="176" fontId="17" fillId="0" borderId="18" xfId="39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/>
    </xf>
    <xf numFmtId="176" fontId="17" fillId="0" borderId="17" xfId="39" applyNumberFormat="1" applyFont="1" applyBorder="1" applyAlignment="1">
      <alignment horizontal="right" vertical="center"/>
    </xf>
    <xf numFmtId="176" fontId="20" fillId="0" borderId="17" xfId="39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 wrapText="1"/>
    </xf>
    <xf numFmtId="176" fontId="20" fillId="0" borderId="16" xfId="39" applyNumberFormat="1" applyFont="1" applyBorder="1" applyAlignment="1">
      <alignment horizontal="right" vertical="center"/>
    </xf>
    <xf numFmtId="176" fontId="20" fillId="0" borderId="18" xfId="39" applyNumberFormat="1" applyFont="1" applyBorder="1" applyAlignment="1">
      <alignment horizontal="right" vertical="center"/>
    </xf>
    <xf numFmtId="176" fontId="17" fillId="0" borderId="20" xfId="39" applyNumberFormat="1" applyFont="1" applyBorder="1" applyAlignment="1">
      <alignment horizontal="right" vertical="center"/>
    </xf>
    <xf numFmtId="176" fontId="17" fillId="0" borderId="21" xfId="39" applyNumberFormat="1" applyFont="1" applyBorder="1" applyAlignment="1">
      <alignment horizontal="right" vertical="center"/>
    </xf>
    <xf numFmtId="176" fontId="17" fillId="0" borderId="22" xfId="39" applyNumberFormat="1" applyFont="1" applyBorder="1" applyAlignment="1">
      <alignment horizontal="right" vertical="center"/>
    </xf>
    <xf numFmtId="176" fontId="20" fillId="0" borderId="21" xfId="39" applyNumberFormat="1" applyFont="1" applyBorder="1" applyAlignment="1">
      <alignment horizontal="right" vertical="center"/>
    </xf>
    <xf numFmtId="176" fontId="20" fillId="0" borderId="22" xfId="39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/>
    </xf>
    <xf numFmtId="176" fontId="17" fillId="0" borderId="23" xfId="39" applyNumberFormat="1" applyFont="1" applyBorder="1" applyAlignment="1">
      <alignment horizontal="right" vertical="center"/>
    </xf>
    <xf numFmtId="0" fontId="26" fillId="0" borderId="28" xfId="0" applyFont="1" applyBorder="1" applyAlignment="1">
      <alignment horizontal="center" vertical="center"/>
    </xf>
    <xf numFmtId="177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 horizontal="right" vertical="center"/>
    </xf>
    <xf numFmtId="180" fontId="4" fillId="0" borderId="25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181" fontId="4" fillId="0" borderId="17" xfId="0" applyNumberFormat="1" applyFont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180" fontId="4" fillId="0" borderId="20" xfId="0" applyNumberFormat="1" applyFont="1" applyBorder="1" applyAlignment="1">
      <alignment horizontal="right" vertical="center"/>
    </xf>
    <xf numFmtId="180" fontId="4" fillId="0" borderId="22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8" fontId="4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14" fillId="0" borderId="28" xfId="0" applyFont="1" applyBorder="1" applyAlignment="1">
      <alignment horizontal="left" vertical="center"/>
    </xf>
    <xf numFmtId="177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8" xfId="0" applyFont="1" applyFill="1" applyBorder="1" applyAlignment="1">
      <alignment horizontal="right" vertical="center"/>
    </xf>
    <xf numFmtId="177" fontId="13" fillId="0" borderId="24" xfId="0" applyNumberFormat="1" applyFont="1" applyBorder="1" applyAlignment="1">
      <alignment horizontal="right" vertical="center"/>
    </xf>
    <xf numFmtId="177" fontId="15" fillId="0" borderId="25" xfId="0" applyNumberFormat="1" applyFont="1" applyBorder="1" applyAlignment="1">
      <alignment horizontal="right" vertical="center"/>
    </xf>
    <xf numFmtId="177" fontId="13" fillId="0" borderId="25" xfId="0" applyNumberFormat="1" applyFont="1" applyBorder="1" applyAlignment="1">
      <alignment horizontal="right" vertical="center"/>
    </xf>
    <xf numFmtId="176" fontId="13" fillId="0" borderId="18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177" fontId="13" fillId="0" borderId="18" xfId="0" applyNumberFormat="1" applyFont="1" applyBorder="1" applyAlignment="1">
      <alignment horizontal="right" vertical="center"/>
    </xf>
    <xf numFmtId="177" fontId="15" fillId="0" borderId="25" xfId="39" applyNumberFormat="1" applyFont="1" applyBorder="1" applyAlignment="1">
      <alignment horizontal="right" vertical="center"/>
    </xf>
    <xf numFmtId="177" fontId="13" fillId="0" borderId="25" xfId="39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178" fontId="13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6" xfId="39" applyNumberFormat="1" applyFont="1" applyBorder="1" applyAlignment="1">
      <alignment horizontal="right" vertical="center"/>
    </xf>
    <xf numFmtId="177" fontId="4" fillId="0" borderId="25" xfId="39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177" fontId="7" fillId="0" borderId="22" xfId="0" applyNumberFormat="1" applyFont="1" applyBorder="1" applyAlignment="1">
      <alignment horizontal="right" vertical="center"/>
    </xf>
    <xf numFmtId="182" fontId="4" fillId="0" borderId="14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28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1" xfId="0" applyFont="1" applyBorder="1" applyAlignment="1">
      <alignment vertical="center"/>
    </xf>
    <xf numFmtId="0" fontId="20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77" fontId="15" fillId="0" borderId="18" xfId="0" applyNumberFormat="1" applyFont="1" applyBorder="1" applyAlignment="1">
      <alignment horizontal="right" vertical="center"/>
    </xf>
    <xf numFmtId="177" fontId="15" fillId="0" borderId="17" xfId="0" applyNumberFormat="1" applyFont="1" applyBorder="1" applyAlignment="1">
      <alignment horizontal="right" vertical="center"/>
    </xf>
    <xf numFmtId="177" fontId="15" fillId="0" borderId="24" xfId="0" applyNumberFormat="1" applyFont="1" applyBorder="1" applyAlignment="1">
      <alignment horizontal="right" vertical="center"/>
    </xf>
    <xf numFmtId="177" fontId="13" fillId="0" borderId="18" xfId="39" applyNumberFormat="1" applyFont="1" applyBorder="1" applyAlignment="1">
      <alignment horizontal="right" vertical="center"/>
    </xf>
    <xf numFmtId="177" fontId="13" fillId="0" borderId="17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176" fontId="15" fillId="0" borderId="18" xfId="0" applyNumberFormat="1" applyFont="1" applyBorder="1" applyAlignment="1">
      <alignment horizontal="right" vertical="center"/>
    </xf>
    <xf numFmtId="177" fontId="15" fillId="0" borderId="18" xfId="39" applyNumberFormat="1" applyFont="1" applyBorder="1" applyAlignment="1">
      <alignment horizontal="right" vertical="center"/>
    </xf>
    <xf numFmtId="177" fontId="15" fillId="0" borderId="0" xfId="39" applyNumberFormat="1" applyFont="1" applyBorder="1" applyAlignment="1">
      <alignment horizontal="right" vertical="center"/>
    </xf>
    <xf numFmtId="177" fontId="15" fillId="0" borderId="24" xfId="39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177" fontId="15" fillId="0" borderId="16" xfId="39" applyNumberFormat="1" applyFont="1" applyBorder="1" applyAlignment="1">
      <alignment horizontal="right" vertical="center"/>
    </xf>
    <xf numFmtId="177" fontId="15" fillId="0" borderId="17" xfId="39" applyNumberFormat="1" applyFont="1" applyBorder="1" applyAlignment="1">
      <alignment horizontal="right" vertical="center"/>
    </xf>
    <xf numFmtId="177" fontId="13" fillId="0" borderId="0" xfId="39" applyNumberFormat="1" applyFont="1" applyBorder="1" applyAlignment="1">
      <alignment horizontal="right" vertical="center"/>
    </xf>
    <xf numFmtId="177" fontId="13" fillId="0" borderId="16" xfId="39" applyNumberFormat="1" applyFont="1" applyBorder="1" applyAlignment="1">
      <alignment horizontal="right" vertical="center"/>
    </xf>
    <xf numFmtId="177" fontId="13" fillId="0" borderId="17" xfId="39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left" vertical="center" wrapText="1"/>
    </xf>
    <xf numFmtId="177" fontId="13" fillId="0" borderId="20" xfId="39" applyNumberFormat="1" applyFont="1" applyBorder="1" applyAlignment="1">
      <alignment horizontal="right" vertical="center"/>
    </xf>
    <xf numFmtId="177" fontId="13" fillId="0" borderId="21" xfId="39" applyNumberFormat="1" applyFont="1" applyBorder="1" applyAlignment="1">
      <alignment horizontal="right" vertical="center"/>
    </xf>
    <xf numFmtId="177" fontId="15" fillId="0" borderId="21" xfId="39" applyNumberFormat="1" applyFont="1" applyBorder="1" applyAlignment="1">
      <alignment horizontal="right" vertical="center"/>
    </xf>
    <xf numFmtId="177" fontId="15" fillId="0" borderId="23" xfId="39" applyNumberFormat="1" applyFont="1" applyBorder="1" applyAlignment="1">
      <alignment horizontal="right" vertical="center"/>
    </xf>
    <xf numFmtId="177" fontId="15" fillId="0" borderId="28" xfId="39" applyNumberFormat="1" applyFont="1" applyBorder="1" applyAlignment="1">
      <alignment horizontal="right" vertical="center"/>
    </xf>
    <xf numFmtId="0" fontId="15" fillId="0" borderId="22" xfId="0" applyFont="1" applyBorder="1" applyAlignment="1">
      <alignment horizontal="left" vertical="center" wrapText="1"/>
    </xf>
    <xf numFmtId="177" fontId="15" fillId="0" borderId="20" xfId="39" applyNumberFormat="1" applyFont="1" applyBorder="1" applyAlignment="1">
      <alignment horizontal="right" vertical="center"/>
    </xf>
    <xf numFmtId="177" fontId="13" fillId="0" borderId="23" xfId="39" applyNumberFormat="1" applyFont="1" applyBorder="1" applyAlignment="1">
      <alignment horizontal="right" vertical="center"/>
    </xf>
    <xf numFmtId="177" fontId="13" fillId="0" borderId="24" xfId="39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177" fontId="15" fillId="0" borderId="22" xfId="39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4" fillId="0" borderId="28" xfId="41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177" fontId="4" fillId="0" borderId="18" xfId="39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left" vertical="center" wrapText="1"/>
    </xf>
    <xf numFmtId="177" fontId="4" fillId="0" borderId="42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1" xfId="39" applyNumberFormat="1" applyFont="1" applyBorder="1" applyAlignment="1">
      <alignment horizontal="right" vertical="center"/>
    </xf>
    <xf numFmtId="177" fontId="4" fillId="0" borderId="24" xfId="39" applyNumberFormat="1" applyFont="1" applyBorder="1" applyAlignment="1">
      <alignment horizontal="right" vertical="center" wrapText="1"/>
    </xf>
    <xf numFmtId="177" fontId="4" fillId="0" borderId="17" xfId="39" applyNumberFormat="1" applyFont="1" applyBorder="1" applyAlignment="1">
      <alignment horizontal="right" vertical="center" wrapText="1"/>
    </xf>
    <xf numFmtId="177" fontId="4" fillId="0" borderId="25" xfId="39" applyNumberFormat="1" applyFont="1" applyBorder="1" applyAlignment="1">
      <alignment horizontal="right" vertical="center" wrapText="1"/>
    </xf>
    <xf numFmtId="177" fontId="4" fillId="0" borderId="17" xfId="39" applyNumberFormat="1" applyFont="1" applyBorder="1" applyAlignment="1">
      <alignment horizontal="right" vertical="center"/>
    </xf>
    <xf numFmtId="177" fontId="4" fillId="0" borderId="18" xfId="37" applyNumberFormat="1" applyFont="1" applyBorder="1" applyAlignment="1">
      <alignment horizontal="right" vertical="center"/>
      <protection/>
    </xf>
    <xf numFmtId="177" fontId="4" fillId="0" borderId="25" xfId="37" applyNumberFormat="1" applyFont="1" applyBorder="1" applyAlignment="1">
      <alignment horizontal="right" vertical="center"/>
      <protection/>
    </xf>
    <xf numFmtId="177" fontId="4" fillId="0" borderId="17" xfId="37" applyNumberFormat="1" applyFont="1" applyBorder="1" applyAlignment="1">
      <alignment horizontal="right" vertical="center"/>
      <protection/>
    </xf>
    <xf numFmtId="177" fontId="4" fillId="0" borderId="20" xfId="0" applyNumberFormat="1" applyFont="1" applyBorder="1" applyAlignment="1">
      <alignment horizontal="right" vertical="center"/>
    </xf>
    <xf numFmtId="177" fontId="4" fillId="0" borderId="21" xfId="37" applyNumberFormat="1" applyFont="1" applyBorder="1" applyAlignment="1">
      <alignment horizontal="right" vertical="center"/>
      <protection/>
    </xf>
    <xf numFmtId="177" fontId="4" fillId="0" borderId="22" xfId="37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 horizontal="center" vertical="center" wrapText="1"/>
    </xf>
    <xf numFmtId="178" fontId="18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178" fontId="17" fillId="0" borderId="43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top"/>
    </xf>
    <xf numFmtId="0" fontId="4" fillId="0" borderId="23" xfId="0" applyFont="1" applyBorder="1" applyAlignment="1">
      <alignment horizontal="center" vertical="center"/>
    </xf>
    <xf numFmtId="177" fontId="28" fillId="0" borderId="25" xfId="39" applyNumberFormat="1" applyFont="1" applyBorder="1" applyAlignment="1">
      <alignment horizontal="right" vertical="center"/>
    </xf>
    <xf numFmtId="177" fontId="29" fillId="0" borderId="25" xfId="39" applyNumberFormat="1" applyFont="1" applyBorder="1" applyAlignment="1">
      <alignment horizontal="right" vertical="center"/>
    </xf>
    <xf numFmtId="177" fontId="28" fillId="0" borderId="18" xfId="0" applyNumberFormat="1" applyFont="1" applyBorder="1" applyAlignment="1">
      <alignment horizontal="right" vertical="center"/>
    </xf>
    <xf numFmtId="177" fontId="29" fillId="0" borderId="17" xfId="39" applyNumberFormat="1" applyFont="1" applyBorder="1" applyAlignment="1">
      <alignment horizontal="right" vertical="center"/>
    </xf>
    <xf numFmtId="177" fontId="28" fillId="0" borderId="17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177" fontId="28" fillId="0" borderId="2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177" fontId="28" fillId="0" borderId="24" xfId="0" applyNumberFormat="1" applyFont="1" applyBorder="1" applyAlignment="1">
      <alignment horizontal="right" vertical="center"/>
    </xf>
    <xf numFmtId="177" fontId="28" fillId="0" borderId="25" xfId="0" applyNumberFormat="1" applyFont="1" applyBorder="1" applyAlignment="1">
      <alignment horizontal="right" vertical="center"/>
    </xf>
    <xf numFmtId="177" fontId="28" fillId="0" borderId="2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177" fontId="4" fillId="0" borderId="25" xfId="39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7" fillId="0" borderId="2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28" fillId="0" borderId="0" xfId="36" applyNumberFormat="1" applyFont="1" applyBorder="1" applyAlignment="1">
      <alignment horizontal="right" vertical="center"/>
      <protection/>
    </xf>
    <xf numFmtId="0" fontId="40" fillId="0" borderId="22" xfId="36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8" fillId="0" borderId="0" xfId="36" applyFont="1" applyAlignment="1">
      <alignment horizontal="center" vertical="center"/>
      <protection/>
    </xf>
    <xf numFmtId="177" fontId="4" fillId="0" borderId="16" xfId="36" applyNumberFormat="1" applyFont="1" applyBorder="1" applyAlignment="1">
      <alignment horizontal="right" vertical="center"/>
      <protection/>
    </xf>
    <xf numFmtId="177" fontId="7" fillId="0" borderId="21" xfId="36" applyNumberFormat="1" applyFont="1" applyBorder="1" applyAlignment="1">
      <alignment horizontal="right" vertical="center"/>
      <protection/>
    </xf>
    <xf numFmtId="177" fontId="7" fillId="0" borderId="23" xfId="36" applyNumberFormat="1" applyFont="1" applyBorder="1" applyAlignment="1">
      <alignment horizontal="right" vertical="center"/>
      <protection/>
    </xf>
    <xf numFmtId="0" fontId="26" fillId="0" borderId="0" xfId="36" applyFont="1" applyAlignment="1">
      <alignment horizontal="center" vertical="center"/>
      <protection/>
    </xf>
    <xf numFmtId="0" fontId="36" fillId="0" borderId="0" xfId="36" applyFont="1" applyBorder="1" applyAlignment="1">
      <alignment horizontal="center" vertical="center"/>
      <protection/>
    </xf>
    <xf numFmtId="180" fontId="4" fillId="0" borderId="27" xfId="36" applyNumberFormat="1" applyFont="1" applyBorder="1" applyAlignment="1">
      <alignment horizontal="right" vertical="center"/>
      <protection/>
    </xf>
    <xf numFmtId="180" fontId="4" fillId="0" borderId="22" xfId="36" applyNumberFormat="1" applyFont="1" applyBorder="1" applyAlignment="1">
      <alignment horizontal="right" vertical="center"/>
      <protection/>
    </xf>
    <xf numFmtId="0" fontId="37" fillId="0" borderId="0" xfId="36" applyFont="1" applyAlignment="1">
      <alignment horizontal="left" vertical="center"/>
      <protection/>
    </xf>
    <xf numFmtId="0" fontId="28" fillId="0" borderId="0" xfId="36" applyFont="1" applyAlignment="1">
      <alignment horizontal="center" vertical="center"/>
      <protection/>
    </xf>
    <xf numFmtId="0" fontId="28" fillId="0" borderId="0" xfId="36" applyFont="1" applyAlignment="1">
      <alignment horizontal="right" vertical="center"/>
      <protection/>
    </xf>
    <xf numFmtId="0" fontId="28" fillId="0" borderId="0" xfId="36" applyFont="1" applyAlignment="1">
      <alignment vertical="center"/>
      <protection/>
    </xf>
    <xf numFmtId="0" fontId="28" fillId="0" borderId="28" xfId="36" applyFont="1" applyBorder="1" applyAlignment="1">
      <alignment horizontal="center" vertical="center"/>
      <protection/>
    </xf>
    <xf numFmtId="0" fontId="28" fillId="0" borderId="28" xfId="36" applyFont="1" applyBorder="1" applyAlignment="1">
      <alignment horizontal="right" vertical="center"/>
      <protection/>
    </xf>
    <xf numFmtId="0" fontId="28" fillId="0" borderId="0" xfId="36" applyFont="1" applyBorder="1" applyAlignment="1">
      <alignment horizontal="center" vertical="center"/>
      <protection/>
    </xf>
    <xf numFmtId="0" fontId="40" fillId="0" borderId="0" xfId="36" applyFont="1" applyAlignment="1">
      <alignment horizontal="center" vertical="center"/>
      <protection/>
    </xf>
    <xf numFmtId="0" fontId="41" fillId="0" borderId="15" xfId="36" applyFont="1" applyBorder="1" applyAlignment="1">
      <alignment horizontal="center" vertical="center" wrapText="1"/>
      <protection/>
    </xf>
    <xf numFmtId="0" fontId="41" fillId="0" borderId="19" xfId="36" applyFont="1" applyBorder="1" applyAlignment="1">
      <alignment horizontal="center" vertical="center" wrapText="1"/>
      <protection/>
    </xf>
    <xf numFmtId="0" fontId="28" fillId="0" borderId="0" xfId="36" applyFont="1" applyBorder="1" applyAlignment="1">
      <alignment horizontal="center" vertical="center" wrapText="1"/>
      <protection/>
    </xf>
    <xf numFmtId="0" fontId="41" fillId="0" borderId="24" xfId="36" applyFont="1" applyBorder="1" applyAlignment="1">
      <alignment horizontal="center" vertical="center"/>
      <protection/>
    </xf>
    <xf numFmtId="0" fontId="41" fillId="0" borderId="34" xfId="36" applyFont="1" applyBorder="1" applyAlignment="1">
      <alignment horizontal="center" vertical="center"/>
      <protection/>
    </xf>
    <xf numFmtId="0" fontId="41" fillId="0" borderId="25" xfId="36" applyFont="1" applyBorder="1" applyAlignment="1">
      <alignment horizontal="center" vertical="center"/>
      <protection/>
    </xf>
    <xf numFmtId="0" fontId="41" fillId="0" borderId="18" xfId="36" applyFont="1" applyBorder="1" applyAlignment="1">
      <alignment horizontal="center" vertical="center"/>
      <protection/>
    </xf>
    <xf numFmtId="0" fontId="41" fillId="0" borderId="36" xfId="36" applyFont="1" applyBorder="1" applyAlignment="1">
      <alignment horizontal="center" vertical="center"/>
      <protection/>
    </xf>
    <xf numFmtId="0" fontId="40" fillId="0" borderId="20" xfId="36" applyFont="1" applyBorder="1" applyAlignment="1">
      <alignment horizontal="center" vertical="center"/>
      <protection/>
    </xf>
    <xf numFmtId="0" fontId="40" fillId="0" borderId="21" xfId="36" applyFont="1" applyBorder="1" applyAlignment="1">
      <alignment horizontal="center" vertical="center"/>
      <protection/>
    </xf>
    <xf numFmtId="177" fontId="28" fillId="0" borderId="26" xfId="36" applyNumberFormat="1" applyFont="1" applyBorder="1" applyAlignment="1">
      <alignment horizontal="right" vertical="center"/>
      <protection/>
    </xf>
    <xf numFmtId="177" fontId="28" fillId="0" borderId="13" xfId="36" applyNumberFormat="1" applyFont="1" applyBorder="1" applyAlignment="1">
      <alignment horizontal="right" vertical="center"/>
      <protection/>
    </xf>
    <xf numFmtId="177" fontId="29" fillId="0" borderId="25" xfId="36" applyNumberFormat="1" applyFont="1" applyBorder="1" applyAlignment="1">
      <alignment horizontal="right" vertical="center"/>
      <protection/>
    </xf>
    <xf numFmtId="177" fontId="28" fillId="0" borderId="18" xfId="36" applyNumberFormat="1" applyFont="1" applyBorder="1" applyAlignment="1">
      <alignment horizontal="right" vertical="center"/>
      <protection/>
    </xf>
    <xf numFmtId="177" fontId="29" fillId="0" borderId="13" xfId="36" applyNumberFormat="1" applyFont="1" applyBorder="1" applyAlignment="1">
      <alignment horizontal="right" vertical="center"/>
      <protection/>
    </xf>
    <xf numFmtId="177" fontId="28" fillId="0" borderId="24" xfId="36" applyNumberFormat="1" applyFont="1" applyBorder="1" applyAlignment="1">
      <alignment horizontal="right" vertical="center"/>
      <protection/>
    </xf>
    <xf numFmtId="177" fontId="29" fillId="0" borderId="18" xfId="36" applyNumberFormat="1" applyFont="1" applyBorder="1" applyAlignment="1">
      <alignment horizontal="right" vertical="center"/>
      <protection/>
    </xf>
    <xf numFmtId="177" fontId="28" fillId="0" borderId="20" xfId="36" applyNumberFormat="1" applyFont="1" applyBorder="1" applyAlignment="1">
      <alignment horizontal="right" vertical="center"/>
      <protection/>
    </xf>
    <xf numFmtId="177" fontId="28" fillId="0" borderId="21" xfId="36" applyNumberFormat="1" applyFont="1" applyBorder="1" applyAlignment="1">
      <alignment horizontal="right" vertical="center"/>
      <protection/>
    </xf>
    <xf numFmtId="177" fontId="29" fillId="0" borderId="22" xfId="36" applyNumberFormat="1" applyFont="1" applyBorder="1" applyAlignment="1">
      <alignment horizontal="right" vertical="center"/>
      <protection/>
    </xf>
    <xf numFmtId="177" fontId="29" fillId="0" borderId="21" xfId="36" applyNumberFormat="1" applyFont="1" applyBorder="1" applyAlignment="1">
      <alignment horizontal="right" vertical="center"/>
      <protection/>
    </xf>
    <xf numFmtId="0" fontId="37" fillId="0" borderId="0" xfId="36" applyFont="1" applyBorder="1" applyAlignment="1">
      <alignment vertical="center"/>
      <protection/>
    </xf>
    <xf numFmtId="178" fontId="40" fillId="0" borderId="0" xfId="36" applyNumberFormat="1" applyFont="1" applyBorder="1" applyAlignment="1">
      <alignment/>
      <protection/>
    </xf>
    <xf numFmtId="178" fontId="28" fillId="0" borderId="0" xfId="36" applyNumberFormat="1" applyFont="1" applyBorder="1" applyAlignment="1">
      <alignment/>
      <protection/>
    </xf>
    <xf numFmtId="0" fontId="40" fillId="0" borderId="0" xfId="36" applyFont="1" applyAlignment="1">
      <alignment/>
      <protection/>
    </xf>
    <xf numFmtId="0" fontId="37" fillId="0" borderId="0" xfId="36" applyFont="1" applyAlignment="1">
      <alignment vertical="center"/>
      <protection/>
    </xf>
    <xf numFmtId="0" fontId="40" fillId="0" borderId="0" xfId="36" applyFont="1" applyAlignment="1">
      <alignment vertical="center"/>
      <protection/>
    </xf>
    <xf numFmtId="0" fontId="43" fillId="0" borderId="0" xfId="36" applyFont="1" applyAlignment="1">
      <alignment horizontal="center" vertical="center"/>
      <protection/>
    </xf>
    <xf numFmtId="0" fontId="13" fillId="0" borderId="0" xfId="36" applyFont="1" applyBorder="1" applyAlignment="1">
      <alignment horizontal="center" vertical="center" wrapText="1"/>
      <protection/>
    </xf>
    <xf numFmtId="178" fontId="44" fillId="0" borderId="0" xfId="36" applyNumberFormat="1" applyFont="1" applyBorder="1" applyAlignment="1">
      <alignment horizontal="center" vertical="center"/>
      <protection/>
    </xf>
    <xf numFmtId="177" fontId="4" fillId="0" borderId="11" xfId="36" applyNumberFormat="1" applyFont="1" applyBorder="1" applyAlignment="1">
      <alignment horizontal="right" vertical="center"/>
      <protection/>
    </xf>
    <xf numFmtId="177" fontId="4" fillId="0" borderId="12" xfId="36" applyNumberFormat="1" applyFont="1" applyBorder="1" applyAlignment="1">
      <alignment horizontal="right" vertical="center"/>
      <protection/>
    </xf>
    <xf numFmtId="177" fontId="7" fillId="0" borderId="12" xfId="36" applyNumberFormat="1" applyFont="1" applyBorder="1" applyAlignment="1">
      <alignment horizontal="right" vertical="center"/>
      <protection/>
    </xf>
    <xf numFmtId="177" fontId="4" fillId="0" borderId="42" xfId="36" applyNumberFormat="1" applyFont="1" applyBorder="1" applyAlignment="1">
      <alignment horizontal="right" vertical="center"/>
      <protection/>
    </xf>
    <xf numFmtId="0" fontId="7" fillId="0" borderId="16" xfId="38" applyNumberFormat="1" applyFont="1" applyBorder="1" applyAlignment="1" applyProtection="1">
      <alignment horizontal="center" vertical="center" wrapText="1"/>
      <protection hidden="1" locked="0"/>
    </xf>
    <xf numFmtId="0" fontId="7" fillId="0" borderId="44" xfId="38" applyNumberFormat="1" applyFont="1" applyBorder="1" applyAlignment="1" applyProtection="1">
      <alignment horizontal="center" vertical="center" wrapText="1"/>
      <protection hidden="1" locked="0"/>
    </xf>
    <xf numFmtId="0" fontId="7" fillId="0" borderId="45" xfId="38" applyNumberFormat="1" applyFont="1" applyBorder="1" applyAlignment="1" applyProtection="1">
      <alignment horizontal="center" vertical="center" wrapText="1"/>
      <protection hidden="1" locked="0"/>
    </xf>
    <xf numFmtId="0" fontId="7" fillId="0" borderId="46" xfId="38" applyNumberFormat="1" applyFont="1" applyBorder="1" applyAlignment="1" applyProtection="1">
      <alignment horizontal="center" vertical="center" wrapText="1"/>
      <protection hidden="1" locked="0"/>
    </xf>
    <xf numFmtId="0" fontId="4" fillId="0" borderId="42" xfId="38" applyNumberFormat="1" applyFont="1" applyBorder="1" applyAlignment="1" applyProtection="1">
      <alignment horizontal="center" vertical="center" wrapText="1"/>
      <protection hidden="1" locked="0"/>
    </xf>
    <xf numFmtId="0" fontId="4" fillId="0" borderId="28" xfId="38" applyNumberFormat="1" applyFont="1" applyBorder="1" applyAlignment="1" applyProtection="1">
      <alignment horizontal="center" vertical="center" wrapText="1"/>
      <protection hidden="1" locked="0"/>
    </xf>
    <xf numFmtId="0" fontId="4" fillId="0" borderId="47" xfId="38" applyNumberFormat="1" applyFont="1" applyBorder="1" applyAlignment="1" applyProtection="1">
      <alignment horizontal="center" vertical="center" wrapText="1"/>
      <protection hidden="1" locked="0"/>
    </xf>
    <xf numFmtId="0" fontId="4" fillId="0" borderId="23" xfId="38" applyNumberFormat="1" applyFont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77" fontId="13" fillId="0" borderId="22" xfId="39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20" fillId="0" borderId="4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177" fontId="13" fillId="0" borderId="17" xfId="39" applyNumberFormat="1" applyFont="1" applyBorder="1" applyAlignment="1">
      <alignment vertical="center"/>
    </xf>
    <xf numFmtId="177" fontId="13" fillId="0" borderId="27" xfId="39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7" fillId="0" borderId="15" xfId="0" applyFont="1" applyBorder="1" applyAlignment="1">
      <alignment horizontal="left" vertical="center" wrapText="1"/>
    </xf>
    <xf numFmtId="177" fontId="7" fillId="0" borderId="18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17" xfId="39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77" fontId="4" fillId="0" borderId="0" xfId="39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77" fontId="13" fillId="0" borderId="28" xfId="39" applyNumberFormat="1" applyFont="1" applyBorder="1" applyAlignment="1">
      <alignment horizontal="right" vertical="center"/>
    </xf>
    <xf numFmtId="177" fontId="13" fillId="0" borderId="23" xfId="39" applyNumberFormat="1" applyFont="1" applyBorder="1" applyAlignment="1">
      <alignment vertical="center"/>
    </xf>
    <xf numFmtId="0" fontId="13" fillId="0" borderId="19" xfId="0" applyFont="1" applyBorder="1" applyAlignment="1">
      <alignment horizontal="distributed" vertical="center" wrapText="1"/>
    </xf>
    <xf numFmtId="177" fontId="34" fillId="0" borderId="25" xfId="0" applyNumberFormat="1" applyFont="1" applyBorder="1" applyAlignment="1">
      <alignment horizontal="right" vertical="center"/>
    </xf>
    <xf numFmtId="176" fontId="34" fillId="0" borderId="25" xfId="0" applyNumberFormat="1" applyFont="1" applyBorder="1" applyAlignment="1">
      <alignment horizontal="right" vertical="center"/>
    </xf>
    <xf numFmtId="176" fontId="34" fillId="0" borderId="18" xfId="0" applyNumberFormat="1" applyFont="1" applyBorder="1" applyAlignment="1">
      <alignment horizontal="right" vertical="center"/>
    </xf>
    <xf numFmtId="176" fontId="34" fillId="0" borderId="17" xfId="0" applyNumberFormat="1" applyFont="1" applyBorder="1" applyAlignment="1">
      <alignment horizontal="right" vertical="center"/>
    </xf>
    <xf numFmtId="177" fontId="34" fillId="0" borderId="0" xfId="0" applyNumberFormat="1" applyFont="1" applyBorder="1" applyAlignment="1">
      <alignment horizontal="right" vertical="center"/>
    </xf>
    <xf numFmtId="177" fontId="34" fillId="0" borderId="18" xfId="0" applyNumberFormat="1" applyFont="1" applyBorder="1" applyAlignment="1">
      <alignment horizontal="right" vertical="center"/>
    </xf>
    <xf numFmtId="176" fontId="34" fillId="0" borderId="0" xfId="0" applyNumberFormat="1" applyFont="1" applyBorder="1" applyAlignment="1">
      <alignment horizontal="right" vertical="center"/>
    </xf>
    <xf numFmtId="177" fontId="35" fillId="0" borderId="25" xfId="39" applyNumberFormat="1" applyFont="1" applyBorder="1" applyAlignment="1">
      <alignment horizontal="right" vertical="center"/>
    </xf>
    <xf numFmtId="177" fontId="34" fillId="0" borderId="25" xfId="39" applyNumberFormat="1" applyFont="1" applyBorder="1" applyAlignment="1">
      <alignment horizontal="right" vertical="center"/>
    </xf>
    <xf numFmtId="176" fontId="34" fillId="0" borderId="18" xfId="39" applyNumberFormat="1" applyFont="1" applyBorder="1" applyAlignment="1">
      <alignment horizontal="right" vertical="center"/>
    </xf>
    <xf numFmtId="176" fontId="34" fillId="0" borderId="17" xfId="39" applyNumberFormat="1" applyFont="1" applyBorder="1" applyAlignment="1">
      <alignment horizontal="right" vertical="center"/>
    </xf>
    <xf numFmtId="177" fontId="34" fillId="0" borderId="16" xfId="0" applyNumberFormat="1" applyFont="1" applyBorder="1" applyAlignment="1">
      <alignment horizontal="right" vertical="center"/>
    </xf>
    <xf numFmtId="176" fontId="34" fillId="0" borderId="25" xfId="39" applyNumberFormat="1" applyFont="1" applyBorder="1" applyAlignment="1">
      <alignment horizontal="right" vertical="center"/>
    </xf>
    <xf numFmtId="176" fontId="35" fillId="0" borderId="17" xfId="39" applyNumberFormat="1" applyFont="1" applyBorder="1" applyAlignment="1">
      <alignment horizontal="right" vertical="center"/>
    </xf>
    <xf numFmtId="176" fontId="35" fillId="0" borderId="18" xfId="39" applyNumberFormat="1" applyFont="1" applyBorder="1" applyAlignment="1">
      <alignment horizontal="right" vertical="center"/>
    </xf>
    <xf numFmtId="176" fontId="35" fillId="0" borderId="25" xfId="39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177" fontId="7" fillId="0" borderId="20" xfId="39" applyNumberFormat="1" applyFont="1" applyBorder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2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5" fillId="0" borderId="28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/>
    </xf>
    <xf numFmtId="0" fontId="27" fillId="0" borderId="28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40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77" fontId="28" fillId="0" borderId="16" xfId="0" applyNumberFormat="1" applyFont="1" applyBorder="1" applyAlignment="1">
      <alignment horizontal="right" vertical="center"/>
    </xf>
    <xf numFmtId="177" fontId="28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 wrapText="1"/>
    </xf>
    <xf numFmtId="177" fontId="28" fillId="0" borderId="16" xfId="39" applyNumberFormat="1" applyFont="1" applyBorder="1" applyAlignment="1">
      <alignment horizontal="right" vertical="center"/>
    </xf>
    <xf numFmtId="177" fontId="28" fillId="0" borderId="18" xfId="39" applyNumberFormat="1" applyFont="1" applyBorder="1" applyAlignment="1">
      <alignment horizontal="right" vertical="center"/>
    </xf>
    <xf numFmtId="177" fontId="28" fillId="0" borderId="24" xfId="39" applyNumberFormat="1" applyFont="1" applyBorder="1" applyAlignment="1">
      <alignment horizontal="right" vertical="center"/>
    </xf>
    <xf numFmtId="177" fontId="29" fillId="0" borderId="18" xfId="39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9" fillId="33" borderId="0" xfId="0" applyFont="1" applyFill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7" fontId="28" fillId="0" borderId="20" xfId="39" applyNumberFormat="1" applyFont="1" applyBorder="1" applyAlignment="1">
      <alignment horizontal="right" vertical="center"/>
    </xf>
    <xf numFmtId="177" fontId="28" fillId="0" borderId="21" xfId="39" applyNumberFormat="1" applyFont="1" applyBorder="1" applyAlignment="1">
      <alignment horizontal="right" vertical="center"/>
    </xf>
    <xf numFmtId="177" fontId="29" fillId="0" borderId="21" xfId="39" applyNumberFormat="1" applyFont="1" applyBorder="1" applyAlignment="1">
      <alignment horizontal="right" vertical="center"/>
    </xf>
    <xf numFmtId="177" fontId="4" fillId="0" borderId="21" xfId="40" applyNumberFormat="1" applyFont="1" applyBorder="1" applyAlignment="1">
      <alignment horizontal="right" vertical="center"/>
    </xf>
    <xf numFmtId="177" fontId="4" fillId="0" borderId="23" xfId="4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177" fontId="4" fillId="0" borderId="26" xfId="39" applyNumberFormat="1" applyFont="1" applyBorder="1" applyAlignment="1">
      <alignment vertical="center"/>
    </xf>
    <xf numFmtId="177" fontId="4" fillId="0" borderId="13" xfId="39" applyNumberFormat="1" applyFont="1" applyBorder="1" applyAlignment="1">
      <alignment vertical="center"/>
    </xf>
    <xf numFmtId="177" fontId="4" fillId="0" borderId="27" xfId="39" applyNumberFormat="1" applyFont="1" applyBorder="1" applyAlignment="1">
      <alignment horizontal="right" vertical="center"/>
    </xf>
    <xf numFmtId="177" fontId="4" fillId="0" borderId="13" xfId="39" applyNumberFormat="1" applyFont="1" applyBorder="1" applyAlignment="1">
      <alignment horizontal="right" vertical="center"/>
    </xf>
    <xf numFmtId="177" fontId="7" fillId="0" borderId="13" xfId="39" applyNumberFormat="1" applyFont="1" applyBorder="1" applyAlignment="1">
      <alignment horizontal="right" vertical="center"/>
    </xf>
    <xf numFmtId="177" fontId="7" fillId="0" borderId="12" xfId="39" applyNumberFormat="1" applyFont="1" applyBorder="1" applyAlignment="1">
      <alignment horizontal="right" vertical="center"/>
    </xf>
    <xf numFmtId="177" fontId="4" fillId="0" borderId="24" xfId="39" applyNumberFormat="1" applyFont="1" applyBorder="1" applyAlignment="1">
      <alignment vertical="center"/>
    </xf>
    <xf numFmtId="177" fontId="4" fillId="0" borderId="18" xfId="39" applyNumberFormat="1" applyFont="1" applyBorder="1" applyAlignment="1">
      <alignment vertical="center"/>
    </xf>
    <xf numFmtId="177" fontId="4" fillId="0" borderId="25" xfId="39" applyNumberFormat="1" applyFont="1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177" fontId="4" fillId="0" borderId="20" xfId="39" applyNumberFormat="1" applyFont="1" applyBorder="1" applyAlignment="1">
      <alignment vertical="center"/>
    </xf>
    <xf numFmtId="177" fontId="4" fillId="0" borderId="21" xfId="39" applyNumberFormat="1" applyFont="1" applyBorder="1" applyAlignment="1">
      <alignment vertical="center"/>
    </xf>
    <xf numFmtId="177" fontId="4" fillId="0" borderId="22" xfId="39" applyNumberFormat="1" applyFont="1" applyBorder="1" applyAlignment="1">
      <alignment vertical="center"/>
    </xf>
    <xf numFmtId="177" fontId="7" fillId="0" borderId="23" xfId="39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7" fontId="13" fillId="0" borderId="22" xfId="0" applyNumberFormat="1" applyFont="1" applyBorder="1" applyAlignment="1">
      <alignment horizontal="right" vertical="center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6" fontId="13" fillId="0" borderId="24" xfId="0" applyNumberFormat="1" applyFont="1" applyBorder="1" applyAlignment="1">
      <alignment horizontal="right" vertical="center"/>
    </xf>
    <xf numFmtId="176" fontId="13" fillId="0" borderId="17" xfId="0" applyNumberFormat="1" applyFont="1" applyBorder="1" applyAlignment="1">
      <alignment horizontal="right" vertical="center"/>
    </xf>
    <xf numFmtId="213" fontId="13" fillId="0" borderId="24" xfId="0" applyNumberFormat="1" applyFont="1" applyBorder="1" applyAlignment="1">
      <alignment horizontal="right" vertical="center"/>
    </xf>
    <xf numFmtId="176" fontId="15" fillId="0" borderId="24" xfId="0" applyNumberFormat="1" applyFont="1" applyBorder="1" applyAlignment="1">
      <alignment horizontal="right" vertical="center"/>
    </xf>
    <xf numFmtId="176" fontId="15" fillId="0" borderId="25" xfId="0" applyNumberFormat="1" applyFont="1" applyBorder="1" applyAlignment="1">
      <alignment horizontal="right" vertical="center"/>
    </xf>
    <xf numFmtId="176" fontId="15" fillId="0" borderId="17" xfId="0" applyNumberFormat="1" applyFont="1" applyBorder="1" applyAlignment="1">
      <alignment horizontal="right" vertical="center"/>
    </xf>
    <xf numFmtId="176" fontId="13" fillId="0" borderId="20" xfId="0" applyNumberFormat="1" applyFont="1" applyBorder="1" applyAlignment="1">
      <alignment horizontal="right" vertical="center"/>
    </xf>
    <xf numFmtId="176" fontId="13" fillId="0" borderId="21" xfId="0" applyNumberFormat="1" applyFont="1" applyBorder="1" applyAlignment="1">
      <alignment horizontal="right" vertical="center"/>
    </xf>
    <xf numFmtId="176" fontId="13" fillId="0" borderId="23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178" fontId="17" fillId="0" borderId="0" xfId="0" applyNumberFormat="1" applyFont="1" applyBorder="1" applyAlignment="1">
      <alignment horizontal="right" vertical="center"/>
    </xf>
    <xf numFmtId="177" fontId="34" fillId="0" borderId="16" xfId="39" applyNumberFormat="1" applyFont="1" applyBorder="1" applyAlignment="1">
      <alignment horizontal="right" vertical="center"/>
    </xf>
    <xf numFmtId="177" fontId="35" fillId="0" borderId="16" xfId="39" applyNumberFormat="1" applyFont="1" applyBorder="1" applyAlignment="1">
      <alignment horizontal="right" vertical="center"/>
    </xf>
    <xf numFmtId="177" fontId="35" fillId="0" borderId="13" xfId="0" applyNumberFormat="1" applyFont="1" applyBorder="1" applyAlignment="1">
      <alignment horizontal="right" vertical="center"/>
    </xf>
    <xf numFmtId="177" fontId="35" fillId="0" borderId="18" xfId="0" applyNumberFormat="1" applyFont="1" applyBorder="1" applyAlignment="1">
      <alignment horizontal="right" vertical="center"/>
    </xf>
    <xf numFmtId="177" fontId="35" fillId="0" borderId="18" xfId="39" applyNumberFormat="1" applyFont="1" applyBorder="1" applyAlignment="1">
      <alignment horizontal="right" vertical="center"/>
    </xf>
    <xf numFmtId="177" fontId="34" fillId="0" borderId="18" xfId="39" applyNumberFormat="1" applyFont="1" applyBorder="1" applyAlignment="1">
      <alignment horizontal="right" vertical="center"/>
    </xf>
    <xf numFmtId="177" fontId="35" fillId="0" borderId="21" xfId="39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 indent="1"/>
    </xf>
    <xf numFmtId="0" fontId="29" fillId="0" borderId="19" xfId="0" applyFont="1" applyBorder="1" applyAlignment="1">
      <alignment horizontal="left" vertical="center" wrapText="1" indent="1"/>
    </xf>
    <xf numFmtId="177" fontId="7" fillId="0" borderId="0" xfId="0" applyNumberFormat="1" applyFont="1" applyBorder="1" applyAlignment="1">
      <alignment horizontal="right" vertical="center"/>
    </xf>
    <xf numFmtId="177" fontId="29" fillId="0" borderId="25" xfId="0" applyNumberFormat="1" applyFont="1" applyBorder="1" applyAlignment="1">
      <alignment horizontal="right" vertical="center"/>
    </xf>
    <xf numFmtId="177" fontId="29" fillId="0" borderId="18" xfId="0" applyNumberFormat="1" applyFont="1" applyBorder="1" applyAlignment="1">
      <alignment horizontal="right" vertical="center"/>
    </xf>
    <xf numFmtId="177" fontId="29" fillId="0" borderId="17" xfId="0" applyNumberFormat="1" applyFont="1" applyBorder="1" applyAlignment="1">
      <alignment horizontal="right" vertical="center"/>
    </xf>
    <xf numFmtId="177" fontId="29" fillId="0" borderId="22" xfId="0" applyNumberFormat="1" applyFont="1" applyBorder="1" applyAlignment="1">
      <alignment horizontal="right" vertical="center"/>
    </xf>
    <xf numFmtId="177" fontId="29" fillId="0" borderId="21" xfId="0" applyNumberFormat="1" applyFont="1" applyBorder="1" applyAlignment="1">
      <alignment horizontal="right" vertical="center"/>
    </xf>
    <xf numFmtId="177" fontId="29" fillId="0" borderId="23" xfId="0" applyNumberFormat="1" applyFont="1" applyBorder="1" applyAlignment="1">
      <alignment horizontal="right" vertical="center"/>
    </xf>
    <xf numFmtId="177" fontId="7" fillId="0" borderId="0" xfId="39" applyNumberFormat="1" applyFont="1" applyBorder="1" applyAlignment="1">
      <alignment horizontal="right" vertical="center"/>
    </xf>
    <xf numFmtId="177" fontId="29" fillId="0" borderId="0" xfId="39" applyNumberFormat="1" applyFont="1" applyBorder="1" applyAlignment="1">
      <alignment horizontal="right" vertical="center"/>
    </xf>
    <xf numFmtId="177" fontId="28" fillId="0" borderId="0" xfId="39" applyNumberFormat="1" applyFont="1" applyBorder="1" applyAlignment="1">
      <alignment horizontal="right" vertical="center"/>
    </xf>
    <xf numFmtId="177" fontId="28" fillId="0" borderId="17" xfId="39" applyNumberFormat="1" applyFont="1" applyBorder="1" applyAlignment="1">
      <alignment horizontal="right" vertical="center"/>
    </xf>
    <xf numFmtId="177" fontId="28" fillId="33" borderId="18" xfId="39" applyNumberFormat="1" applyFont="1" applyFill="1" applyBorder="1" applyAlignment="1">
      <alignment horizontal="right" vertical="center"/>
    </xf>
    <xf numFmtId="177" fontId="28" fillId="0" borderId="22" xfId="39" applyNumberFormat="1" applyFont="1" applyBorder="1" applyAlignment="1">
      <alignment horizontal="right" vertical="center"/>
    </xf>
    <xf numFmtId="177" fontId="29" fillId="0" borderId="22" xfId="39" applyNumberFormat="1" applyFont="1" applyBorder="1" applyAlignment="1">
      <alignment horizontal="right" vertical="center"/>
    </xf>
    <xf numFmtId="177" fontId="29" fillId="0" borderId="23" xfId="39" applyNumberFormat="1" applyFont="1" applyBorder="1" applyAlignment="1">
      <alignment horizontal="right" vertical="center"/>
    </xf>
    <xf numFmtId="177" fontId="28" fillId="0" borderId="0" xfId="0" applyNumberFormat="1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28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Continuous" vertical="center"/>
    </xf>
    <xf numFmtId="0" fontId="35" fillId="0" borderId="11" xfId="0" applyFont="1" applyBorder="1" applyAlignment="1">
      <alignment horizontal="centerContinuous" vertical="center"/>
    </xf>
    <xf numFmtId="0" fontId="34" fillId="0" borderId="14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0" fontId="34" fillId="0" borderId="16" xfId="0" applyFont="1" applyBorder="1" applyAlignment="1">
      <alignment horizontal="centerContinuous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177" fontId="34" fillId="0" borderId="24" xfId="39" applyNumberFormat="1" applyFont="1" applyBorder="1" applyAlignment="1">
      <alignment vertical="center"/>
    </xf>
    <xf numFmtId="177" fontId="34" fillId="0" borderId="18" xfId="39" applyNumberFormat="1" applyFont="1" applyBorder="1" applyAlignment="1">
      <alignment vertical="center"/>
    </xf>
    <xf numFmtId="177" fontId="34" fillId="0" borderId="25" xfId="39" applyNumberFormat="1" applyFont="1" applyBorder="1" applyAlignment="1">
      <alignment vertical="center"/>
    </xf>
    <xf numFmtId="177" fontId="35" fillId="0" borderId="17" xfId="39" applyNumberFormat="1" applyFont="1" applyBorder="1" applyAlignment="1">
      <alignment horizontal="right" vertical="center"/>
    </xf>
    <xf numFmtId="177" fontId="34" fillId="0" borderId="17" xfId="39" applyNumberFormat="1" applyFont="1" applyBorder="1" applyAlignment="1">
      <alignment horizontal="right" vertical="center"/>
    </xf>
    <xf numFmtId="177" fontId="34" fillId="0" borderId="20" xfId="39" applyNumberFormat="1" applyFont="1" applyBorder="1" applyAlignment="1">
      <alignment vertical="center"/>
    </xf>
    <xf numFmtId="177" fontId="34" fillId="0" borderId="21" xfId="39" applyNumberFormat="1" applyFont="1" applyBorder="1" applyAlignment="1">
      <alignment vertical="center"/>
    </xf>
    <xf numFmtId="177" fontId="34" fillId="0" borderId="22" xfId="39" applyNumberFormat="1" applyFont="1" applyBorder="1" applyAlignment="1">
      <alignment horizontal="right" vertical="center"/>
    </xf>
    <xf numFmtId="177" fontId="34" fillId="0" borderId="21" xfId="39" applyNumberFormat="1" applyFont="1" applyBorder="1" applyAlignment="1">
      <alignment horizontal="right" vertical="center"/>
    </xf>
    <xf numFmtId="177" fontId="35" fillId="0" borderId="23" xfId="39" applyNumberFormat="1" applyFont="1" applyBorder="1" applyAlignment="1">
      <alignment horizontal="right" vertical="center"/>
    </xf>
    <xf numFmtId="0" fontId="34" fillId="0" borderId="15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5" fillId="0" borderId="15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34" fillId="0" borderId="0" xfId="0" applyFont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35" fillId="0" borderId="10" xfId="36" applyFont="1" applyBorder="1" applyAlignment="1">
      <alignment horizontal="center" vertical="center" wrapText="1"/>
      <protection/>
    </xf>
    <xf numFmtId="41" fontId="4" fillId="0" borderId="0" xfId="36" applyNumberFormat="1" applyFont="1" applyBorder="1" applyAlignment="1">
      <alignment horizontal="right" vertical="center"/>
      <protection/>
    </xf>
    <xf numFmtId="0" fontId="4" fillId="0" borderId="0" xfId="36" applyFont="1" applyBorder="1" applyAlignment="1">
      <alignment horizontal="left" vertical="center"/>
      <protection/>
    </xf>
    <xf numFmtId="0" fontId="36" fillId="0" borderId="0" xfId="36" applyFont="1" applyAlignment="1">
      <alignment horizontal="center" vertical="center"/>
      <protection/>
    </xf>
    <xf numFmtId="0" fontId="35" fillId="0" borderId="0" xfId="36" applyFont="1" applyBorder="1" applyAlignment="1">
      <alignment horizontal="left" vertical="center" wrapText="1"/>
      <protection/>
    </xf>
    <xf numFmtId="177" fontId="34" fillId="0" borderId="16" xfId="36" applyNumberFormat="1" applyFont="1" applyBorder="1" applyAlignment="1">
      <alignment horizontal="right" vertical="center"/>
      <protection/>
    </xf>
    <xf numFmtId="177" fontId="34" fillId="0" borderId="18" xfId="36" applyNumberFormat="1" applyFont="1" applyBorder="1" applyAlignment="1">
      <alignment horizontal="right" vertical="center"/>
      <protection/>
    </xf>
    <xf numFmtId="177" fontId="35" fillId="0" borderId="18" xfId="36" applyNumberFormat="1" applyFont="1" applyBorder="1" applyAlignment="1">
      <alignment horizontal="right" vertical="center"/>
      <protection/>
    </xf>
    <xf numFmtId="177" fontId="34" fillId="0" borderId="25" xfId="36" applyNumberFormat="1" applyFont="1" applyBorder="1" applyAlignment="1">
      <alignment horizontal="right" vertical="center"/>
      <protection/>
    </xf>
    <xf numFmtId="0" fontId="35" fillId="0" borderId="15" xfId="36" applyFont="1" applyBorder="1" applyAlignment="1">
      <alignment horizontal="left" vertical="center" wrapText="1"/>
      <protection/>
    </xf>
    <xf numFmtId="0" fontId="34" fillId="0" borderId="12" xfId="36" applyFont="1" applyBorder="1" applyAlignment="1">
      <alignment horizontal="center" vertical="center"/>
      <protection/>
    </xf>
    <xf numFmtId="177" fontId="34" fillId="0" borderId="27" xfId="36" applyNumberFormat="1" applyFont="1" applyBorder="1" applyAlignment="1">
      <alignment horizontal="right" vertical="center"/>
      <protection/>
    </xf>
    <xf numFmtId="177" fontId="34" fillId="0" borderId="17" xfId="36" applyNumberFormat="1" applyFont="1" applyBorder="1" applyAlignment="1">
      <alignment horizontal="right" vertical="center"/>
      <protection/>
    </xf>
    <xf numFmtId="0" fontId="34" fillId="0" borderId="0" xfId="36" applyFont="1" applyAlignment="1">
      <alignment horizontal="center" vertical="center"/>
      <protection/>
    </xf>
    <xf numFmtId="0" fontId="34" fillId="0" borderId="0" xfId="36" applyFont="1" applyBorder="1" applyAlignment="1">
      <alignment horizontal="left" vertical="center" wrapText="1"/>
      <protection/>
    </xf>
    <xf numFmtId="177" fontId="34" fillId="0" borderId="24" xfId="36" applyNumberFormat="1" applyFont="1" applyBorder="1" applyAlignment="1">
      <alignment horizontal="right" vertical="center"/>
      <protection/>
    </xf>
    <xf numFmtId="41" fontId="34" fillId="0" borderId="15" xfId="36" applyNumberFormat="1" applyFont="1" applyBorder="1" applyAlignment="1">
      <alignment horizontal="left" vertical="center" wrapText="1"/>
      <protection/>
    </xf>
    <xf numFmtId="0" fontId="34" fillId="0" borderId="17" xfId="36" applyFont="1" applyBorder="1" applyAlignment="1">
      <alignment horizontal="center" vertical="center"/>
      <protection/>
    </xf>
    <xf numFmtId="177" fontId="34" fillId="0" borderId="0" xfId="36" applyNumberFormat="1" applyFont="1" applyBorder="1" applyAlignment="1">
      <alignment horizontal="right" vertical="center"/>
      <protection/>
    </xf>
    <xf numFmtId="0" fontId="35" fillId="0" borderId="0" xfId="36" applyFont="1" applyBorder="1" applyAlignment="1">
      <alignment vertical="center" wrapText="1"/>
      <protection/>
    </xf>
    <xf numFmtId="177" fontId="35" fillId="0" borderId="25" xfId="36" applyNumberFormat="1" applyFont="1" applyBorder="1" applyAlignment="1">
      <alignment horizontal="right" vertical="center"/>
      <protection/>
    </xf>
    <xf numFmtId="0" fontId="35" fillId="0" borderId="15" xfId="36" applyFont="1" applyBorder="1" applyAlignment="1">
      <alignment vertical="center" wrapText="1"/>
      <protection/>
    </xf>
    <xf numFmtId="0" fontId="34" fillId="0" borderId="0" xfId="36" applyFont="1" applyBorder="1" applyAlignment="1">
      <alignment vertical="center"/>
      <protection/>
    </xf>
    <xf numFmtId="0" fontId="34" fillId="0" borderId="15" xfId="36" applyFont="1" applyBorder="1" applyAlignment="1">
      <alignment vertical="center"/>
      <protection/>
    </xf>
    <xf numFmtId="177" fontId="34" fillId="0" borderId="24" xfId="39" applyNumberFormat="1" applyFont="1" applyBorder="1" applyAlignment="1">
      <alignment horizontal="right" vertical="center"/>
    </xf>
    <xf numFmtId="0" fontId="34" fillId="0" borderId="0" xfId="36" applyFont="1" applyBorder="1" applyAlignment="1">
      <alignment vertical="center" wrapText="1"/>
      <protection/>
    </xf>
    <xf numFmtId="0" fontId="34" fillId="0" borderId="15" xfId="36" applyFont="1" applyBorder="1" applyAlignment="1">
      <alignment vertical="center" wrapText="1"/>
      <protection/>
    </xf>
    <xf numFmtId="0" fontId="35" fillId="0" borderId="28" xfId="36" applyFont="1" applyBorder="1" applyAlignment="1">
      <alignment vertical="center" wrapText="1"/>
      <protection/>
    </xf>
    <xf numFmtId="177" fontId="35" fillId="0" borderId="20" xfId="36" applyNumberFormat="1" applyFont="1" applyBorder="1" applyAlignment="1">
      <alignment horizontal="right" vertical="center"/>
      <protection/>
    </xf>
    <xf numFmtId="177" fontId="35" fillId="0" borderId="22" xfId="36" applyNumberFormat="1" applyFont="1" applyBorder="1" applyAlignment="1">
      <alignment horizontal="right" vertical="center"/>
      <protection/>
    </xf>
    <xf numFmtId="177" fontId="35" fillId="0" borderId="21" xfId="36" applyNumberFormat="1" applyFont="1" applyBorder="1" applyAlignment="1">
      <alignment horizontal="right" vertical="center"/>
      <protection/>
    </xf>
    <xf numFmtId="0" fontId="35" fillId="0" borderId="19" xfId="36" applyFont="1" applyBorder="1" applyAlignment="1">
      <alignment vertical="center" wrapText="1"/>
      <protection/>
    </xf>
    <xf numFmtId="0" fontId="34" fillId="0" borderId="23" xfId="36" applyFont="1" applyBorder="1" applyAlignment="1">
      <alignment horizontal="center" vertical="center"/>
      <protection/>
    </xf>
    <xf numFmtId="177" fontId="35" fillId="0" borderId="28" xfId="36" applyNumberFormat="1" applyFont="1" applyBorder="1" applyAlignment="1">
      <alignment horizontal="right" vertical="center"/>
      <protection/>
    </xf>
    <xf numFmtId="0" fontId="47" fillId="0" borderId="0" xfId="36" applyFont="1" applyAlignment="1">
      <alignment horizontal="left" vertical="center"/>
      <protection/>
    </xf>
    <xf numFmtId="177" fontId="34" fillId="0" borderId="0" xfId="36" applyNumberFormat="1" applyFont="1" applyBorder="1" applyAlignment="1">
      <alignment horizontal="left" vertical="center"/>
      <protection/>
    </xf>
    <xf numFmtId="177" fontId="34" fillId="0" borderId="26" xfId="36" applyNumberFormat="1" applyFont="1" applyBorder="1" applyAlignment="1">
      <alignment horizontal="right" vertical="center"/>
      <protection/>
    </xf>
    <xf numFmtId="177" fontId="34" fillId="0" borderId="12" xfId="36" applyNumberFormat="1" applyFont="1" applyBorder="1" applyAlignment="1">
      <alignment horizontal="center" vertical="center"/>
      <protection/>
    </xf>
    <xf numFmtId="177" fontId="34" fillId="0" borderId="17" xfId="36" applyNumberFormat="1" applyFont="1" applyBorder="1" applyAlignment="1">
      <alignment horizontal="center" vertical="center"/>
      <protection/>
    </xf>
    <xf numFmtId="0" fontId="35" fillId="0" borderId="28" xfId="36" applyFont="1" applyBorder="1" applyAlignment="1">
      <alignment horizontal="left" vertical="center" wrapText="1"/>
      <protection/>
    </xf>
    <xf numFmtId="177" fontId="34" fillId="0" borderId="20" xfId="36" applyNumberFormat="1" applyFont="1" applyBorder="1" applyAlignment="1">
      <alignment horizontal="right" vertical="center"/>
      <protection/>
    </xf>
    <xf numFmtId="177" fontId="34" fillId="0" borderId="22" xfId="36" applyNumberFormat="1" applyFont="1" applyBorder="1" applyAlignment="1">
      <alignment horizontal="right" vertical="center"/>
      <protection/>
    </xf>
    <xf numFmtId="177" fontId="34" fillId="0" borderId="21" xfId="36" applyNumberFormat="1" applyFont="1" applyBorder="1" applyAlignment="1">
      <alignment horizontal="right" vertical="center"/>
      <protection/>
    </xf>
    <xf numFmtId="177" fontId="34" fillId="0" borderId="23" xfId="36" applyNumberFormat="1" applyFont="1" applyBorder="1" applyAlignment="1">
      <alignment horizontal="center" vertical="center"/>
      <protection/>
    </xf>
    <xf numFmtId="177" fontId="34" fillId="0" borderId="23" xfId="36" applyNumberFormat="1" applyFont="1" applyBorder="1" applyAlignment="1">
      <alignment horizontal="right" vertical="center"/>
      <protection/>
    </xf>
    <xf numFmtId="0" fontId="47" fillId="0" borderId="0" xfId="36" applyFont="1" applyBorder="1" applyAlignment="1">
      <alignment horizontal="left" vertical="center"/>
      <protection/>
    </xf>
    <xf numFmtId="41" fontId="34" fillId="0" borderId="14" xfId="36" applyNumberFormat="1" applyFont="1" applyBorder="1" applyAlignment="1">
      <alignment horizontal="right" vertical="center"/>
      <protection/>
    </xf>
    <xf numFmtId="0" fontId="34" fillId="0" borderId="0" xfId="36" applyFont="1" applyBorder="1" applyAlignment="1">
      <alignment horizontal="left" vertical="center"/>
      <protection/>
    </xf>
    <xf numFmtId="0" fontId="34" fillId="0" borderId="14" xfId="36" applyFont="1" applyBorder="1" applyAlignment="1">
      <alignment horizontal="left" vertical="center" wrapText="1"/>
      <protection/>
    </xf>
    <xf numFmtId="0" fontId="34" fillId="0" borderId="0" xfId="36" applyFont="1" applyBorder="1" applyAlignment="1">
      <alignment horizontal="center" vertical="center"/>
      <protection/>
    </xf>
    <xf numFmtId="177" fontId="34" fillId="0" borderId="0" xfId="36" applyNumberFormat="1" applyFont="1" applyBorder="1" applyAlignment="1">
      <alignment horizontal="center" vertical="center"/>
      <protection/>
    </xf>
    <xf numFmtId="0" fontId="34" fillId="0" borderId="15" xfId="36" applyFont="1" applyBorder="1" applyAlignment="1">
      <alignment horizontal="left" vertical="center" wrapText="1"/>
      <protection/>
    </xf>
    <xf numFmtId="0" fontId="35" fillId="0" borderId="19" xfId="36" applyFont="1" applyBorder="1" applyAlignment="1">
      <alignment horizontal="left" vertical="center" wrapText="1"/>
      <protection/>
    </xf>
    <xf numFmtId="0" fontId="34" fillId="0" borderId="19" xfId="36" applyFont="1" applyBorder="1" applyAlignment="1">
      <alignment horizontal="center" vertical="center"/>
      <protection/>
    </xf>
    <xf numFmtId="0" fontId="13" fillId="0" borderId="28" xfId="36" applyFont="1" applyBorder="1" applyAlignment="1">
      <alignment horizontal="center" vertical="center"/>
      <protection/>
    </xf>
    <xf numFmtId="0" fontId="13" fillId="0" borderId="0" xfId="36" applyFont="1" applyBorder="1" applyAlignment="1">
      <alignment horizontal="center" vertical="center"/>
      <protection/>
    </xf>
    <xf numFmtId="0" fontId="13" fillId="0" borderId="28" xfId="33" applyFont="1" applyBorder="1" applyAlignment="1">
      <alignment horizontal="right" vertical="center"/>
      <protection/>
    </xf>
    <xf numFmtId="0" fontId="13" fillId="0" borderId="0" xfId="33" applyFont="1" applyBorder="1" applyAlignment="1">
      <alignment horizontal="right" vertical="center"/>
      <protection/>
    </xf>
    <xf numFmtId="0" fontId="13" fillId="0" borderId="0" xfId="36" applyFont="1" applyBorder="1" applyAlignment="1">
      <alignment horizontal="left" vertical="center" wrapText="1"/>
      <protection/>
    </xf>
    <xf numFmtId="41" fontId="13" fillId="0" borderId="0" xfId="36" applyNumberFormat="1" applyFont="1" applyBorder="1" applyAlignment="1">
      <alignment horizontal="right" vertical="center"/>
      <protection/>
    </xf>
    <xf numFmtId="0" fontId="18" fillId="0" borderId="0" xfId="0" applyFont="1" applyBorder="1" applyAlignment="1">
      <alignment horizontal="left" vertical="center"/>
    </xf>
    <xf numFmtId="178" fontId="17" fillId="0" borderId="0" xfId="0" applyNumberFormat="1" applyFont="1" applyBorder="1" applyAlignment="1">
      <alignment horizontal="left" vertical="center"/>
    </xf>
    <xf numFmtId="177" fontId="29" fillId="0" borderId="13" xfId="0" applyNumberFormat="1" applyFont="1" applyBorder="1" applyAlignment="1">
      <alignment horizontal="right" vertical="center" wrapText="1"/>
    </xf>
    <xf numFmtId="177" fontId="29" fillId="0" borderId="17" xfId="0" applyNumberFormat="1" applyFont="1" applyBorder="1" applyAlignment="1">
      <alignment horizontal="right" vertical="center" wrapText="1"/>
    </xf>
    <xf numFmtId="177" fontId="29" fillId="0" borderId="18" xfId="0" applyNumberFormat="1" applyFont="1" applyBorder="1" applyAlignment="1">
      <alignment horizontal="right" vertical="center" wrapText="1"/>
    </xf>
    <xf numFmtId="177" fontId="29" fillId="0" borderId="25" xfId="0" applyNumberFormat="1" applyFont="1" applyBorder="1" applyAlignment="1">
      <alignment horizontal="right" vertical="center" wrapText="1"/>
    </xf>
    <xf numFmtId="177" fontId="29" fillId="0" borderId="23" xfId="0" applyNumberFormat="1" applyFont="1" applyBorder="1" applyAlignment="1">
      <alignment horizontal="right" vertical="center" wrapText="1"/>
    </xf>
    <xf numFmtId="41" fontId="29" fillId="0" borderId="18" xfId="0" applyNumberFormat="1" applyFont="1" applyBorder="1" applyAlignment="1">
      <alignment horizontal="right" vertical="center" wrapText="1"/>
    </xf>
    <xf numFmtId="41" fontId="29" fillId="0" borderId="17" xfId="0" applyNumberFormat="1" applyFont="1" applyBorder="1" applyAlignment="1">
      <alignment horizontal="right" vertical="center" wrapText="1"/>
    </xf>
    <xf numFmtId="41" fontId="29" fillId="0" borderId="21" xfId="0" applyNumberFormat="1" applyFont="1" applyBorder="1" applyAlignment="1">
      <alignment horizontal="right" vertical="center" wrapText="1"/>
    </xf>
    <xf numFmtId="177" fontId="28" fillId="0" borderId="18" xfId="0" applyNumberFormat="1" applyFont="1" applyBorder="1" applyAlignment="1">
      <alignment horizontal="right" vertical="center" wrapText="1"/>
    </xf>
    <xf numFmtId="177" fontId="28" fillId="0" borderId="2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184" fontId="4" fillId="0" borderId="24" xfId="0" applyNumberFormat="1" applyFont="1" applyBorder="1" applyAlignment="1">
      <alignment horizontal="right" vertical="center"/>
    </xf>
    <xf numFmtId="184" fontId="4" fillId="0" borderId="25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horizontal="right" vertical="center"/>
    </xf>
    <xf numFmtId="184" fontId="4" fillId="0" borderId="18" xfId="0" applyNumberFormat="1" applyFont="1" applyBorder="1" applyAlignment="1">
      <alignment horizontal="right" vertical="center"/>
    </xf>
    <xf numFmtId="184" fontId="7" fillId="0" borderId="25" xfId="0" applyNumberFormat="1" applyFont="1" applyBorder="1" applyAlignment="1">
      <alignment horizontal="right" vertical="center"/>
    </xf>
    <xf numFmtId="184" fontId="7" fillId="0" borderId="25" xfId="39" applyNumberFormat="1" applyFont="1" applyBorder="1" applyAlignment="1">
      <alignment horizontal="right" vertical="center"/>
    </xf>
    <xf numFmtId="184" fontId="4" fillId="0" borderId="20" xfId="0" applyNumberFormat="1" applyFont="1" applyBorder="1" applyAlignment="1">
      <alignment horizontal="right" vertical="center"/>
    </xf>
    <xf numFmtId="184" fontId="7" fillId="0" borderId="21" xfId="39" applyNumberFormat="1" applyFont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178" fontId="34" fillId="0" borderId="0" xfId="0" applyNumberFormat="1" applyFont="1" applyBorder="1" applyAlignment="1">
      <alignment horizontal="left"/>
    </xf>
    <xf numFmtId="178" fontId="34" fillId="0" borderId="14" xfId="0" applyNumberFormat="1" applyFont="1" applyBorder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7" fillId="0" borderId="15" xfId="0" applyFont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/>
    </xf>
    <xf numFmtId="178" fontId="13" fillId="0" borderId="0" xfId="0" applyNumberFormat="1" applyFont="1" applyFill="1" applyBorder="1" applyAlignment="1">
      <alignment horizontal="left"/>
    </xf>
    <xf numFmtId="178" fontId="13" fillId="0" borderId="14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77" fontId="34" fillId="0" borderId="0" xfId="36" applyNumberFormat="1" applyFont="1" applyAlignment="1">
      <alignment horizontal="center" vertical="center"/>
      <protection/>
    </xf>
    <xf numFmtId="177" fontId="87" fillId="0" borderId="23" xfId="36" applyNumberFormat="1" applyFont="1" applyBorder="1" applyAlignment="1">
      <alignment horizontal="right" vertical="center"/>
      <protection/>
    </xf>
    <xf numFmtId="177" fontId="87" fillId="0" borderId="22" xfId="36" applyNumberFormat="1" applyFont="1" applyBorder="1" applyAlignment="1">
      <alignment horizontal="right" vertical="center"/>
      <protection/>
    </xf>
    <xf numFmtId="177" fontId="87" fillId="0" borderId="17" xfId="36" applyNumberFormat="1" applyFont="1" applyBorder="1" applyAlignment="1">
      <alignment horizontal="right" vertical="center"/>
      <protection/>
    </xf>
    <xf numFmtId="177" fontId="87" fillId="0" borderId="0" xfId="36" applyNumberFormat="1" applyFont="1" applyBorder="1" applyAlignment="1">
      <alignment horizontal="right" vertical="center"/>
      <protection/>
    </xf>
    <xf numFmtId="177" fontId="88" fillId="0" borderId="18" xfId="36" applyNumberFormat="1" applyFont="1" applyBorder="1" applyAlignment="1">
      <alignment horizontal="right" vertical="center"/>
      <protection/>
    </xf>
    <xf numFmtId="177" fontId="88" fillId="0" borderId="25" xfId="36" applyNumberFormat="1" applyFont="1" applyBorder="1" applyAlignment="1">
      <alignment horizontal="right" vertical="center"/>
      <protection/>
    </xf>
    <xf numFmtId="0" fontId="5" fillId="0" borderId="0" xfId="36" applyFont="1" applyBorder="1" applyAlignment="1">
      <alignment horizontal="center" vertical="center"/>
      <protection/>
    </xf>
    <xf numFmtId="0" fontId="6" fillId="0" borderId="0" xfId="36" applyFont="1" applyAlignment="1">
      <alignment horizontal="center" vertical="center"/>
      <protection/>
    </xf>
    <xf numFmtId="0" fontId="5" fillId="0" borderId="0" xfId="36" applyFont="1" applyAlignment="1">
      <alignment horizontal="center" vertical="center"/>
      <protection/>
    </xf>
    <xf numFmtId="180" fontId="13" fillId="0" borderId="18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80" fontId="13" fillId="0" borderId="18" xfId="0" applyNumberFormat="1" applyFont="1" applyFill="1" applyBorder="1" applyAlignment="1" quotePrefix="1">
      <alignment horizontal="center" vertical="center" wrapText="1"/>
    </xf>
    <xf numFmtId="180" fontId="13" fillId="0" borderId="17" xfId="0" applyNumberFormat="1" applyFont="1" applyFill="1" applyBorder="1" applyAlignment="1" quotePrefix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80" fontId="13" fillId="0" borderId="25" xfId="0" applyNumberFormat="1" applyFont="1" applyFill="1" applyBorder="1" applyAlignment="1" quotePrefix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4" fillId="0" borderId="15" xfId="36" applyFont="1" applyBorder="1" applyAlignment="1">
      <alignment horizontal="center" vertical="center" wrapText="1"/>
      <protection/>
    </xf>
    <xf numFmtId="0" fontId="34" fillId="0" borderId="19" xfId="0" applyFont="1" applyBorder="1" applyAlignment="1">
      <alignment horizontal="center" vertical="center" wrapText="1"/>
    </xf>
    <xf numFmtId="180" fontId="13" fillId="0" borderId="24" xfId="0" applyNumberFormat="1" applyFont="1" applyFill="1" applyBorder="1" applyAlignment="1" quotePrefix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3" fillId="0" borderId="24" xfId="36" applyFont="1" applyBorder="1" applyAlignment="1">
      <alignment horizontal="center" vertical="center" wrapText="1"/>
      <protection/>
    </xf>
    <xf numFmtId="180" fontId="7" fillId="0" borderId="13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80" fontId="7" fillId="0" borderId="27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80" fontId="4" fillId="0" borderId="27" xfId="0" applyNumberFormat="1" applyFont="1" applyFill="1" applyBorder="1" applyAlignment="1" quotePrefix="1">
      <alignment horizontal="center" vertical="center" wrapText="1"/>
    </xf>
    <xf numFmtId="180" fontId="4" fillId="0" borderId="17" xfId="0" applyNumberFormat="1" applyFont="1" applyFill="1" applyBorder="1" applyAlignment="1" quotePrefix="1">
      <alignment horizontal="center" vertical="center" wrapText="1"/>
    </xf>
    <xf numFmtId="180" fontId="4" fillId="0" borderId="25" xfId="0" applyNumberFormat="1" applyFont="1" applyFill="1" applyBorder="1" applyAlignment="1" quotePrefix="1">
      <alignment horizontal="center" vertical="center" wrapText="1"/>
    </xf>
    <xf numFmtId="0" fontId="35" fillId="0" borderId="10" xfId="36" applyFont="1" applyBorder="1" applyAlignment="1">
      <alignment horizontal="center" vertical="center" wrapText="1"/>
      <protection/>
    </xf>
    <xf numFmtId="177" fontId="7" fillId="0" borderId="26" xfId="36" applyNumberFormat="1" applyFont="1" applyBorder="1" applyAlignment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180" fontId="7" fillId="0" borderId="13" xfId="0" applyNumberFormat="1" applyFont="1" applyFill="1" applyBorder="1" applyAlignment="1" quotePrefix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180" fontId="7" fillId="0" borderId="27" xfId="0" applyNumberFormat="1" applyFont="1" applyFill="1" applyBorder="1" applyAlignment="1" quotePrefix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12" xfId="36" applyFont="1" applyBorder="1" applyAlignment="1">
      <alignment horizontal="center" vertical="center" wrapText="1"/>
      <protection/>
    </xf>
    <xf numFmtId="0" fontId="4" fillId="0" borderId="27" xfId="36" applyFont="1" applyBorder="1" applyAlignment="1">
      <alignment horizontal="center" vertical="center" wrapText="1"/>
      <protection/>
    </xf>
    <xf numFmtId="0" fontId="13" fillId="0" borderId="23" xfId="36" applyFont="1" applyBorder="1" applyAlignment="1">
      <alignment horizontal="center" vertical="center" wrapText="1"/>
      <protection/>
    </xf>
    <xf numFmtId="0" fontId="13" fillId="0" borderId="22" xfId="36" applyFont="1" applyBorder="1" applyAlignment="1">
      <alignment horizontal="center" vertical="center" wrapText="1"/>
      <protection/>
    </xf>
    <xf numFmtId="180" fontId="4" fillId="0" borderId="22" xfId="0" applyNumberFormat="1" applyFont="1" applyFill="1" applyBorder="1" applyAlignment="1" quotePrefix="1">
      <alignment horizontal="center" vertical="center" wrapText="1"/>
    </xf>
    <xf numFmtId="0" fontId="7" fillId="0" borderId="13" xfId="36" applyFont="1" applyBorder="1" applyAlignment="1">
      <alignment horizontal="center" vertical="center" wrapText="1"/>
      <protection/>
    </xf>
    <xf numFmtId="0" fontId="4" fillId="0" borderId="21" xfId="36" applyFont="1" applyBorder="1" applyAlignment="1">
      <alignment horizontal="center" vertical="center" wrapText="1"/>
      <protection/>
    </xf>
    <xf numFmtId="0" fontId="7" fillId="0" borderId="10" xfId="36" applyFont="1" applyBorder="1" applyAlignment="1">
      <alignment horizontal="center" vertical="center" wrapText="1"/>
      <protection/>
    </xf>
    <xf numFmtId="0" fontId="4" fillId="0" borderId="15" xfId="36" applyFont="1" applyBorder="1" applyAlignment="1">
      <alignment horizontal="center" vertical="center" wrapText="1"/>
      <protection/>
    </xf>
    <xf numFmtId="0" fontId="4" fillId="0" borderId="19" xfId="36" applyFont="1" applyBorder="1" applyAlignment="1">
      <alignment horizontal="center" vertical="center" wrapText="1"/>
      <protection/>
    </xf>
    <xf numFmtId="0" fontId="7" fillId="0" borderId="11" xfId="36" applyFont="1" applyBorder="1" applyAlignment="1">
      <alignment horizontal="center" vertical="center" wrapText="1"/>
      <protection/>
    </xf>
    <xf numFmtId="0" fontId="4" fillId="0" borderId="27" xfId="36" applyFont="1" applyBorder="1" applyAlignment="1">
      <alignment horizontal="center" vertical="center"/>
      <protection/>
    </xf>
    <xf numFmtId="0" fontId="7" fillId="0" borderId="12" xfId="36" applyFont="1" applyBorder="1" applyAlignment="1">
      <alignment horizontal="center" vertical="center"/>
      <protection/>
    </xf>
    <xf numFmtId="0" fontId="4" fillId="0" borderId="49" xfId="36" applyFont="1" applyBorder="1" applyAlignment="1">
      <alignment horizontal="center" vertical="center" wrapText="1"/>
      <protection/>
    </xf>
    <xf numFmtId="0" fontId="4" fillId="0" borderId="50" xfId="36" applyFont="1" applyBorder="1" applyAlignment="1">
      <alignment horizontal="center" vertical="center" wrapText="1"/>
      <protection/>
    </xf>
    <xf numFmtId="0" fontId="4" fillId="0" borderId="51" xfId="36" applyFont="1" applyBorder="1" applyAlignment="1">
      <alignment horizontal="center" vertical="center" wrapText="1"/>
      <protection/>
    </xf>
    <xf numFmtId="0" fontId="4" fillId="0" borderId="43" xfId="36" applyFont="1" applyBorder="1" applyAlignment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 hidden="1" locked="0"/>
    </xf>
    <xf numFmtId="0" fontId="4" fillId="0" borderId="27" xfId="0" applyFont="1" applyBorder="1" applyAlignment="1" applyProtection="1">
      <alignment horizontal="center" vertical="center" wrapText="1"/>
      <protection hidden="1" locked="0"/>
    </xf>
    <xf numFmtId="0" fontId="34" fillId="0" borderId="49" xfId="0" applyFont="1" applyBorder="1" applyAlignment="1" applyProtection="1">
      <alignment horizontal="center" vertical="center" wrapText="1"/>
      <protection hidden="1" locked="0"/>
    </xf>
    <xf numFmtId="0" fontId="34" fillId="0" borderId="50" xfId="0" applyFont="1" applyBorder="1" applyAlignment="1" applyProtection="1">
      <alignment horizontal="center" vertical="center" wrapText="1"/>
      <protection hidden="1" locked="0"/>
    </xf>
    <xf numFmtId="0" fontId="34" fillId="0" borderId="51" xfId="0" applyFont="1" applyBorder="1" applyAlignment="1" applyProtection="1">
      <alignment horizontal="center" vertical="center" wrapText="1"/>
      <protection hidden="1" locked="0"/>
    </xf>
    <xf numFmtId="0" fontId="7" fillId="0" borderId="12" xfId="0" applyFont="1" applyBorder="1" applyAlignment="1" applyProtection="1">
      <alignment horizontal="center" vertical="center"/>
      <protection hidden="1" locked="0"/>
    </xf>
    <xf numFmtId="0" fontId="4" fillId="0" borderId="27" xfId="0" applyFont="1" applyBorder="1" applyAlignment="1" applyProtection="1">
      <alignment horizontal="center" vertical="center"/>
      <protection hidden="1" locked="0"/>
    </xf>
    <xf numFmtId="0" fontId="7" fillId="0" borderId="14" xfId="36" applyFont="1" applyBorder="1" applyAlignment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 hidden="1" locked="0"/>
    </xf>
    <xf numFmtId="0" fontId="7" fillId="0" borderId="14" xfId="0" applyFont="1" applyBorder="1" applyAlignment="1" applyProtection="1">
      <alignment horizontal="center" vertical="center" wrapText="1"/>
      <protection hidden="1" locked="0"/>
    </xf>
    <xf numFmtId="0" fontId="34" fillId="0" borderId="43" xfId="0" applyFont="1" applyBorder="1" applyAlignment="1" applyProtection="1">
      <alignment horizontal="center" vertical="center" wrapText="1"/>
      <protection hidden="1" locked="0"/>
    </xf>
    <xf numFmtId="0" fontId="7" fillId="0" borderId="12" xfId="0" applyFont="1" applyBorder="1" applyAlignment="1" applyProtection="1" quotePrefix="1">
      <alignment horizontal="center" vertical="center" wrapText="1"/>
      <protection hidden="1" locked="0"/>
    </xf>
    <xf numFmtId="0" fontId="4" fillId="0" borderId="27" xfId="0" applyFont="1" applyBorder="1" applyAlignment="1" applyProtection="1" quotePrefix="1">
      <alignment horizontal="center" vertical="center" wrapText="1"/>
      <protection hidden="1" locked="0"/>
    </xf>
    <xf numFmtId="177" fontId="28" fillId="0" borderId="17" xfId="36" applyNumberFormat="1" applyFont="1" applyBorder="1" applyAlignment="1">
      <alignment horizontal="right" vertical="center" wrapText="1"/>
      <protection/>
    </xf>
    <xf numFmtId="177" fontId="28" fillId="0" borderId="25" xfId="36" applyNumberFormat="1" applyFont="1" applyBorder="1" applyAlignment="1">
      <alignment horizontal="right" vertical="center" wrapText="1"/>
      <protection/>
    </xf>
    <xf numFmtId="177" fontId="28" fillId="0" borderId="0" xfId="36" applyNumberFormat="1" applyFont="1" applyBorder="1" applyAlignment="1">
      <alignment horizontal="right" vertical="center" wrapText="1"/>
      <protection/>
    </xf>
    <xf numFmtId="177" fontId="29" fillId="0" borderId="23" xfId="36" applyNumberFormat="1" applyFont="1" applyBorder="1" applyAlignment="1">
      <alignment horizontal="right" vertical="center" wrapText="1"/>
      <protection/>
    </xf>
    <xf numFmtId="177" fontId="28" fillId="0" borderId="22" xfId="36" applyNumberFormat="1" applyFont="1" applyBorder="1" applyAlignment="1">
      <alignment horizontal="right" vertical="center" wrapText="1"/>
      <protection/>
    </xf>
    <xf numFmtId="177" fontId="28" fillId="0" borderId="23" xfId="36" applyNumberFormat="1" applyFont="1" applyBorder="1" applyAlignment="1">
      <alignment horizontal="right" vertical="center" wrapText="1"/>
      <protection/>
    </xf>
    <xf numFmtId="177" fontId="28" fillId="0" borderId="28" xfId="36" applyNumberFormat="1" applyFont="1" applyBorder="1" applyAlignment="1">
      <alignment horizontal="right" vertical="center" wrapText="1"/>
      <protection/>
    </xf>
    <xf numFmtId="177" fontId="29" fillId="0" borderId="17" xfId="36" applyNumberFormat="1" applyFont="1" applyBorder="1" applyAlignment="1">
      <alignment horizontal="right" vertical="center" wrapText="1"/>
      <protection/>
    </xf>
    <xf numFmtId="177" fontId="29" fillId="0" borderId="12" xfId="36" applyNumberFormat="1" applyFont="1" applyBorder="1" applyAlignment="1">
      <alignment horizontal="right" vertical="center" wrapText="1"/>
      <protection/>
    </xf>
    <xf numFmtId="177" fontId="28" fillId="0" borderId="27" xfId="36" applyNumberFormat="1" applyFont="1" applyBorder="1" applyAlignment="1">
      <alignment horizontal="right" vertical="center" wrapText="1"/>
      <protection/>
    </xf>
    <xf numFmtId="177" fontId="28" fillId="0" borderId="12" xfId="36" applyNumberFormat="1" applyFont="1" applyBorder="1" applyAlignment="1">
      <alignment horizontal="right" vertical="center" wrapText="1"/>
      <protection/>
    </xf>
    <xf numFmtId="177" fontId="28" fillId="0" borderId="14" xfId="36" applyNumberFormat="1" applyFont="1" applyBorder="1" applyAlignment="1">
      <alignment horizontal="right" vertical="center" wrapText="1"/>
      <protection/>
    </xf>
    <xf numFmtId="0" fontId="40" fillId="0" borderId="23" xfId="36" applyFont="1" applyBorder="1" applyAlignment="1">
      <alignment horizontal="center" vertical="center" wrapText="1"/>
      <protection/>
    </xf>
    <xf numFmtId="0" fontId="40" fillId="0" borderId="22" xfId="36" applyFont="1" applyBorder="1" applyAlignment="1">
      <alignment horizontal="center" vertical="center" wrapText="1"/>
      <protection/>
    </xf>
    <xf numFmtId="0" fontId="40" fillId="0" borderId="28" xfId="36" applyFont="1" applyBorder="1" applyAlignment="1">
      <alignment horizontal="center" vertical="center" wrapText="1"/>
      <protection/>
    </xf>
    <xf numFmtId="0" fontId="41" fillId="0" borderId="17" xfId="36" applyFont="1" applyBorder="1" applyAlignment="1">
      <alignment horizontal="center" vertical="center" wrapText="1"/>
      <protection/>
    </xf>
    <xf numFmtId="0" fontId="40" fillId="0" borderId="25" xfId="36" applyFont="1" applyBorder="1" applyAlignment="1">
      <alignment horizontal="center" vertical="center" wrapText="1"/>
      <protection/>
    </xf>
    <xf numFmtId="0" fontId="41" fillId="0" borderId="35" xfId="36" applyFont="1" applyBorder="1" applyAlignment="1">
      <alignment horizontal="center" vertical="center" wrapText="1"/>
      <protection/>
    </xf>
    <xf numFmtId="0" fontId="40" fillId="0" borderId="36" xfId="36" applyFont="1" applyBorder="1" applyAlignment="1">
      <alignment horizontal="center" vertical="center" wrapText="1"/>
      <protection/>
    </xf>
    <xf numFmtId="0" fontId="40" fillId="0" borderId="52" xfId="36" applyFont="1" applyBorder="1" applyAlignment="1">
      <alignment horizontal="center" vertical="center" wrapText="1"/>
      <protection/>
    </xf>
    <xf numFmtId="0" fontId="40" fillId="0" borderId="51" xfId="0" applyFont="1" applyBorder="1" applyAlignment="1" applyProtection="1">
      <alignment horizontal="center" vertical="center" wrapText="1"/>
      <protection hidden="1" locked="0"/>
    </xf>
    <xf numFmtId="0" fontId="40" fillId="0" borderId="43" xfId="0" applyFont="1" applyBorder="1" applyAlignment="1" applyProtection="1">
      <alignment horizontal="center" vertical="center" wrapText="1"/>
      <protection hidden="1" locked="0"/>
    </xf>
    <xf numFmtId="0" fontId="40" fillId="0" borderId="50" xfId="0" applyFont="1" applyBorder="1" applyAlignment="1" applyProtection="1">
      <alignment horizontal="center" vertical="center" wrapText="1"/>
      <protection hidden="1" locked="0"/>
    </xf>
    <xf numFmtId="0" fontId="40" fillId="0" borderId="49" xfId="0" applyFont="1" applyBorder="1" applyAlignment="1" applyProtection="1">
      <alignment horizontal="center" vertical="center" wrapText="1"/>
      <protection hidden="1" locked="0"/>
    </xf>
    <xf numFmtId="0" fontId="27" fillId="0" borderId="51" xfId="0" applyFont="1" applyBorder="1" applyAlignment="1" applyProtection="1">
      <alignment horizontal="center" vertical="center" wrapText="1"/>
      <protection hidden="1" locked="0"/>
    </xf>
    <xf numFmtId="0" fontId="27" fillId="0" borderId="43" xfId="0" applyFont="1" applyBorder="1" applyAlignment="1" applyProtection="1">
      <alignment horizontal="center" vertical="center" wrapText="1"/>
      <protection hidden="1" locked="0"/>
    </xf>
    <xf numFmtId="0" fontId="27" fillId="0" borderId="50" xfId="0" applyFont="1" applyBorder="1" applyAlignment="1" applyProtection="1">
      <alignment horizontal="center" vertical="center" wrapText="1"/>
      <protection hidden="1" locked="0"/>
    </xf>
    <xf numFmtId="0" fontId="40" fillId="0" borderId="43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1" fillId="0" borderId="12" xfId="0" applyFont="1" applyBorder="1" applyAlignment="1" applyProtection="1">
      <alignment horizontal="center" vertical="center" wrapText="1"/>
      <protection hidden="1" locked="0"/>
    </xf>
    <xf numFmtId="0" fontId="40" fillId="0" borderId="14" xfId="0" applyFont="1" applyBorder="1" applyAlignment="1" applyProtection="1">
      <alignment horizontal="center" vertical="center" wrapText="1"/>
      <protection hidden="1" locked="0"/>
    </xf>
    <xf numFmtId="0" fontId="40" fillId="0" borderId="27" xfId="0" applyFont="1" applyBorder="1" applyAlignment="1" applyProtection="1">
      <alignment horizontal="center" vertical="center" wrapText="1"/>
      <protection hidden="1" locked="0"/>
    </xf>
    <xf numFmtId="0" fontId="41" fillId="0" borderId="14" xfId="0" applyFont="1" applyBorder="1" applyAlignment="1" applyProtection="1">
      <alignment horizontal="center" vertical="center" wrapText="1"/>
      <protection hidden="1" locked="0"/>
    </xf>
    <xf numFmtId="177" fontId="28" fillId="0" borderId="23" xfId="36" applyNumberFormat="1" applyFont="1" applyBorder="1" applyAlignment="1">
      <alignment horizontal="right" vertical="center"/>
      <protection/>
    </xf>
    <xf numFmtId="177" fontId="28" fillId="0" borderId="28" xfId="36" applyNumberFormat="1" applyFont="1" applyBorder="1" applyAlignment="1">
      <alignment horizontal="right" vertical="center"/>
      <protection/>
    </xf>
    <xf numFmtId="177" fontId="28" fillId="0" borderId="22" xfId="36" applyNumberFormat="1" applyFont="1" applyBorder="1" applyAlignment="1">
      <alignment horizontal="right" vertical="center"/>
      <protection/>
    </xf>
    <xf numFmtId="177" fontId="42" fillId="0" borderId="22" xfId="0" applyNumberFormat="1" applyFont="1" applyBorder="1" applyAlignment="1">
      <alignment horizontal="right" vertical="center"/>
    </xf>
    <xf numFmtId="177" fontId="42" fillId="0" borderId="28" xfId="0" applyNumberFormat="1" applyFont="1" applyBorder="1" applyAlignment="1">
      <alignment horizontal="right" vertical="center"/>
    </xf>
    <xf numFmtId="0" fontId="39" fillId="0" borderId="0" xfId="36" applyFont="1" applyAlignment="1">
      <alignment horizontal="center" vertical="center"/>
      <protection/>
    </xf>
    <xf numFmtId="0" fontId="38" fillId="0" borderId="0" xfId="36" applyFont="1" applyAlignment="1">
      <alignment horizontal="center" vertical="center"/>
      <protection/>
    </xf>
    <xf numFmtId="0" fontId="41" fillId="0" borderId="10" xfId="36" applyFont="1" applyBorder="1" applyAlignment="1">
      <alignment horizontal="center" vertical="center" wrapText="1"/>
      <protection/>
    </xf>
    <xf numFmtId="0" fontId="40" fillId="0" borderId="15" xfId="36" applyFont="1" applyBorder="1" applyAlignment="1">
      <alignment horizontal="center" vertical="center" wrapText="1"/>
      <protection/>
    </xf>
    <xf numFmtId="0" fontId="40" fillId="0" borderId="19" xfId="36" applyFont="1" applyBorder="1" applyAlignment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 hidden="1" locked="0"/>
    </xf>
    <xf numFmtId="0" fontId="41" fillId="0" borderId="12" xfId="0" applyFont="1" applyBorder="1" applyAlignment="1" applyProtection="1">
      <alignment horizontal="center" vertical="center"/>
      <protection hidden="1" locked="0"/>
    </xf>
    <xf numFmtId="0" fontId="40" fillId="0" borderId="14" xfId="0" applyFont="1" applyBorder="1" applyAlignment="1" applyProtection="1">
      <alignment horizontal="center" vertical="center"/>
      <protection hidden="1" locked="0"/>
    </xf>
    <xf numFmtId="0" fontId="40" fillId="0" borderId="27" xfId="0" applyFont="1" applyBorder="1" applyAlignment="1" applyProtection="1">
      <alignment horizontal="center" vertical="center"/>
      <protection hidden="1" locked="0"/>
    </xf>
    <xf numFmtId="177" fontId="28" fillId="0" borderId="17" xfId="36" applyNumberFormat="1" applyFont="1" applyBorder="1" applyAlignment="1">
      <alignment horizontal="right" vertical="center"/>
      <protection/>
    </xf>
    <xf numFmtId="177" fontId="42" fillId="0" borderId="0" xfId="0" applyNumberFormat="1" applyFont="1" applyAlignment="1">
      <alignment horizontal="right" vertical="center"/>
    </xf>
    <xf numFmtId="177" fontId="28" fillId="0" borderId="42" xfId="36" applyNumberFormat="1" applyFont="1" applyBorder="1" applyAlignment="1">
      <alignment horizontal="right" vertical="center"/>
      <protection/>
    </xf>
    <xf numFmtId="177" fontId="29" fillId="0" borderId="28" xfId="36" applyNumberFormat="1" applyFont="1" applyBorder="1" applyAlignment="1">
      <alignment horizontal="right" vertical="center"/>
      <protection/>
    </xf>
    <xf numFmtId="177" fontId="29" fillId="0" borderId="23" xfId="36" applyNumberFormat="1" applyFont="1" applyBorder="1" applyAlignment="1">
      <alignment horizontal="right" vertical="center"/>
      <protection/>
    </xf>
    <xf numFmtId="177" fontId="28" fillId="0" borderId="0" xfId="36" applyNumberFormat="1" applyFont="1" applyBorder="1" applyAlignment="1">
      <alignment horizontal="right" vertical="center"/>
      <protection/>
    </xf>
    <xf numFmtId="177" fontId="28" fillId="0" borderId="25" xfId="36" applyNumberFormat="1" applyFont="1" applyBorder="1" applyAlignment="1">
      <alignment horizontal="right" vertical="center"/>
      <protection/>
    </xf>
    <xf numFmtId="177" fontId="29" fillId="0" borderId="0" xfId="36" applyNumberFormat="1" applyFont="1" applyBorder="1" applyAlignment="1">
      <alignment horizontal="right" vertical="center"/>
      <protection/>
    </xf>
    <xf numFmtId="177" fontId="29" fillId="0" borderId="17" xfId="36" applyNumberFormat="1" applyFont="1" applyBorder="1" applyAlignment="1">
      <alignment horizontal="right" vertical="center"/>
      <protection/>
    </xf>
    <xf numFmtId="177" fontId="42" fillId="0" borderId="25" xfId="0" applyNumberFormat="1" applyFont="1" applyBorder="1" applyAlignment="1">
      <alignment horizontal="right" vertical="center"/>
    </xf>
    <xf numFmtId="177" fontId="28" fillId="0" borderId="16" xfId="36" applyNumberFormat="1" applyFont="1" applyBorder="1" applyAlignment="1">
      <alignment horizontal="right" vertical="center"/>
      <protection/>
    </xf>
    <xf numFmtId="0" fontId="40" fillId="0" borderId="23" xfId="36" applyFont="1" applyBorder="1" applyAlignment="1">
      <alignment horizontal="center" vertical="center"/>
      <protection/>
    </xf>
    <xf numFmtId="0" fontId="40" fillId="0" borderId="28" xfId="36" applyFont="1" applyBorder="1" applyAlignment="1">
      <alignment horizontal="center" vertical="center"/>
      <protection/>
    </xf>
    <xf numFmtId="177" fontId="29" fillId="0" borderId="16" xfId="36" applyNumberFormat="1" applyFont="1" applyBorder="1" applyAlignment="1">
      <alignment horizontal="right" vertical="center"/>
      <protection/>
    </xf>
    <xf numFmtId="0" fontId="40" fillId="0" borderId="42" xfId="36" applyFont="1" applyBorder="1" applyAlignment="1">
      <alignment horizontal="center" vertical="center"/>
      <protection/>
    </xf>
    <xf numFmtId="0" fontId="40" fillId="0" borderId="22" xfId="36" applyFont="1" applyBorder="1" applyAlignment="1">
      <alignment horizontal="center" vertical="center"/>
      <protection/>
    </xf>
    <xf numFmtId="0" fontId="41" fillId="0" borderId="52" xfId="36" applyFont="1" applyBorder="1" applyAlignment="1">
      <alignment horizontal="center" vertical="center"/>
      <protection/>
    </xf>
    <xf numFmtId="0" fontId="40" fillId="0" borderId="36" xfId="36" applyFont="1" applyBorder="1" applyAlignment="1">
      <alignment horizontal="center" vertical="center"/>
      <protection/>
    </xf>
    <xf numFmtId="0" fontId="41" fillId="0" borderId="35" xfId="36" applyFont="1" applyBorder="1" applyAlignment="1">
      <alignment horizontal="center" vertical="center"/>
      <protection/>
    </xf>
    <xf numFmtId="0" fontId="41" fillId="0" borderId="17" xfId="36" applyFont="1" applyBorder="1" applyAlignment="1">
      <alignment horizontal="center" vertical="center"/>
      <protection/>
    </xf>
    <xf numFmtId="0" fontId="40" fillId="0" borderId="0" xfId="36" applyFont="1" applyBorder="1" applyAlignment="1">
      <alignment horizontal="center" vertical="center"/>
      <protection/>
    </xf>
    <xf numFmtId="0" fontId="41" fillId="0" borderId="12" xfId="36" applyFont="1" applyBorder="1" applyAlignment="1">
      <alignment horizontal="center" vertical="center" wrapText="1"/>
      <protection/>
    </xf>
    <xf numFmtId="0" fontId="40" fillId="0" borderId="14" xfId="36" applyFont="1" applyBorder="1" applyAlignment="1">
      <alignment horizontal="center" vertical="center" wrapText="1"/>
      <protection/>
    </xf>
    <xf numFmtId="0" fontId="40" fillId="0" borderId="49" xfId="36" applyFont="1" applyBorder="1" applyAlignment="1">
      <alignment horizontal="center" vertical="center" wrapText="1"/>
      <protection/>
    </xf>
    <xf numFmtId="0" fontId="40" fillId="0" borderId="43" xfId="36" applyFont="1" applyBorder="1" applyAlignment="1">
      <alignment horizontal="center" vertical="center" wrapText="1"/>
      <protection/>
    </xf>
    <xf numFmtId="0" fontId="40" fillId="0" borderId="50" xfId="36" applyFont="1" applyBorder="1" applyAlignment="1">
      <alignment horizontal="center" vertical="center" wrapText="1"/>
      <protection/>
    </xf>
    <xf numFmtId="0" fontId="40" fillId="0" borderId="51" xfId="36" applyFont="1" applyBorder="1" applyAlignment="1">
      <alignment horizontal="center" vertical="center" wrapText="1"/>
      <protection/>
    </xf>
    <xf numFmtId="0" fontId="41" fillId="0" borderId="53" xfId="36" applyFont="1" applyBorder="1" applyAlignment="1">
      <alignment horizontal="center" vertical="center"/>
      <protection/>
    </xf>
    <xf numFmtId="0" fontId="41" fillId="0" borderId="11" xfId="36" applyFont="1" applyBorder="1" applyAlignment="1">
      <alignment horizontal="center" vertical="center" wrapText="1"/>
      <protection/>
    </xf>
    <xf numFmtId="0" fontId="40" fillId="0" borderId="27" xfId="36" applyFont="1" applyBorder="1" applyAlignment="1">
      <alignment horizontal="center" vertical="center" wrapText="1"/>
      <protection/>
    </xf>
    <xf numFmtId="0" fontId="41" fillId="0" borderId="14" xfId="36" applyFont="1" applyBorder="1" applyAlignment="1">
      <alignment horizontal="center" vertical="center" wrapText="1"/>
      <protection/>
    </xf>
    <xf numFmtId="178" fontId="6" fillId="0" borderId="0" xfId="36" applyNumberFormat="1" applyFont="1" applyAlignment="1">
      <alignment horizontal="center" vertical="center"/>
      <protection/>
    </xf>
    <xf numFmtId="178" fontId="5" fillId="0" borderId="0" xfId="36" applyNumberFormat="1" applyFont="1" applyAlignment="1">
      <alignment horizontal="center" vertical="center"/>
      <protection/>
    </xf>
    <xf numFmtId="178" fontId="7" fillId="0" borderId="11" xfId="36" applyNumberFormat="1" applyFont="1" applyBorder="1" applyAlignment="1">
      <alignment horizontal="center" vertical="center" wrapText="1"/>
      <protection/>
    </xf>
    <xf numFmtId="178" fontId="4" fillId="0" borderId="27" xfId="36" applyNumberFormat="1" applyFont="1" applyBorder="1" applyAlignment="1">
      <alignment horizontal="center" vertical="center"/>
      <protection/>
    </xf>
    <xf numFmtId="178" fontId="7" fillId="0" borderId="10" xfId="36" applyNumberFormat="1" applyFont="1" applyBorder="1" applyAlignment="1">
      <alignment horizontal="center" vertical="center" wrapText="1"/>
      <protection/>
    </xf>
    <xf numFmtId="178" fontId="4" fillId="0" borderId="15" xfId="36" applyNumberFormat="1" applyFont="1" applyBorder="1" applyAlignment="1">
      <alignment horizontal="center" vertical="center" wrapText="1"/>
      <protection/>
    </xf>
    <xf numFmtId="178" fontId="4" fillId="0" borderId="19" xfId="36" applyNumberFormat="1" applyFont="1" applyBorder="1" applyAlignment="1">
      <alignment horizontal="center" vertical="center"/>
      <protection/>
    </xf>
    <xf numFmtId="178" fontId="4" fillId="0" borderId="51" xfId="36" applyNumberFormat="1" applyFont="1" applyBorder="1" applyAlignment="1">
      <alignment horizontal="center" vertical="center" wrapText="1"/>
      <protection/>
    </xf>
    <xf numFmtId="178" fontId="4" fillId="0" borderId="50" xfId="36" applyNumberFormat="1" applyFont="1" applyBorder="1" applyAlignment="1">
      <alignment horizontal="center" vertical="center" wrapText="1"/>
      <protection/>
    </xf>
    <xf numFmtId="178" fontId="7" fillId="0" borderId="12" xfId="36" applyNumberFormat="1" applyFont="1" applyBorder="1" applyAlignment="1">
      <alignment horizontal="center" vertical="center" wrapText="1"/>
      <protection/>
    </xf>
    <xf numFmtId="178" fontId="4" fillId="0" borderId="27" xfId="36" applyNumberFormat="1" applyFont="1" applyBorder="1" applyAlignment="1">
      <alignment horizontal="center" vertical="center" wrapText="1"/>
      <protection/>
    </xf>
    <xf numFmtId="178" fontId="4" fillId="0" borderId="49" xfId="36" applyNumberFormat="1" applyFont="1" applyBorder="1" applyAlignment="1">
      <alignment horizontal="center" vertical="center" wrapText="1"/>
      <protection/>
    </xf>
    <xf numFmtId="0" fontId="4" fillId="0" borderId="14" xfId="36" applyFont="1" applyBorder="1" applyAlignment="1">
      <alignment horizontal="center" vertical="center"/>
      <protection/>
    </xf>
    <xf numFmtId="178" fontId="7" fillId="0" borderId="14" xfId="36" applyNumberFormat="1" applyFont="1" applyBorder="1" applyAlignment="1">
      <alignment horizontal="center" vertical="center" wrapText="1"/>
      <protection/>
    </xf>
    <xf numFmtId="178" fontId="4" fillId="0" borderId="43" xfId="36" applyNumberFormat="1" applyFont="1" applyBorder="1" applyAlignment="1">
      <alignment horizontal="center" vertical="center" wrapText="1"/>
      <protection/>
    </xf>
    <xf numFmtId="0" fontId="13" fillId="0" borderId="51" xfId="38" applyNumberFormat="1" applyFont="1" applyBorder="1" applyAlignment="1" applyProtection="1">
      <alignment horizontal="center" vertical="center" wrapText="1"/>
      <protection hidden="1" locked="0"/>
    </xf>
    <xf numFmtId="0" fontId="13" fillId="0" borderId="50" xfId="38" applyNumberFormat="1" applyFont="1" applyBorder="1" applyAlignment="1" applyProtection="1">
      <alignment horizontal="center" vertical="center" wrapText="1"/>
      <protection hidden="1" locked="0"/>
    </xf>
    <xf numFmtId="0" fontId="13" fillId="0" borderId="54" xfId="38" applyNumberFormat="1" applyFont="1" applyBorder="1" applyAlignment="1" applyProtection="1">
      <alignment horizontal="center" vertical="center" wrapText="1"/>
      <protection hidden="1" locked="0"/>
    </xf>
    <xf numFmtId="0" fontId="13" fillId="0" borderId="55" xfId="38" applyNumberFormat="1" applyFont="1" applyBorder="1" applyAlignment="1" applyProtection="1">
      <alignment horizontal="center" vertical="center" wrapText="1"/>
      <protection hidden="1" locked="0"/>
    </xf>
    <xf numFmtId="0" fontId="15" fillId="0" borderId="12" xfId="38" applyNumberFormat="1" applyFont="1" applyBorder="1" applyAlignment="1" applyProtection="1">
      <alignment horizontal="center" vertical="center" wrapText="1"/>
      <protection hidden="1" locked="0"/>
    </xf>
    <xf numFmtId="0" fontId="13" fillId="0" borderId="27" xfId="38" applyNumberFormat="1" applyFont="1" applyBorder="1" applyAlignment="1" applyProtection="1" quotePrefix="1">
      <alignment horizontal="center" vertical="center" wrapText="1"/>
      <protection hidden="1" locked="0"/>
    </xf>
    <xf numFmtId="0" fontId="15" fillId="0" borderId="56" xfId="38" applyNumberFormat="1" applyFont="1" applyBorder="1" applyAlignment="1" applyProtection="1">
      <alignment horizontal="center" vertical="center" wrapText="1"/>
      <protection hidden="1" locked="0"/>
    </xf>
    <xf numFmtId="0" fontId="13" fillId="0" borderId="27" xfId="38" applyNumberFormat="1" applyFont="1" applyBorder="1" applyAlignment="1" applyProtection="1">
      <alignment horizontal="center" vertical="center" wrapText="1"/>
      <protection hidden="1" locked="0"/>
    </xf>
    <xf numFmtId="0" fontId="13" fillId="0" borderId="57" xfId="38" applyNumberFormat="1" applyFont="1" applyBorder="1" applyAlignment="1" applyProtection="1" quotePrefix="1">
      <alignment horizontal="center" vertical="center" wrapText="1"/>
      <protection hidden="1" locked="0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3" xfId="38" applyNumberFormat="1" applyFont="1" applyBorder="1" applyAlignment="1" applyProtection="1">
      <alignment horizontal="center" vertical="center" wrapText="1"/>
      <protection hidden="1" locked="0"/>
    </xf>
    <xf numFmtId="178" fontId="15" fillId="0" borderId="10" xfId="36" applyNumberFormat="1" applyFont="1" applyBorder="1" applyAlignment="1">
      <alignment horizontal="center" vertical="center" wrapText="1"/>
      <protection/>
    </xf>
    <xf numFmtId="178" fontId="13" fillId="0" borderId="15" xfId="36" applyNumberFormat="1" applyFont="1" applyBorder="1" applyAlignment="1">
      <alignment horizontal="center" vertical="center" wrapText="1"/>
      <protection/>
    </xf>
    <xf numFmtId="178" fontId="13" fillId="0" borderId="15" xfId="36" applyNumberFormat="1" applyFont="1" applyBorder="1" applyAlignment="1">
      <alignment horizontal="center" vertical="center"/>
      <protection/>
    </xf>
    <xf numFmtId="178" fontId="13" fillId="0" borderId="19" xfId="36" applyNumberFormat="1" applyFont="1" applyBorder="1" applyAlignment="1">
      <alignment horizontal="center" vertical="center"/>
      <protection/>
    </xf>
    <xf numFmtId="0" fontId="15" fillId="0" borderId="11" xfId="36" applyFont="1" applyBorder="1" applyAlignment="1">
      <alignment horizontal="center" vertical="center"/>
      <protection/>
    </xf>
    <xf numFmtId="0" fontId="13" fillId="0" borderId="14" xfId="36" applyFont="1" applyBorder="1" applyAlignment="1">
      <alignment horizontal="center" vertical="center"/>
      <protection/>
    </xf>
    <xf numFmtId="0" fontId="13" fillId="0" borderId="27" xfId="36" applyFont="1" applyBorder="1" applyAlignment="1">
      <alignment horizontal="center" vertical="center"/>
      <protection/>
    </xf>
    <xf numFmtId="0" fontId="13" fillId="0" borderId="49" xfId="36" applyFont="1" applyBorder="1" applyAlignment="1">
      <alignment horizontal="center" vertical="center" wrapText="1"/>
      <protection/>
    </xf>
    <xf numFmtId="0" fontId="13" fillId="0" borderId="43" xfId="36" applyFont="1" applyBorder="1" applyAlignment="1">
      <alignment horizontal="center" vertical="center" wrapText="1"/>
      <protection/>
    </xf>
    <xf numFmtId="0" fontId="13" fillId="0" borderId="50" xfId="36" applyFont="1" applyBorder="1" applyAlignment="1">
      <alignment horizontal="center" vertical="center" wrapText="1"/>
      <protection/>
    </xf>
    <xf numFmtId="0" fontId="15" fillId="0" borderId="14" xfId="38" applyNumberFormat="1" applyFont="1" applyBorder="1" applyAlignment="1" applyProtection="1">
      <alignment horizontal="center" vertical="center" wrapText="1"/>
      <protection hidden="1" locked="0"/>
    </xf>
    <xf numFmtId="0" fontId="13" fillId="0" borderId="57" xfId="38" applyNumberFormat="1" applyFont="1" applyBorder="1" applyAlignment="1" applyProtection="1">
      <alignment horizontal="center" vertical="center" wrapText="1"/>
      <protection hidden="1" locked="0"/>
    </xf>
    <xf numFmtId="0" fontId="15" fillId="0" borderId="12" xfId="38" applyNumberFormat="1" applyFont="1" applyBorder="1" applyAlignment="1" applyProtection="1" quotePrefix="1">
      <alignment horizontal="center" vertical="center" wrapText="1"/>
      <protection hidden="1" locked="0"/>
    </xf>
    <xf numFmtId="0" fontId="13" fillId="0" borderId="51" xfId="36" applyFont="1" applyBorder="1" applyAlignment="1">
      <alignment horizontal="center" vertical="center" wrapText="1"/>
      <protection/>
    </xf>
    <xf numFmtId="0" fontId="15" fillId="0" borderId="12" xfId="36" applyFont="1" applyBorder="1" applyAlignment="1">
      <alignment horizontal="center" vertical="center"/>
      <protection/>
    </xf>
    <xf numFmtId="0" fontId="15" fillId="0" borderId="14" xfId="36" applyFont="1" applyBorder="1" applyAlignment="1">
      <alignment horizontal="center" vertical="center"/>
      <protection/>
    </xf>
    <xf numFmtId="0" fontId="15" fillId="0" borderId="12" xfId="36" applyFont="1" applyBorder="1" applyAlignment="1">
      <alignment horizontal="center" vertical="center" wrapText="1"/>
      <protection/>
    </xf>
    <xf numFmtId="0" fontId="13" fillId="0" borderId="27" xfId="36" applyFont="1" applyBorder="1" applyAlignment="1">
      <alignment horizontal="center" vertical="center" wrapText="1"/>
      <protection/>
    </xf>
    <xf numFmtId="0" fontId="13" fillId="0" borderId="14" xfId="36" applyFont="1" applyBorder="1" applyAlignment="1">
      <alignment horizontal="center" vertical="center" wrapText="1"/>
      <protection/>
    </xf>
    <xf numFmtId="177" fontId="4" fillId="0" borderId="17" xfId="36" applyNumberFormat="1" applyFont="1" applyBorder="1" applyAlignment="1">
      <alignment horizontal="right" vertical="center"/>
      <protection/>
    </xf>
    <xf numFmtId="177" fontId="4" fillId="0" borderId="25" xfId="36" applyNumberFormat="1" applyFont="1" applyBorder="1" applyAlignment="1">
      <alignment horizontal="right" vertical="center"/>
      <protection/>
    </xf>
    <xf numFmtId="177" fontId="4" fillId="0" borderId="0" xfId="36" applyNumberFormat="1" applyFont="1" applyBorder="1" applyAlignment="1">
      <alignment horizontal="right" vertical="center"/>
      <protection/>
    </xf>
    <xf numFmtId="177" fontId="4" fillId="0" borderId="23" xfId="36" applyNumberFormat="1" applyFont="1" applyBorder="1" applyAlignment="1">
      <alignment horizontal="right" vertical="center"/>
      <protection/>
    </xf>
    <xf numFmtId="177" fontId="4" fillId="0" borderId="28" xfId="36" applyNumberFormat="1" applyFont="1" applyBorder="1" applyAlignment="1">
      <alignment horizontal="right" vertical="center"/>
      <protection/>
    </xf>
    <xf numFmtId="177" fontId="4" fillId="0" borderId="22" xfId="36" applyNumberFormat="1" applyFont="1" applyBorder="1" applyAlignment="1">
      <alignment horizontal="right" vertical="center"/>
      <protection/>
    </xf>
    <xf numFmtId="177" fontId="7" fillId="0" borderId="17" xfId="36" applyNumberFormat="1" applyFont="1" applyBorder="1" applyAlignment="1">
      <alignment horizontal="right" vertical="center"/>
      <protection/>
    </xf>
    <xf numFmtId="177" fontId="4" fillId="0" borderId="18" xfId="36" applyNumberFormat="1" applyFont="1" applyBorder="1" applyAlignment="1">
      <alignment horizontal="right" vertical="center"/>
      <protection/>
    </xf>
    <xf numFmtId="177" fontId="4" fillId="0" borderId="12" xfId="36" applyNumberFormat="1" applyFont="1" applyBorder="1" applyAlignment="1">
      <alignment horizontal="right" vertical="center"/>
      <protection/>
    </xf>
    <xf numFmtId="177" fontId="4" fillId="0" borderId="14" xfId="36" applyNumberFormat="1" applyFont="1" applyBorder="1" applyAlignment="1">
      <alignment horizontal="right" vertical="center"/>
      <protection/>
    </xf>
    <xf numFmtId="177" fontId="4" fillId="0" borderId="58" xfId="36" applyNumberFormat="1" applyFont="1" applyBorder="1" applyAlignment="1">
      <alignment horizontal="right" vertical="center"/>
      <protection/>
    </xf>
    <xf numFmtId="177" fontId="4" fillId="0" borderId="13" xfId="36" applyNumberFormat="1" applyFont="1" applyBorder="1" applyAlignment="1">
      <alignment horizontal="right" vertical="center"/>
      <protection/>
    </xf>
    <xf numFmtId="177" fontId="4" fillId="0" borderId="27" xfId="36" applyNumberFormat="1" applyFont="1" applyBorder="1" applyAlignment="1">
      <alignment horizontal="right" vertical="center"/>
      <protection/>
    </xf>
    <xf numFmtId="177" fontId="4" fillId="0" borderId="59" xfId="36" applyNumberFormat="1" applyFont="1" applyBorder="1" applyAlignment="1">
      <alignment horizontal="right" vertical="center"/>
      <protection/>
    </xf>
    <xf numFmtId="177" fontId="7" fillId="0" borderId="23" xfId="36" applyNumberFormat="1" applyFont="1" applyBorder="1" applyAlignment="1">
      <alignment horizontal="right" vertical="center"/>
      <protection/>
    </xf>
    <xf numFmtId="177" fontId="4" fillId="0" borderId="21" xfId="36" applyNumberFormat="1" applyFont="1" applyBorder="1" applyAlignment="1">
      <alignment horizontal="right" vertical="center"/>
      <protection/>
    </xf>
    <xf numFmtId="0" fontId="4" fillId="0" borderId="23" xfId="38" applyNumberFormat="1" applyFont="1" applyBorder="1" applyAlignment="1" applyProtection="1">
      <alignment horizontal="center" vertical="center" wrapText="1"/>
      <protection hidden="1" locked="0"/>
    </xf>
    <xf numFmtId="0" fontId="4" fillId="0" borderId="22" xfId="38" applyNumberFormat="1" applyFont="1" applyBorder="1" applyAlignment="1" applyProtection="1">
      <alignment horizontal="center" vertical="center" wrapText="1"/>
      <protection hidden="1" locked="0"/>
    </xf>
    <xf numFmtId="0" fontId="4" fillId="0" borderId="28" xfId="38" applyNumberFormat="1" applyFont="1" applyBorder="1" applyAlignment="1" applyProtection="1">
      <alignment horizontal="center" vertical="center" wrapText="1"/>
      <protection hidden="1" locked="0"/>
    </xf>
    <xf numFmtId="177" fontId="4" fillId="0" borderId="57" xfId="36" applyNumberFormat="1" applyFont="1" applyBorder="1" applyAlignment="1">
      <alignment horizontal="right" vertical="center"/>
      <protection/>
    </xf>
    <xf numFmtId="177" fontId="7" fillId="0" borderId="12" xfId="36" applyNumberFormat="1" applyFont="1" applyBorder="1" applyAlignment="1">
      <alignment horizontal="right" vertical="center"/>
      <protection/>
    </xf>
    <xf numFmtId="0" fontId="7" fillId="0" borderId="35" xfId="38" applyNumberFormat="1" applyFont="1" applyBorder="1" applyAlignment="1" applyProtection="1">
      <alignment horizontal="center" vertical="center" wrapText="1"/>
      <protection hidden="1" locked="0"/>
    </xf>
    <xf numFmtId="0" fontId="4" fillId="0" borderId="36" xfId="38" applyNumberFormat="1" applyFont="1" applyBorder="1" applyAlignment="1" applyProtection="1">
      <alignment horizontal="center" vertical="center" wrapText="1"/>
      <protection hidden="1" locked="0"/>
    </xf>
    <xf numFmtId="0" fontId="4" fillId="0" borderId="52" xfId="38" applyNumberFormat="1" applyFont="1" applyBorder="1" applyAlignment="1" applyProtection="1">
      <alignment horizontal="center" vertical="center" wrapText="1"/>
      <protection hidden="1" locked="0"/>
    </xf>
    <xf numFmtId="0" fontId="4" fillId="0" borderId="60" xfId="38" applyNumberFormat="1" applyFont="1" applyBorder="1" applyAlignment="1" applyProtection="1">
      <alignment horizontal="center" vertical="center" wrapText="1"/>
      <protection hidden="1" locked="0"/>
    </xf>
    <xf numFmtId="0" fontId="4" fillId="0" borderId="59" xfId="38" applyNumberFormat="1" applyFont="1" applyBorder="1" applyAlignment="1" applyProtection="1">
      <alignment horizontal="center" vertical="center" wrapText="1"/>
      <protection hidden="1" locked="0"/>
    </xf>
    <xf numFmtId="0" fontId="4" fillId="0" borderId="17" xfId="38" applyNumberFormat="1" applyFont="1" applyBorder="1" applyAlignment="1" applyProtection="1">
      <alignment horizontal="center" vertical="center" wrapText="1"/>
      <protection hidden="1" locked="0"/>
    </xf>
    <xf numFmtId="0" fontId="4" fillId="0" borderId="0" xfId="38" applyNumberFormat="1" applyFont="1" applyBorder="1" applyAlignment="1" applyProtection="1" quotePrefix="1">
      <alignment horizontal="center" vertical="center" wrapText="1"/>
      <protection hidden="1" locked="0"/>
    </xf>
    <xf numFmtId="0" fontId="4" fillId="0" borderId="25" xfId="38" applyNumberFormat="1" applyFont="1" applyBorder="1" applyAlignment="1" applyProtection="1" quotePrefix="1">
      <alignment horizontal="center" vertical="center" wrapText="1"/>
      <protection hidden="1" locked="0"/>
    </xf>
    <xf numFmtId="0" fontId="4" fillId="0" borderId="0" xfId="0" applyFont="1" applyBorder="1" applyAlignment="1">
      <alignment horizontal="center" vertical="center" wrapText="1"/>
    </xf>
    <xf numFmtId="0" fontId="7" fillId="0" borderId="61" xfId="38" applyNumberFormat="1" applyFont="1" applyBorder="1" applyAlignment="1" applyProtection="1">
      <alignment horizontal="center" vertical="center" wrapText="1"/>
      <protection hidden="1" locked="0"/>
    </xf>
    <xf numFmtId="0" fontId="4" fillId="0" borderId="46" xfId="38" applyNumberFormat="1" applyFont="1" applyBorder="1" applyAlignment="1" applyProtection="1">
      <alignment horizontal="center" vertical="center" wrapText="1"/>
      <protection hidden="1" locked="0"/>
    </xf>
    <xf numFmtId="0" fontId="4" fillId="0" borderId="62" xfId="38" applyNumberFormat="1" applyFont="1" applyBorder="1" applyAlignment="1" applyProtection="1">
      <alignment horizontal="center" vertical="center" wrapText="1"/>
      <protection hidden="1" locked="0"/>
    </xf>
    <xf numFmtId="0" fontId="7" fillId="0" borderId="12" xfId="38" applyNumberFormat="1" applyFont="1" applyBorder="1" applyAlignment="1" applyProtection="1">
      <alignment horizontal="center" vertical="center" wrapText="1"/>
      <protection hidden="1" locked="0"/>
    </xf>
    <xf numFmtId="0" fontId="4" fillId="0" borderId="14" xfId="38" applyNumberFormat="1" applyFont="1" applyBorder="1" applyAlignment="1" applyProtection="1">
      <alignment horizontal="center" vertical="center" wrapText="1"/>
      <protection hidden="1" locked="0"/>
    </xf>
    <xf numFmtId="0" fontId="4" fillId="0" borderId="27" xfId="38" applyNumberFormat="1" applyFont="1" applyBorder="1" applyAlignment="1" applyProtection="1">
      <alignment horizontal="center" vertical="center" wrapText="1"/>
      <protection hidden="1" locked="0"/>
    </xf>
    <xf numFmtId="0" fontId="4" fillId="0" borderId="14" xfId="36" applyFont="1" applyBorder="1" applyAlignment="1">
      <alignment horizontal="center" vertical="center" wrapText="1"/>
      <protection/>
    </xf>
    <xf numFmtId="0" fontId="4" fillId="0" borderId="14" xfId="38" applyNumberFormat="1" applyFont="1" applyBorder="1" applyAlignment="1" applyProtection="1" quotePrefix="1">
      <alignment horizontal="center" vertical="center" wrapText="1"/>
      <protection hidden="1" locked="0"/>
    </xf>
    <xf numFmtId="0" fontId="4" fillId="0" borderId="27" xfId="38" applyNumberFormat="1" applyFont="1" applyBorder="1" applyAlignment="1" applyProtection="1" quotePrefix="1">
      <alignment horizontal="center" vertical="center" wrapText="1"/>
      <protection hidden="1" locked="0"/>
    </xf>
    <xf numFmtId="0" fontId="4" fillId="0" borderId="63" xfId="38" applyNumberFormat="1" applyFont="1" applyBorder="1" applyAlignment="1" applyProtection="1">
      <alignment horizontal="center" vertical="center" wrapText="1"/>
      <protection hidden="1" locked="0"/>
    </xf>
    <xf numFmtId="0" fontId="4" fillId="0" borderId="64" xfId="38" applyNumberFormat="1" applyFont="1" applyBorder="1" applyAlignment="1" applyProtection="1" quotePrefix="1">
      <alignment horizontal="center" vertical="center" wrapText="1"/>
      <protection hidden="1" locked="0"/>
    </xf>
    <xf numFmtId="0" fontId="4" fillId="0" borderId="65" xfId="38" applyNumberFormat="1" applyFont="1" applyBorder="1" applyAlignment="1" applyProtection="1" quotePrefix="1">
      <alignment horizontal="center" vertical="center" wrapText="1"/>
      <protection hidden="1" locked="0"/>
    </xf>
    <xf numFmtId="0" fontId="4" fillId="0" borderId="66" xfId="38" applyNumberFormat="1" applyFont="1" applyBorder="1" applyAlignment="1" applyProtection="1">
      <alignment horizontal="center" vertical="center" wrapText="1"/>
      <protection hidden="1" locked="0"/>
    </xf>
    <xf numFmtId="0" fontId="4" fillId="0" borderId="55" xfId="38" applyNumberFormat="1" applyFont="1" applyBorder="1" applyAlignment="1" applyProtection="1">
      <alignment horizontal="center" vertical="center" wrapText="1"/>
      <protection hidden="1" locked="0"/>
    </xf>
    <xf numFmtId="0" fontId="4" fillId="0" borderId="43" xfId="38" applyNumberFormat="1" applyFont="1" applyBorder="1" applyAlignment="1" applyProtection="1" quotePrefix="1">
      <alignment horizontal="center" vertical="center" wrapText="1"/>
      <protection hidden="1" locked="0"/>
    </xf>
    <xf numFmtId="0" fontId="4" fillId="0" borderId="43" xfId="0" applyFont="1" applyBorder="1" applyAlignment="1">
      <alignment vertical="center"/>
    </xf>
    <xf numFmtId="0" fontId="13" fillId="0" borderId="17" xfId="36" applyFont="1" applyBorder="1" applyAlignment="1">
      <alignment horizontal="center" vertical="center" wrapText="1"/>
      <protection/>
    </xf>
    <xf numFmtId="0" fontId="13" fillId="0" borderId="0" xfId="36" applyFont="1" applyBorder="1" applyAlignment="1">
      <alignment horizontal="center" vertical="center" wrapText="1"/>
      <protection/>
    </xf>
    <xf numFmtId="0" fontId="13" fillId="0" borderId="25" xfId="36" applyFont="1" applyBorder="1" applyAlignment="1">
      <alignment horizontal="center" vertical="center" wrapText="1"/>
      <protection/>
    </xf>
    <xf numFmtId="0" fontId="4" fillId="0" borderId="64" xfId="38" applyNumberFormat="1" applyFont="1" applyBorder="1" applyAlignment="1" applyProtection="1">
      <alignment horizontal="center" vertical="center"/>
      <protection hidden="1" locked="0"/>
    </xf>
    <xf numFmtId="0" fontId="4" fillId="0" borderId="65" xfId="38" applyNumberFormat="1" applyFont="1" applyBorder="1" applyAlignment="1" applyProtection="1">
      <alignment horizontal="center" vertical="center"/>
      <protection hidden="1" locked="0"/>
    </xf>
    <xf numFmtId="177" fontId="4" fillId="0" borderId="28" xfId="0" applyNumberFormat="1" applyFont="1" applyBorder="1" applyAlignment="1">
      <alignment vertical="center"/>
    </xf>
    <xf numFmtId="178" fontId="6" fillId="0" borderId="0" xfId="36" applyNumberFormat="1" applyFont="1" applyAlignment="1">
      <alignment horizontal="center" vertical="center" wrapText="1"/>
      <protection/>
    </xf>
    <xf numFmtId="178" fontId="5" fillId="0" borderId="0" xfId="36" applyNumberFormat="1" applyFont="1" applyAlignment="1">
      <alignment horizontal="center" vertical="center" wrapText="1"/>
      <protection/>
    </xf>
    <xf numFmtId="178" fontId="4" fillId="0" borderId="15" xfId="36" applyNumberFormat="1" applyFont="1" applyBorder="1" applyAlignment="1">
      <alignment horizontal="center" vertical="center"/>
      <protection/>
    </xf>
    <xf numFmtId="0" fontId="7" fillId="0" borderId="11" xfId="38" applyNumberFormat="1" applyFont="1" applyBorder="1" applyAlignment="1" applyProtection="1" quotePrefix="1">
      <alignment horizontal="center" vertical="center" wrapText="1"/>
      <protection hidden="1" locked="0"/>
    </xf>
    <xf numFmtId="0" fontId="7" fillId="0" borderId="56" xfId="38" applyNumberFormat="1" applyFont="1" applyBorder="1" applyAlignment="1" applyProtection="1" quotePrefix="1">
      <alignment horizontal="center" vertical="center" wrapText="1"/>
      <protection hidden="1" locked="0"/>
    </xf>
    <xf numFmtId="0" fontId="4" fillId="0" borderId="14" xfId="0" applyFont="1" applyBorder="1" applyAlignment="1">
      <alignment vertical="center"/>
    </xf>
    <xf numFmtId="0" fontId="4" fillId="0" borderId="12" xfId="38" applyNumberFormat="1" applyFont="1" applyBorder="1" applyAlignment="1" applyProtection="1">
      <alignment horizontal="center" vertical="center"/>
      <protection hidden="1" locked="0"/>
    </xf>
    <xf numFmtId="0" fontId="4" fillId="0" borderId="14" xfId="38" applyNumberFormat="1" applyFont="1" applyBorder="1" applyAlignment="1" applyProtection="1">
      <alignment horizontal="center" vertical="center"/>
      <protection hidden="1" locked="0"/>
    </xf>
    <xf numFmtId="0" fontId="4" fillId="0" borderId="27" xfId="38" applyNumberFormat="1" applyFont="1" applyBorder="1" applyAlignment="1" applyProtection="1">
      <alignment horizontal="center" vertical="center"/>
      <protection hidden="1" locked="0"/>
    </xf>
    <xf numFmtId="0" fontId="7" fillId="0" borderId="12" xfId="38" applyNumberFormat="1" applyFont="1" applyBorder="1" applyAlignment="1" applyProtection="1" quotePrefix="1">
      <alignment horizontal="center" vertical="center" wrapText="1"/>
      <protection hidden="1" locked="0"/>
    </xf>
    <xf numFmtId="177" fontId="4" fillId="0" borderId="0" xfId="0" applyNumberFormat="1" applyFont="1" applyAlignment="1">
      <alignment vertical="center"/>
    </xf>
    <xf numFmtId="177" fontId="4" fillId="0" borderId="42" xfId="36" applyNumberFormat="1" applyFont="1" applyBorder="1" applyAlignment="1">
      <alignment horizontal="right" vertical="center"/>
      <protection/>
    </xf>
    <xf numFmtId="177" fontId="4" fillId="0" borderId="22" xfId="0" applyNumberFormat="1" applyFont="1" applyBorder="1" applyAlignment="1">
      <alignment vertical="center"/>
    </xf>
    <xf numFmtId="177" fontId="4" fillId="0" borderId="16" xfId="36" applyNumberFormat="1" applyFont="1" applyBorder="1" applyAlignment="1">
      <alignment horizontal="right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4" fillId="0" borderId="23" xfId="36" applyFont="1" applyBorder="1" applyAlignment="1">
      <alignment horizontal="center" vertical="center"/>
      <protection/>
    </xf>
    <xf numFmtId="0" fontId="4" fillId="0" borderId="28" xfId="36" applyFont="1" applyBorder="1" applyAlignment="1">
      <alignment horizontal="center" vertical="center"/>
      <protection/>
    </xf>
    <xf numFmtId="0" fontId="4" fillId="0" borderId="22" xfId="36" applyFont="1" applyBorder="1" applyAlignment="1">
      <alignment horizontal="center" vertical="center"/>
      <protection/>
    </xf>
    <xf numFmtId="178" fontId="4" fillId="0" borderId="23" xfId="36" applyNumberFormat="1" applyFont="1" applyBorder="1" applyAlignment="1">
      <alignment horizontal="center" vertical="center"/>
      <protection/>
    </xf>
    <xf numFmtId="0" fontId="4" fillId="0" borderId="28" xfId="0" applyFont="1" applyBorder="1" applyAlignment="1">
      <alignment vertical="center"/>
    </xf>
    <xf numFmtId="177" fontId="4" fillId="0" borderId="11" xfId="36" applyNumberFormat="1" applyFont="1" applyBorder="1" applyAlignment="1">
      <alignment horizontal="right" vertical="center"/>
      <protection/>
    </xf>
    <xf numFmtId="177" fontId="4" fillId="0" borderId="27" xfId="0" applyNumberFormat="1" applyFont="1" applyBorder="1" applyAlignment="1">
      <alignment vertical="center"/>
    </xf>
    <xf numFmtId="0" fontId="7" fillId="0" borderId="17" xfId="36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178" fontId="4" fillId="0" borderId="42" xfId="36" applyNumberFormat="1" applyFont="1" applyBorder="1" applyAlignment="1">
      <alignment horizontal="center" vertical="center"/>
      <protection/>
    </xf>
    <xf numFmtId="0" fontId="4" fillId="0" borderId="22" xfId="0" applyFont="1" applyBorder="1" applyAlignment="1">
      <alignment vertical="center"/>
    </xf>
    <xf numFmtId="178" fontId="4" fillId="0" borderId="22" xfId="36" applyNumberFormat="1" applyFont="1" applyBorder="1" applyAlignment="1">
      <alignment horizontal="center" vertical="center"/>
      <protection/>
    </xf>
    <xf numFmtId="178" fontId="4" fillId="0" borderId="28" xfId="36" applyNumberFormat="1" applyFont="1" applyBorder="1" applyAlignment="1">
      <alignment horizontal="center" vertical="center"/>
      <protection/>
    </xf>
    <xf numFmtId="0" fontId="7" fillId="0" borderId="35" xfId="36" applyFont="1" applyBorder="1" applyAlignment="1">
      <alignment horizontal="center" vertical="center"/>
      <protection/>
    </xf>
    <xf numFmtId="0" fontId="4" fillId="0" borderId="5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7" fillId="0" borderId="52" xfId="36" applyFont="1" applyBorder="1" applyAlignment="1">
      <alignment horizontal="center" vertical="center"/>
      <protection/>
    </xf>
    <xf numFmtId="0" fontId="4" fillId="0" borderId="52" xfId="36" applyFont="1" applyBorder="1" applyAlignment="1">
      <alignment horizontal="center" vertical="center"/>
      <protection/>
    </xf>
    <xf numFmtId="0" fontId="4" fillId="0" borderId="36" xfId="36" applyFont="1" applyBorder="1" applyAlignment="1">
      <alignment horizontal="center" vertical="center"/>
      <protection/>
    </xf>
    <xf numFmtId="0" fontId="7" fillId="0" borderId="12" xfId="36" applyFont="1" applyBorder="1" applyAlignment="1">
      <alignment horizontal="center" wrapText="1"/>
      <protection/>
    </xf>
    <xf numFmtId="0" fontId="4" fillId="0" borderId="14" xfId="36" applyFont="1" applyBorder="1" applyAlignment="1">
      <alignment horizontal="center" wrapText="1"/>
      <protection/>
    </xf>
    <xf numFmtId="0" fontId="4" fillId="0" borderId="27" xfId="36" applyFont="1" applyBorder="1" applyAlignment="1">
      <alignment horizontal="center" wrapText="1"/>
      <protection/>
    </xf>
    <xf numFmtId="0" fontId="4" fillId="0" borderId="51" xfId="36" applyFont="1" applyBorder="1" applyAlignment="1">
      <alignment horizontal="center" vertical="top" wrapText="1"/>
      <protection/>
    </xf>
    <xf numFmtId="0" fontId="4" fillId="0" borderId="43" xfId="36" applyFont="1" applyBorder="1" applyAlignment="1">
      <alignment horizontal="center" vertical="top" wrapText="1"/>
      <protection/>
    </xf>
    <xf numFmtId="0" fontId="4" fillId="0" borderId="50" xfId="36" applyFont="1" applyBorder="1" applyAlignment="1">
      <alignment horizontal="center" vertical="top" wrapText="1"/>
      <protection/>
    </xf>
    <xf numFmtId="0" fontId="7" fillId="0" borderId="53" xfId="36" applyFont="1" applyBorder="1" applyAlignment="1">
      <alignment horizontal="center" vertical="center"/>
      <protection/>
    </xf>
    <xf numFmtId="0" fontId="4" fillId="0" borderId="49" xfId="36" applyFont="1" applyBorder="1" applyAlignment="1">
      <alignment horizontal="center" vertical="top" wrapText="1"/>
      <protection/>
    </xf>
    <xf numFmtId="0" fontId="7" fillId="0" borderId="11" xfId="36" applyFont="1" applyBorder="1" applyAlignment="1">
      <alignment horizontal="center" wrapText="1"/>
      <protection/>
    </xf>
    <xf numFmtId="0" fontId="7" fillId="0" borderId="14" xfId="36" applyFont="1" applyBorder="1" applyAlignment="1">
      <alignment horizont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177" fontId="15" fillId="0" borderId="17" xfId="39" applyNumberFormat="1" applyFont="1" applyBorder="1" applyAlignment="1">
      <alignment horizontal="center" vertical="center"/>
    </xf>
    <xf numFmtId="177" fontId="13" fillId="0" borderId="25" xfId="39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67" xfId="0" applyFont="1" applyBorder="1" applyAlignment="1">
      <alignment horizontal="right" vertical="center" wrapText="1"/>
    </xf>
    <xf numFmtId="0" fontId="17" fillId="0" borderId="39" xfId="0" applyFont="1" applyBorder="1" applyAlignment="1">
      <alignment horizontal="right" vertical="center" wrapText="1"/>
    </xf>
    <xf numFmtId="177" fontId="15" fillId="0" borderId="12" xfId="39" applyNumberFormat="1" applyFont="1" applyBorder="1" applyAlignment="1">
      <alignment horizontal="center" vertical="center"/>
    </xf>
    <xf numFmtId="177" fontId="13" fillId="0" borderId="27" xfId="39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177" fontId="15" fillId="0" borderId="23" xfId="39" applyNumberFormat="1" applyFont="1" applyBorder="1" applyAlignment="1">
      <alignment horizontal="center" vertical="center"/>
    </xf>
    <xf numFmtId="177" fontId="13" fillId="0" borderId="22" xfId="39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39" xfId="0" applyFont="1" applyBorder="1" applyAlignment="1">
      <alignment horizontal="right" vertical="center" wrapText="1"/>
    </xf>
    <xf numFmtId="0" fontId="13" fillId="0" borderId="28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177" fontId="13" fillId="0" borderId="16" xfId="39" applyNumberFormat="1" applyFont="1" applyBorder="1" applyAlignment="1">
      <alignment horizontal="right" vertical="center"/>
    </xf>
    <xf numFmtId="177" fontId="13" fillId="0" borderId="0" xfId="39" applyNumberFormat="1" applyFont="1" applyBorder="1" applyAlignment="1">
      <alignment horizontal="right" vertical="center"/>
    </xf>
    <xf numFmtId="177" fontId="13" fillId="0" borderId="25" xfId="39" applyNumberFormat="1" applyFont="1" applyBorder="1" applyAlignment="1">
      <alignment horizontal="right" vertical="center"/>
    </xf>
    <xf numFmtId="177" fontId="13" fillId="0" borderId="17" xfId="39" applyNumberFormat="1" applyFont="1" applyBorder="1" applyAlignment="1">
      <alignment horizontal="right" vertical="center"/>
    </xf>
    <xf numFmtId="0" fontId="21" fillId="0" borderId="51" xfId="0" applyFont="1" applyBorder="1" applyAlignment="1">
      <alignment horizontal="center" vertical="top" wrapText="1"/>
    </xf>
    <xf numFmtId="0" fontId="21" fillId="0" borderId="43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0" fontId="17" fillId="0" borderId="52" xfId="0" applyFont="1" applyBorder="1" applyAlignment="1">
      <alignment horizontal="center" vertical="center" wrapText="1"/>
    </xf>
    <xf numFmtId="177" fontId="13" fillId="0" borderId="42" xfId="39" applyNumberFormat="1" applyFont="1" applyBorder="1" applyAlignment="1">
      <alignment horizontal="right" vertical="center"/>
    </xf>
    <xf numFmtId="177" fontId="13" fillId="0" borderId="28" xfId="39" applyNumberFormat="1" applyFont="1" applyBorder="1" applyAlignment="1">
      <alignment horizontal="right" vertical="center"/>
    </xf>
    <xf numFmtId="177" fontId="13" fillId="0" borderId="22" xfId="39" applyNumberFormat="1" applyFont="1" applyBorder="1" applyAlignment="1">
      <alignment horizontal="right" vertical="center"/>
    </xf>
    <xf numFmtId="177" fontId="13" fillId="0" borderId="17" xfId="39" applyNumberFormat="1" applyFont="1" applyBorder="1" applyAlignment="1">
      <alignment vertical="center"/>
    </xf>
    <xf numFmtId="177" fontId="13" fillId="0" borderId="0" xfId="39" applyNumberFormat="1" applyFont="1" applyBorder="1" applyAlignment="1">
      <alignment vertical="center"/>
    </xf>
    <xf numFmtId="177" fontId="13" fillId="0" borderId="25" xfId="39" applyNumberFormat="1" applyFont="1" applyBorder="1" applyAlignment="1">
      <alignment vertical="center"/>
    </xf>
    <xf numFmtId="0" fontId="20" fillId="0" borderId="53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top" wrapText="1"/>
    </xf>
    <xf numFmtId="177" fontId="13" fillId="0" borderId="16" xfId="39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0" fontId="21" fillId="0" borderId="51" xfId="0" applyFont="1" applyBorder="1" applyAlignment="1">
      <alignment horizontal="center" vertical="top"/>
    </xf>
    <xf numFmtId="0" fontId="21" fillId="0" borderId="50" xfId="0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top" wrapText="1"/>
    </xf>
    <xf numFmtId="0" fontId="17" fillId="0" borderId="39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178" fontId="20" fillId="0" borderId="48" xfId="0" applyNumberFormat="1" applyFont="1" applyBorder="1" applyAlignment="1">
      <alignment horizontal="center" vertical="center" wrapText="1"/>
    </xf>
    <xf numFmtId="178" fontId="17" fillId="0" borderId="38" xfId="0" applyNumberFormat="1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177" fontId="13" fillId="0" borderId="23" xfId="0" applyNumberFormat="1" applyFont="1" applyBorder="1" applyAlignment="1">
      <alignment horizontal="right" vertical="center"/>
    </xf>
    <xf numFmtId="177" fontId="13" fillId="0" borderId="28" xfId="0" applyNumberFormat="1" applyFont="1" applyBorder="1" applyAlignment="1">
      <alignment horizontal="right" vertical="center"/>
    </xf>
    <xf numFmtId="177" fontId="13" fillId="0" borderId="22" xfId="0" applyNumberFormat="1" applyFont="1" applyBorder="1" applyAlignment="1">
      <alignment horizontal="right" vertical="center"/>
    </xf>
    <xf numFmtId="177" fontId="15" fillId="0" borderId="17" xfId="39" applyNumberFormat="1" applyFont="1" applyBorder="1" applyAlignment="1">
      <alignment horizontal="right" vertical="center"/>
    </xf>
    <xf numFmtId="178" fontId="20" fillId="0" borderId="35" xfId="0" applyNumberFormat="1" applyFont="1" applyBorder="1" applyAlignment="1">
      <alignment horizontal="center" vertical="center" wrapText="1"/>
    </xf>
    <xf numFmtId="178" fontId="17" fillId="0" borderId="52" xfId="0" applyNumberFormat="1" applyFont="1" applyBorder="1" applyAlignment="1">
      <alignment horizontal="center" vertical="center" wrapText="1"/>
    </xf>
    <xf numFmtId="178" fontId="17" fillId="0" borderId="36" xfId="0" applyNumberFormat="1" applyFont="1" applyBorder="1" applyAlignment="1">
      <alignment horizontal="center" vertical="center" wrapText="1"/>
    </xf>
    <xf numFmtId="178" fontId="20" fillId="0" borderId="12" xfId="0" applyNumberFormat="1" applyFont="1" applyBorder="1" applyAlignment="1">
      <alignment horizontal="center" vertical="center" wrapText="1"/>
    </xf>
    <xf numFmtId="178" fontId="17" fillId="0" borderId="14" xfId="0" applyNumberFormat="1" applyFont="1" applyBorder="1" applyAlignment="1">
      <alignment horizontal="center" vertical="center" wrapText="1"/>
    </xf>
    <xf numFmtId="178" fontId="17" fillId="0" borderId="27" xfId="0" applyNumberFormat="1" applyFont="1" applyBorder="1" applyAlignment="1">
      <alignment horizontal="center" vertical="center" wrapText="1"/>
    </xf>
    <xf numFmtId="178" fontId="17" fillId="0" borderId="17" xfId="0" applyNumberFormat="1" applyFont="1" applyBorder="1" applyAlignment="1">
      <alignment horizontal="center" vertical="center" wrapText="1"/>
    </xf>
    <xf numFmtId="178" fontId="17" fillId="0" borderId="0" xfId="0" applyNumberFormat="1" applyFont="1" applyBorder="1" applyAlignment="1">
      <alignment horizontal="center" vertical="center" wrapText="1"/>
    </xf>
    <xf numFmtId="178" fontId="17" fillId="0" borderId="25" xfId="0" applyNumberFormat="1" applyFont="1" applyBorder="1" applyAlignment="1">
      <alignment horizontal="center" vertical="center" wrapText="1"/>
    </xf>
    <xf numFmtId="49" fontId="21" fillId="0" borderId="23" xfId="0" applyNumberFormat="1" applyFont="1" applyBorder="1" applyAlignment="1">
      <alignment horizontal="center" vertical="top" wrapText="1"/>
    </xf>
    <xf numFmtId="49" fontId="21" fillId="0" borderId="28" xfId="0" applyNumberFormat="1" applyFont="1" applyBorder="1" applyAlignment="1">
      <alignment horizontal="center" vertical="top" wrapText="1"/>
    </xf>
    <xf numFmtId="49" fontId="21" fillId="0" borderId="2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178" fontId="17" fillId="0" borderId="37" xfId="0" applyNumberFormat="1" applyFont="1" applyBorder="1" applyAlignment="1">
      <alignment horizontal="center" vertical="center" wrapText="1"/>
    </xf>
    <xf numFmtId="177" fontId="13" fillId="0" borderId="12" xfId="39" applyNumberFormat="1" applyFont="1" applyBorder="1" applyAlignment="1">
      <alignment vertical="center"/>
    </xf>
    <xf numFmtId="177" fontId="13" fillId="0" borderId="27" xfId="39" applyNumberFormat="1" applyFont="1" applyBorder="1" applyAlignment="1">
      <alignment vertical="center"/>
    </xf>
    <xf numFmtId="178" fontId="21" fillId="0" borderId="23" xfId="0" applyNumberFormat="1" applyFont="1" applyBorder="1" applyAlignment="1">
      <alignment horizontal="center" vertical="top" wrapText="1"/>
    </xf>
    <xf numFmtId="178" fontId="21" fillId="0" borderId="28" xfId="0" applyNumberFormat="1" applyFont="1" applyBorder="1" applyAlignment="1">
      <alignment horizontal="center" vertical="top" wrapText="1"/>
    </xf>
    <xf numFmtId="178" fontId="21" fillId="0" borderId="22" xfId="0" applyNumberFormat="1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77" fontId="13" fillId="0" borderId="11" xfId="39" applyNumberFormat="1" applyFont="1" applyBorder="1" applyAlignment="1">
      <alignment vertical="center"/>
    </xf>
    <xf numFmtId="177" fontId="13" fillId="0" borderId="14" xfId="39" applyNumberFormat="1" applyFont="1" applyBorder="1" applyAlignment="1">
      <alignment vertical="center"/>
    </xf>
    <xf numFmtId="177" fontId="15" fillId="0" borderId="12" xfId="39" applyNumberFormat="1" applyFont="1" applyBorder="1" applyAlignment="1">
      <alignment horizontal="right" vertical="center"/>
    </xf>
    <xf numFmtId="177" fontId="13" fillId="0" borderId="27" xfId="39" applyNumberFormat="1" applyFont="1" applyBorder="1" applyAlignment="1">
      <alignment horizontal="right" vertical="center"/>
    </xf>
    <xf numFmtId="0" fontId="21" fillId="0" borderId="42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center"/>
    </xf>
    <xf numFmtId="177" fontId="13" fillId="0" borderId="28" xfId="0" applyNumberFormat="1" applyFont="1" applyBorder="1" applyAlignment="1">
      <alignment horizontal="right" vertical="center"/>
    </xf>
    <xf numFmtId="177" fontId="13" fillId="0" borderId="22" xfId="0" applyNumberFormat="1" applyFont="1" applyBorder="1" applyAlignment="1">
      <alignment horizontal="right" vertical="center"/>
    </xf>
    <xf numFmtId="177" fontId="15" fillId="0" borderId="23" xfId="0" applyNumberFormat="1" applyFont="1" applyBorder="1" applyAlignment="1">
      <alignment horizontal="right" vertical="center"/>
    </xf>
    <xf numFmtId="178" fontId="20" fillId="0" borderId="38" xfId="0" applyNumberFormat="1" applyFont="1" applyBorder="1" applyAlignment="1">
      <alignment horizontal="center" vertical="center" wrapText="1"/>
    </xf>
    <xf numFmtId="178" fontId="20" fillId="0" borderId="52" xfId="0" applyNumberFormat="1" applyFont="1" applyBorder="1" applyAlignment="1">
      <alignment horizontal="center" vertical="center" wrapText="1"/>
    </xf>
    <xf numFmtId="178" fontId="20" fillId="0" borderId="35" xfId="0" applyNumberFormat="1" applyFont="1" applyBorder="1" applyAlignment="1">
      <alignment horizontal="center" vertical="center"/>
    </xf>
    <xf numFmtId="178" fontId="17" fillId="0" borderId="52" xfId="0" applyNumberFormat="1" applyFont="1" applyBorder="1" applyAlignment="1">
      <alignment horizontal="center" vertical="center"/>
    </xf>
    <xf numFmtId="178" fontId="17" fillId="0" borderId="36" xfId="0" applyNumberFormat="1" applyFont="1" applyBorder="1" applyAlignment="1">
      <alignment horizontal="center" vertical="center"/>
    </xf>
    <xf numFmtId="177" fontId="13" fillId="0" borderId="23" xfId="39" applyNumberFormat="1" applyFont="1" applyBorder="1" applyAlignment="1">
      <alignment vertical="center"/>
    </xf>
    <xf numFmtId="177" fontId="13" fillId="0" borderId="28" xfId="39" applyNumberFormat="1" applyFont="1" applyBorder="1" applyAlignment="1">
      <alignment vertical="center"/>
    </xf>
    <xf numFmtId="177" fontId="13" fillId="0" borderId="22" xfId="39" applyNumberFormat="1" applyFont="1" applyBorder="1" applyAlignment="1">
      <alignment vertical="center"/>
    </xf>
    <xf numFmtId="177" fontId="13" fillId="0" borderId="23" xfId="39" applyNumberFormat="1" applyFont="1" applyBorder="1" applyAlignment="1">
      <alignment horizontal="right" vertical="center"/>
    </xf>
    <xf numFmtId="177" fontId="15" fillId="0" borderId="23" xfId="39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8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77" fontId="4" fillId="0" borderId="23" xfId="39" applyNumberFormat="1" applyFont="1" applyBorder="1" applyAlignment="1">
      <alignment horizontal="right" vertical="center"/>
    </xf>
    <xf numFmtId="177" fontId="4" fillId="0" borderId="22" xfId="39" applyNumberFormat="1" applyFont="1" applyBorder="1" applyAlignment="1">
      <alignment horizontal="right" vertical="center"/>
    </xf>
    <xf numFmtId="177" fontId="4" fillId="0" borderId="17" xfId="39" applyNumberFormat="1" applyFont="1" applyBorder="1" applyAlignment="1">
      <alignment horizontal="right" vertical="center"/>
    </xf>
    <xf numFmtId="177" fontId="4" fillId="0" borderId="25" xfId="39" applyNumberFormat="1" applyFont="1" applyBorder="1" applyAlignment="1">
      <alignment horizontal="right" vertical="center"/>
    </xf>
    <xf numFmtId="177" fontId="4" fillId="0" borderId="12" xfId="39" applyNumberFormat="1" applyFont="1" applyBorder="1" applyAlignment="1">
      <alignment horizontal="right" vertical="center"/>
    </xf>
    <xf numFmtId="177" fontId="4" fillId="0" borderId="27" xfId="39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68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77" fontId="7" fillId="0" borderId="23" xfId="0" applyNumberFormat="1" applyFont="1" applyFill="1" applyBorder="1" applyAlignment="1">
      <alignment horizontal="right" vertical="center"/>
    </xf>
    <xf numFmtId="177" fontId="7" fillId="0" borderId="22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right" vertical="center"/>
    </xf>
    <xf numFmtId="0" fontId="35" fillId="0" borderId="18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27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 wrapText="1"/>
    </xf>
    <xf numFmtId="176" fontId="89" fillId="0" borderId="24" xfId="0" applyNumberFormat="1" applyFont="1" applyBorder="1" applyAlignment="1">
      <alignment horizontal="right" vertical="center"/>
    </xf>
    <xf numFmtId="181" fontId="17" fillId="0" borderId="0" xfId="0" applyNumberFormat="1" applyFont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-1" xfId="33"/>
    <cellStyle name="一般_5-2" xfId="34"/>
    <cellStyle name="一般_5-4" xfId="35"/>
    <cellStyle name="一般_94年工商及市鄉建設-淑芳" xfId="36"/>
    <cellStyle name="一般_Sheet1" xfId="37"/>
    <cellStyle name="一般_出(1)" xfId="38"/>
    <cellStyle name="Comma" xfId="39"/>
    <cellStyle name="Comma [0]" xfId="40"/>
    <cellStyle name="千分位_5-8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38100</xdr:rowOff>
    </xdr:from>
    <xdr:to>
      <xdr:col>0</xdr:col>
      <xdr:colOff>809625</xdr:colOff>
      <xdr:row>15</xdr:row>
      <xdr:rowOff>66675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628650" y="464820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657225</xdr:colOff>
      <xdr:row>17</xdr:row>
      <xdr:rowOff>76200</xdr:rowOff>
    </xdr:from>
    <xdr:to>
      <xdr:col>17</xdr:col>
      <xdr:colOff>9525</xdr:colOff>
      <xdr:row>18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15352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17</xdr:col>
      <xdr:colOff>9525</xdr:colOff>
      <xdr:row>18</xdr:row>
      <xdr:rowOff>152400</xdr:rowOff>
    </xdr:from>
    <xdr:to>
      <xdr:col>17</xdr:col>
      <xdr:colOff>57150</xdr:colOff>
      <xdr:row>19</xdr:row>
      <xdr:rowOff>19050</xdr:rowOff>
    </xdr:to>
    <xdr:sp fLocksText="0">
      <xdr:nvSpPr>
        <xdr:cNvPr id="3" name="Text Box 4"/>
        <xdr:cNvSpPr txBox="1">
          <a:spLocks noChangeArrowheads="1"/>
        </xdr:cNvSpPr>
      </xdr:nvSpPr>
      <xdr:spPr>
        <a:xfrm flipH="1" flipV="1">
          <a:off x="9163050" y="6076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14</xdr:row>
      <xdr:rowOff>142875</xdr:rowOff>
    </xdr:from>
    <xdr:to>
      <xdr:col>0</xdr:col>
      <xdr:colOff>809625</xdr:colOff>
      <xdr:row>16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581025" y="4752975"/>
          <a:ext cx="228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657225</xdr:colOff>
      <xdr:row>17</xdr:row>
      <xdr:rowOff>76200</xdr:rowOff>
    </xdr:from>
    <xdr:to>
      <xdr:col>17</xdr:col>
      <xdr:colOff>9525</xdr:colOff>
      <xdr:row>18</xdr:row>
      <xdr:rowOff>152400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15352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657225</xdr:colOff>
      <xdr:row>17</xdr:row>
      <xdr:rowOff>76200</xdr:rowOff>
    </xdr:from>
    <xdr:to>
      <xdr:col>17</xdr:col>
      <xdr:colOff>9525</xdr:colOff>
      <xdr:row>18</xdr:row>
      <xdr:rowOff>152400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915352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15</xdr:col>
      <xdr:colOff>9525</xdr:colOff>
      <xdr:row>18</xdr:row>
      <xdr:rowOff>152400</xdr:rowOff>
    </xdr:from>
    <xdr:to>
      <xdr:col>15</xdr:col>
      <xdr:colOff>57150</xdr:colOff>
      <xdr:row>19</xdr:row>
      <xdr:rowOff>19050</xdr:rowOff>
    </xdr:to>
    <xdr:sp fLocksText="0">
      <xdr:nvSpPr>
        <xdr:cNvPr id="9" name="Text Box 10"/>
        <xdr:cNvSpPr txBox="1">
          <a:spLocks noChangeArrowheads="1"/>
        </xdr:cNvSpPr>
      </xdr:nvSpPr>
      <xdr:spPr>
        <a:xfrm flipH="1" flipV="1">
          <a:off x="8001000" y="6076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16</xdr:row>
      <xdr:rowOff>76200</xdr:rowOff>
    </xdr:from>
    <xdr:to>
      <xdr:col>15</xdr:col>
      <xdr:colOff>9525</xdr:colOff>
      <xdr:row>18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7991475" y="5191125"/>
          <a:ext cx="95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16</xdr:row>
      <xdr:rowOff>76200</xdr:rowOff>
    </xdr:from>
    <xdr:to>
      <xdr:col>15</xdr:col>
      <xdr:colOff>9525</xdr:colOff>
      <xdr:row>18</xdr:row>
      <xdr:rowOff>152400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7991475" y="5191125"/>
          <a:ext cx="95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16</xdr:row>
      <xdr:rowOff>76200</xdr:rowOff>
    </xdr:from>
    <xdr:to>
      <xdr:col>15</xdr:col>
      <xdr:colOff>9525</xdr:colOff>
      <xdr:row>18</xdr:row>
      <xdr:rowOff>152400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7991475" y="5191125"/>
          <a:ext cx="95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16</xdr:row>
      <xdr:rowOff>76200</xdr:rowOff>
    </xdr:from>
    <xdr:to>
      <xdr:col>15</xdr:col>
      <xdr:colOff>9525</xdr:colOff>
      <xdr:row>18</xdr:row>
      <xdr:rowOff>152400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7991475" y="5191125"/>
          <a:ext cx="95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657225</xdr:colOff>
      <xdr:row>16</xdr:row>
      <xdr:rowOff>76200</xdr:rowOff>
    </xdr:from>
    <xdr:to>
      <xdr:col>17</xdr:col>
      <xdr:colOff>9525</xdr:colOff>
      <xdr:row>18</xdr:row>
      <xdr:rowOff>152400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9153525" y="5191125"/>
          <a:ext cx="95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657225</xdr:colOff>
      <xdr:row>16</xdr:row>
      <xdr:rowOff>76200</xdr:rowOff>
    </xdr:from>
    <xdr:to>
      <xdr:col>17</xdr:col>
      <xdr:colOff>9525</xdr:colOff>
      <xdr:row>18</xdr:row>
      <xdr:rowOff>152400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9153525" y="5191125"/>
          <a:ext cx="95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657225</xdr:colOff>
      <xdr:row>16</xdr:row>
      <xdr:rowOff>76200</xdr:rowOff>
    </xdr:from>
    <xdr:to>
      <xdr:col>17</xdr:col>
      <xdr:colOff>9525</xdr:colOff>
      <xdr:row>18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153525" y="5191125"/>
          <a:ext cx="95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657225</xdr:colOff>
      <xdr:row>16</xdr:row>
      <xdr:rowOff>76200</xdr:rowOff>
    </xdr:from>
    <xdr:to>
      <xdr:col>17</xdr:col>
      <xdr:colOff>9525</xdr:colOff>
      <xdr:row>18</xdr:row>
      <xdr:rowOff>152400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9153525" y="5191125"/>
          <a:ext cx="95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16</xdr:row>
      <xdr:rowOff>76200</xdr:rowOff>
    </xdr:from>
    <xdr:to>
      <xdr:col>15</xdr:col>
      <xdr:colOff>9525</xdr:colOff>
      <xdr:row>18</xdr:row>
      <xdr:rowOff>152400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7991475" y="5191125"/>
          <a:ext cx="95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16</xdr:row>
      <xdr:rowOff>76200</xdr:rowOff>
    </xdr:from>
    <xdr:to>
      <xdr:col>15</xdr:col>
      <xdr:colOff>9525</xdr:colOff>
      <xdr:row>18</xdr:row>
      <xdr:rowOff>152400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7991475" y="5191125"/>
          <a:ext cx="95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657225</xdr:colOff>
      <xdr:row>17</xdr:row>
      <xdr:rowOff>76200</xdr:rowOff>
    </xdr:from>
    <xdr:to>
      <xdr:col>17</xdr:col>
      <xdr:colOff>9525</xdr:colOff>
      <xdr:row>18</xdr:row>
      <xdr:rowOff>152400</xdr:rowOff>
    </xdr:to>
    <xdr:sp>
      <xdr:nvSpPr>
        <xdr:cNvPr id="30" name="Text Box 33"/>
        <xdr:cNvSpPr txBox="1">
          <a:spLocks noChangeArrowheads="1"/>
        </xdr:cNvSpPr>
      </xdr:nvSpPr>
      <xdr:spPr>
        <a:xfrm>
          <a:off x="915352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657225</xdr:colOff>
      <xdr:row>17</xdr:row>
      <xdr:rowOff>76200</xdr:rowOff>
    </xdr:from>
    <xdr:to>
      <xdr:col>17</xdr:col>
      <xdr:colOff>9525</xdr:colOff>
      <xdr:row>18</xdr:row>
      <xdr:rowOff>152400</xdr:rowOff>
    </xdr:to>
    <xdr:sp>
      <xdr:nvSpPr>
        <xdr:cNvPr id="31" name="Text Box 34"/>
        <xdr:cNvSpPr txBox="1">
          <a:spLocks noChangeArrowheads="1"/>
        </xdr:cNvSpPr>
      </xdr:nvSpPr>
      <xdr:spPr>
        <a:xfrm>
          <a:off x="915352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657225</xdr:colOff>
      <xdr:row>17</xdr:row>
      <xdr:rowOff>76200</xdr:rowOff>
    </xdr:from>
    <xdr:to>
      <xdr:col>17</xdr:col>
      <xdr:colOff>9525</xdr:colOff>
      <xdr:row>18</xdr:row>
      <xdr:rowOff>152400</xdr:rowOff>
    </xdr:to>
    <xdr:sp>
      <xdr:nvSpPr>
        <xdr:cNvPr id="32" name="Text Box 35"/>
        <xdr:cNvSpPr txBox="1">
          <a:spLocks noChangeArrowheads="1"/>
        </xdr:cNvSpPr>
      </xdr:nvSpPr>
      <xdr:spPr>
        <a:xfrm>
          <a:off x="915352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657225</xdr:colOff>
      <xdr:row>17</xdr:row>
      <xdr:rowOff>76200</xdr:rowOff>
    </xdr:from>
    <xdr:to>
      <xdr:col>17</xdr:col>
      <xdr:colOff>9525</xdr:colOff>
      <xdr:row>18</xdr:row>
      <xdr:rowOff>152400</xdr:rowOff>
    </xdr:to>
    <xdr:sp>
      <xdr:nvSpPr>
        <xdr:cNvPr id="33" name="Text Box 36"/>
        <xdr:cNvSpPr txBox="1">
          <a:spLocks noChangeArrowheads="1"/>
        </xdr:cNvSpPr>
      </xdr:nvSpPr>
      <xdr:spPr>
        <a:xfrm>
          <a:off x="915352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34" name="Text Box 37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35" name="Text Box 38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38" name="Text Box 41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39" name="Text Box 42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40" name="Text Box 43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619125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41" name="Text Box 44"/>
        <xdr:cNvSpPr txBox="1">
          <a:spLocks noChangeArrowheads="1"/>
        </xdr:cNvSpPr>
      </xdr:nvSpPr>
      <xdr:spPr>
        <a:xfrm>
          <a:off x="799147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657225</xdr:colOff>
      <xdr:row>17</xdr:row>
      <xdr:rowOff>76200</xdr:rowOff>
    </xdr:from>
    <xdr:to>
      <xdr:col>17</xdr:col>
      <xdr:colOff>9525</xdr:colOff>
      <xdr:row>18</xdr:row>
      <xdr:rowOff>152400</xdr:rowOff>
    </xdr:to>
    <xdr:sp>
      <xdr:nvSpPr>
        <xdr:cNvPr id="42" name="Text Box 49"/>
        <xdr:cNvSpPr txBox="1">
          <a:spLocks noChangeArrowheads="1"/>
        </xdr:cNvSpPr>
      </xdr:nvSpPr>
      <xdr:spPr>
        <a:xfrm>
          <a:off x="915352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657225</xdr:colOff>
      <xdr:row>17</xdr:row>
      <xdr:rowOff>76200</xdr:rowOff>
    </xdr:from>
    <xdr:to>
      <xdr:col>17</xdr:col>
      <xdr:colOff>9525</xdr:colOff>
      <xdr:row>18</xdr:row>
      <xdr:rowOff>152400</xdr:rowOff>
    </xdr:to>
    <xdr:sp>
      <xdr:nvSpPr>
        <xdr:cNvPr id="43" name="Text Box 50"/>
        <xdr:cNvSpPr txBox="1">
          <a:spLocks noChangeArrowheads="1"/>
        </xdr:cNvSpPr>
      </xdr:nvSpPr>
      <xdr:spPr>
        <a:xfrm>
          <a:off x="915352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657225</xdr:colOff>
      <xdr:row>17</xdr:row>
      <xdr:rowOff>76200</xdr:rowOff>
    </xdr:from>
    <xdr:to>
      <xdr:col>17</xdr:col>
      <xdr:colOff>9525</xdr:colOff>
      <xdr:row>18</xdr:row>
      <xdr:rowOff>152400</xdr:rowOff>
    </xdr:to>
    <xdr:sp>
      <xdr:nvSpPr>
        <xdr:cNvPr id="44" name="Text Box 51"/>
        <xdr:cNvSpPr txBox="1">
          <a:spLocks noChangeArrowheads="1"/>
        </xdr:cNvSpPr>
      </xdr:nvSpPr>
      <xdr:spPr>
        <a:xfrm>
          <a:off x="915352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657225</xdr:colOff>
      <xdr:row>17</xdr:row>
      <xdr:rowOff>76200</xdr:rowOff>
    </xdr:from>
    <xdr:to>
      <xdr:col>17</xdr:col>
      <xdr:colOff>9525</xdr:colOff>
      <xdr:row>18</xdr:row>
      <xdr:rowOff>152400</xdr:rowOff>
    </xdr:to>
    <xdr:sp>
      <xdr:nvSpPr>
        <xdr:cNvPr id="45" name="Text Box 52"/>
        <xdr:cNvSpPr txBox="1">
          <a:spLocks noChangeArrowheads="1"/>
        </xdr:cNvSpPr>
      </xdr:nvSpPr>
      <xdr:spPr>
        <a:xfrm>
          <a:off x="9153525" y="5534025"/>
          <a:ext cx="9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466725</xdr:colOff>
      <xdr:row>16</xdr:row>
      <xdr:rowOff>76200</xdr:rowOff>
    </xdr:from>
    <xdr:to>
      <xdr:col>17</xdr:col>
      <xdr:colOff>9525</xdr:colOff>
      <xdr:row>18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48400" y="4962525"/>
          <a:ext cx="95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0</xdr:col>
      <xdr:colOff>628650</xdr:colOff>
      <xdr:row>13</xdr:row>
      <xdr:rowOff>38100</xdr:rowOff>
    </xdr:from>
    <xdr:to>
      <xdr:col>0</xdr:col>
      <xdr:colOff>923925</xdr:colOff>
      <xdr:row>14</xdr:row>
      <xdr:rowOff>66675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628650" y="4229100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16</xdr:row>
      <xdr:rowOff>76200</xdr:rowOff>
    </xdr:from>
    <xdr:to>
      <xdr:col>17</xdr:col>
      <xdr:colOff>9525</xdr:colOff>
      <xdr:row>18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4962525"/>
          <a:ext cx="95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17</xdr:col>
      <xdr:colOff>9525</xdr:colOff>
      <xdr:row>18</xdr:row>
      <xdr:rowOff>152400</xdr:rowOff>
    </xdr:from>
    <xdr:to>
      <xdr:col>17</xdr:col>
      <xdr:colOff>57150</xdr:colOff>
      <xdr:row>19</xdr:row>
      <xdr:rowOff>19050</xdr:rowOff>
    </xdr:to>
    <xdr:sp fLocksText="0">
      <xdr:nvSpPr>
        <xdr:cNvPr id="4" name="Text Box 4"/>
        <xdr:cNvSpPr txBox="1">
          <a:spLocks noChangeArrowheads="1"/>
        </xdr:cNvSpPr>
      </xdr:nvSpPr>
      <xdr:spPr>
        <a:xfrm flipH="1" flipV="1">
          <a:off x="6257925" y="58959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13</xdr:row>
      <xdr:rowOff>142875</xdr:rowOff>
    </xdr:from>
    <xdr:to>
      <xdr:col>0</xdr:col>
      <xdr:colOff>876300</xdr:colOff>
      <xdr:row>15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81025" y="43338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16</xdr:row>
      <xdr:rowOff>76200</xdr:rowOff>
    </xdr:from>
    <xdr:to>
      <xdr:col>17</xdr:col>
      <xdr:colOff>9525</xdr:colOff>
      <xdr:row>18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248400" y="4962525"/>
          <a:ext cx="95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466725</xdr:colOff>
      <xdr:row>16</xdr:row>
      <xdr:rowOff>76200</xdr:rowOff>
    </xdr:from>
    <xdr:to>
      <xdr:col>17</xdr:col>
      <xdr:colOff>9525</xdr:colOff>
      <xdr:row>18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248400" y="4962525"/>
          <a:ext cx="95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16</xdr:row>
      <xdr:rowOff>76200</xdr:rowOff>
    </xdr:from>
    <xdr:to>
      <xdr:col>15</xdr:col>
      <xdr:colOff>9525</xdr:colOff>
      <xdr:row>18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505450" y="4962525"/>
          <a:ext cx="95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16</xdr:row>
      <xdr:rowOff>76200</xdr:rowOff>
    </xdr:from>
    <xdr:to>
      <xdr:col>15</xdr:col>
      <xdr:colOff>9525</xdr:colOff>
      <xdr:row>18</xdr:row>
      <xdr:rowOff>152400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505450" y="4962525"/>
          <a:ext cx="95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15</xdr:col>
      <xdr:colOff>9525</xdr:colOff>
      <xdr:row>18</xdr:row>
      <xdr:rowOff>152400</xdr:rowOff>
    </xdr:from>
    <xdr:to>
      <xdr:col>15</xdr:col>
      <xdr:colOff>57150</xdr:colOff>
      <xdr:row>19</xdr:row>
      <xdr:rowOff>19050</xdr:rowOff>
    </xdr:to>
    <xdr:sp fLocksText="0">
      <xdr:nvSpPr>
        <xdr:cNvPr id="10" name="Text Box 10"/>
        <xdr:cNvSpPr txBox="1">
          <a:spLocks noChangeArrowheads="1"/>
        </xdr:cNvSpPr>
      </xdr:nvSpPr>
      <xdr:spPr>
        <a:xfrm flipH="1" flipV="1">
          <a:off x="5514975" y="58959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276225</xdr:colOff>
      <xdr:row>16</xdr:row>
      <xdr:rowOff>76200</xdr:rowOff>
    </xdr:from>
    <xdr:to>
      <xdr:col>15</xdr:col>
      <xdr:colOff>9525</xdr:colOff>
      <xdr:row>18</xdr:row>
      <xdr:rowOff>152400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505450" y="4962525"/>
          <a:ext cx="95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16</xdr:row>
      <xdr:rowOff>76200</xdr:rowOff>
    </xdr:from>
    <xdr:to>
      <xdr:col>15</xdr:col>
      <xdr:colOff>9525</xdr:colOff>
      <xdr:row>18</xdr:row>
      <xdr:rowOff>152400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505450" y="4962525"/>
          <a:ext cx="95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466725</xdr:colOff>
      <xdr:row>17</xdr:row>
      <xdr:rowOff>76200</xdr:rowOff>
    </xdr:from>
    <xdr:to>
      <xdr:col>17</xdr:col>
      <xdr:colOff>9525</xdr:colOff>
      <xdr:row>18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248400" y="5314950"/>
          <a:ext cx="9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466725</xdr:colOff>
      <xdr:row>17</xdr:row>
      <xdr:rowOff>76200</xdr:rowOff>
    </xdr:from>
    <xdr:to>
      <xdr:col>17</xdr:col>
      <xdr:colOff>9525</xdr:colOff>
      <xdr:row>18</xdr:row>
      <xdr:rowOff>152400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248400" y="5314950"/>
          <a:ext cx="9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466725</xdr:colOff>
      <xdr:row>17</xdr:row>
      <xdr:rowOff>76200</xdr:rowOff>
    </xdr:from>
    <xdr:to>
      <xdr:col>17</xdr:col>
      <xdr:colOff>9525</xdr:colOff>
      <xdr:row>18</xdr:row>
      <xdr:rowOff>152400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6248400" y="5314950"/>
          <a:ext cx="9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466725</xdr:colOff>
      <xdr:row>17</xdr:row>
      <xdr:rowOff>76200</xdr:rowOff>
    </xdr:from>
    <xdr:to>
      <xdr:col>17</xdr:col>
      <xdr:colOff>9525</xdr:colOff>
      <xdr:row>18</xdr:row>
      <xdr:rowOff>152400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248400" y="5314950"/>
          <a:ext cx="9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505450" y="5314950"/>
          <a:ext cx="9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505450" y="5314950"/>
          <a:ext cx="9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505450" y="5314950"/>
          <a:ext cx="9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505450" y="5314950"/>
          <a:ext cx="9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505450" y="5314950"/>
          <a:ext cx="9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505450" y="5314950"/>
          <a:ext cx="9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505450" y="5314950"/>
          <a:ext cx="9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17</xdr:row>
      <xdr:rowOff>76200</xdr:rowOff>
    </xdr:from>
    <xdr:to>
      <xdr:col>15</xdr:col>
      <xdr:colOff>9525</xdr:colOff>
      <xdr:row>18</xdr:row>
      <xdr:rowOff>152400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505450" y="5314950"/>
          <a:ext cx="9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16</xdr:col>
      <xdr:colOff>466725</xdr:colOff>
      <xdr:row>16</xdr:row>
      <xdr:rowOff>76200</xdr:rowOff>
    </xdr:from>
    <xdr:to>
      <xdr:col>17</xdr:col>
      <xdr:colOff>9525</xdr:colOff>
      <xdr:row>17</xdr:row>
      <xdr:rowOff>152400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248400" y="4962525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0</xdr:col>
      <xdr:colOff>628650</xdr:colOff>
      <xdr:row>13</xdr:row>
      <xdr:rowOff>38100</xdr:rowOff>
    </xdr:from>
    <xdr:to>
      <xdr:col>0</xdr:col>
      <xdr:colOff>923925</xdr:colOff>
      <xdr:row>14</xdr:row>
      <xdr:rowOff>66675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628650" y="4229100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16</xdr:row>
      <xdr:rowOff>76200</xdr:rowOff>
    </xdr:from>
    <xdr:to>
      <xdr:col>17</xdr:col>
      <xdr:colOff>9525</xdr:colOff>
      <xdr:row>17</xdr:row>
      <xdr:rowOff>152400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6248400" y="4962525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17</xdr:col>
      <xdr:colOff>9525</xdr:colOff>
      <xdr:row>17</xdr:row>
      <xdr:rowOff>152400</xdr:rowOff>
    </xdr:from>
    <xdr:to>
      <xdr:col>17</xdr:col>
      <xdr:colOff>57150</xdr:colOff>
      <xdr:row>18</xdr:row>
      <xdr:rowOff>19050</xdr:rowOff>
    </xdr:to>
    <xdr:sp fLocksText="0">
      <xdr:nvSpPr>
        <xdr:cNvPr id="28" name="Text Box 28"/>
        <xdr:cNvSpPr txBox="1">
          <a:spLocks noChangeArrowheads="1"/>
        </xdr:cNvSpPr>
      </xdr:nvSpPr>
      <xdr:spPr>
        <a:xfrm flipH="1" flipV="1">
          <a:off x="6257925" y="53911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13</xdr:row>
      <xdr:rowOff>142875</xdr:rowOff>
    </xdr:from>
    <xdr:to>
      <xdr:col>0</xdr:col>
      <xdr:colOff>876300</xdr:colOff>
      <xdr:row>15</xdr:row>
      <xdr:rowOff>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581025" y="43338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466725</xdr:colOff>
      <xdr:row>16</xdr:row>
      <xdr:rowOff>76200</xdr:rowOff>
    </xdr:from>
    <xdr:to>
      <xdr:col>17</xdr:col>
      <xdr:colOff>9525</xdr:colOff>
      <xdr:row>17</xdr:row>
      <xdr:rowOff>152400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248400" y="4962525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16</xdr:row>
      <xdr:rowOff>76200</xdr:rowOff>
    </xdr:from>
    <xdr:to>
      <xdr:col>15</xdr:col>
      <xdr:colOff>9525</xdr:colOff>
      <xdr:row>17</xdr:row>
      <xdr:rowOff>152400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5505450" y="4962525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16</xdr:row>
      <xdr:rowOff>76200</xdr:rowOff>
    </xdr:from>
    <xdr:to>
      <xdr:col>15</xdr:col>
      <xdr:colOff>9525</xdr:colOff>
      <xdr:row>17</xdr:row>
      <xdr:rowOff>152400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5505450" y="4962525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15</xdr:col>
      <xdr:colOff>9525</xdr:colOff>
      <xdr:row>17</xdr:row>
      <xdr:rowOff>152400</xdr:rowOff>
    </xdr:from>
    <xdr:to>
      <xdr:col>15</xdr:col>
      <xdr:colOff>57150</xdr:colOff>
      <xdr:row>18</xdr:row>
      <xdr:rowOff>19050</xdr:rowOff>
    </xdr:to>
    <xdr:sp fLocksText="0">
      <xdr:nvSpPr>
        <xdr:cNvPr id="33" name="Text Box 34"/>
        <xdr:cNvSpPr txBox="1">
          <a:spLocks noChangeArrowheads="1"/>
        </xdr:cNvSpPr>
      </xdr:nvSpPr>
      <xdr:spPr>
        <a:xfrm flipH="1" flipV="1">
          <a:off x="5514975" y="5391150"/>
          <a:ext cx="47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276225</xdr:colOff>
      <xdr:row>16</xdr:row>
      <xdr:rowOff>76200</xdr:rowOff>
    </xdr:from>
    <xdr:to>
      <xdr:col>15</xdr:col>
      <xdr:colOff>9525</xdr:colOff>
      <xdr:row>17</xdr:row>
      <xdr:rowOff>152400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5505450" y="4962525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16</xdr:row>
      <xdr:rowOff>76200</xdr:rowOff>
    </xdr:from>
    <xdr:to>
      <xdr:col>15</xdr:col>
      <xdr:colOff>9525</xdr:colOff>
      <xdr:row>17</xdr:row>
      <xdr:rowOff>152400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5505450" y="4962525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16</xdr:row>
      <xdr:rowOff>76200</xdr:rowOff>
    </xdr:from>
    <xdr:to>
      <xdr:col>15</xdr:col>
      <xdr:colOff>9525</xdr:colOff>
      <xdr:row>17</xdr:row>
      <xdr:rowOff>152400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5505450" y="4962525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16</xdr:row>
      <xdr:rowOff>76200</xdr:rowOff>
    </xdr:from>
    <xdr:to>
      <xdr:col>15</xdr:col>
      <xdr:colOff>9525</xdr:colOff>
      <xdr:row>17</xdr:row>
      <xdr:rowOff>152400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5505450" y="4962525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16</xdr:row>
      <xdr:rowOff>76200</xdr:rowOff>
    </xdr:from>
    <xdr:to>
      <xdr:col>15</xdr:col>
      <xdr:colOff>9525</xdr:colOff>
      <xdr:row>17</xdr:row>
      <xdr:rowOff>152400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5505450" y="4962525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14</xdr:col>
      <xdr:colOff>276225</xdr:colOff>
      <xdr:row>16</xdr:row>
      <xdr:rowOff>76200</xdr:rowOff>
    </xdr:from>
    <xdr:to>
      <xdr:col>15</xdr:col>
      <xdr:colOff>9525</xdr:colOff>
      <xdr:row>17</xdr:row>
      <xdr:rowOff>152400</xdr:rowOff>
    </xdr:to>
    <xdr:sp>
      <xdr:nvSpPr>
        <xdr:cNvPr id="39" name="Text Box 40"/>
        <xdr:cNvSpPr txBox="1">
          <a:spLocks noChangeArrowheads="1"/>
        </xdr:cNvSpPr>
      </xdr:nvSpPr>
      <xdr:spPr>
        <a:xfrm>
          <a:off x="5505450" y="4962525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19</xdr:col>
      <xdr:colOff>0</xdr:colOff>
      <xdr:row>17</xdr:row>
      <xdr:rowOff>76200</xdr:rowOff>
    </xdr:from>
    <xdr:to>
      <xdr:col>19</xdr:col>
      <xdr:colOff>0</xdr:colOff>
      <xdr:row>18</xdr:row>
      <xdr:rowOff>152400</xdr:rowOff>
    </xdr:to>
    <xdr:sp>
      <xdr:nvSpPr>
        <xdr:cNvPr id="40" name="Text Box 41"/>
        <xdr:cNvSpPr txBox="1">
          <a:spLocks noChangeArrowheads="1"/>
        </xdr:cNvSpPr>
      </xdr:nvSpPr>
      <xdr:spPr>
        <a:xfrm>
          <a:off x="6953250" y="53149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19</xdr:col>
      <xdr:colOff>0</xdr:colOff>
      <xdr:row>17</xdr:row>
      <xdr:rowOff>76200</xdr:rowOff>
    </xdr:from>
    <xdr:to>
      <xdr:col>19</xdr:col>
      <xdr:colOff>0</xdr:colOff>
      <xdr:row>18</xdr:row>
      <xdr:rowOff>152400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6953250" y="53149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19</xdr:col>
      <xdr:colOff>0</xdr:colOff>
      <xdr:row>17</xdr:row>
      <xdr:rowOff>76200</xdr:rowOff>
    </xdr:from>
    <xdr:to>
      <xdr:col>19</xdr:col>
      <xdr:colOff>0</xdr:colOff>
      <xdr:row>18</xdr:row>
      <xdr:rowOff>152400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6953250" y="53149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19</xdr:col>
      <xdr:colOff>0</xdr:colOff>
      <xdr:row>17</xdr:row>
      <xdr:rowOff>76200</xdr:rowOff>
    </xdr:from>
    <xdr:to>
      <xdr:col>19</xdr:col>
      <xdr:colOff>0</xdr:colOff>
      <xdr:row>18</xdr:row>
      <xdr:rowOff>152400</xdr:rowOff>
    </xdr:to>
    <xdr:sp>
      <xdr:nvSpPr>
        <xdr:cNvPr id="43" name="Text Box 44"/>
        <xdr:cNvSpPr txBox="1">
          <a:spLocks noChangeArrowheads="1"/>
        </xdr:cNvSpPr>
      </xdr:nvSpPr>
      <xdr:spPr>
        <a:xfrm>
          <a:off x="6953250" y="53149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19</xdr:col>
      <xdr:colOff>0</xdr:colOff>
      <xdr:row>18</xdr:row>
      <xdr:rowOff>152400</xdr:rowOff>
    </xdr:from>
    <xdr:to>
      <xdr:col>19</xdr:col>
      <xdr:colOff>0</xdr:colOff>
      <xdr:row>19</xdr:row>
      <xdr:rowOff>19050</xdr:rowOff>
    </xdr:to>
    <xdr:sp fLocksText="0">
      <xdr:nvSpPr>
        <xdr:cNvPr id="44" name="Text Box 45"/>
        <xdr:cNvSpPr txBox="1">
          <a:spLocks noChangeArrowheads="1"/>
        </xdr:cNvSpPr>
      </xdr:nvSpPr>
      <xdr:spPr>
        <a:xfrm flipH="1" flipV="1">
          <a:off x="6953250" y="5895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18</xdr:row>
      <xdr:rowOff>152400</xdr:rowOff>
    </xdr:from>
    <xdr:to>
      <xdr:col>16</xdr:col>
      <xdr:colOff>57150</xdr:colOff>
      <xdr:row>19</xdr:row>
      <xdr:rowOff>19050</xdr:rowOff>
    </xdr:to>
    <xdr:sp fLocksText="0">
      <xdr:nvSpPr>
        <xdr:cNvPr id="45" name="Text Box 46"/>
        <xdr:cNvSpPr txBox="1">
          <a:spLocks noChangeArrowheads="1"/>
        </xdr:cNvSpPr>
      </xdr:nvSpPr>
      <xdr:spPr>
        <a:xfrm flipH="1" flipV="1">
          <a:off x="5791200" y="58959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152400</xdr:rowOff>
    </xdr:from>
    <xdr:to>
      <xdr:col>13</xdr:col>
      <xdr:colOff>57150</xdr:colOff>
      <xdr:row>19</xdr:row>
      <xdr:rowOff>19050</xdr:rowOff>
    </xdr:to>
    <xdr:sp fLocksText="0">
      <xdr:nvSpPr>
        <xdr:cNvPr id="46" name="Text Box 47"/>
        <xdr:cNvSpPr txBox="1">
          <a:spLocks noChangeArrowheads="1"/>
        </xdr:cNvSpPr>
      </xdr:nvSpPr>
      <xdr:spPr>
        <a:xfrm flipH="1" flipV="1">
          <a:off x="4838700" y="58959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25</xdr:row>
      <xdr:rowOff>142875</xdr:rowOff>
    </xdr:from>
    <xdr:to>
      <xdr:col>22</xdr:col>
      <xdr:colOff>57150</xdr:colOff>
      <xdr:row>26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0487025" y="66294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23</xdr:row>
      <xdr:rowOff>0</xdr:rowOff>
    </xdr:from>
    <xdr:to>
      <xdr:col>22</xdr:col>
      <xdr:colOff>57150</xdr:colOff>
      <xdr:row>23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8010525" y="80676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showGridLines="0" zoomScale="115" zoomScaleNormal="115" zoomScalePageLayoutView="0" workbookViewId="0" topLeftCell="A1">
      <selection activeCell="G54" sqref="G54"/>
    </sheetView>
  </sheetViews>
  <sheetFormatPr defaultColWidth="9.00390625" defaultRowHeight="16.5"/>
  <cols>
    <col min="1" max="1" width="18.625" style="506" customWidth="1"/>
    <col min="2" max="2" width="7.125" style="506" customWidth="1"/>
    <col min="3" max="3" width="9.625" style="506" customWidth="1"/>
    <col min="4" max="4" width="9.125" style="506" customWidth="1"/>
    <col min="5" max="5" width="8.625" style="506" customWidth="1"/>
    <col min="6" max="6" width="11.125" style="506" customWidth="1"/>
    <col min="7" max="7" width="11.625" style="506" customWidth="1"/>
    <col min="8" max="8" width="10.625" style="506" customWidth="1"/>
    <col min="9" max="9" width="9.625" style="506" customWidth="1"/>
    <col min="10" max="10" width="10.625" style="506" customWidth="1"/>
    <col min="11" max="11" width="8.375" style="506" customWidth="1"/>
    <col min="12" max="12" width="8.625" style="506" customWidth="1"/>
    <col min="13" max="13" width="9.125" style="506" customWidth="1"/>
    <col min="14" max="14" width="10.375" style="506" customWidth="1"/>
    <col min="15" max="15" width="8.625" style="506" customWidth="1"/>
    <col min="16" max="16" width="17.625" style="506" customWidth="1"/>
    <col min="17" max="17" width="8.625" style="506" customWidth="1"/>
    <col min="18" max="19" width="9.625" style="506" customWidth="1"/>
    <col min="20" max="20" width="8.625" style="506" customWidth="1"/>
    <col min="21" max="21" width="11.125" style="506" customWidth="1"/>
    <col min="22" max="22" width="9.625" style="506" customWidth="1"/>
    <col min="23" max="23" width="10.125" style="506" customWidth="1"/>
    <col min="24" max="25" width="11.625" style="506" customWidth="1"/>
    <col min="26" max="26" width="9.125" style="506" customWidth="1"/>
    <col min="27" max="28" width="6.125" style="506" customWidth="1"/>
    <col min="29" max="29" width="9.125" style="506" customWidth="1"/>
    <col min="30" max="30" width="11.125" style="506" customWidth="1"/>
    <col min="31" max="16384" width="9.00390625" style="506" customWidth="1"/>
  </cols>
  <sheetData>
    <row r="1" spans="1:30" s="49" customFormat="1" ht="18" customHeight="1">
      <c r="A1" s="82" t="s">
        <v>1166</v>
      </c>
      <c r="O1" s="50" t="s">
        <v>1167</v>
      </c>
      <c r="P1" s="82" t="s">
        <v>1166</v>
      </c>
      <c r="T1" s="51"/>
      <c r="U1" s="51"/>
      <c r="Z1" s="52"/>
      <c r="AD1" s="50" t="s">
        <v>1118</v>
      </c>
    </row>
    <row r="2" spans="1:30" s="53" customFormat="1" ht="24" customHeight="1">
      <c r="A2" s="875" t="s">
        <v>500</v>
      </c>
      <c r="B2" s="876"/>
      <c r="C2" s="876"/>
      <c r="D2" s="876"/>
      <c r="E2" s="876"/>
      <c r="F2" s="876"/>
      <c r="G2" s="876"/>
      <c r="H2" s="876" t="s">
        <v>497</v>
      </c>
      <c r="I2" s="876"/>
      <c r="J2" s="876"/>
      <c r="K2" s="876"/>
      <c r="L2" s="876"/>
      <c r="M2" s="876"/>
      <c r="N2" s="876"/>
      <c r="O2" s="876"/>
      <c r="P2" s="875" t="s">
        <v>498</v>
      </c>
      <c r="Q2" s="876"/>
      <c r="R2" s="876"/>
      <c r="S2" s="876"/>
      <c r="T2" s="876"/>
      <c r="U2" s="876"/>
      <c r="V2" s="876"/>
      <c r="W2" s="876" t="s">
        <v>499</v>
      </c>
      <c r="X2" s="876"/>
      <c r="Y2" s="876"/>
      <c r="Z2" s="876"/>
      <c r="AA2" s="876"/>
      <c r="AB2" s="876"/>
      <c r="AC2" s="876"/>
      <c r="AD2" s="876"/>
    </row>
    <row r="3" spans="1:30" s="64" customFormat="1" ht="12" customHeight="1" thickBot="1">
      <c r="A3" s="824"/>
      <c r="B3" s="824"/>
      <c r="C3" s="824"/>
      <c r="D3" s="824"/>
      <c r="E3" s="824"/>
      <c r="F3" s="824"/>
      <c r="G3" s="121" t="s">
        <v>1168</v>
      </c>
      <c r="H3" s="824"/>
      <c r="I3" s="824"/>
      <c r="J3" s="824"/>
      <c r="K3" s="824"/>
      <c r="L3" s="825"/>
      <c r="M3" s="825"/>
      <c r="N3" s="825"/>
      <c r="O3" s="826" t="s">
        <v>423</v>
      </c>
      <c r="P3" s="824"/>
      <c r="Q3" s="825"/>
      <c r="R3" s="825"/>
      <c r="S3" s="825"/>
      <c r="T3" s="825"/>
      <c r="V3" s="121" t="s">
        <v>1168</v>
      </c>
      <c r="W3" s="825"/>
      <c r="X3" s="825"/>
      <c r="Y3" s="825"/>
      <c r="AD3" s="826" t="s">
        <v>423</v>
      </c>
    </row>
    <row r="4" spans="1:30" s="49" customFormat="1" ht="27.75" customHeight="1">
      <c r="A4" s="770" t="s">
        <v>1169</v>
      </c>
      <c r="B4" s="56" t="s">
        <v>1170</v>
      </c>
      <c r="C4" s="57" t="s">
        <v>1007</v>
      </c>
      <c r="D4" s="57" t="s">
        <v>1008</v>
      </c>
      <c r="E4" s="57" t="s">
        <v>1171</v>
      </c>
      <c r="F4" s="57" t="s">
        <v>1172</v>
      </c>
      <c r="G4" s="57" t="s">
        <v>675</v>
      </c>
      <c r="H4" s="58" t="s">
        <v>1009</v>
      </c>
      <c r="I4" s="57" t="s">
        <v>1173</v>
      </c>
      <c r="J4" s="57" t="s">
        <v>1174</v>
      </c>
      <c r="K4" s="57" t="s">
        <v>1175</v>
      </c>
      <c r="L4" s="57" t="s">
        <v>1176</v>
      </c>
      <c r="M4" s="58" t="s">
        <v>1177</v>
      </c>
      <c r="N4" s="57" t="s">
        <v>1178</v>
      </c>
      <c r="O4" s="57" t="s">
        <v>1179</v>
      </c>
      <c r="P4" s="770" t="s">
        <v>1169</v>
      </c>
      <c r="Q4" s="58" t="s">
        <v>1180</v>
      </c>
      <c r="R4" s="57" t="s">
        <v>1181</v>
      </c>
      <c r="S4" s="57" t="s">
        <v>1182</v>
      </c>
      <c r="T4" s="57" t="s">
        <v>1183</v>
      </c>
      <c r="U4" s="57" t="s">
        <v>1184</v>
      </c>
      <c r="V4" s="914" t="s">
        <v>1010</v>
      </c>
      <c r="W4" s="58" t="s">
        <v>1185</v>
      </c>
      <c r="X4" s="909" t="s">
        <v>1186</v>
      </c>
      <c r="Y4" s="910"/>
      <c r="Z4" s="909" t="s">
        <v>1187</v>
      </c>
      <c r="AA4" s="910"/>
      <c r="AB4" s="909" t="s">
        <v>1188</v>
      </c>
      <c r="AC4" s="910"/>
      <c r="AD4" s="59" t="s">
        <v>1189</v>
      </c>
    </row>
    <row r="5" spans="1:30" s="64" customFormat="1" ht="34.5" customHeight="1" thickBot="1">
      <c r="A5" s="823" t="s">
        <v>1162</v>
      </c>
      <c r="B5" s="60" t="s">
        <v>1164</v>
      </c>
      <c r="C5" s="61" t="s">
        <v>1190</v>
      </c>
      <c r="D5" s="61" t="s">
        <v>1191</v>
      </c>
      <c r="E5" s="61" t="s">
        <v>1192</v>
      </c>
      <c r="F5" s="61" t="s">
        <v>1193</v>
      </c>
      <c r="G5" s="61" t="s">
        <v>1194</v>
      </c>
      <c r="H5" s="62" t="s">
        <v>1195</v>
      </c>
      <c r="I5" s="61" t="s">
        <v>1196</v>
      </c>
      <c r="J5" s="61" t="s">
        <v>424</v>
      </c>
      <c r="K5" s="61" t="s">
        <v>1197</v>
      </c>
      <c r="L5" s="61" t="s">
        <v>1198</v>
      </c>
      <c r="M5" s="62" t="s">
        <v>1199</v>
      </c>
      <c r="N5" s="61" t="s">
        <v>1200</v>
      </c>
      <c r="O5" s="61" t="s">
        <v>1201</v>
      </c>
      <c r="P5" s="823" t="s">
        <v>1162</v>
      </c>
      <c r="Q5" s="62" t="s">
        <v>1202</v>
      </c>
      <c r="R5" s="61" t="s">
        <v>1203</v>
      </c>
      <c r="S5" s="61" t="s">
        <v>1204</v>
      </c>
      <c r="T5" s="61" t="s">
        <v>1205</v>
      </c>
      <c r="U5" s="61" t="s">
        <v>1206</v>
      </c>
      <c r="V5" s="915"/>
      <c r="W5" s="62" t="s">
        <v>1207</v>
      </c>
      <c r="X5" s="911" t="s">
        <v>1208</v>
      </c>
      <c r="Y5" s="912"/>
      <c r="Z5" s="911" t="s">
        <v>1209</v>
      </c>
      <c r="AA5" s="912"/>
      <c r="AB5" s="911" t="s">
        <v>1210</v>
      </c>
      <c r="AC5" s="912"/>
      <c r="AD5" s="63" t="s">
        <v>1211</v>
      </c>
    </row>
    <row r="6" spans="1:31" s="783" customFormat="1" ht="12" customHeight="1">
      <c r="A6" s="774" t="s">
        <v>445</v>
      </c>
      <c r="B6" s="785">
        <v>10805</v>
      </c>
      <c r="C6" s="778">
        <v>495</v>
      </c>
      <c r="D6" s="790" t="s">
        <v>1212</v>
      </c>
      <c r="E6" s="778">
        <v>1033</v>
      </c>
      <c r="F6" s="776">
        <v>182</v>
      </c>
      <c r="G6" s="776">
        <v>37</v>
      </c>
      <c r="H6" s="778" t="s">
        <v>1213</v>
      </c>
      <c r="I6" s="776" t="s">
        <v>1213</v>
      </c>
      <c r="J6" s="776" t="s">
        <v>1213</v>
      </c>
      <c r="K6" s="776" t="s">
        <v>1213</v>
      </c>
      <c r="L6" s="776">
        <v>207</v>
      </c>
      <c r="M6" s="778">
        <v>400</v>
      </c>
      <c r="N6" s="778">
        <v>12</v>
      </c>
      <c r="O6" s="776">
        <v>110</v>
      </c>
      <c r="P6" s="779" t="s">
        <v>445</v>
      </c>
      <c r="Q6" s="778">
        <v>760</v>
      </c>
      <c r="R6" s="778">
        <v>257</v>
      </c>
      <c r="S6" s="778">
        <v>333</v>
      </c>
      <c r="T6" s="778">
        <v>1482</v>
      </c>
      <c r="U6" s="776">
        <v>1699</v>
      </c>
      <c r="V6" s="776">
        <v>65</v>
      </c>
      <c r="W6" s="778">
        <v>173</v>
      </c>
      <c r="X6" s="807"/>
      <c r="Y6" s="781">
        <v>2024</v>
      </c>
      <c r="Z6" s="807"/>
      <c r="AA6" s="781">
        <v>512</v>
      </c>
      <c r="AB6" s="820"/>
      <c r="AC6" s="778">
        <v>114</v>
      </c>
      <c r="AD6" s="782">
        <v>304</v>
      </c>
      <c r="AE6" s="867"/>
    </row>
    <row r="7" spans="1:31" s="783" customFormat="1" ht="12" customHeight="1">
      <c r="A7" s="774" t="s">
        <v>446</v>
      </c>
      <c r="B7" s="785">
        <v>11008</v>
      </c>
      <c r="C7" s="778">
        <v>521</v>
      </c>
      <c r="D7" s="790" t="s">
        <v>426</v>
      </c>
      <c r="E7" s="778">
        <v>1030</v>
      </c>
      <c r="F7" s="776">
        <v>185</v>
      </c>
      <c r="G7" s="776">
        <v>37</v>
      </c>
      <c r="H7" s="778">
        <v>93</v>
      </c>
      <c r="I7" s="776">
        <v>143</v>
      </c>
      <c r="J7" s="776">
        <v>214</v>
      </c>
      <c r="K7" s="776">
        <v>168</v>
      </c>
      <c r="L7" s="776">
        <v>218</v>
      </c>
      <c r="M7" s="778">
        <v>411</v>
      </c>
      <c r="N7" s="778">
        <v>12</v>
      </c>
      <c r="O7" s="776">
        <v>111</v>
      </c>
      <c r="P7" s="779" t="s">
        <v>446</v>
      </c>
      <c r="Q7" s="778">
        <v>775</v>
      </c>
      <c r="R7" s="778">
        <v>263</v>
      </c>
      <c r="S7" s="778">
        <v>344</v>
      </c>
      <c r="T7" s="778">
        <v>1485</v>
      </c>
      <c r="U7" s="776">
        <v>1785</v>
      </c>
      <c r="V7" s="776">
        <v>91</v>
      </c>
      <c r="W7" s="778">
        <v>257</v>
      </c>
      <c r="X7" s="808"/>
      <c r="Y7" s="778">
        <v>1938</v>
      </c>
      <c r="Z7" s="808"/>
      <c r="AA7" s="778">
        <v>511</v>
      </c>
      <c r="AB7" s="820"/>
      <c r="AC7" s="778">
        <v>117</v>
      </c>
      <c r="AD7" s="782">
        <v>299</v>
      </c>
      <c r="AE7" s="867"/>
    </row>
    <row r="8" spans="1:31" s="783" customFormat="1" ht="12" customHeight="1">
      <c r="A8" s="774" t="s">
        <v>447</v>
      </c>
      <c r="B8" s="785">
        <v>9860</v>
      </c>
      <c r="C8" s="778">
        <v>496</v>
      </c>
      <c r="D8" s="790" t="s">
        <v>426</v>
      </c>
      <c r="E8" s="778">
        <v>928</v>
      </c>
      <c r="F8" s="778">
        <v>161</v>
      </c>
      <c r="G8" s="776">
        <v>43</v>
      </c>
      <c r="H8" s="778">
        <v>74</v>
      </c>
      <c r="I8" s="778">
        <v>100</v>
      </c>
      <c r="J8" s="778">
        <v>191</v>
      </c>
      <c r="K8" s="778">
        <v>135</v>
      </c>
      <c r="L8" s="778">
        <v>187</v>
      </c>
      <c r="M8" s="778">
        <v>384</v>
      </c>
      <c r="N8" s="778">
        <v>10</v>
      </c>
      <c r="O8" s="776">
        <v>101</v>
      </c>
      <c r="P8" s="779" t="s">
        <v>447</v>
      </c>
      <c r="Q8" s="778">
        <v>776</v>
      </c>
      <c r="R8" s="778">
        <v>248</v>
      </c>
      <c r="S8" s="778">
        <v>330</v>
      </c>
      <c r="T8" s="778">
        <v>1047</v>
      </c>
      <c r="U8" s="776">
        <v>2059</v>
      </c>
      <c r="V8" s="776">
        <v>401</v>
      </c>
      <c r="W8" s="778">
        <v>1092</v>
      </c>
      <c r="X8" s="808"/>
      <c r="Y8" s="778">
        <v>434</v>
      </c>
      <c r="Z8" s="808"/>
      <c r="AA8" s="778">
        <v>369</v>
      </c>
      <c r="AB8" s="820"/>
      <c r="AC8" s="778">
        <v>83</v>
      </c>
      <c r="AD8" s="782">
        <v>211</v>
      </c>
      <c r="AE8" s="867"/>
    </row>
    <row r="9" spans="1:31" s="783" customFormat="1" ht="1.5" customHeight="1">
      <c r="A9" s="784"/>
      <c r="B9" s="785"/>
      <c r="C9" s="778"/>
      <c r="D9" s="778"/>
      <c r="E9" s="778"/>
      <c r="F9" s="778"/>
      <c r="G9" s="776"/>
      <c r="H9" s="778"/>
      <c r="I9" s="778"/>
      <c r="J9" s="778"/>
      <c r="K9" s="778"/>
      <c r="L9" s="778"/>
      <c r="M9" s="778"/>
      <c r="N9" s="778"/>
      <c r="O9" s="776"/>
      <c r="P9" s="821"/>
      <c r="Q9" s="778"/>
      <c r="R9" s="778"/>
      <c r="S9" s="778"/>
      <c r="T9" s="778"/>
      <c r="U9" s="776"/>
      <c r="V9" s="776"/>
      <c r="W9" s="778"/>
      <c r="X9" s="808"/>
      <c r="Y9" s="778"/>
      <c r="Z9" s="808"/>
      <c r="AA9" s="778"/>
      <c r="AB9" s="820"/>
      <c r="AC9" s="778"/>
      <c r="AD9" s="782"/>
      <c r="AE9" s="867"/>
    </row>
    <row r="10" spans="1:31" s="783" customFormat="1" ht="12" customHeight="1">
      <c r="A10" s="774" t="s">
        <v>448</v>
      </c>
      <c r="B10" s="785">
        <v>10280</v>
      </c>
      <c r="C10" s="778">
        <v>536</v>
      </c>
      <c r="D10" s="790" t="s">
        <v>426</v>
      </c>
      <c r="E10" s="778">
        <v>931</v>
      </c>
      <c r="F10" s="776">
        <v>167</v>
      </c>
      <c r="G10" s="776">
        <v>41</v>
      </c>
      <c r="H10" s="778">
        <v>79</v>
      </c>
      <c r="I10" s="776">
        <v>106</v>
      </c>
      <c r="J10" s="776">
        <v>190</v>
      </c>
      <c r="K10" s="776">
        <v>144</v>
      </c>
      <c r="L10" s="776">
        <v>199</v>
      </c>
      <c r="M10" s="778">
        <v>395</v>
      </c>
      <c r="N10" s="778">
        <v>11</v>
      </c>
      <c r="O10" s="776">
        <v>108</v>
      </c>
      <c r="P10" s="779" t="s">
        <v>448</v>
      </c>
      <c r="Q10" s="778">
        <v>803</v>
      </c>
      <c r="R10" s="778">
        <v>245</v>
      </c>
      <c r="S10" s="778">
        <v>343</v>
      </c>
      <c r="T10" s="778">
        <v>1094</v>
      </c>
      <c r="U10" s="776">
        <v>2190</v>
      </c>
      <c r="V10" s="776">
        <v>416</v>
      </c>
      <c r="W10" s="778">
        <v>1126</v>
      </c>
      <c r="X10" s="808"/>
      <c r="Y10" s="778">
        <v>445</v>
      </c>
      <c r="Z10" s="808"/>
      <c r="AA10" s="778">
        <v>389</v>
      </c>
      <c r="AB10" s="820"/>
      <c r="AC10" s="778">
        <v>99</v>
      </c>
      <c r="AD10" s="782">
        <v>223</v>
      </c>
      <c r="AE10" s="867"/>
    </row>
    <row r="11" spans="1:31" s="783" customFormat="1" ht="12" customHeight="1">
      <c r="A11" s="774" t="s">
        <v>449</v>
      </c>
      <c r="B11" s="785">
        <v>10281</v>
      </c>
      <c r="C11" s="778">
        <v>534</v>
      </c>
      <c r="D11" s="790" t="s">
        <v>426</v>
      </c>
      <c r="E11" s="778">
        <v>880</v>
      </c>
      <c r="F11" s="776">
        <v>160</v>
      </c>
      <c r="G11" s="776">
        <v>38</v>
      </c>
      <c r="H11" s="778">
        <v>77</v>
      </c>
      <c r="I11" s="776">
        <v>108</v>
      </c>
      <c r="J11" s="776">
        <v>188</v>
      </c>
      <c r="K11" s="776">
        <v>140</v>
      </c>
      <c r="L11" s="776">
        <v>189</v>
      </c>
      <c r="M11" s="778">
        <v>397</v>
      </c>
      <c r="N11" s="778">
        <v>11</v>
      </c>
      <c r="O11" s="776">
        <v>109</v>
      </c>
      <c r="P11" s="779" t="s">
        <v>449</v>
      </c>
      <c r="Q11" s="778">
        <v>813</v>
      </c>
      <c r="R11" s="778">
        <v>237</v>
      </c>
      <c r="S11" s="778">
        <v>351</v>
      </c>
      <c r="T11" s="778">
        <v>1104</v>
      </c>
      <c r="U11" s="776">
        <v>2246</v>
      </c>
      <c r="V11" s="776">
        <v>405</v>
      </c>
      <c r="W11" s="778">
        <v>1121</v>
      </c>
      <c r="X11" s="808"/>
      <c r="Y11" s="778">
        <v>440</v>
      </c>
      <c r="Z11" s="808"/>
      <c r="AA11" s="778">
        <v>399</v>
      </c>
      <c r="AB11" s="820"/>
      <c r="AC11" s="778">
        <v>105</v>
      </c>
      <c r="AD11" s="782">
        <v>229</v>
      </c>
      <c r="AE11" s="867"/>
    </row>
    <row r="12" spans="1:31" s="783" customFormat="1" ht="12" customHeight="1" thickBot="1">
      <c r="A12" s="809" t="s">
        <v>450</v>
      </c>
      <c r="B12" s="810">
        <v>10355</v>
      </c>
      <c r="C12" s="811">
        <v>542</v>
      </c>
      <c r="D12" s="799" t="s">
        <v>1128</v>
      </c>
      <c r="E12" s="811">
        <v>836</v>
      </c>
      <c r="F12" s="812">
        <v>156</v>
      </c>
      <c r="G12" s="812">
        <v>37</v>
      </c>
      <c r="H12" s="811">
        <v>78</v>
      </c>
      <c r="I12" s="812">
        <v>113</v>
      </c>
      <c r="J12" s="812">
        <v>187</v>
      </c>
      <c r="K12" s="812">
        <v>137</v>
      </c>
      <c r="L12" s="812">
        <v>196</v>
      </c>
      <c r="M12" s="811">
        <v>414</v>
      </c>
      <c r="N12" s="811">
        <v>12</v>
      </c>
      <c r="O12" s="812">
        <v>110</v>
      </c>
      <c r="P12" s="822" t="s">
        <v>450</v>
      </c>
      <c r="Q12" s="811">
        <v>807</v>
      </c>
      <c r="R12" s="811">
        <v>235</v>
      </c>
      <c r="S12" s="811">
        <v>352</v>
      </c>
      <c r="T12" s="811">
        <v>1125</v>
      </c>
      <c r="U12" s="812">
        <v>2304</v>
      </c>
      <c r="V12" s="812">
        <v>398</v>
      </c>
      <c r="W12" s="811">
        <v>1144</v>
      </c>
      <c r="X12" s="813"/>
      <c r="Y12" s="811">
        <v>436</v>
      </c>
      <c r="Z12" s="813"/>
      <c r="AA12" s="811">
        <v>395</v>
      </c>
      <c r="AB12" s="813"/>
      <c r="AC12" s="811">
        <v>110</v>
      </c>
      <c r="AD12" s="814">
        <v>231</v>
      </c>
      <c r="AE12" s="867"/>
    </row>
    <row r="13" spans="1:30" s="49" customFormat="1" ht="9.75" customHeight="1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3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54"/>
      <c r="AC13" s="54"/>
      <c r="AD13" s="54"/>
    </row>
    <row r="14" spans="1:30" s="53" customFormat="1" ht="23.25" customHeight="1">
      <c r="A14" s="875" t="s">
        <v>496</v>
      </c>
      <c r="B14" s="876"/>
      <c r="C14" s="876"/>
      <c r="D14" s="876"/>
      <c r="E14" s="876"/>
      <c r="F14" s="876"/>
      <c r="G14" s="876"/>
      <c r="H14" s="874" t="s">
        <v>497</v>
      </c>
      <c r="I14" s="874"/>
      <c r="J14" s="874"/>
      <c r="K14" s="874"/>
      <c r="L14" s="874"/>
      <c r="M14" s="874"/>
      <c r="N14" s="874"/>
      <c r="O14" s="874"/>
      <c r="P14" s="875" t="s">
        <v>498</v>
      </c>
      <c r="Q14" s="876"/>
      <c r="R14" s="876"/>
      <c r="S14" s="876"/>
      <c r="T14" s="876"/>
      <c r="U14" s="876"/>
      <c r="V14" s="876"/>
      <c r="W14" s="874" t="s">
        <v>499</v>
      </c>
      <c r="X14" s="874"/>
      <c r="Y14" s="874"/>
      <c r="Z14" s="874"/>
      <c r="AA14" s="874"/>
      <c r="AB14" s="874"/>
      <c r="AC14" s="874"/>
      <c r="AD14" s="874"/>
    </row>
    <row r="15" spans="1:30" s="64" customFormat="1" ht="12" customHeight="1" thickBot="1">
      <c r="A15" s="824"/>
      <c r="B15" s="824"/>
      <c r="C15" s="824"/>
      <c r="D15" s="824"/>
      <c r="E15" s="824"/>
      <c r="F15" s="824"/>
      <c r="G15" s="121" t="s">
        <v>451</v>
      </c>
      <c r="H15" s="824"/>
      <c r="I15" s="824"/>
      <c r="J15" s="824"/>
      <c r="K15" s="824"/>
      <c r="L15" s="825"/>
      <c r="M15" s="825"/>
      <c r="N15" s="825"/>
      <c r="O15" s="826" t="s">
        <v>452</v>
      </c>
      <c r="P15" s="824"/>
      <c r="Q15" s="825"/>
      <c r="R15" s="825"/>
      <c r="S15" s="825"/>
      <c r="T15" s="825"/>
      <c r="V15" s="121" t="s">
        <v>451</v>
      </c>
      <c r="W15" s="825"/>
      <c r="X15" s="825"/>
      <c r="Y15" s="825"/>
      <c r="Z15" s="825"/>
      <c r="AA15" s="825"/>
      <c r="AB15" s="825"/>
      <c r="AC15" s="825"/>
      <c r="AD15" s="827" t="s">
        <v>452</v>
      </c>
    </row>
    <row r="16" spans="1:30" s="49" customFormat="1" ht="15.75" customHeight="1">
      <c r="A16" s="898" t="s">
        <v>453</v>
      </c>
      <c r="B16" s="899" t="s">
        <v>1136</v>
      </c>
      <c r="C16" s="891" t="s">
        <v>454</v>
      </c>
      <c r="D16" s="891" t="s">
        <v>455</v>
      </c>
      <c r="E16" s="891" t="s">
        <v>456</v>
      </c>
      <c r="F16" s="891" t="s">
        <v>457</v>
      </c>
      <c r="G16" s="891" t="s">
        <v>458</v>
      </c>
      <c r="H16" s="905" t="s">
        <v>459</v>
      </c>
      <c r="I16" s="901" t="s">
        <v>460</v>
      </c>
      <c r="J16" s="901" t="s">
        <v>461</v>
      </c>
      <c r="K16" s="901" t="s">
        <v>462</v>
      </c>
      <c r="L16" s="901" t="s">
        <v>1137</v>
      </c>
      <c r="M16" s="901" t="s">
        <v>463</v>
      </c>
      <c r="N16" s="901" t="s">
        <v>466</v>
      </c>
      <c r="O16" s="891" t="s">
        <v>467</v>
      </c>
      <c r="P16" s="898" t="s">
        <v>453</v>
      </c>
      <c r="Q16" s="901" t="s">
        <v>468</v>
      </c>
      <c r="R16" s="901" t="s">
        <v>469</v>
      </c>
      <c r="S16" s="891" t="s">
        <v>470</v>
      </c>
      <c r="T16" s="891" t="s">
        <v>471</v>
      </c>
      <c r="U16" s="891" t="s">
        <v>472</v>
      </c>
      <c r="V16" s="891" t="s">
        <v>473</v>
      </c>
      <c r="W16" s="893" t="s">
        <v>474</v>
      </c>
      <c r="X16" s="891" t="s">
        <v>475</v>
      </c>
      <c r="Y16" s="891" t="s">
        <v>476</v>
      </c>
      <c r="Z16" s="891" t="s">
        <v>477</v>
      </c>
      <c r="AA16" s="888" t="s">
        <v>478</v>
      </c>
      <c r="AB16" s="895"/>
      <c r="AC16" s="891" t="s">
        <v>479</v>
      </c>
      <c r="AD16" s="888" t="s">
        <v>480</v>
      </c>
    </row>
    <row r="17" spans="1:30" s="49" customFormat="1" ht="15.75" customHeight="1">
      <c r="A17" s="884"/>
      <c r="B17" s="903"/>
      <c r="C17" s="902"/>
      <c r="D17" s="902"/>
      <c r="E17" s="902"/>
      <c r="F17" s="902"/>
      <c r="G17" s="902"/>
      <c r="H17" s="906"/>
      <c r="I17" s="902"/>
      <c r="J17" s="902"/>
      <c r="K17" s="902"/>
      <c r="L17" s="902"/>
      <c r="M17" s="902"/>
      <c r="N17" s="902"/>
      <c r="O17" s="902"/>
      <c r="P17" s="884"/>
      <c r="Q17" s="902"/>
      <c r="R17" s="902"/>
      <c r="S17" s="902"/>
      <c r="T17" s="902"/>
      <c r="U17" s="902"/>
      <c r="V17" s="902"/>
      <c r="W17" s="897"/>
      <c r="X17" s="902"/>
      <c r="Y17" s="902"/>
      <c r="Z17" s="902"/>
      <c r="AA17" s="896"/>
      <c r="AB17" s="897"/>
      <c r="AC17" s="902"/>
      <c r="AD17" s="907"/>
    </row>
    <row r="18" spans="1:30" s="49" customFormat="1" ht="16.5" customHeight="1">
      <c r="A18" s="884" t="s">
        <v>481</v>
      </c>
      <c r="B18" s="890" t="s">
        <v>482</v>
      </c>
      <c r="C18" s="879" t="s">
        <v>483</v>
      </c>
      <c r="D18" s="879" t="s">
        <v>484</v>
      </c>
      <c r="E18" s="879" t="s">
        <v>1138</v>
      </c>
      <c r="F18" s="879" t="s">
        <v>1139</v>
      </c>
      <c r="G18" s="879" t="s">
        <v>1140</v>
      </c>
      <c r="H18" s="882" t="s">
        <v>1141</v>
      </c>
      <c r="I18" s="879" t="s">
        <v>1142</v>
      </c>
      <c r="J18" s="879" t="s">
        <v>485</v>
      </c>
      <c r="K18" s="879" t="s">
        <v>1143</v>
      </c>
      <c r="L18" s="879" t="s">
        <v>486</v>
      </c>
      <c r="M18" s="879" t="s">
        <v>1144</v>
      </c>
      <c r="N18" s="879" t="s">
        <v>1145</v>
      </c>
      <c r="O18" s="877" t="s">
        <v>487</v>
      </c>
      <c r="P18" s="884" t="s">
        <v>481</v>
      </c>
      <c r="Q18" s="886" t="s">
        <v>1146</v>
      </c>
      <c r="R18" s="879" t="s">
        <v>1147</v>
      </c>
      <c r="S18" s="879" t="s">
        <v>1148</v>
      </c>
      <c r="T18" s="879" t="s">
        <v>1149</v>
      </c>
      <c r="U18" s="879" t="s">
        <v>1150</v>
      </c>
      <c r="V18" s="879" t="s">
        <v>1151</v>
      </c>
      <c r="W18" s="897"/>
      <c r="X18" s="879" t="s">
        <v>1152</v>
      </c>
      <c r="Y18" s="879" t="s">
        <v>1153</v>
      </c>
      <c r="Z18" s="877" t="s">
        <v>488</v>
      </c>
      <c r="AA18" s="880" t="s">
        <v>1154</v>
      </c>
      <c r="AB18" s="882"/>
      <c r="AC18" s="879" t="s">
        <v>1155</v>
      </c>
      <c r="AD18" s="880" t="s">
        <v>1156</v>
      </c>
    </row>
    <row r="19" spans="1:30" s="49" customFormat="1" ht="18" customHeight="1" thickBot="1">
      <c r="A19" s="885"/>
      <c r="B19" s="904"/>
      <c r="C19" s="878"/>
      <c r="D19" s="878"/>
      <c r="E19" s="878"/>
      <c r="F19" s="878"/>
      <c r="G19" s="878"/>
      <c r="H19" s="883"/>
      <c r="I19" s="878"/>
      <c r="J19" s="878"/>
      <c r="K19" s="878"/>
      <c r="L19" s="878"/>
      <c r="M19" s="878"/>
      <c r="N19" s="878"/>
      <c r="O19" s="878"/>
      <c r="P19" s="885"/>
      <c r="Q19" s="887"/>
      <c r="R19" s="878"/>
      <c r="S19" s="878"/>
      <c r="T19" s="878"/>
      <c r="U19" s="878"/>
      <c r="V19" s="908"/>
      <c r="W19" s="913"/>
      <c r="X19" s="878"/>
      <c r="Y19" s="878"/>
      <c r="Z19" s="878"/>
      <c r="AA19" s="880"/>
      <c r="AB19" s="882"/>
      <c r="AC19" s="878"/>
      <c r="AD19" s="881"/>
    </row>
    <row r="20" spans="1:31" s="783" customFormat="1" ht="12" customHeight="1">
      <c r="A20" s="774" t="s">
        <v>489</v>
      </c>
      <c r="B20" s="785">
        <v>10486</v>
      </c>
      <c r="C20" s="778">
        <v>513</v>
      </c>
      <c r="D20" s="778">
        <v>44</v>
      </c>
      <c r="E20" s="790" t="s">
        <v>426</v>
      </c>
      <c r="F20" s="776">
        <v>924</v>
      </c>
      <c r="G20" s="776">
        <v>39</v>
      </c>
      <c r="H20" s="778">
        <v>37</v>
      </c>
      <c r="I20" s="776">
        <v>83</v>
      </c>
      <c r="J20" s="776">
        <v>194</v>
      </c>
      <c r="K20" s="776">
        <v>137</v>
      </c>
      <c r="L20" s="776">
        <v>13</v>
      </c>
      <c r="M20" s="778">
        <v>179</v>
      </c>
      <c r="N20" s="778">
        <v>415</v>
      </c>
      <c r="O20" s="776">
        <v>36</v>
      </c>
      <c r="P20" s="774" t="s">
        <v>489</v>
      </c>
      <c r="Q20" s="806">
        <v>110</v>
      </c>
      <c r="R20" s="778">
        <v>825</v>
      </c>
      <c r="S20" s="778">
        <v>236</v>
      </c>
      <c r="T20" s="778">
        <v>353</v>
      </c>
      <c r="U20" s="776">
        <v>1184</v>
      </c>
      <c r="V20" s="776">
        <v>1158</v>
      </c>
      <c r="W20" s="778">
        <v>480</v>
      </c>
      <c r="X20" s="778">
        <v>436</v>
      </c>
      <c r="Y20" s="778">
        <v>2307</v>
      </c>
      <c r="Z20" s="778">
        <v>372</v>
      </c>
      <c r="AA20" s="807"/>
      <c r="AB20" s="781">
        <v>35</v>
      </c>
      <c r="AC20" s="782">
        <v>116</v>
      </c>
      <c r="AD20" s="782">
        <v>260</v>
      </c>
      <c r="AE20" s="867"/>
    </row>
    <row r="21" spans="1:31" s="783" customFormat="1" ht="12" customHeight="1">
      <c r="A21" s="774" t="s">
        <v>443</v>
      </c>
      <c r="B21" s="785">
        <v>10460</v>
      </c>
      <c r="C21" s="778">
        <v>496</v>
      </c>
      <c r="D21" s="778">
        <v>49</v>
      </c>
      <c r="E21" s="790" t="s">
        <v>426</v>
      </c>
      <c r="F21" s="778">
        <v>849</v>
      </c>
      <c r="G21" s="776">
        <v>68</v>
      </c>
      <c r="H21" s="778">
        <v>37</v>
      </c>
      <c r="I21" s="778">
        <v>84</v>
      </c>
      <c r="J21" s="778">
        <v>196</v>
      </c>
      <c r="K21" s="778">
        <v>135</v>
      </c>
      <c r="L21" s="778">
        <v>15</v>
      </c>
      <c r="M21" s="778">
        <v>173</v>
      </c>
      <c r="N21" s="778">
        <v>430</v>
      </c>
      <c r="O21" s="776">
        <v>38</v>
      </c>
      <c r="P21" s="774" t="s">
        <v>443</v>
      </c>
      <c r="Q21" s="785">
        <v>104</v>
      </c>
      <c r="R21" s="778">
        <v>816</v>
      </c>
      <c r="S21" s="778">
        <v>236</v>
      </c>
      <c r="T21" s="778">
        <v>349</v>
      </c>
      <c r="U21" s="776">
        <v>1224</v>
      </c>
      <c r="V21" s="776">
        <v>1169</v>
      </c>
      <c r="W21" s="778">
        <v>473</v>
      </c>
      <c r="X21" s="778">
        <v>438</v>
      </c>
      <c r="Y21" s="778">
        <v>2310</v>
      </c>
      <c r="Z21" s="778">
        <v>352</v>
      </c>
      <c r="AA21" s="808"/>
      <c r="AB21" s="778">
        <v>56</v>
      </c>
      <c r="AC21" s="778">
        <v>113</v>
      </c>
      <c r="AD21" s="782">
        <v>250</v>
      </c>
      <c r="AE21" s="867"/>
    </row>
    <row r="22" spans="1:31" s="783" customFormat="1" ht="12" customHeight="1" thickBot="1">
      <c r="A22" s="809" t="s">
        <v>444</v>
      </c>
      <c r="B22" s="810">
        <v>10182</v>
      </c>
      <c r="C22" s="811">
        <v>488</v>
      </c>
      <c r="D22" s="811">
        <v>54</v>
      </c>
      <c r="E22" s="799" t="s">
        <v>426</v>
      </c>
      <c r="F22" s="811">
        <v>804</v>
      </c>
      <c r="G22" s="812">
        <v>63</v>
      </c>
      <c r="H22" s="811">
        <v>33</v>
      </c>
      <c r="I22" s="811">
        <v>82</v>
      </c>
      <c r="J22" s="811">
        <v>193</v>
      </c>
      <c r="K22" s="811">
        <v>132</v>
      </c>
      <c r="L22" s="811">
        <v>16</v>
      </c>
      <c r="M22" s="811">
        <v>174</v>
      </c>
      <c r="N22" s="811">
        <v>428</v>
      </c>
      <c r="O22" s="812">
        <v>38</v>
      </c>
      <c r="P22" s="809" t="s">
        <v>444</v>
      </c>
      <c r="Q22" s="810">
        <v>108</v>
      </c>
      <c r="R22" s="811">
        <v>801</v>
      </c>
      <c r="S22" s="811">
        <v>232</v>
      </c>
      <c r="T22" s="811">
        <v>342</v>
      </c>
      <c r="U22" s="812">
        <v>1208</v>
      </c>
      <c r="V22" s="812">
        <v>1107</v>
      </c>
      <c r="W22" s="811">
        <v>431</v>
      </c>
      <c r="X22" s="811">
        <v>435</v>
      </c>
      <c r="Y22" s="811">
        <v>2249</v>
      </c>
      <c r="Z22" s="869">
        <v>346</v>
      </c>
      <c r="AA22" s="813"/>
      <c r="AB22" s="869">
        <v>55</v>
      </c>
      <c r="AC22" s="869">
        <v>115</v>
      </c>
      <c r="AD22" s="868">
        <v>248</v>
      </c>
      <c r="AE22" s="867"/>
    </row>
    <row r="23" spans="1:30" s="783" customFormat="1" ht="12" customHeight="1">
      <c r="A23" s="815" t="s">
        <v>441</v>
      </c>
      <c r="B23" s="816"/>
      <c r="C23" s="816"/>
      <c r="D23" s="816"/>
      <c r="E23" s="816"/>
      <c r="F23" s="816"/>
      <c r="G23" s="816"/>
      <c r="H23" s="817" t="s">
        <v>442</v>
      </c>
      <c r="I23" s="816"/>
      <c r="J23" s="816"/>
      <c r="K23" s="816"/>
      <c r="L23" s="816"/>
      <c r="M23" s="816"/>
      <c r="N23" s="816"/>
      <c r="O23" s="816"/>
      <c r="P23" s="818"/>
      <c r="Q23" s="816"/>
      <c r="R23" s="816"/>
      <c r="S23" s="816"/>
      <c r="T23" s="816"/>
      <c r="U23" s="816"/>
      <c r="V23" s="816"/>
      <c r="W23" s="816"/>
      <c r="X23" s="816"/>
      <c r="Y23" s="816"/>
      <c r="Z23" s="816"/>
      <c r="AA23" s="816"/>
      <c r="AB23" s="816"/>
      <c r="AC23" s="816"/>
      <c r="AD23" s="819"/>
    </row>
    <row r="24" spans="1:30" s="49" customFormat="1" ht="7.5" customHeight="1">
      <c r="A24" s="772"/>
      <c r="B24" s="771"/>
      <c r="C24" s="771"/>
      <c r="D24" s="771"/>
      <c r="E24" s="771"/>
      <c r="F24" s="771"/>
      <c r="G24" s="771"/>
      <c r="H24" s="772"/>
      <c r="I24" s="771"/>
      <c r="J24" s="771"/>
      <c r="K24" s="771"/>
      <c r="L24" s="771"/>
      <c r="M24" s="771"/>
      <c r="N24" s="771"/>
      <c r="O24" s="771"/>
      <c r="P24" s="73"/>
      <c r="Q24" s="771"/>
      <c r="R24" s="771"/>
      <c r="S24" s="771"/>
      <c r="T24" s="771"/>
      <c r="U24" s="771"/>
      <c r="V24" s="771"/>
      <c r="W24" s="771"/>
      <c r="X24" s="771"/>
      <c r="Y24" s="771"/>
      <c r="Z24" s="771"/>
      <c r="AA24" s="771"/>
      <c r="AB24" s="771"/>
      <c r="AC24" s="771"/>
      <c r="AD24" s="54"/>
    </row>
    <row r="25" spans="1:30" s="773" customFormat="1" ht="23.25" customHeight="1">
      <c r="A25" s="875" t="s">
        <v>493</v>
      </c>
      <c r="B25" s="876"/>
      <c r="C25" s="876"/>
      <c r="D25" s="876"/>
      <c r="E25" s="876"/>
      <c r="F25" s="876"/>
      <c r="G25" s="876"/>
      <c r="H25" s="874" t="s">
        <v>494</v>
      </c>
      <c r="I25" s="874"/>
      <c r="J25" s="874"/>
      <c r="K25" s="874"/>
      <c r="L25" s="874"/>
      <c r="M25" s="874"/>
      <c r="N25" s="874"/>
      <c r="O25" s="874"/>
      <c r="P25" s="875" t="s">
        <v>495</v>
      </c>
      <c r="Q25" s="876"/>
      <c r="R25" s="876"/>
      <c r="S25" s="876"/>
      <c r="T25" s="876"/>
      <c r="U25" s="876"/>
      <c r="V25" s="876"/>
      <c r="W25" s="874" t="s">
        <v>899</v>
      </c>
      <c r="X25" s="874"/>
      <c r="Y25" s="874"/>
      <c r="Z25" s="874"/>
      <c r="AA25" s="874"/>
      <c r="AB25" s="874"/>
      <c r="AC25" s="874"/>
      <c r="AD25" s="874"/>
    </row>
    <row r="26" spans="1:30" s="64" customFormat="1" ht="12" customHeight="1" thickBot="1">
      <c r="A26" s="828"/>
      <c r="B26" s="829"/>
      <c r="C26" s="829"/>
      <c r="D26" s="829"/>
      <c r="E26" s="829"/>
      <c r="F26" s="829"/>
      <c r="G26" s="121" t="s">
        <v>451</v>
      </c>
      <c r="H26" s="829"/>
      <c r="I26" s="829"/>
      <c r="J26" s="829"/>
      <c r="K26" s="829"/>
      <c r="L26" s="829"/>
      <c r="M26" s="829"/>
      <c r="N26" s="829"/>
      <c r="O26" s="826" t="s">
        <v>452</v>
      </c>
      <c r="P26" s="828"/>
      <c r="Q26" s="829"/>
      <c r="R26" s="829"/>
      <c r="S26" s="829"/>
      <c r="T26" s="829"/>
      <c r="V26" s="121" t="s">
        <v>451</v>
      </c>
      <c r="W26" s="829"/>
      <c r="X26" s="829"/>
      <c r="Y26" s="829"/>
      <c r="Z26" s="829"/>
      <c r="AA26" s="825"/>
      <c r="AB26" s="829"/>
      <c r="AC26" s="829"/>
      <c r="AD26" s="827" t="s">
        <v>452</v>
      </c>
    </row>
    <row r="27" spans="1:30" s="49" customFormat="1" ht="15.75" customHeight="1">
      <c r="A27" s="898" t="s">
        <v>453</v>
      </c>
      <c r="B27" s="899" t="s">
        <v>1136</v>
      </c>
      <c r="C27" s="891" t="s">
        <v>454</v>
      </c>
      <c r="D27" s="891" t="s">
        <v>455</v>
      </c>
      <c r="E27" s="891" t="s">
        <v>456</v>
      </c>
      <c r="F27" s="891" t="s">
        <v>457</v>
      </c>
      <c r="G27" s="891" t="s">
        <v>458</v>
      </c>
      <c r="H27" s="893" t="s">
        <v>459</v>
      </c>
      <c r="I27" s="891" t="s">
        <v>460</v>
      </c>
      <c r="J27" s="891" t="s">
        <v>461</v>
      </c>
      <c r="K27" s="891" t="s">
        <v>462</v>
      </c>
      <c r="L27" s="891" t="s">
        <v>490</v>
      </c>
      <c r="M27" s="891" t="s">
        <v>463</v>
      </c>
      <c r="N27" s="891" t="s">
        <v>466</v>
      </c>
      <c r="O27" s="891" t="s">
        <v>467</v>
      </c>
      <c r="P27" s="898" t="s">
        <v>453</v>
      </c>
      <c r="Q27" s="891" t="s">
        <v>468</v>
      </c>
      <c r="R27" s="891" t="s">
        <v>469</v>
      </c>
      <c r="S27" s="891" t="s">
        <v>470</v>
      </c>
      <c r="T27" s="891" t="s">
        <v>471</v>
      </c>
      <c r="U27" s="891" t="s">
        <v>472</v>
      </c>
      <c r="V27" s="891" t="s">
        <v>473</v>
      </c>
      <c r="W27" s="893" t="s">
        <v>491</v>
      </c>
      <c r="X27" s="891" t="s">
        <v>475</v>
      </c>
      <c r="Y27" s="891" t="s">
        <v>476</v>
      </c>
      <c r="Z27" s="891" t="s">
        <v>477</v>
      </c>
      <c r="AA27" s="888" t="s">
        <v>478</v>
      </c>
      <c r="AB27" s="895"/>
      <c r="AC27" s="891" t="s">
        <v>479</v>
      </c>
      <c r="AD27" s="888" t="s">
        <v>480</v>
      </c>
    </row>
    <row r="28" spans="1:30" s="49" customFormat="1" ht="15.75" customHeight="1">
      <c r="A28" s="884"/>
      <c r="B28" s="900"/>
      <c r="C28" s="892"/>
      <c r="D28" s="892"/>
      <c r="E28" s="892"/>
      <c r="F28" s="892"/>
      <c r="G28" s="892"/>
      <c r="H28" s="894"/>
      <c r="I28" s="892"/>
      <c r="J28" s="892"/>
      <c r="K28" s="892"/>
      <c r="L28" s="892"/>
      <c r="M28" s="892"/>
      <c r="N28" s="892"/>
      <c r="O28" s="892"/>
      <c r="P28" s="884"/>
      <c r="Q28" s="892"/>
      <c r="R28" s="892"/>
      <c r="S28" s="892"/>
      <c r="T28" s="892"/>
      <c r="U28" s="892"/>
      <c r="V28" s="892"/>
      <c r="W28" s="894"/>
      <c r="X28" s="892"/>
      <c r="Y28" s="892"/>
      <c r="Z28" s="892"/>
      <c r="AA28" s="896"/>
      <c r="AB28" s="897"/>
      <c r="AC28" s="892"/>
      <c r="AD28" s="889"/>
    </row>
    <row r="29" spans="1:30" s="49" customFormat="1" ht="18.75" customHeight="1">
      <c r="A29" s="884" t="s">
        <v>481</v>
      </c>
      <c r="B29" s="890" t="s">
        <v>482</v>
      </c>
      <c r="C29" s="879" t="s">
        <v>483</v>
      </c>
      <c r="D29" s="879" t="s">
        <v>484</v>
      </c>
      <c r="E29" s="879" t="s">
        <v>1138</v>
      </c>
      <c r="F29" s="879" t="s">
        <v>1139</v>
      </c>
      <c r="G29" s="879" t="s">
        <v>1140</v>
      </c>
      <c r="H29" s="882" t="s">
        <v>1141</v>
      </c>
      <c r="I29" s="879" t="s">
        <v>1142</v>
      </c>
      <c r="J29" s="879" t="s">
        <v>898</v>
      </c>
      <c r="K29" s="879" t="s">
        <v>1143</v>
      </c>
      <c r="L29" s="879" t="s">
        <v>421</v>
      </c>
      <c r="M29" s="879" t="s">
        <v>1144</v>
      </c>
      <c r="N29" s="879" t="s">
        <v>1145</v>
      </c>
      <c r="O29" s="877" t="s">
        <v>487</v>
      </c>
      <c r="P29" s="884" t="s">
        <v>481</v>
      </c>
      <c r="Q29" s="886" t="s">
        <v>1146</v>
      </c>
      <c r="R29" s="879" t="s">
        <v>1147</v>
      </c>
      <c r="S29" s="879" t="s">
        <v>1148</v>
      </c>
      <c r="T29" s="879" t="s">
        <v>1149</v>
      </c>
      <c r="U29" s="879" t="s">
        <v>1150</v>
      </c>
      <c r="V29" s="879" t="s">
        <v>1151</v>
      </c>
      <c r="W29" s="882" t="s">
        <v>422</v>
      </c>
      <c r="X29" s="879" t="s">
        <v>1152</v>
      </c>
      <c r="Y29" s="879" t="s">
        <v>1153</v>
      </c>
      <c r="Z29" s="877" t="s">
        <v>488</v>
      </c>
      <c r="AA29" s="880" t="s">
        <v>1154</v>
      </c>
      <c r="AB29" s="882"/>
      <c r="AC29" s="879" t="s">
        <v>1155</v>
      </c>
      <c r="AD29" s="880" t="s">
        <v>1156</v>
      </c>
    </row>
    <row r="30" spans="1:30" s="49" customFormat="1" ht="18" customHeight="1" thickBot="1">
      <c r="A30" s="885"/>
      <c r="B30" s="887"/>
      <c r="C30" s="878"/>
      <c r="D30" s="878"/>
      <c r="E30" s="878"/>
      <c r="F30" s="878"/>
      <c r="G30" s="878"/>
      <c r="H30" s="883"/>
      <c r="I30" s="878"/>
      <c r="J30" s="878"/>
      <c r="K30" s="878"/>
      <c r="L30" s="878"/>
      <c r="M30" s="878"/>
      <c r="N30" s="878"/>
      <c r="O30" s="878"/>
      <c r="P30" s="885"/>
      <c r="Q30" s="887"/>
      <c r="R30" s="878"/>
      <c r="S30" s="878"/>
      <c r="T30" s="878"/>
      <c r="U30" s="878"/>
      <c r="V30" s="878"/>
      <c r="W30" s="883"/>
      <c r="X30" s="878"/>
      <c r="Y30" s="878"/>
      <c r="Z30" s="878"/>
      <c r="AA30" s="880"/>
      <c r="AB30" s="882"/>
      <c r="AC30" s="878"/>
      <c r="AD30" s="881"/>
    </row>
    <row r="31" spans="1:31" s="783" customFormat="1" ht="12" customHeight="1">
      <c r="A31" s="774" t="s">
        <v>492</v>
      </c>
      <c r="B31" s="775">
        <f>SUM(B33:B49)</f>
        <v>10360</v>
      </c>
      <c r="C31" s="776">
        <f>SUM(C33:C49)</f>
        <v>504</v>
      </c>
      <c r="D31" s="776">
        <f aca="true" t="shared" si="0" ref="D31:Z31">SUM(D33:D49)</f>
        <v>56</v>
      </c>
      <c r="E31" s="777" t="s">
        <v>426</v>
      </c>
      <c r="F31" s="776">
        <f t="shared" si="0"/>
        <v>800</v>
      </c>
      <c r="G31" s="776">
        <f t="shared" si="0"/>
        <v>66</v>
      </c>
      <c r="H31" s="778">
        <f t="shared" si="0"/>
        <v>32</v>
      </c>
      <c r="I31" s="776">
        <f t="shared" si="0"/>
        <v>82</v>
      </c>
      <c r="J31" s="776">
        <f t="shared" si="0"/>
        <v>196</v>
      </c>
      <c r="K31" s="776">
        <f t="shared" si="0"/>
        <v>132</v>
      </c>
      <c r="L31" s="776">
        <f t="shared" si="0"/>
        <v>17</v>
      </c>
      <c r="M31" s="776">
        <f t="shared" si="0"/>
        <v>191</v>
      </c>
      <c r="N31" s="776">
        <f t="shared" si="0"/>
        <v>443</v>
      </c>
      <c r="O31" s="776">
        <f t="shared" si="0"/>
        <v>39</v>
      </c>
      <c r="P31" s="779" t="s">
        <v>492</v>
      </c>
      <c r="Q31" s="776">
        <f t="shared" si="0"/>
        <v>108</v>
      </c>
      <c r="R31" s="776">
        <f t="shared" si="0"/>
        <v>810</v>
      </c>
      <c r="S31" s="776">
        <f t="shared" si="0"/>
        <v>238</v>
      </c>
      <c r="T31" s="776">
        <f t="shared" si="0"/>
        <v>339</v>
      </c>
      <c r="U31" s="776">
        <f t="shared" si="0"/>
        <v>1235</v>
      </c>
      <c r="V31" s="776">
        <f t="shared" si="0"/>
        <v>1120</v>
      </c>
      <c r="W31" s="778">
        <f t="shared" si="0"/>
        <v>419</v>
      </c>
      <c r="X31" s="776">
        <f t="shared" si="0"/>
        <v>455</v>
      </c>
      <c r="Y31" s="776">
        <f t="shared" si="0"/>
        <v>2300</v>
      </c>
      <c r="Z31" s="776">
        <f t="shared" si="0"/>
        <v>350</v>
      </c>
      <c r="AA31" s="780"/>
      <c r="AB31" s="781">
        <f>SUM(AB33:AB49)</f>
        <v>54</v>
      </c>
      <c r="AC31" s="776">
        <f>SUM(AC33:AC49)</f>
        <v>116</v>
      </c>
      <c r="AD31" s="870">
        <v>258</v>
      </c>
      <c r="AE31" s="867"/>
    </row>
    <row r="32" spans="1:31" s="783" customFormat="1" ht="1.5" customHeight="1">
      <c r="A32" s="784"/>
      <c r="B32" s="785"/>
      <c r="C32" s="778"/>
      <c r="D32" s="778"/>
      <c r="E32" s="778"/>
      <c r="F32" s="776"/>
      <c r="G32" s="776"/>
      <c r="H32" s="778"/>
      <c r="I32" s="776"/>
      <c r="J32" s="776"/>
      <c r="K32" s="776"/>
      <c r="L32" s="776"/>
      <c r="M32" s="778"/>
      <c r="N32" s="778"/>
      <c r="O32" s="776"/>
      <c r="P32" s="786"/>
      <c r="Q32" s="778"/>
      <c r="R32" s="778"/>
      <c r="S32" s="778"/>
      <c r="T32" s="778"/>
      <c r="U32" s="778"/>
      <c r="V32" s="776"/>
      <c r="W32" s="778"/>
      <c r="X32" s="778"/>
      <c r="Y32" s="778"/>
      <c r="Z32" s="778"/>
      <c r="AA32" s="787"/>
      <c r="AB32" s="778"/>
      <c r="AC32" s="776"/>
      <c r="AD32" s="788"/>
      <c r="AE32" s="867"/>
    </row>
    <row r="33" spans="1:31" s="783" customFormat="1" ht="12" customHeight="1">
      <c r="A33" s="789" t="s">
        <v>425</v>
      </c>
      <c r="B33" s="785">
        <v>1029</v>
      </c>
      <c r="C33" s="778">
        <v>52</v>
      </c>
      <c r="D33" s="778">
        <v>6</v>
      </c>
      <c r="E33" s="790" t="s">
        <v>426</v>
      </c>
      <c r="F33" s="776">
        <v>69</v>
      </c>
      <c r="G33" s="776">
        <v>15</v>
      </c>
      <c r="H33" s="778">
        <v>6</v>
      </c>
      <c r="I33" s="776">
        <v>4</v>
      </c>
      <c r="J33" s="776">
        <v>15</v>
      </c>
      <c r="K33" s="776">
        <v>37</v>
      </c>
      <c r="L33" s="776">
        <v>1</v>
      </c>
      <c r="M33" s="778">
        <v>6</v>
      </c>
      <c r="N33" s="778">
        <v>26</v>
      </c>
      <c r="O33" s="776">
        <v>3</v>
      </c>
      <c r="P33" s="791" t="s">
        <v>425</v>
      </c>
      <c r="Q33" s="778">
        <v>4</v>
      </c>
      <c r="R33" s="778">
        <v>79</v>
      </c>
      <c r="S33" s="778">
        <v>4</v>
      </c>
      <c r="T33" s="778">
        <v>22</v>
      </c>
      <c r="U33" s="778">
        <v>122</v>
      </c>
      <c r="V33" s="776">
        <v>111</v>
      </c>
      <c r="W33" s="778">
        <v>61</v>
      </c>
      <c r="X33" s="778">
        <v>39</v>
      </c>
      <c r="Y33" s="778">
        <v>282</v>
      </c>
      <c r="Z33" s="778">
        <v>22</v>
      </c>
      <c r="AA33" s="787"/>
      <c r="AB33" s="778">
        <v>6</v>
      </c>
      <c r="AC33" s="776">
        <v>10</v>
      </c>
      <c r="AD33" s="871">
        <v>27</v>
      </c>
      <c r="AE33" s="867"/>
    </row>
    <row r="34" spans="1:31" s="783" customFormat="1" ht="1.5" customHeight="1">
      <c r="A34" s="792"/>
      <c r="B34" s="785"/>
      <c r="C34" s="778"/>
      <c r="D34" s="778"/>
      <c r="E34" s="778"/>
      <c r="F34" s="776"/>
      <c r="G34" s="776"/>
      <c r="H34" s="778"/>
      <c r="I34" s="776"/>
      <c r="J34" s="776"/>
      <c r="K34" s="776"/>
      <c r="L34" s="776"/>
      <c r="M34" s="778"/>
      <c r="N34" s="778"/>
      <c r="O34" s="776"/>
      <c r="P34" s="793"/>
      <c r="Q34" s="778"/>
      <c r="R34" s="778"/>
      <c r="S34" s="778"/>
      <c r="T34" s="778"/>
      <c r="U34" s="778"/>
      <c r="V34" s="776"/>
      <c r="W34" s="778"/>
      <c r="X34" s="778"/>
      <c r="Y34" s="778"/>
      <c r="Z34" s="778"/>
      <c r="AA34" s="787"/>
      <c r="AB34" s="778"/>
      <c r="AC34" s="776"/>
      <c r="AD34" s="788"/>
      <c r="AE34" s="867"/>
    </row>
    <row r="35" spans="1:31" s="783" customFormat="1" ht="12" customHeight="1">
      <c r="A35" s="789" t="s">
        <v>427</v>
      </c>
      <c r="B35" s="785">
        <v>1145</v>
      </c>
      <c r="C35" s="778">
        <v>68</v>
      </c>
      <c r="D35" s="778">
        <v>3</v>
      </c>
      <c r="E35" s="790" t="s">
        <v>426</v>
      </c>
      <c r="F35" s="776">
        <v>73</v>
      </c>
      <c r="G35" s="776">
        <v>4</v>
      </c>
      <c r="H35" s="778">
        <v>4</v>
      </c>
      <c r="I35" s="776">
        <v>5</v>
      </c>
      <c r="J35" s="776">
        <v>12</v>
      </c>
      <c r="K35" s="776">
        <v>15</v>
      </c>
      <c r="L35" s="776">
        <v>5</v>
      </c>
      <c r="M35" s="778">
        <v>15</v>
      </c>
      <c r="N35" s="778">
        <v>53</v>
      </c>
      <c r="O35" s="776">
        <v>9</v>
      </c>
      <c r="P35" s="791" t="s">
        <v>427</v>
      </c>
      <c r="Q35" s="778">
        <v>15</v>
      </c>
      <c r="R35" s="778">
        <v>81</v>
      </c>
      <c r="S35" s="778">
        <v>18</v>
      </c>
      <c r="T35" s="778">
        <v>40</v>
      </c>
      <c r="U35" s="778">
        <v>109</v>
      </c>
      <c r="V35" s="776">
        <v>158</v>
      </c>
      <c r="W35" s="778">
        <v>51</v>
      </c>
      <c r="X35" s="778">
        <v>58</v>
      </c>
      <c r="Y35" s="778">
        <v>259</v>
      </c>
      <c r="Z35" s="778">
        <v>45</v>
      </c>
      <c r="AA35" s="787"/>
      <c r="AB35" s="778">
        <v>8</v>
      </c>
      <c r="AC35" s="776">
        <v>11</v>
      </c>
      <c r="AD35" s="871">
        <v>26</v>
      </c>
      <c r="AE35" s="867"/>
    </row>
    <row r="36" spans="1:31" s="783" customFormat="1" ht="12" customHeight="1">
      <c r="A36" s="789" t="s">
        <v>428</v>
      </c>
      <c r="B36" s="785">
        <v>779</v>
      </c>
      <c r="C36" s="778">
        <v>39</v>
      </c>
      <c r="D36" s="778">
        <v>5</v>
      </c>
      <c r="E36" s="790" t="s">
        <v>426</v>
      </c>
      <c r="F36" s="776">
        <v>35</v>
      </c>
      <c r="G36" s="776">
        <v>4</v>
      </c>
      <c r="H36" s="778">
        <v>1</v>
      </c>
      <c r="I36" s="776">
        <v>6</v>
      </c>
      <c r="J36" s="776">
        <v>20</v>
      </c>
      <c r="K36" s="776">
        <v>12</v>
      </c>
      <c r="L36" s="776">
        <v>1</v>
      </c>
      <c r="M36" s="778">
        <v>12</v>
      </c>
      <c r="N36" s="778">
        <v>34</v>
      </c>
      <c r="O36" s="776">
        <v>3</v>
      </c>
      <c r="P36" s="791" t="s">
        <v>428</v>
      </c>
      <c r="Q36" s="778">
        <v>12</v>
      </c>
      <c r="R36" s="778">
        <v>59</v>
      </c>
      <c r="S36" s="778">
        <v>14</v>
      </c>
      <c r="T36" s="778">
        <v>20</v>
      </c>
      <c r="U36" s="778">
        <v>72</v>
      </c>
      <c r="V36" s="776">
        <v>89</v>
      </c>
      <c r="W36" s="778">
        <v>40</v>
      </c>
      <c r="X36" s="778">
        <v>36</v>
      </c>
      <c r="Y36" s="778">
        <v>206</v>
      </c>
      <c r="Z36" s="778">
        <v>27</v>
      </c>
      <c r="AA36" s="787"/>
      <c r="AB36" s="778">
        <v>4</v>
      </c>
      <c r="AC36" s="776">
        <v>12</v>
      </c>
      <c r="AD36" s="871">
        <v>16</v>
      </c>
      <c r="AE36" s="867"/>
    </row>
    <row r="37" spans="1:31" s="783" customFormat="1" ht="12" customHeight="1">
      <c r="A37" s="789" t="s">
        <v>429</v>
      </c>
      <c r="B37" s="785">
        <v>1039</v>
      </c>
      <c r="C37" s="778">
        <v>49</v>
      </c>
      <c r="D37" s="778">
        <v>8</v>
      </c>
      <c r="E37" s="790" t="s">
        <v>426</v>
      </c>
      <c r="F37" s="776">
        <v>86</v>
      </c>
      <c r="G37" s="776">
        <v>9</v>
      </c>
      <c r="H37" s="778">
        <v>1</v>
      </c>
      <c r="I37" s="776">
        <v>5</v>
      </c>
      <c r="J37" s="776">
        <v>20</v>
      </c>
      <c r="K37" s="776">
        <v>19</v>
      </c>
      <c r="L37" s="776">
        <v>1</v>
      </c>
      <c r="M37" s="778">
        <v>5</v>
      </c>
      <c r="N37" s="778">
        <v>21</v>
      </c>
      <c r="O37" s="776">
        <v>1</v>
      </c>
      <c r="P37" s="791" t="s">
        <v>429</v>
      </c>
      <c r="Q37" s="778">
        <v>6</v>
      </c>
      <c r="R37" s="778">
        <v>73</v>
      </c>
      <c r="S37" s="778">
        <v>19</v>
      </c>
      <c r="T37" s="778">
        <v>18</v>
      </c>
      <c r="U37" s="778">
        <v>153</v>
      </c>
      <c r="V37" s="776">
        <v>100</v>
      </c>
      <c r="W37" s="778">
        <v>27</v>
      </c>
      <c r="X37" s="778">
        <v>41</v>
      </c>
      <c r="Y37" s="778">
        <v>312</v>
      </c>
      <c r="Z37" s="778">
        <v>39</v>
      </c>
      <c r="AA37" s="787"/>
      <c r="AB37" s="778">
        <v>1</v>
      </c>
      <c r="AC37" s="776">
        <v>11</v>
      </c>
      <c r="AD37" s="871">
        <v>14</v>
      </c>
      <c r="AE37" s="867"/>
    </row>
    <row r="38" spans="1:31" s="783" customFormat="1" ht="1.5" customHeight="1">
      <c r="A38" s="792"/>
      <c r="B38" s="785"/>
      <c r="C38" s="778"/>
      <c r="D38" s="778"/>
      <c r="E38" s="778"/>
      <c r="F38" s="776"/>
      <c r="G38" s="776"/>
      <c r="H38" s="778"/>
      <c r="I38" s="776"/>
      <c r="J38" s="776"/>
      <c r="K38" s="776"/>
      <c r="L38" s="776"/>
      <c r="M38" s="778"/>
      <c r="N38" s="776"/>
      <c r="O38" s="776"/>
      <c r="P38" s="793"/>
      <c r="Q38" s="778"/>
      <c r="R38" s="778"/>
      <c r="S38" s="778"/>
      <c r="T38" s="778"/>
      <c r="U38" s="778"/>
      <c r="V38" s="776"/>
      <c r="W38" s="778"/>
      <c r="X38" s="778"/>
      <c r="Y38" s="778"/>
      <c r="Z38" s="778"/>
      <c r="AA38" s="787"/>
      <c r="AB38" s="778"/>
      <c r="AC38" s="776"/>
      <c r="AD38" s="871"/>
      <c r="AE38" s="867"/>
    </row>
    <row r="39" spans="1:31" s="783" customFormat="1" ht="12" customHeight="1">
      <c r="A39" s="789" t="s">
        <v>430</v>
      </c>
      <c r="B39" s="785">
        <v>905</v>
      </c>
      <c r="C39" s="778">
        <v>35</v>
      </c>
      <c r="D39" s="778">
        <v>5</v>
      </c>
      <c r="E39" s="790" t="s">
        <v>426</v>
      </c>
      <c r="F39" s="776">
        <v>55</v>
      </c>
      <c r="G39" s="776">
        <v>5</v>
      </c>
      <c r="H39" s="778">
        <v>5</v>
      </c>
      <c r="I39" s="776">
        <v>16</v>
      </c>
      <c r="J39" s="776">
        <v>27</v>
      </c>
      <c r="K39" s="776">
        <v>7</v>
      </c>
      <c r="L39" s="777" t="s">
        <v>426</v>
      </c>
      <c r="M39" s="778">
        <v>14</v>
      </c>
      <c r="N39" s="778">
        <v>41</v>
      </c>
      <c r="O39" s="776">
        <v>5</v>
      </c>
      <c r="P39" s="791" t="s">
        <v>430</v>
      </c>
      <c r="Q39" s="778">
        <v>12</v>
      </c>
      <c r="R39" s="778">
        <v>90</v>
      </c>
      <c r="S39" s="778">
        <v>37</v>
      </c>
      <c r="T39" s="778">
        <v>36</v>
      </c>
      <c r="U39" s="778">
        <v>103</v>
      </c>
      <c r="V39" s="776">
        <v>81</v>
      </c>
      <c r="W39" s="778">
        <v>25</v>
      </c>
      <c r="X39" s="778">
        <v>32</v>
      </c>
      <c r="Y39" s="778">
        <v>179</v>
      </c>
      <c r="Z39" s="778">
        <v>56</v>
      </c>
      <c r="AA39" s="787"/>
      <c r="AB39" s="778">
        <v>3</v>
      </c>
      <c r="AC39" s="776">
        <v>7</v>
      </c>
      <c r="AD39" s="871">
        <v>29</v>
      </c>
      <c r="AE39" s="867"/>
    </row>
    <row r="40" spans="1:31" s="783" customFormat="1" ht="12" customHeight="1">
      <c r="A40" s="789" t="s">
        <v>431</v>
      </c>
      <c r="B40" s="785">
        <v>254</v>
      </c>
      <c r="C40" s="778">
        <v>35</v>
      </c>
      <c r="D40" s="790" t="s">
        <v>426</v>
      </c>
      <c r="E40" s="790" t="s">
        <v>426</v>
      </c>
      <c r="F40" s="776">
        <v>12</v>
      </c>
      <c r="G40" s="872" t="s">
        <v>88</v>
      </c>
      <c r="H40" s="778">
        <v>1</v>
      </c>
      <c r="I40" s="776">
        <v>13</v>
      </c>
      <c r="J40" s="776">
        <v>7</v>
      </c>
      <c r="K40" s="776">
        <v>2</v>
      </c>
      <c r="L40" s="777" t="s">
        <v>426</v>
      </c>
      <c r="M40" s="872" t="s">
        <v>88</v>
      </c>
      <c r="N40" s="778">
        <v>9</v>
      </c>
      <c r="O40" s="776">
        <v>1</v>
      </c>
      <c r="P40" s="791" t="s">
        <v>431</v>
      </c>
      <c r="Q40" s="872" t="s">
        <v>88</v>
      </c>
      <c r="R40" s="778">
        <v>14</v>
      </c>
      <c r="S40" s="778">
        <v>19</v>
      </c>
      <c r="T40" s="778">
        <v>6</v>
      </c>
      <c r="U40" s="778">
        <v>22</v>
      </c>
      <c r="V40" s="776">
        <v>14</v>
      </c>
      <c r="W40" s="778">
        <v>16</v>
      </c>
      <c r="X40" s="778">
        <v>13</v>
      </c>
      <c r="Y40" s="778">
        <v>42</v>
      </c>
      <c r="Z40" s="778">
        <v>8</v>
      </c>
      <c r="AA40" s="787"/>
      <c r="AB40" s="873" t="s">
        <v>88</v>
      </c>
      <c r="AC40" s="776">
        <v>11</v>
      </c>
      <c r="AD40" s="788">
        <v>9</v>
      </c>
      <c r="AE40" s="867"/>
    </row>
    <row r="41" spans="1:31" s="783" customFormat="1" ht="12" customHeight="1">
      <c r="A41" s="789" t="s">
        <v>432</v>
      </c>
      <c r="B41" s="785">
        <v>1831</v>
      </c>
      <c r="C41" s="778">
        <v>65</v>
      </c>
      <c r="D41" s="778">
        <v>7</v>
      </c>
      <c r="E41" s="790" t="s">
        <v>426</v>
      </c>
      <c r="F41" s="776">
        <v>195</v>
      </c>
      <c r="G41" s="776">
        <v>10</v>
      </c>
      <c r="H41" s="778">
        <v>4</v>
      </c>
      <c r="I41" s="776">
        <v>6</v>
      </c>
      <c r="J41" s="776">
        <v>22</v>
      </c>
      <c r="K41" s="776">
        <v>14</v>
      </c>
      <c r="L41" s="777" t="s">
        <v>426</v>
      </c>
      <c r="M41" s="778">
        <v>38</v>
      </c>
      <c r="N41" s="778">
        <v>58</v>
      </c>
      <c r="O41" s="777" t="s">
        <v>426</v>
      </c>
      <c r="P41" s="791" t="s">
        <v>432</v>
      </c>
      <c r="Q41" s="778">
        <v>14</v>
      </c>
      <c r="R41" s="778">
        <v>124</v>
      </c>
      <c r="S41" s="778">
        <v>34</v>
      </c>
      <c r="T41" s="778">
        <v>72</v>
      </c>
      <c r="U41" s="778">
        <v>246</v>
      </c>
      <c r="V41" s="776">
        <v>271</v>
      </c>
      <c r="W41" s="778">
        <v>61</v>
      </c>
      <c r="X41" s="778">
        <v>62</v>
      </c>
      <c r="Y41" s="778">
        <v>403</v>
      </c>
      <c r="Z41" s="778">
        <v>48</v>
      </c>
      <c r="AA41" s="787"/>
      <c r="AB41" s="778">
        <v>10</v>
      </c>
      <c r="AC41" s="776">
        <v>22</v>
      </c>
      <c r="AD41" s="871">
        <v>45</v>
      </c>
      <c r="AE41" s="867"/>
    </row>
    <row r="42" spans="1:31" s="783" customFormat="1" ht="1.5" customHeight="1">
      <c r="A42" s="792"/>
      <c r="B42" s="785"/>
      <c r="C42" s="778"/>
      <c r="D42" s="778"/>
      <c r="E42" s="778"/>
      <c r="F42" s="776"/>
      <c r="G42" s="776"/>
      <c r="H42" s="778"/>
      <c r="I42" s="776"/>
      <c r="J42" s="776"/>
      <c r="K42" s="776"/>
      <c r="L42" s="776"/>
      <c r="M42" s="778"/>
      <c r="N42" s="778"/>
      <c r="O42" s="776"/>
      <c r="P42" s="793"/>
      <c r="Q42" s="778"/>
      <c r="R42" s="778"/>
      <c r="S42" s="778"/>
      <c r="T42" s="778"/>
      <c r="U42" s="778"/>
      <c r="V42" s="776"/>
      <c r="W42" s="778"/>
      <c r="X42" s="778"/>
      <c r="Y42" s="778"/>
      <c r="Z42" s="778"/>
      <c r="AA42" s="787"/>
      <c r="AB42" s="778"/>
      <c r="AC42" s="776"/>
      <c r="AD42" s="871"/>
      <c r="AE42" s="867"/>
    </row>
    <row r="43" spans="1:31" s="783" customFormat="1" ht="12" customHeight="1">
      <c r="A43" s="789" t="s">
        <v>433</v>
      </c>
      <c r="B43" s="785">
        <v>473</v>
      </c>
      <c r="C43" s="778">
        <v>38</v>
      </c>
      <c r="D43" s="790" t="s">
        <v>426</v>
      </c>
      <c r="E43" s="790" t="s">
        <v>426</v>
      </c>
      <c r="F43" s="776">
        <v>51</v>
      </c>
      <c r="G43" s="776">
        <v>7</v>
      </c>
      <c r="H43" s="778">
        <v>4</v>
      </c>
      <c r="I43" s="776">
        <v>1</v>
      </c>
      <c r="J43" s="776">
        <v>17</v>
      </c>
      <c r="K43" s="776">
        <v>1</v>
      </c>
      <c r="L43" s="776">
        <v>3</v>
      </c>
      <c r="M43" s="778">
        <v>21</v>
      </c>
      <c r="N43" s="778">
        <v>31</v>
      </c>
      <c r="O43" s="776">
        <v>3</v>
      </c>
      <c r="P43" s="791" t="s">
        <v>433</v>
      </c>
      <c r="Q43" s="778">
        <v>8</v>
      </c>
      <c r="R43" s="778">
        <v>34</v>
      </c>
      <c r="S43" s="778">
        <v>9</v>
      </c>
      <c r="T43" s="778">
        <v>25</v>
      </c>
      <c r="U43" s="778">
        <v>54</v>
      </c>
      <c r="V43" s="776">
        <v>32</v>
      </c>
      <c r="W43" s="778">
        <v>16</v>
      </c>
      <c r="X43" s="778">
        <v>19</v>
      </c>
      <c r="Y43" s="778">
        <v>56</v>
      </c>
      <c r="Z43" s="778">
        <v>19</v>
      </c>
      <c r="AA43" s="787"/>
      <c r="AB43" s="778">
        <v>8</v>
      </c>
      <c r="AC43" s="776">
        <v>3</v>
      </c>
      <c r="AD43" s="871">
        <v>13</v>
      </c>
      <c r="AE43" s="867"/>
    </row>
    <row r="44" spans="1:31" s="783" customFormat="1" ht="12" customHeight="1">
      <c r="A44" s="789" t="s">
        <v>434</v>
      </c>
      <c r="B44" s="794">
        <v>1516</v>
      </c>
      <c r="C44" s="778">
        <v>48</v>
      </c>
      <c r="D44" s="778">
        <v>13</v>
      </c>
      <c r="E44" s="790" t="s">
        <v>426</v>
      </c>
      <c r="F44" s="776">
        <v>101</v>
      </c>
      <c r="G44" s="776">
        <v>9</v>
      </c>
      <c r="H44" s="778">
        <v>5</v>
      </c>
      <c r="I44" s="776">
        <v>10</v>
      </c>
      <c r="J44" s="776">
        <v>25</v>
      </c>
      <c r="K44" s="776">
        <v>17</v>
      </c>
      <c r="L44" s="776">
        <v>2</v>
      </c>
      <c r="M44" s="778">
        <v>11</v>
      </c>
      <c r="N44" s="778">
        <v>52</v>
      </c>
      <c r="O44" s="776">
        <v>1</v>
      </c>
      <c r="P44" s="791" t="s">
        <v>434</v>
      </c>
      <c r="Q44" s="778">
        <v>14</v>
      </c>
      <c r="R44" s="778">
        <v>153</v>
      </c>
      <c r="S44" s="778">
        <v>28</v>
      </c>
      <c r="T44" s="778">
        <v>43</v>
      </c>
      <c r="U44" s="778">
        <v>198</v>
      </c>
      <c r="V44" s="776">
        <v>174</v>
      </c>
      <c r="W44" s="778">
        <v>88</v>
      </c>
      <c r="X44" s="778">
        <v>90</v>
      </c>
      <c r="Y44" s="778">
        <v>342</v>
      </c>
      <c r="Z44" s="778">
        <v>30</v>
      </c>
      <c r="AA44" s="787"/>
      <c r="AB44" s="778">
        <v>9</v>
      </c>
      <c r="AC44" s="776">
        <v>9</v>
      </c>
      <c r="AD44" s="788">
        <v>44</v>
      </c>
      <c r="AE44" s="867"/>
    </row>
    <row r="45" spans="1:31" s="783" customFormat="1" ht="12" customHeight="1">
      <c r="A45" s="789" t="s">
        <v>435</v>
      </c>
      <c r="B45" s="785">
        <v>531</v>
      </c>
      <c r="C45" s="778">
        <v>43</v>
      </c>
      <c r="D45" s="778">
        <v>4</v>
      </c>
      <c r="E45" s="790" t="s">
        <v>426</v>
      </c>
      <c r="F45" s="776">
        <v>31</v>
      </c>
      <c r="G45" s="776">
        <v>2</v>
      </c>
      <c r="H45" s="778">
        <v>1</v>
      </c>
      <c r="I45" s="776">
        <v>3</v>
      </c>
      <c r="J45" s="776">
        <v>10</v>
      </c>
      <c r="K45" s="776">
        <v>3</v>
      </c>
      <c r="L45" s="776">
        <v>2</v>
      </c>
      <c r="M45" s="778">
        <v>8</v>
      </c>
      <c r="N45" s="778">
        <v>32</v>
      </c>
      <c r="O45" s="776">
        <v>7</v>
      </c>
      <c r="P45" s="791" t="s">
        <v>435</v>
      </c>
      <c r="Q45" s="778">
        <v>10</v>
      </c>
      <c r="R45" s="778">
        <v>49</v>
      </c>
      <c r="S45" s="778">
        <v>21</v>
      </c>
      <c r="T45" s="778">
        <v>12</v>
      </c>
      <c r="U45" s="778">
        <v>60</v>
      </c>
      <c r="V45" s="776">
        <v>38</v>
      </c>
      <c r="W45" s="778">
        <v>19</v>
      </c>
      <c r="X45" s="778">
        <v>20</v>
      </c>
      <c r="Y45" s="778">
        <v>117</v>
      </c>
      <c r="Z45" s="778">
        <v>20</v>
      </c>
      <c r="AA45" s="787"/>
      <c r="AB45" s="778">
        <v>1</v>
      </c>
      <c r="AC45" s="776">
        <v>9</v>
      </c>
      <c r="AD45" s="871">
        <v>9</v>
      </c>
      <c r="AE45" s="867"/>
    </row>
    <row r="46" spans="1:31" s="783" customFormat="1" ht="1.5" customHeight="1">
      <c r="A46" s="795"/>
      <c r="B46" s="785"/>
      <c r="C46" s="778"/>
      <c r="D46" s="778"/>
      <c r="E46" s="778"/>
      <c r="F46" s="776"/>
      <c r="G46" s="776"/>
      <c r="H46" s="778"/>
      <c r="I46" s="776"/>
      <c r="J46" s="776"/>
      <c r="K46" s="776"/>
      <c r="L46" s="776"/>
      <c r="M46" s="778"/>
      <c r="N46" s="778"/>
      <c r="O46" s="776"/>
      <c r="P46" s="796"/>
      <c r="Q46" s="778"/>
      <c r="R46" s="778"/>
      <c r="S46" s="778"/>
      <c r="T46" s="778"/>
      <c r="U46" s="778"/>
      <c r="V46" s="776"/>
      <c r="W46" s="778"/>
      <c r="X46" s="778"/>
      <c r="Y46" s="778"/>
      <c r="Z46" s="778"/>
      <c r="AA46" s="787"/>
      <c r="AB46" s="778"/>
      <c r="AC46" s="776"/>
      <c r="AD46" s="788"/>
      <c r="AE46" s="867"/>
    </row>
    <row r="47" spans="1:31" s="783" customFormat="1" ht="12" customHeight="1">
      <c r="A47" s="789" t="s">
        <v>436</v>
      </c>
      <c r="B47" s="785">
        <v>297</v>
      </c>
      <c r="C47" s="778">
        <v>15</v>
      </c>
      <c r="D47" s="778">
        <v>2</v>
      </c>
      <c r="E47" s="790" t="s">
        <v>426</v>
      </c>
      <c r="F47" s="776">
        <v>24</v>
      </c>
      <c r="G47" s="777" t="s">
        <v>426</v>
      </c>
      <c r="H47" s="790" t="s">
        <v>426</v>
      </c>
      <c r="I47" s="776">
        <v>10</v>
      </c>
      <c r="J47" s="776">
        <v>12</v>
      </c>
      <c r="K47" s="776">
        <v>2</v>
      </c>
      <c r="L47" s="776">
        <v>1</v>
      </c>
      <c r="M47" s="778">
        <v>4</v>
      </c>
      <c r="N47" s="778">
        <v>15</v>
      </c>
      <c r="O47" s="776">
        <v>2</v>
      </c>
      <c r="P47" s="791" t="s">
        <v>436</v>
      </c>
      <c r="Q47" s="778">
        <v>5</v>
      </c>
      <c r="R47" s="778">
        <v>19</v>
      </c>
      <c r="S47" s="778">
        <v>13</v>
      </c>
      <c r="T47" s="778">
        <v>14</v>
      </c>
      <c r="U47" s="778">
        <v>40</v>
      </c>
      <c r="V47" s="776">
        <v>22</v>
      </c>
      <c r="W47" s="778">
        <v>5</v>
      </c>
      <c r="X47" s="778">
        <v>13</v>
      </c>
      <c r="Y47" s="778">
        <v>47</v>
      </c>
      <c r="Z47" s="778">
        <v>10</v>
      </c>
      <c r="AA47" s="787"/>
      <c r="AB47" s="778">
        <v>3</v>
      </c>
      <c r="AC47" s="776">
        <v>6</v>
      </c>
      <c r="AD47" s="871">
        <v>13</v>
      </c>
      <c r="AE47" s="867"/>
    </row>
    <row r="48" spans="1:31" s="783" customFormat="1" ht="12" customHeight="1">
      <c r="A48" s="789" t="s">
        <v>437</v>
      </c>
      <c r="B48" s="785">
        <v>561</v>
      </c>
      <c r="C48" s="778">
        <v>17</v>
      </c>
      <c r="D48" s="778">
        <v>3</v>
      </c>
      <c r="E48" s="790" t="s">
        <v>426</v>
      </c>
      <c r="F48" s="776">
        <v>68</v>
      </c>
      <c r="G48" s="776">
        <v>1</v>
      </c>
      <c r="H48" s="790" t="s">
        <v>426</v>
      </c>
      <c r="I48" s="776">
        <v>3</v>
      </c>
      <c r="J48" s="776">
        <v>9</v>
      </c>
      <c r="K48" s="776">
        <v>3</v>
      </c>
      <c r="L48" s="776">
        <v>1</v>
      </c>
      <c r="M48" s="778">
        <v>57</v>
      </c>
      <c r="N48" s="776">
        <v>71</v>
      </c>
      <c r="O48" s="776">
        <v>4</v>
      </c>
      <c r="P48" s="791" t="s">
        <v>437</v>
      </c>
      <c r="Q48" s="778">
        <v>8</v>
      </c>
      <c r="R48" s="778">
        <v>35</v>
      </c>
      <c r="S48" s="778">
        <v>22</v>
      </c>
      <c r="T48" s="778">
        <v>31</v>
      </c>
      <c r="U48" s="778">
        <v>56</v>
      </c>
      <c r="V48" s="776">
        <v>30</v>
      </c>
      <c r="W48" s="778">
        <v>10</v>
      </c>
      <c r="X48" s="778">
        <v>32</v>
      </c>
      <c r="Y48" s="778">
        <v>55</v>
      </c>
      <c r="Z48" s="778">
        <v>26</v>
      </c>
      <c r="AA48" s="787"/>
      <c r="AB48" s="778">
        <v>1</v>
      </c>
      <c r="AC48" s="776">
        <v>5</v>
      </c>
      <c r="AD48" s="871">
        <v>13</v>
      </c>
      <c r="AE48" s="867"/>
    </row>
    <row r="49" spans="1:31" s="783" customFormat="1" ht="12" customHeight="1" thickBot="1">
      <c r="A49" s="797" t="s">
        <v>438</v>
      </c>
      <c r="B49" s="798" t="s">
        <v>426</v>
      </c>
      <c r="C49" s="799" t="s">
        <v>426</v>
      </c>
      <c r="D49" s="800" t="s">
        <v>426</v>
      </c>
      <c r="E49" s="799" t="s">
        <v>426</v>
      </c>
      <c r="F49" s="799" t="s">
        <v>426</v>
      </c>
      <c r="G49" s="800" t="s">
        <v>426</v>
      </c>
      <c r="H49" s="799" t="s">
        <v>426</v>
      </c>
      <c r="I49" s="800" t="s">
        <v>426</v>
      </c>
      <c r="J49" s="800" t="s">
        <v>426</v>
      </c>
      <c r="K49" s="800" t="s">
        <v>426</v>
      </c>
      <c r="L49" s="800" t="s">
        <v>426</v>
      </c>
      <c r="M49" s="799" t="s">
        <v>426</v>
      </c>
      <c r="N49" s="799" t="s">
        <v>426</v>
      </c>
      <c r="O49" s="800" t="s">
        <v>426</v>
      </c>
      <c r="P49" s="801" t="s">
        <v>438</v>
      </c>
      <c r="Q49" s="799" t="s">
        <v>426</v>
      </c>
      <c r="R49" s="799" t="s">
        <v>426</v>
      </c>
      <c r="S49" s="799" t="s">
        <v>426</v>
      </c>
      <c r="T49" s="799" t="s">
        <v>426</v>
      </c>
      <c r="U49" s="799" t="s">
        <v>426</v>
      </c>
      <c r="V49" s="800" t="s">
        <v>426</v>
      </c>
      <c r="W49" s="799" t="s">
        <v>426</v>
      </c>
      <c r="X49" s="799" t="s">
        <v>426</v>
      </c>
      <c r="Y49" s="799" t="s">
        <v>426</v>
      </c>
      <c r="Z49" s="799" t="s">
        <v>426</v>
      </c>
      <c r="AA49" s="802"/>
      <c r="AB49" s="799" t="s">
        <v>426</v>
      </c>
      <c r="AC49" s="800" t="s">
        <v>426</v>
      </c>
      <c r="AD49" s="803" t="s">
        <v>426</v>
      </c>
      <c r="AE49" s="867"/>
    </row>
    <row r="50" spans="1:27" s="783" customFormat="1" ht="12" customHeight="1">
      <c r="A50" s="804" t="s">
        <v>439</v>
      </c>
      <c r="B50" s="788"/>
      <c r="C50" s="788"/>
      <c r="D50" s="788"/>
      <c r="E50" s="788"/>
      <c r="F50" s="788"/>
      <c r="G50" s="788"/>
      <c r="H50" s="805" t="s">
        <v>440</v>
      </c>
      <c r="I50" s="788"/>
      <c r="J50" s="788"/>
      <c r="K50" s="788"/>
      <c r="L50" s="788"/>
      <c r="M50" s="788"/>
      <c r="N50" s="788"/>
      <c r="O50" s="788"/>
      <c r="P50" s="804" t="s">
        <v>441</v>
      </c>
      <c r="Q50" s="788"/>
      <c r="R50" s="788"/>
      <c r="S50" s="788"/>
      <c r="T50" s="788"/>
      <c r="U50" s="788"/>
      <c r="W50" s="805" t="s">
        <v>442</v>
      </c>
      <c r="X50" s="788"/>
      <c r="Y50" s="788"/>
      <c r="Z50" s="788"/>
      <c r="AA50" s="788"/>
    </row>
  </sheetData>
  <sheetProtection/>
  <mergeCells count="134">
    <mergeCell ref="X4:Y4"/>
    <mergeCell ref="X5:Y5"/>
    <mergeCell ref="V4:V5"/>
    <mergeCell ref="P2:V2"/>
    <mergeCell ref="W2:AD2"/>
    <mergeCell ref="AB4:AC4"/>
    <mergeCell ref="AB5:AC5"/>
    <mergeCell ref="AA16:AB17"/>
    <mergeCell ref="AA18:AB19"/>
    <mergeCell ref="Z4:AA4"/>
    <mergeCell ref="Z5:AA5"/>
    <mergeCell ref="W14:AD14"/>
    <mergeCell ref="W16:W19"/>
    <mergeCell ref="Z18:Z19"/>
    <mergeCell ref="AC18:AC19"/>
    <mergeCell ref="AC16:AC17"/>
    <mergeCell ref="Z16:Z17"/>
    <mergeCell ref="V18:V19"/>
    <mergeCell ref="P14:V14"/>
    <mergeCell ref="AD18:AD19"/>
    <mergeCell ref="M18:M19"/>
    <mergeCell ref="N18:N19"/>
    <mergeCell ref="O18:O19"/>
    <mergeCell ref="Q18:Q19"/>
    <mergeCell ref="P18:P19"/>
    <mergeCell ref="X18:X19"/>
    <mergeCell ref="Y18:Y19"/>
    <mergeCell ref="T18:T19"/>
    <mergeCell ref="U18:U19"/>
    <mergeCell ref="AD16:AD17"/>
    <mergeCell ref="C18:C19"/>
    <mergeCell ref="D18:D19"/>
    <mergeCell ref="E18:E19"/>
    <mergeCell ref="F18:F19"/>
    <mergeCell ref="G18:G19"/>
    <mergeCell ref="H18:H19"/>
    <mergeCell ref="I18:I19"/>
    <mergeCell ref="P16:P17"/>
    <mergeCell ref="A16:A17"/>
    <mergeCell ref="A18:A19"/>
    <mergeCell ref="B16:B17"/>
    <mergeCell ref="B18:B19"/>
    <mergeCell ref="O16:O17"/>
    <mergeCell ref="G16:G17"/>
    <mergeCell ref="H16:H17"/>
    <mergeCell ref="I16:I17"/>
    <mergeCell ref="K18:K19"/>
    <mergeCell ref="Q16:Q17"/>
    <mergeCell ref="R16:R17"/>
    <mergeCell ref="S16:S17"/>
    <mergeCell ref="T16:T17"/>
    <mergeCell ref="U16:U17"/>
    <mergeCell ref="V16:V17"/>
    <mergeCell ref="X16:X17"/>
    <mergeCell ref="Y16:Y17"/>
    <mergeCell ref="R18:R19"/>
    <mergeCell ref="S18:S19"/>
    <mergeCell ref="A14:G14"/>
    <mergeCell ref="H14:O14"/>
    <mergeCell ref="K16:K17"/>
    <mergeCell ref="L16:L17"/>
    <mergeCell ref="M16:M17"/>
    <mergeCell ref="N16:N17"/>
    <mergeCell ref="L18:L19"/>
    <mergeCell ref="A25:G25"/>
    <mergeCell ref="H25:O25"/>
    <mergeCell ref="A2:G2"/>
    <mergeCell ref="H2:O2"/>
    <mergeCell ref="J16:J17"/>
    <mergeCell ref="C16:C17"/>
    <mergeCell ref="D16:D17"/>
    <mergeCell ref="E16:E17"/>
    <mergeCell ref="F16:F17"/>
    <mergeCell ref="J18:J19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C27:AC28"/>
    <mergeCell ref="AA27:AB28"/>
    <mergeCell ref="AD27:AD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W25:AD25"/>
    <mergeCell ref="P25:V25"/>
    <mergeCell ref="Z29:Z30"/>
    <mergeCell ref="AC29:AC30"/>
    <mergeCell ref="AD29:AD30"/>
    <mergeCell ref="AA29:AB30"/>
    <mergeCell ref="V29:V30"/>
    <mergeCell ref="W29:W30"/>
    <mergeCell ref="X29:X30"/>
    <mergeCell ref="Y29:Y30"/>
  </mergeCells>
  <printOptions horizontalCentered="1"/>
  <pageMargins left="1.141732283464567" right="1.141732283464567" top="1.5748031496062993" bottom="1.4960629921259843" header="0.5118110236220472" footer="0.9055118110236221"/>
  <pageSetup firstPageNumber="190" useFirstPageNumber="1" horizontalDpi="1200" verticalDpi="1200" orientation="portrait" paperSize="9" r:id="rId3"/>
  <headerFooter alignWithMargins="0">
    <oddFooter>&amp;C&amp;"華康中圓體,標準"&amp;11‧&amp;"Times New Roman,標準"&amp;P&amp;"華康中圓體,標準"‧</oddFooter>
  </headerFooter>
  <colBreaks count="1" manualBreakCount="1">
    <brk id="15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4.625" style="310" customWidth="1"/>
    <col min="2" max="2" width="10.625" style="310" customWidth="1"/>
    <col min="3" max="3" width="12.125" style="310" customWidth="1"/>
    <col min="4" max="4" width="12.625" style="310" customWidth="1"/>
    <col min="5" max="5" width="12.125" style="310" customWidth="1"/>
    <col min="6" max="6" width="12.625" style="310" customWidth="1"/>
    <col min="7" max="8" width="8.625" style="310" customWidth="1"/>
    <col min="9" max="9" width="9.625" style="310" customWidth="1"/>
    <col min="10" max="10" width="10.625" style="310" customWidth="1"/>
    <col min="11" max="11" width="8.625" style="310" customWidth="1"/>
    <col min="12" max="12" width="10.625" style="310" customWidth="1"/>
    <col min="13" max="13" width="9.625" style="310" customWidth="1"/>
    <col min="14" max="14" width="8.625" style="310" customWidth="1"/>
    <col min="15" max="16384" width="9.00390625" style="310" customWidth="1"/>
  </cols>
  <sheetData>
    <row r="1" spans="1:14" s="170" customFormat="1" ht="18" customHeight="1">
      <c r="A1" s="1" t="s">
        <v>1166</v>
      </c>
      <c r="N1" s="3" t="s">
        <v>1157</v>
      </c>
    </row>
    <row r="2" spans="1:14" s="48" customFormat="1" ht="24.75" customHeight="1">
      <c r="A2" s="1168" t="s">
        <v>155</v>
      </c>
      <c r="B2" s="1168"/>
      <c r="C2" s="1168"/>
      <c r="D2" s="1168"/>
      <c r="E2" s="1168"/>
      <c r="F2" s="1168"/>
      <c r="G2" s="1169" t="s">
        <v>1260</v>
      </c>
      <c r="H2" s="1169"/>
      <c r="I2" s="1169"/>
      <c r="J2" s="1169"/>
      <c r="K2" s="1169"/>
      <c r="L2" s="1169"/>
      <c r="M2" s="1169"/>
      <c r="N2" s="1169"/>
    </row>
    <row r="3" spans="1:14" s="170" customFormat="1" ht="15.75" customHeight="1" thickBot="1">
      <c r="A3" s="350"/>
      <c r="B3" s="350"/>
      <c r="C3" s="350"/>
      <c r="D3" s="350"/>
      <c r="E3" s="350"/>
      <c r="F3" s="433" t="s">
        <v>1261</v>
      </c>
      <c r="H3" s="266"/>
      <c r="I3" s="266"/>
      <c r="J3" s="266"/>
      <c r="K3" s="266"/>
      <c r="L3" s="266"/>
      <c r="M3" s="3"/>
      <c r="N3" s="434" t="s">
        <v>522</v>
      </c>
    </row>
    <row r="4" spans="1:14" s="170" customFormat="1" ht="26.25" customHeight="1">
      <c r="A4" s="1213" t="s">
        <v>519</v>
      </c>
      <c r="B4" s="1216" t="s">
        <v>520</v>
      </c>
      <c r="C4" s="1217"/>
      <c r="D4" s="1217"/>
      <c r="E4" s="1217"/>
      <c r="F4" s="1218"/>
      <c r="G4" s="1227" t="s">
        <v>521</v>
      </c>
      <c r="H4" s="1217"/>
      <c r="I4" s="1217"/>
      <c r="J4" s="1217"/>
      <c r="K4" s="1217"/>
      <c r="L4" s="1217"/>
      <c r="M4" s="1217"/>
      <c r="N4" s="1217"/>
    </row>
    <row r="5" spans="1:14" s="170" customFormat="1" ht="15" customHeight="1">
      <c r="A5" s="1214"/>
      <c r="B5" s="1220" t="s">
        <v>628</v>
      </c>
      <c r="C5" s="1222" t="s">
        <v>629</v>
      </c>
      <c r="D5" s="1223"/>
      <c r="E5" s="1222" t="s">
        <v>630</v>
      </c>
      <c r="F5" s="1223"/>
      <c r="G5" s="1219" t="s">
        <v>628</v>
      </c>
      <c r="H5" s="1219" t="s">
        <v>631</v>
      </c>
      <c r="I5" s="1226" t="s">
        <v>632</v>
      </c>
      <c r="J5" s="1226" t="s">
        <v>633</v>
      </c>
      <c r="K5" s="1226" t="s">
        <v>634</v>
      </c>
      <c r="L5" s="1226" t="s">
        <v>635</v>
      </c>
      <c r="M5" s="1226" t="s">
        <v>636</v>
      </c>
      <c r="N5" s="1222" t="s">
        <v>637</v>
      </c>
    </row>
    <row r="6" spans="1:14" s="170" customFormat="1" ht="15" customHeight="1">
      <c r="A6" s="1214"/>
      <c r="B6" s="1221"/>
      <c r="C6" s="1224" t="s">
        <v>638</v>
      </c>
      <c r="D6" s="1225"/>
      <c r="E6" s="1224" t="s">
        <v>639</v>
      </c>
      <c r="F6" s="1225"/>
      <c r="G6" s="894"/>
      <c r="H6" s="894"/>
      <c r="I6" s="892"/>
      <c r="J6" s="892"/>
      <c r="K6" s="892"/>
      <c r="L6" s="892"/>
      <c r="M6" s="892"/>
      <c r="N6" s="889"/>
    </row>
    <row r="7" spans="1:14" s="170" customFormat="1" ht="15" customHeight="1">
      <c r="A7" s="1214"/>
      <c r="B7" s="1221"/>
      <c r="C7" s="355" t="s">
        <v>640</v>
      </c>
      <c r="D7" s="435" t="s">
        <v>641</v>
      </c>
      <c r="E7" s="435" t="s">
        <v>640</v>
      </c>
      <c r="F7" s="312" t="s">
        <v>641</v>
      </c>
      <c r="G7" s="894"/>
      <c r="H7" s="894"/>
      <c r="I7" s="892"/>
      <c r="J7" s="892"/>
      <c r="K7" s="892"/>
      <c r="L7" s="892"/>
      <c r="M7" s="892"/>
      <c r="N7" s="889"/>
    </row>
    <row r="8" spans="1:14" s="170" customFormat="1" ht="26.25" customHeight="1" thickBot="1">
      <c r="A8" s="1215"/>
      <c r="B8" s="258" t="s">
        <v>992</v>
      </c>
      <c r="C8" s="313" t="s">
        <v>642</v>
      </c>
      <c r="D8" s="259" t="s">
        <v>643</v>
      </c>
      <c r="E8" s="314" t="s">
        <v>642</v>
      </c>
      <c r="F8" s="313" t="s">
        <v>643</v>
      </c>
      <c r="G8" s="259" t="s">
        <v>992</v>
      </c>
      <c r="H8" s="259" t="s">
        <v>644</v>
      </c>
      <c r="I8" s="259" t="s">
        <v>645</v>
      </c>
      <c r="J8" s="259" t="s">
        <v>646</v>
      </c>
      <c r="K8" s="259" t="s">
        <v>647</v>
      </c>
      <c r="L8" s="259" t="s">
        <v>648</v>
      </c>
      <c r="M8" s="259" t="s">
        <v>649</v>
      </c>
      <c r="N8" s="314" t="s">
        <v>650</v>
      </c>
    </row>
    <row r="9" spans="1:14" s="170" customFormat="1" ht="15" customHeight="1">
      <c r="A9" s="315" t="s">
        <v>651</v>
      </c>
      <c r="B9" s="264">
        <v>4655484</v>
      </c>
      <c r="C9" s="265">
        <v>1541335</v>
      </c>
      <c r="D9" s="262">
        <f>B9-C9-F9</f>
        <v>3001751</v>
      </c>
      <c r="E9" s="837" t="s">
        <v>387</v>
      </c>
      <c r="F9" s="265">
        <v>112398</v>
      </c>
      <c r="G9" s="262">
        <v>4655484</v>
      </c>
      <c r="H9" s="262">
        <v>611943</v>
      </c>
      <c r="I9" s="262">
        <v>3212793</v>
      </c>
      <c r="J9" s="262">
        <v>784800</v>
      </c>
      <c r="K9" s="262">
        <v>1056</v>
      </c>
      <c r="L9" s="262">
        <v>41587</v>
      </c>
      <c r="M9" s="262">
        <v>3305</v>
      </c>
      <c r="N9" s="838" t="s">
        <v>387</v>
      </c>
    </row>
    <row r="10" spans="1:14" s="170" customFormat="1" ht="15" customHeight="1">
      <c r="A10" s="315" t="s">
        <v>652</v>
      </c>
      <c r="B10" s="264">
        <v>3661828</v>
      </c>
      <c r="C10" s="265">
        <v>1950856</v>
      </c>
      <c r="D10" s="262">
        <f>B10-C10-E10-F10</f>
        <v>1709238</v>
      </c>
      <c r="E10" s="262">
        <v>1001</v>
      </c>
      <c r="F10" s="265">
        <v>733</v>
      </c>
      <c r="G10" s="262">
        <v>3661828</v>
      </c>
      <c r="H10" s="262">
        <v>745115</v>
      </c>
      <c r="I10" s="262">
        <v>2810430</v>
      </c>
      <c r="J10" s="262">
        <v>93953</v>
      </c>
      <c r="K10" s="262">
        <v>74</v>
      </c>
      <c r="L10" s="262">
        <v>12133</v>
      </c>
      <c r="M10" s="837" t="s">
        <v>387</v>
      </c>
      <c r="N10" s="365">
        <v>123</v>
      </c>
    </row>
    <row r="11" spans="1:14" s="170" customFormat="1" ht="15" customHeight="1">
      <c r="A11" s="315" t="s">
        <v>653</v>
      </c>
      <c r="B11" s="264">
        <v>4834823</v>
      </c>
      <c r="C11" s="265">
        <v>2493075</v>
      </c>
      <c r="D11" s="262">
        <f>B11-C11-E11-F11</f>
        <v>1966771</v>
      </c>
      <c r="E11" s="265">
        <v>39129</v>
      </c>
      <c r="F11" s="265">
        <v>335848</v>
      </c>
      <c r="G11" s="443">
        <f>SUM(H11:N11)</f>
        <v>4834823</v>
      </c>
      <c r="H11" s="262">
        <v>819306</v>
      </c>
      <c r="I11" s="265">
        <v>3833895</v>
      </c>
      <c r="J11" s="265">
        <v>164091</v>
      </c>
      <c r="K11" s="265">
        <v>177</v>
      </c>
      <c r="L11" s="265">
        <v>11227</v>
      </c>
      <c r="M11" s="265">
        <v>485</v>
      </c>
      <c r="N11" s="365">
        <v>5642</v>
      </c>
    </row>
    <row r="12" spans="1:14" s="170" customFormat="1" ht="15" customHeight="1">
      <c r="A12" s="315" t="s">
        <v>654</v>
      </c>
      <c r="B12" s="362">
        <v>3825456</v>
      </c>
      <c r="C12" s="265">
        <v>2075092</v>
      </c>
      <c r="D12" s="262">
        <f>B12-C12-E12-F12</f>
        <v>1730187</v>
      </c>
      <c r="E12" s="265">
        <v>6117</v>
      </c>
      <c r="F12" s="265">
        <v>14060</v>
      </c>
      <c r="G12" s="443">
        <f>SUM(H12:N12)</f>
        <v>3825456</v>
      </c>
      <c r="H12" s="262">
        <v>707036</v>
      </c>
      <c r="I12" s="265">
        <v>3095535</v>
      </c>
      <c r="J12" s="265">
        <v>12536</v>
      </c>
      <c r="K12" s="265">
        <v>453</v>
      </c>
      <c r="L12" s="265">
        <v>4101</v>
      </c>
      <c r="M12" s="837" t="s">
        <v>387</v>
      </c>
      <c r="N12" s="365">
        <v>5795</v>
      </c>
    </row>
    <row r="13" spans="1:14" s="170" customFormat="1" ht="15" customHeight="1" thickBot="1">
      <c r="A13" s="437" t="s">
        <v>655</v>
      </c>
      <c r="B13" s="438">
        <v>5407895</v>
      </c>
      <c r="C13" s="277">
        <v>2623834</v>
      </c>
      <c r="D13" s="439">
        <f>B13-C13</f>
        <v>2784061</v>
      </c>
      <c r="E13" s="839" t="s">
        <v>387</v>
      </c>
      <c r="F13" s="839" t="s">
        <v>387</v>
      </c>
      <c r="G13" s="439">
        <v>5407895</v>
      </c>
      <c r="H13" s="439">
        <v>942641</v>
      </c>
      <c r="I13" s="277">
        <v>4453488</v>
      </c>
      <c r="J13" s="277">
        <v>8601</v>
      </c>
      <c r="K13" s="839" t="s">
        <v>387</v>
      </c>
      <c r="L13" s="277">
        <v>1813</v>
      </c>
      <c r="M13" s="440">
        <v>101</v>
      </c>
      <c r="N13" s="278">
        <v>1251</v>
      </c>
    </row>
    <row r="14" s="170" customFormat="1" ht="15" customHeight="1" thickBot="1">
      <c r="A14" s="578"/>
    </row>
    <row r="15" spans="1:14" s="266" customFormat="1" ht="26.25" customHeight="1">
      <c r="A15" s="1213" t="s">
        <v>511</v>
      </c>
      <c r="B15" s="1216" t="s">
        <v>512</v>
      </c>
      <c r="C15" s="1217"/>
      <c r="D15" s="1217"/>
      <c r="E15" s="1217"/>
      <c r="F15" s="1218"/>
      <c r="G15" s="1227" t="s">
        <v>513</v>
      </c>
      <c r="H15" s="1217"/>
      <c r="I15" s="1217"/>
      <c r="J15" s="1217"/>
      <c r="K15" s="1217"/>
      <c r="L15" s="1217"/>
      <c r="M15" s="1217"/>
      <c r="N15" s="1217"/>
    </row>
    <row r="16" spans="1:14" s="170" customFormat="1" ht="15" customHeight="1">
      <c r="A16" s="1214"/>
      <c r="B16" s="1220" t="s">
        <v>628</v>
      </c>
      <c r="C16" s="1222" t="s">
        <v>629</v>
      </c>
      <c r="D16" s="1223"/>
      <c r="E16" s="1222" t="s">
        <v>630</v>
      </c>
      <c r="F16" s="1223"/>
      <c r="G16" s="1219" t="s">
        <v>628</v>
      </c>
      <c r="H16" s="1219" t="s">
        <v>656</v>
      </c>
      <c r="I16" s="1226" t="s">
        <v>634</v>
      </c>
      <c r="J16" s="1226" t="s">
        <v>657</v>
      </c>
      <c r="K16" s="1226" t="s">
        <v>514</v>
      </c>
      <c r="L16" s="1226" t="s">
        <v>631</v>
      </c>
      <c r="M16" s="1226" t="s">
        <v>515</v>
      </c>
      <c r="N16" s="1222" t="s">
        <v>637</v>
      </c>
    </row>
    <row r="17" spans="1:14" s="170" customFormat="1" ht="15" customHeight="1">
      <c r="A17" s="1214"/>
      <c r="B17" s="1221"/>
      <c r="C17" s="1224" t="s">
        <v>638</v>
      </c>
      <c r="D17" s="1225"/>
      <c r="E17" s="1224" t="s">
        <v>639</v>
      </c>
      <c r="F17" s="1225"/>
      <c r="G17" s="894"/>
      <c r="H17" s="894"/>
      <c r="I17" s="892"/>
      <c r="J17" s="892"/>
      <c r="K17" s="892"/>
      <c r="L17" s="892"/>
      <c r="M17" s="892"/>
      <c r="N17" s="889"/>
    </row>
    <row r="18" spans="1:14" s="170" customFormat="1" ht="15" customHeight="1">
      <c r="A18" s="1214"/>
      <c r="B18" s="1221"/>
      <c r="C18" s="355" t="s">
        <v>640</v>
      </c>
      <c r="D18" s="435" t="s">
        <v>641</v>
      </c>
      <c r="E18" s="435" t="s">
        <v>640</v>
      </c>
      <c r="F18" s="312" t="s">
        <v>641</v>
      </c>
      <c r="G18" s="894"/>
      <c r="H18" s="894"/>
      <c r="I18" s="892"/>
      <c r="J18" s="892"/>
      <c r="K18" s="892"/>
      <c r="L18" s="892"/>
      <c r="M18" s="892"/>
      <c r="N18" s="889"/>
    </row>
    <row r="19" spans="1:14" s="170" customFormat="1" ht="26.25" customHeight="1" thickBot="1">
      <c r="A19" s="1215"/>
      <c r="B19" s="258" t="s">
        <v>992</v>
      </c>
      <c r="C19" s="313" t="s">
        <v>642</v>
      </c>
      <c r="D19" s="259" t="s">
        <v>643</v>
      </c>
      <c r="E19" s="314" t="s">
        <v>642</v>
      </c>
      <c r="F19" s="313" t="s">
        <v>643</v>
      </c>
      <c r="G19" s="259" t="s">
        <v>992</v>
      </c>
      <c r="H19" s="259" t="s">
        <v>658</v>
      </c>
      <c r="I19" s="259" t="s">
        <v>647</v>
      </c>
      <c r="J19" s="259" t="s">
        <v>516</v>
      </c>
      <c r="K19" s="259" t="s">
        <v>517</v>
      </c>
      <c r="L19" s="259" t="s">
        <v>644</v>
      </c>
      <c r="M19" s="259" t="s">
        <v>518</v>
      </c>
      <c r="N19" s="314" t="s">
        <v>650</v>
      </c>
    </row>
    <row r="20" spans="1:14" s="170" customFormat="1" ht="15" customHeight="1">
      <c r="A20" s="315" t="s">
        <v>659</v>
      </c>
      <c r="B20" s="441">
        <v>5439320</v>
      </c>
      <c r="C20" s="436">
        <v>2914620</v>
      </c>
      <c r="D20" s="262">
        <f>B20-C20-E20-F20</f>
        <v>2325798</v>
      </c>
      <c r="E20" s="442">
        <v>179188</v>
      </c>
      <c r="F20" s="436">
        <v>19714</v>
      </c>
      <c r="G20" s="443">
        <f>SUM(H20:N20)</f>
        <v>5439320</v>
      </c>
      <c r="H20" s="443">
        <v>10533</v>
      </c>
      <c r="I20" s="832" t="s">
        <v>1127</v>
      </c>
      <c r="J20" s="443">
        <v>389573</v>
      </c>
      <c r="K20" s="443">
        <v>4920038</v>
      </c>
      <c r="L20" s="443">
        <v>117202</v>
      </c>
      <c r="M20" s="833" t="s">
        <v>1127</v>
      </c>
      <c r="N20" s="442">
        <v>1974</v>
      </c>
    </row>
    <row r="21" spans="1:14" s="170" customFormat="1" ht="15" customHeight="1">
      <c r="A21" s="315" t="s">
        <v>660</v>
      </c>
      <c r="B21" s="269">
        <v>5097172</v>
      </c>
      <c r="C21" s="270">
        <v>2488443</v>
      </c>
      <c r="D21" s="262">
        <f>B21-C21-E21-F21</f>
        <v>1935354</v>
      </c>
      <c r="E21" s="270">
        <v>202512</v>
      </c>
      <c r="F21" s="270">
        <v>470863</v>
      </c>
      <c r="G21" s="364">
        <v>5097172</v>
      </c>
      <c r="H21" s="364">
        <v>11866</v>
      </c>
      <c r="I21" s="270">
        <v>578</v>
      </c>
      <c r="J21" s="270">
        <v>407102</v>
      </c>
      <c r="K21" s="270">
        <v>4512619</v>
      </c>
      <c r="L21" s="364">
        <v>156625</v>
      </c>
      <c r="M21" s="833" t="s">
        <v>387</v>
      </c>
      <c r="N21" s="444">
        <v>8382</v>
      </c>
    </row>
    <row r="22" spans="1:15" s="170" customFormat="1" ht="15" customHeight="1">
      <c r="A22" s="315" t="s">
        <v>661</v>
      </c>
      <c r="B22" s="269">
        <v>4197712</v>
      </c>
      <c r="C22" s="270">
        <v>1689692</v>
      </c>
      <c r="D22" s="262">
        <v>2074904</v>
      </c>
      <c r="E22" s="270">
        <v>56980</v>
      </c>
      <c r="F22" s="270">
        <v>376136</v>
      </c>
      <c r="G22" s="364">
        <v>4197712</v>
      </c>
      <c r="H22" s="364">
        <v>12885</v>
      </c>
      <c r="I22" s="270">
        <v>393</v>
      </c>
      <c r="J22" s="270">
        <v>390754</v>
      </c>
      <c r="K22" s="270">
        <v>3460484</v>
      </c>
      <c r="L22" s="364">
        <v>324845</v>
      </c>
      <c r="M22" s="833" t="s">
        <v>387</v>
      </c>
      <c r="N22" s="444">
        <v>8351</v>
      </c>
      <c r="O22" s="266"/>
    </row>
    <row r="23" spans="1:15" s="170" customFormat="1" ht="15" customHeight="1">
      <c r="A23" s="315" t="s">
        <v>662</v>
      </c>
      <c r="B23" s="269">
        <v>2659435</v>
      </c>
      <c r="C23" s="270">
        <v>1468207</v>
      </c>
      <c r="D23" s="262">
        <v>1057536</v>
      </c>
      <c r="E23" s="270">
        <v>4359</v>
      </c>
      <c r="F23" s="270">
        <v>129333</v>
      </c>
      <c r="G23" s="364">
        <v>2659435</v>
      </c>
      <c r="H23" s="364">
        <v>11500</v>
      </c>
      <c r="I23" s="834" t="s">
        <v>387</v>
      </c>
      <c r="J23" s="270">
        <v>305152</v>
      </c>
      <c r="K23" s="270">
        <v>2304798</v>
      </c>
      <c r="L23" s="364">
        <v>33073</v>
      </c>
      <c r="M23" s="833" t="s">
        <v>387</v>
      </c>
      <c r="N23" s="444">
        <v>4912</v>
      </c>
      <c r="O23" s="266"/>
    </row>
    <row r="24" spans="1:15" s="170" customFormat="1" ht="15" customHeight="1">
      <c r="A24" s="315" t="s">
        <v>663</v>
      </c>
      <c r="B24" s="269">
        <f>SUM(B26:B40)</f>
        <v>2264242</v>
      </c>
      <c r="C24" s="270">
        <f>SUM(C26:C40)</f>
        <v>1023564</v>
      </c>
      <c r="D24" s="262">
        <f>B24-C24-E24-F24</f>
        <v>1044866</v>
      </c>
      <c r="E24" s="270">
        <f aca="true" t="shared" si="0" ref="E24:L24">SUM(E26:E40)</f>
        <v>36347</v>
      </c>
      <c r="F24" s="270">
        <f t="shared" si="0"/>
        <v>159465</v>
      </c>
      <c r="G24" s="364">
        <f t="shared" si="0"/>
        <v>2264242</v>
      </c>
      <c r="H24" s="364">
        <f t="shared" si="0"/>
        <v>11331</v>
      </c>
      <c r="I24" s="270">
        <f t="shared" si="0"/>
        <v>459</v>
      </c>
      <c r="J24" s="270">
        <f t="shared" si="0"/>
        <v>401444</v>
      </c>
      <c r="K24" s="270">
        <f t="shared" si="0"/>
        <v>1786238</v>
      </c>
      <c r="L24" s="364">
        <f t="shared" si="0"/>
        <v>64312</v>
      </c>
      <c r="M24" s="833" t="s">
        <v>387</v>
      </c>
      <c r="N24" s="444">
        <f>SUM(N26:N40)</f>
        <v>458</v>
      </c>
      <c r="O24" s="266"/>
    </row>
    <row r="25" spans="1:15" s="170" customFormat="1" ht="5.25" customHeight="1">
      <c r="A25" s="266"/>
      <c r="B25" s="264"/>
      <c r="C25" s="265"/>
      <c r="D25" s="270"/>
      <c r="E25" s="364"/>
      <c r="F25" s="270"/>
      <c r="G25" s="262"/>
      <c r="H25" s="262"/>
      <c r="I25" s="262"/>
      <c r="J25" s="364"/>
      <c r="K25" s="262"/>
      <c r="L25" s="262"/>
      <c r="M25" s="445"/>
      <c r="N25" s="365"/>
      <c r="O25" s="266"/>
    </row>
    <row r="26" spans="1:15" s="170" customFormat="1" ht="15" customHeight="1">
      <c r="A26" s="704" t="s">
        <v>664</v>
      </c>
      <c r="B26" s="264">
        <v>252193</v>
      </c>
      <c r="C26" s="265">
        <v>90484</v>
      </c>
      <c r="D26" s="270">
        <f>B26-C26-F26</f>
        <v>156627</v>
      </c>
      <c r="E26" s="834" t="s">
        <v>387</v>
      </c>
      <c r="F26" s="270">
        <v>5082</v>
      </c>
      <c r="G26" s="446">
        <f>SUM(H26:N26)</f>
        <v>252193</v>
      </c>
      <c r="H26" s="446">
        <v>1218</v>
      </c>
      <c r="I26" s="834" t="s">
        <v>387</v>
      </c>
      <c r="J26" s="445">
        <v>5303</v>
      </c>
      <c r="K26" s="445">
        <v>245079</v>
      </c>
      <c r="L26" s="446">
        <v>593</v>
      </c>
      <c r="M26" s="833" t="s">
        <v>387</v>
      </c>
      <c r="N26" s="833" t="s">
        <v>387</v>
      </c>
      <c r="O26" s="266"/>
    </row>
    <row r="27" spans="1:15" s="170" customFormat="1" ht="15" customHeight="1">
      <c r="A27" s="704" t="s">
        <v>665</v>
      </c>
      <c r="B27" s="264">
        <v>144593</v>
      </c>
      <c r="C27" s="265">
        <v>58394</v>
      </c>
      <c r="D27" s="270">
        <f>B27-C27-E27-F27</f>
        <v>70133</v>
      </c>
      <c r="E27" s="364">
        <v>955</v>
      </c>
      <c r="F27" s="270">
        <v>15111</v>
      </c>
      <c r="G27" s="446">
        <f>SUM(H27:N27)</f>
        <v>144593</v>
      </c>
      <c r="H27" s="446">
        <v>513</v>
      </c>
      <c r="I27" s="834" t="s">
        <v>387</v>
      </c>
      <c r="J27" s="270">
        <v>25397</v>
      </c>
      <c r="K27" s="445">
        <v>114883</v>
      </c>
      <c r="L27" s="446">
        <v>3800</v>
      </c>
      <c r="M27" s="833" t="s">
        <v>387</v>
      </c>
      <c r="N27" s="833" t="s">
        <v>387</v>
      </c>
      <c r="O27" s="266"/>
    </row>
    <row r="28" spans="1:15" s="170" customFormat="1" ht="15" customHeight="1">
      <c r="A28" s="704" t="s">
        <v>666</v>
      </c>
      <c r="B28" s="264">
        <v>88942</v>
      </c>
      <c r="C28" s="265">
        <v>42801</v>
      </c>
      <c r="D28" s="270">
        <f>B28-C28-F28</f>
        <v>43869</v>
      </c>
      <c r="E28" s="834" t="s">
        <v>387</v>
      </c>
      <c r="F28" s="270">
        <v>2272</v>
      </c>
      <c r="G28" s="446">
        <f>SUM(H28:N28)</f>
        <v>88942</v>
      </c>
      <c r="H28" s="446">
        <v>54</v>
      </c>
      <c r="I28" s="840">
        <v>459</v>
      </c>
      <c r="J28" s="445">
        <v>26654</v>
      </c>
      <c r="K28" s="445">
        <v>61536</v>
      </c>
      <c r="L28" s="446">
        <v>239</v>
      </c>
      <c r="M28" s="833" t="s">
        <v>387</v>
      </c>
      <c r="N28" s="833" t="s">
        <v>387</v>
      </c>
      <c r="O28" s="266"/>
    </row>
    <row r="29" spans="1:14" s="170" customFormat="1" ht="5.25" customHeight="1">
      <c r="A29" s="704"/>
      <c r="B29" s="264"/>
      <c r="C29" s="265"/>
      <c r="D29" s="270"/>
      <c r="E29" s="364"/>
      <c r="F29" s="270"/>
      <c r="G29" s="446"/>
      <c r="H29" s="446"/>
      <c r="I29" s="445"/>
      <c r="J29" s="445"/>
      <c r="K29" s="445"/>
      <c r="L29" s="446"/>
      <c r="M29" s="445"/>
      <c r="N29" s="447"/>
    </row>
    <row r="30" spans="1:14" s="170" customFormat="1" ht="15" customHeight="1">
      <c r="A30" s="704" t="s">
        <v>667</v>
      </c>
      <c r="B30" s="264">
        <v>188343</v>
      </c>
      <c r="C30" s="265">
        <v>32105</v>
      </c>
      <c r="D30" s="270">
        <f>B30-C30-E30-F30</f>
        <v>126295</v>
      </c>
      <c r="E30" s="364">
        <v>1219</v>
      </c>
      <c r="F30" s="270">
        <v>28724</v>
      </c>
      <c r="G30" s="446">
        <f>SUM(H30:N30)</f>
        <v>188343</v>
      </c>
      <c r="H30" s="446">
        <v>1446</v>
      </c>
      <c r="I30" s="834" t="s">
        <v>387</v>
      </c>
      <c r="J30" s="270">
        <v>110652</v>
      </c>
      <c r="K30" s="445">
        <v>75822</v>
      </c>
      <c r="L30" s="446">
        <v>423</v>
      </c>
      <c r="M30" s="834" t="s">
        <v>387</v>
      </c>
      <c r="N30" s="833" t="s">
        <v>387</v>
      </c>
    </row>
    <row r="31" spans="1:14" s="170" customFormat="1" ht="15" customHeight="1">
      <c r="A31" s="704" t="s">
        <v>668</v>
      </c>
      <c r="B31" s="264">
        <v>126899</v>
      </c>
      <c r="C31" s="265">
        <v>49491</v>
      </c>
      <c r="D31" s="270">
        <f>B31-C31-E31-F31</f>
        <v>60428</v>
      </c>
      <c r="E31" s="364">
        <v>7464</v>
      </c>
      <c r="F31" s="270">
        <v>9516</v>
      </c>
      <c r="G31" s="446">
        <f>SUM(H31:N31)</f>
        <v>126899</v>
      </c>
      <c r="H31" s="835" t="s">
        <v>387</v>
      </c>
      <c r="I31" s="834" t="s">
        <v>387</v>
      </c>
      <c r="J31" s="445">
        <v>56241</v>
      </c>
      <c r="K31" s="445">
        <v>70114</v>
      </c>
      <c r="L31" s="446">
        <v>544</v>
      </c>
      <c r="M31" s="834" t="s">
        <v>387</v>
      </c>
      <c r="N31" s="833" t="s">
        <v>387</v>
      </c>
    </row>
    <row r="32" spans="1:15" s="170" customFormat="1" ht="15" customHeight="1">
      <c r="A32" s="704" t="s">
        <v>669</v>
      </c>
      <c r="B32" s="264">
        <v>363586</v>
      </c>
      <c r="C32" s="265">
        <v>147939</v>
      </c>
      <c r="D32" s="270">
        <f>B32-C32-E32-F32</f>
        <v>211147</v>
      </c>
      <c r="E32" s="364">
        <v>660</v>
      </c>
      <c r="F32" s="270">
        <v>3840</v>
      </c>
      <c r="G32" s="446">
        <f>SUM(H32:N32)</f>
        <v>363586</v>
      </c>
      <c r="H32" s="446">
        <v>590</v>
      </c>
      <c r="I32" s="834" t="s">
        <v>387</v>
      </c>
      <c r="J32" s="270">
        <v>21725</v>
      </c>
      <c r="K32" s="445">
        <v>339935</v>
      </c>
      <c r="L32" s="840">
        <v>878</v>
      </c>
      <c r="M32" s="834" t="s">
        <v>387</v>
      </c>
      <c r="N32" s="447">
        <v>458</v>
      </c>
      <c r="O32" s="266"/>
    </row>
    <row r="33" spans="1:14" s="170" customFormat="1" ht="5.25" customHeight="1">
      <c r="A33" s="704"/>
      <c r="B33" s="264"/>
      <c r="C33" s="265"/>
      <c r="D33" s="270"/>
      <c r="E33" s="364"/>
      <c r="F33" s="270"/>
      <c r="G33" s="446"/>
      <c r="H33" s="446"/>
      <c r="I33" s="270"/>
      <c r="J33" s="445"/>
      <c r="K33" s="445"/>
      <c r="L33" s="446"/>
      <c r="M33" s="445"/>
      <c r="N33" s="447"/>
    </row>
    <row r="34" spans="1:14" s="170" customFormat="1" ht="15" customHeight="1">
      <c r="A34" s="704" t="s">
        <v>670</v>
      </c>
      <c r="B34" s="264">
        <v>321046</v>
      </c>
      <c r="C34" s="265">
        <v>216211</v>
      </c>
      <c r="D34" s="270">
        <v>77733</v>
      </c>
      <c r="E34" s="364">
        <v>121</v>
      </c>
      <c r="F34" s="270">
        <v>26981</v>
      </c>
      <c r="G34" s="446">
        <f>SUM(H34:N34)</f>
        <v>321046</v>
      </c>
      <c r="H34" s="446">
        <v>658</v>
      </c>
      <c r="I34" s="834" t="s">
        <v>387</v>
      </c>
      <c r="J34" s="270">
        <v>42970</v>
      </c>
      <c r="K34" s="445">
        <v>265292</v>
      </c>
      <c r="L34" s="446">
        <v>12126</v>
      </c>
      <c r="M34" s="834" t="s">
        <v>387</v>
      </c>
      <c r="N34" s="833" t="s">
        <v>387</v>
      </c>
    </row>
    <row r="35" spans="1:14" s="170" customFormat="1" ht="15" customHeight="1">
      <c r="A35" s="704" t="s">
        <v>671</v>
      </c>
      <c r="B35" s="264">
        <v>104144</v>
      </c>
      <c r="C35" s="265">
        <v>27447</v>
      </c>
      <c r="D35" s="270">
        <v>53257</v>
      </c>
      <c r="E35" s="364">
        <v>4469</v>
      </c>
      <c r="F35" s="270">
        <v>18971</v>
      </c>
      <c r="G35" s="446">
        <f>SUM(H35:N35)</f>
        <v>104144</v>
      </c>
      <c r="H35" s="446">
        <v>668</v>
      </c>
      <c r="I35" s="834" t="s">
        <v>387</v>
      </c>
      <c r="J35" s="270">
        <v>23043</v>
      </c>
      <c r="K35" s="445">
        <v>71384</v>
      </c>
      <c r="L35" s="446">
        <v>9049</v>
      </c>
      <c r="M35" s="834" t="s">
        <v>387</v>
      </c>
      <c r="N35" s="833" t="s">
        <v>387</v>
      </c>
    </row>
    <row r="36" spans="1:14" s="170" customFormat="1" ht="15" customHeight="1">
      <c r="A36" s="704" t="s">
        <v>672</v>
      </c>
      <c r="B36" s="264">
        <v>105655</v>
      </c>
      <c r="C36" s="265">
        <v>33520</v>
      </c>
      <c r="D36" s="270">
        <v>55525</v>
      </c>
      <c r="E36" s="840">
        <v>2078</v>
      </c>
      <c r="F36" s="270">
        <v>14532</v>
      </c>
      <c r="G36" s="446">
        <f>SUM(H36:N36)</f>
        <v>105655</v>
      </c>
      <c r="H36" s="446">
        <v>114</v>
      </c>
      <c r="I36" s="834" t="s">
        <v>387</v>
      </c>
      <c r="J36" s="270">
        <v>22939</v>
      </c>
      <c r="K36" s="445">
        <v>74643</v>
      </c>
      <c r="L36" s="446">
        <v>7959</v>
      </c>
      <c r="M36" s="834" t="s">
        <v>387</v>
      </c>
      <c r="N36" s="833" t="s">
        <v>387</v>
      </c>
    </row>
    <row r="37" spans="1:14" s="170" customFormat="1" ht="5.25" customHeight="1">
      <c r="A37" s="704"/>
      <c r="B37" s="264"/>
      <c r="C37" s="265"/>
      <c r="D37" s="270"/>
      <c r="E37" s="364"/>
      <c r="F37" s="270"/>
      <c r="G37" s="446"/>
      <c r="H37" s="446"/>
      <c r="I37" s="270"/>
      <c r="J37" s="270"/>
      <c r="K37" s="445"/>
      <c r="L37" s="446"/>
      <c r="M37" s="445"/>
      <c r="N37" s="447"/>
    </row>
    <row r="38" spans="1:15" s="170" customFormat="1" ht="15" customHeight="1">
      <c r="A38" s="704" t="s">
        <v>673</v>
      </c>
      <c r="B38" s="264">
        <v>164607</v>
      </c>
      <c r="C38" s="265">
        <v>81392</v>
      </c>
      <c r="D38" s="270">
        <f>B38-C38-E38</f>
        <v>82993</v>
      </c>
      <c r="E38" s="364">
        <v>222</v>
      </c>
      <c r="F38" s="834" t="s">
        <v>387</v>
      </c>
      <c r="G38" s="446">
        <f>SUM(H38:N38)</f>
        <v>164607</v>
      </c>
      <c r="H38" s="446">
        <v>664</v>
      </c>
      <c r="I38" s="834" t="s">
        <v>387</v>
      </c>
      <c r="J38" s="270">
        <v>23068</v>
      </c>
      <c r="K38" s="445">
        <v>114400</v>
      </c>
      <c r="L38" s="446">
        <v>26475</v>
      </c>
      <c r="M38" s="834" t="s">
        <v>387</v>
      </c>
      <c r="N38" s="833" t="s">
        <v>387</v>
      </c>
      <c r="O38" s="266"/>
    </row>
    <row r="39" spans="1:15" s="170" customFormat="1" ht="15" customHeight="1">
      <c r="A39" s="704" t="s">
        <v>674</v>
      </c>
      <c r="B39" s="264">
        <v>204602</v>
      </c>
      <c r="C39" s="265">
        <v>137459</v>
      </c>
      <c r="D39" s="270">
        <f>B39-C39-E39-F39</f>
        <v>29090</v>
      </c>
      <c r="E39" s="364">
        <v>18748</v>
      </c>
      <c r="F39" s="270">
        <v>19305</v>
      </c>
      <c r="G39" s="446">
        <f>SUM(H39:N39)</f>
        <v>204602</v>
      </c>
      <c r="H39" s="446">
        <v>3764</v>
      </c>
      <c r="I39" s="834" t="s">
        <v>387</v>
      </c>
      <c r="J39" s="270">
        <v>25478</v>
      </c>
      <c r="K39" s="445">
        <v>174106</v>
      </c>
      <c r="L39" s="446">
        <v>1254</v>
      </c>
      <c r="M39" s="834" t="s">
        <v>387</v>
      </c>
      <c r="N39" s="833" t="s">
        <v>387</v>
      </c>
      <c r="O39" s="266"/>
    </row>
    <row r="40" spans="1:15" s="170" customFormat="1" ht="15" customHeight="1" thickBot="1">
      <c r="A40" s="705" t="s">
        <v>837</v>
      </c>
      <c r="B40" s="448">
        <v>199632</v>
      </c>
      <c r="C40" s="277">
        <v>106321</v>
      </c>
      <c r="D40" s="440">
        <f>B40-C40-E40-F40</f>
        <v>77769</v>
      </c>
      <c r="E40" s="841">
        <v>411</v>
      </c>
      <c r="F40" s="440">
        <v>15131</v>
      </c>
      <c r="G40" s="450">
        <f>SUM(H40:N40)</f>
        <v>199632</v>
      </c>
      <c r="H40" s="450">
        <v>1642</v>
      </c>
      <c r="I40" s="836" t="s">
        <v>387</v>
      </c>
      <c r="J40" s="440">
        <v>17974</v>
      </c>
      <c r="K40" s="449">
        <v>179044</v>
      </c>
      <c r="L40" s="450">
        <v>972</v>
      </c>
      <c r="M40" s="836" t="s">
        <v>387</v>
      </c>
      <c r="N40" s="836" t="s">
        <v>387</v>
      </c>
      <c r="O40" s="266"/>
    </row>
    <row r="41" spans="1:14" s="170" customFormat="1" ht="15.75" customHeight="1">
      <c r="A41" s="1" t="s">
        <v>350</v>
      </c>
      <c r="B41" s="369"/>
      <c r="C41" s="369"/>
      <c r="D41" s="369"/>
      <c r="E41" s="369"/>
      <c r="F41" s="369"/>
      <c r="G41" s="383" t="s">
        <v>351</v>
      </c>
      <c r="I41" s="263"/>
      <c r="J41" s="263"/>
      <c r="K41" s="263"/>
      <c r="L41" s="263"/>
      <c r="M41" s="263"/>
      <c r="N41" s="263"/>
    </row>
  </sheetData>
  <sheetProtection/>
  <mergeCells count="34">
    <mergeCell ref="A2:F2"/>
    <mergeCell ref="G2:N2"/>
    <mergeCell ref="G15:N15"/>
    <mergeCell ref="G4:N4"/>
    <mergeCell ref="N5:N7"/>
    <mergeCell ref="C6:D6"/>
    <mergeCell ref="E6:F6"/>
    <mergeCell ref="J5:J7"/>
    <mergeCell ref="A4:A8"/>
    <mergeCell ref="B4:F4"/>
    <mergeCell ref="K16:K18"/>
    <mergeCell ref="L16:L18"/>
    <mergeCell ref="M16:M18"/>
    <mergeCell ref="K5:K7"/>
    <mergeCell ref="L5:L7"/>
    <mergeCell ref="I5:I7"/>
    <mergeCell ref="B5:B7"/>
    <mergeCell ref="C5:D5"/>
    <mergeCell ref="E5:F5"/>
    <mergeCell ref="G5:G7"/>
    <mergeCell ref="H5:H7"/>
    <mergeCell ref="N16:N18"/>
    <mergeCell ref="H16:H18"/>
    <mergeCell ref="M5:M7"/>
    <mergeCell ref="I16:I18"/>
    <mergeCell ref="J16:J18"/>
    <mergeCell ref="A15:A19"/>
    <mergeCell ref="B15:F15"/>
    <mergeCell ref="G16:G18"/>
    <mergeCell ref="B16:B18"/>
    <mergeCell ref="C16:D16"/>
    <mergeCell ref="E16:F16"/>
    <mergeCell ref="C17:D17"/>
    <mergeCell ref="E17:F17"/>
  </mergeCells>
  <printOptions/>
  <pageMargins left="1.1811023622047245" right="1.1811023622047245" top="1.5748031496062993" bottom="1.5748031496062993" header="0.5118110236220472" footer="0.9055118110236221"/>
  <pageSetup firstPageNumber="21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S39"/>
  <sheetViews>
    <sheetView showGridLines="0" zoomScale="120" zoomScaleNormal="120" zoomScalePageLayoutView="0" workbookViewId="0" topLeftCell="A1">
      <selection activeCell="AU31" sqref="AU31"/>
    </sheetView>
  </sheetViews>
  <sheetFormatPr defaultColWidth="9.00390625" defaultRowHeight="16.5"/>
  <cols>
    <col min="1" max="1" width="14.125" style="310" customWidth="1"/>
    <col min="2" max="2" width="9.125" style="310" customWidth="1"/>
    <col min="3" max="3" width="8.125" style="310" customWidth="1"/>
    <col min="4" max="4" width="8.625" style="310" customWidth="1"/>
    <col min="5" max="5" width="18.125" style="310" customWidth="1"/>
    <col min="6" max="6" width="17.125" style="310" customWidth="1"/>
    <col min="7" max="43" width="0" style="310" hidden="1" customWidth="1"/>
    <col min="44" max="16384" width="9.00390625" style="310" customWidth="1"/>
  </cols>
  <sheetData>
    <row r="1" s="170" customFormat="1" ht="18" customHeight="1">
      <c r="F1" s="3" t="s">
        <v>1167</v>
      </c>
    </row>
    <row r="2" spans="1:6" s="560" customFormat="1" ht="36" customHeight="1">
      <c r="A2" s="1228" t="s">
        <v>156</v>
      </c>
      <c r="B2" s="1169"/>
      <c r="C2" s="1169"/>
      <c r="D2" s="1169"/>
      <c r="E2" s="1169"/>
      <c r="F2" s="1169"/>
    </row>
    <row r="3" spans="1:6" s="579" customFormat="1" ht="25.5" customHeight="1">
      <c r="A3" s="1229" t="s">
        <v>900</v>
      </c>
      <c r="B3" s="1230"/>
      <c r="C3" s="1230"/>
      <c r="D3" s="1230"/>
      <c r="E3" s="1230"/>
      <c r="F3" s="1230"/>
    </row>
    <row r="4" spans="1:6" s="560" customFormat="1" ht="6" customHeight="1" thickBot="1">
      <c r="A4" s="1231"/>
      <c r="B4" s="1231"/>
      <c r="C4" s="1231"/>
      <c r="D4" s="1231"/>
      <c r="E4" s="1231"/>
      <c r="F4" s="1231"/>
    </row>
    <row r="5" spans="1:6" s="254" customFormat="1" ht="25.5" customHeight="1">
      <c r="A5" s="1213" t="s">
        <v>526</v>
      </c>
      <c r="B5" s="250" t="s">
        <v>859</v>
      </c>
      <c r="C5" s="251" t="s">
        <v>860</v>
      </c>
      <c r="D5" s="252" t="s">
        <v>861</v>
      </c>
      <c r="E5" s="252" t="s">
        <v>862</v>
      </c>
      <c r="F5" s="253" t="s">
        <v>863</v>
      </c>
    </row>
    <row r="6" spans="1:6" s="254" customFormat="1" ht="15" customHeight="1">
      <c r="A6" s="1214"/>
      <c r="B6" s="255" t="s">
        <v>864</v>
      </c>
      <c r="C6" s="256" t="s">
        <v>864</v>
      </c>
      <c r="D6" s="256" t="s">
        <v>864</v>
      </c>
      <c r="E6" s="256" t="s">
        <v>865</v>
      </c>
      <c r="F6" s="257" t="s">
        <v>865</v>
      </c>
    </row>
    <row r="7" spans="1:6" s="254" customFormat="1" ht="43.5" customHeight="1" thickBot="1">
      <c r="A7" s="1215"/>
      <c r="B7" s="258" t="s">
        <v>866</v>
      </c>
      <c r="C7" s="259" t="s">
        <v>867</v>
      </c>
      <c r="D7" s="259" t="s">
        <v>868</v>
      </c>
      <c r="E7" s="259" t="s">
        <v>523</v>
      </c>
      <c r="F7" s="260" t="s">
        <v>524</v>
      </c>
    </row>
    <row r="8" spans="1:6" s="170" customFormat="1" ht="18.75" customHeight="1">
      <c r="A8" s="261" t="s">
        <v>869</v>
      </c>
      <c r="B8" s="262">
        <f>SUM(B10:B35)</f>
        <v>18279</v>
      </c>
      <c r="C8" s="262">
        <f>SUM(C10:C35)</f>
        <v>15642</v>
      </c>
      <c r="D8" s="262">
        <f>SUM(D10:D35)</f>
        <v>11406</v>
      </c>
      <c r="E8" s="262">
        <f>SUM(E10:E35)</f>
        <v>3409133.398</v>
      </c>
      <c r="F8" s="263">
        <f>F35</f>
        <v>3409133.398</v>
      </c>
    </row>
    <row r="9" spans="1:6" s="170" customFormat="1" ht="4.5" customHeight="1">
      <c r="A9" s="28"/>
      <c r="B9" s="262"/>
      <c r="C9" s="262"/>
      <c r="D9" s="262"/>
      <c r="E9" s="262"/>
      <c r="F9" s="263"/>
    </row>
    <row r="10" spans="1:6" s="170" customFormat="1" ht="18.75" customHeight="1">
      <c r="A10" s="261" t="s">
        <v>839</v>
      </c>
      <c r="B10" s="264">
        <v>950</v>
      </c>
      <c r="C10" s="262">
        <v>699</v>
      </c>
      <c r="D10" s="262">
        <v>116</v>
      </c>
      <c r="E10" s="262">
        <v>190</v>
      </c>
      <c r="F10" s="263">
        <f>E10</f>
        <v>190</v>
      </c>
    </row>
    <row r="11" spans="1:6" s="170" customFormat="1" ht="18.75" customHeight="1">
      <c r="A11" s="261" t="s">
        <v>840</v>
      </c>
      <c r="B11" s="264">
        <v>175</v>
      </c>
      <c r="C11" s="262">
        <v>248</v>
      </c>
      <c r="D11" s="262">
        <v>89</v>
      </c>
      <c r="E11" s="262">
        <v>2645</v>
      </c>
      <c r="F11" s="263">
        <f>F10+E11</f>
        <v>2835</v>
      </c>
    </row>
    <row r="12" spans="1:6" s="170" customFormat="1" ht="18.75" customHeight="1">
      <c r="A12" s="261" t="s">
        <v>841</v>
      </c>
      <c r="B12" s="264">
        <v>520</v>
      </c>
      <c r="C12" s="262">
        <v>1108</v>
      </c>
      <c r="D12" s="262">
        <v>674</v>
      </c>
      <c r="E12" s="262">
        <v>10187</v>
      </c>
      <c r="F12" s="263">
        <f>F11+E12</f>
        <v>13022</v>
      </c>
    </row>
    <row r="13" spans="1:6" s="170" customFormat="1" ht="4.5" customHeight="1">
      <c r="A13" s="28"/>
      <c r="B13" s="264"/>
      <c r="C13" s="262"/>
      <c r="D13" s="262"/>
      <c r="E13" s="262"/>
      <c r="F13" s="263"/>
    </row>
    <row r="14" spans="1:6" s="170" customFormat="1" ht="18.75" customHeight="1">
      <c r="A14" s="261" t="s">
        <v>842</v>
      </c>
      <c r="B14" s="264">
        <v>1000</v>
      </c>
      <c r="C14" s="262">
        <v>1473</v>
      </c>
      <c r="D14" s="262">
        <v>1120</v>
      </c>
      <c r="E14" s="265">
        <v>37852</v>
      </c>
      <c r="F14" s="263">
        <f>F12+E14</f>
        <v>50874</v>
      </c>
    </row>
    <row r="15" spans="1:6" s="170" customFormat="1" ht="18.75" customHeight="1">
      <c r="A15" s="261" t="s">
        <v>843</v>
      </c>
      <c r="B15" s="264">
        <v>4023</v>
      </c>
      <c r="C15" s="262">
        <v>3993</v>
      </c>
      <c r="D15" s="262">
        <v>3023</v>
      </c>
      <c r="E15" s="262">
        <v>101077</v>
      </c>
      <c r="F15" s="263">
        <f>F14+E15</f>
        <v>151951</v>
      </c>
    </row>
    <row r="16" spans="1:6" s="170" customFormat="1" ht="18.75" customHeight="1">
      <c r="A16" s="261" t="s">
        <v>844</v>
      </c>
      <c r="B16" s="264">
        <v>940</v>
      </c>
      <c r="C16" s="262">
        <v>1174</v>
      </c>
      <c r="D16" s="262">
        <v>934</v>
      </c>
      <c r="E16" s="262">
        <v>196310</v>
      </c>
      <c r="F16" s="263">
        <f>F15+E16</f>
        <v>348261</v>
      </c>
    </row>
    <row r="17" spans="1:6" s="170" customFormat="1" ht="4.5" customHeight="1">
      <c r="A17" s="28"/>
      <c r="B17" s="264"/>
      <c r="C17" s="262"/>
      <c r="D17" s="262"/>
      <c r="E17" s="262"/>
      <c r="F17" s="263"/>
    </row>
    <row r="18" spans="1:6" s="170" customFormat="1" ht="18.75" customHeight="1">
      <c r="A18" s="261" t="s">
        <v>845</v>
      </c>
      <c r="B18" s="264">
        <v>2390</v>
      </c>
      <c r="C18" s="262">
        <v>2390</v>
      </c>
      <c r="D18" s="262">
        <v>1895</v>
      </c>
      <c r="E18" s="262">
        <v>281557</v>
      </c>
      <c r="F18" s="263">
        <f>F16+E18</f>
        <v>629818</v>
      </c>
    </row>
    <row r="19" spans="1:6" s="170" customFormat="1" ht="18.75" customHeight="1">
      <c r="A19" s="261" t="s">
        <v>846</v>
      </c>
      <c r="B19" s="264">
        <v>2244</v>
      </c>
      <c r="C19" s="262">
        <v>2244</v>
      </c>
      <c r="D19" s="262">
        <v>1398</v>
      </c>
      <c r="E19" s="262">
        <v>345488</v>
      </c>
      <c r="F19" s="263">
        <f>F18+E19</f>
        <v>975306</v>
      </c>
    </row>
    <row r="20" spans="1:6" s="170" customFormat="1" ht="18.75" customHeight="1">
      <c r="A20" s="261" t="s">
        <v>847</v>
      </c>
      <c r="B20" s="264">
        <v>1453</v>
      </c>
      <c r="C20" s="262">
        <v>660</v>
      </c>
      <c r="D20" s="262">
        <v>660</v>
      </c>
      <c r="E20" s="262">
        <v>392296</v>
      </c>
      <c r="F20" s="263">
        <f>F19+E20</f>
        <v>1367602</v>
      </c>
    </row>
    <row r="21" spans="1:6" s="170" customFormat="1" ht="4.5" customHeight="1">
      <c r="A21" s="28"/>
      <c r="B21" s="264"/>
      <c r="C21" s="262"/>
      <c r="D21" s="262"/>
      <c r="E21" s="262"/>
      <c r="F21" s="263"/>
    </row>
    <row r="22" spans="1:6" s="266" customFormat="1" ht="18.75" customHeight="1">
      <c r="A22" s="261" t="s">
        <v>848</v>
      </c>
      <c r="B22" s="264">
        <v>1169</v>
      </c>
      <c r="C22" s="262">
        <v>654</v>
      </c>
      <c r="D22" s="265">
        <v>654</v>
      </c>
      <c r="E22" s="265">
        <v>405912</v>
      </c>
      <c r="F22" s="263">
        <f>F20+E22</f>
        <v>1773514</v>
      </c>
    </row>
    <row r="23" spans="1:6" s="266" customFormat="1" ht="18.75" customHeight="1">
      <c r="A23" s="261" t="s">
        <v>849</v>
      </c>
      <c r="B23" s="264">
        <v>1577</v>
      </c>
      <c r="C23" s="262">
        <v>642</v>
      </c>
      <c r="D23" s="265">
        <v>642</v>
      </c>
      <c r="E23" s="265">
        <v>580623</v>
      </c>
      <c r="F23" s="263">
        <f>F22+E23</f>
        <v>2354137</v>
      </c>
    </row>
    <row r="24" spans="1:6" s="266" customFormat="1" ht="18.75" customHeight="1">
      <c r="A24" s="261" t="s">
        <v>850</v>
      </c>
      <c r="B24" s="264">
        <v>864</v>
      </c>
      <c r="C24" s="262">
        <v>112</v>
      </c>
      <c r="D24" s="265">
        <v>112</v>
      </c>
      <c r="E24" s="265">
        <v>296820</v>
      </c>
      <c r="F24" s="263">
        <f>F23+E24</f>
        <v>2650957</v>
      </c>
    </row>
    <row r="25" spans="1:6" s="266" customFormat="1" ht="4.5" customHeight="1">
      <c r="A25" s="28"/>
      <c r="B25" s="264"/>
      <c r="C25" s="262"/>
      <c r="D25" s="265"/>
      <c r="E25" s="265"/>
      <c r="F25" s="263"/>
    </row>
    <row r="26" spans="1:6" s="266" customFormat="1" ht="18.75" customHeight="1">
      <c r="A26" s="261" t="s">
        <v>851</v>
      </c>
      <c r="B26" s="264">
        <v>804</v>
      </c>
      <c r="C26" s="265">
        <v>184</v>
      </c>
      <c r="D26" s="265">
        <v>60</v>
      </c>
      <c r="E26" s="265">
        <v>195477</v>
      </c>
      <c r="F26" s="263">
        <f>F24+E26</f>
        <v>2846434</v>
      </c>
    </row>
    <row r="27" spans="1:6" s="266" customFormat="1" ht="18.75" customHeight="1">
      <c r="A27" s="261" t="s">
        <v>852</v>
      </c>
      <c r="B27" s="267" t="s">
        <v>387</v>
      </c>
      <c r="C27" s="268" t="s">
        <v>387</v>
      </c>
      <c r="D27" s="268" t="s">
        <v>387</v>
      </c>
      <c r="E27" s="265">
        <v>172966</v>
      </c>
      <c r="F27" s="263">
        <f>F26+E27</f>
        <v>3019400</v>
      </c>
    </row>
    <row r="28" spans="1:6" s="266" customFormat="1" ht="18.75" customHeight="1">
      <c r="A28" s="261" t="s">
        <v>853</v>
      </c>
      <c r="B28" s="269">
        <v>170</v>
      </c>
      <c r="C28" s="270">
        <v>61</v>
      </c>
      <c r="D28" s="270">
        <v>29</v>
      </c>
      <c r="E28" s="265">
        <v>131124</v>
      </c>
      <c r="F28" s="263">
        <f>F27+E28</f>
        <v>3150524</v>
      </c>
    </row>
    <row r="29" spans="1:6" s="266" customFormat="1" ht="4.5" customHeight="1">
      <c r="A29" s="28"/>
      <c r="B29" s="269"/>
      <c r="C29" s="270"/>
      <c r="D29" s="270"/>
      <c r="E29" s="265"/>
      <c r="F29" s="263"/>
    </row>
    <row r="30" spans="1:6" s="266" customFormat="1" ht="18.75" customHeight="1">
      <c r="A30" s="261" t="s">
        <v>854</v>
      </c>
      <c r="B30" s="271" t="s">
        <v>387</v>
      </c>
      <c r="C30" s="268" t="s">
        <v>387</v>
      </c>
      <c r="D30" s="272" t="s">
        <v>387</v>
      </c>
      <c r="E30" s="265">
        <v>76755</v>
      </c>
      <c r="F30" s="263">
        <f>F28+E30</f>
        <v>3227279</v>
      </c>
    </row>
    <row r="31" spans="1:45" s="266" customFormat="1" ht="18.75" customHeight="1">
      <c r="A31" s="261" t="s">
        <v>855</v>
      </c>
      <c r="B31" s="271" t="s">
        <v>1128</v>
      </c>
      <c r="C31" s="268" t="s">
        <v>1128</v>
      </c>
      <c r="D31" s="272" t="s">
        <v>1128</v>
      </c>
      <c r="E31" s="265">
        <v>56765</v>
      </c>
      <c r="F31" s="263">
        <v>3284044</v>
      </c>
      <c r="AS31" s="273"/>
    </row>
    <row r="32" spans="1:7" s="170" customFormat="1" ht="18.75" customHeight="1">
      <c r="A32" s="261" t="s">
        <v>856</v>
      </c>
      <c r="B32" s="271" t="s">
        <v>387</v>
      </c>
      <c r="C32" s="268" t="s">
        <v>387</v>
      </c>
      <c r="D32" s="272" t="s">
        <v>387</v>
      </c>
      <c r="E32" s="265">
        <v>47119.398</v>
      </c>
      <c r="F32" s="263">
        <f>F31+E32</f>
        <v>3331163.398</v>
      </c>
      <c r="G32" s="266"/>
    </row>
    <row r="33" spans="1:7" s="170" customFormat="1" ht="4.5" customHeight="1">
      <c r="A33" s="28"/>
      <c r="B33" s="580"/>
      <c r="C33" s="270"/>
      <c r="D33" s="364"/>
      <c r="E33" s="265"/>
      <c r="F33" s="263"/>
      <c r="G33" s="266"/>
    </row>
    <row r="34" spans="1:7" s="170" customFormat="1" ht="18.75" customHeight="1">
      <c r="A34" s="261" t="s">
        <v>838</v>
      </c>
      <c r="B34" s="272" t="s">
        <v>1128</v>
      </c>
      <c r="C34" s="268" t="s">
        <v>1128</v>
      </c>
      <c r="D34" s="268" t="s">
        <v>1128</v>
      </c>
      <c r="E34" s="265">
        <v>41892</v>
      </c>
      <c r="F34" s="263">
        <f>F32+E34</f>
        <v>3373055.398</v>
      </c>
      <c r="G34" s="266"/>
    </row>
    <row r="35" spans="1:7" s="170" customFormat="1" ht="18.75" customHeight="1">
      <c r="A35" s="261" t="s">
        <v>857</v>
      </c>
      <c r="B35" s="267" t="s">
        <v>1128</v>
      </c>
      <c r="C35" s="268" t="s">
        <v>1128</v>
      </c>
      <c r="D35" s="268" t="s">
        <v>1128</v>
      </c>
      <c r="E35" s="265">
        <v>36078</v>
      </c>
      <c r="F35" s="263">
        <f>F34+E35</f>
        <v>3409133.398</v>
      </c>
      <c r="G35" s="266"/>
    </row>
    <row r="36" spans="1:7" s="170" customFormat="1" ht="18.75" customHeight="1" thickBot="1">
      <c r="A36" s="274" t="s">
        <v>858</v>
      </c>
      <c r="B36" s="275" t="s">
        <v>1128</v>
      </c>
      <c r="C36" s="276" t="s">
        <v>1128</v>
      </c>
      <c r="D36" s="276" t="s">
        <v>1128</v>
      </c>
      <c r="E36" s="277">
        <v>30325</v>
      </c>
      <c r="F36" s="278">
        <f>F35+E36</f>
        <v>3439458.398</v>
      </c>
      <c r="G36" s="266"/>
    </row>
    <row r="37" spans="1:7" s="282" customFormat="1" ht="12.75" customHeight="1">
      <c r="A37" s="279" t="s">
        <v>870</v>
      </c>
      <c r="B37" s="280"/>
      <c r="C37" s="280"/>
      <c r="D37" s="280"/>
      <c r="E37" s="280"/>
      <c r="F37" s="280"/>
      <c r="G37" s="281"/>
    </row>
    <row r="38" s="170" customFormat="1" ht="12.75" customHeight="1">
      <c r="A38" s="283" t="s">
        <v>525</v>
      </c>
    </row>
    <row r="39" spans="1:6" ht="17.25" customHeight="1">
      <c r="A39" s="573"/>
      <c r="B39" s="573"/>
      <c r="C39" s="573"/>
      <c r="D39" s="573"/>
      <c r="E39" s="573"/>
      <c r="F39" s="573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</sheetData>
  <sheetProtection/>
  <mergeCells count="4">
    <mergeCell ref="A2:F2"/>
    <mergeCell ref="A3:F3"/>
    <mergeCell ref="A4:F4"/>
    <mergeCell ref="A5:A7"/>
  </mergeCells>
  <printOptions horizontalCentered="1"/>
  <pageMargins left="1.1811023622047245" right="1.141732283464567" top="1.5748031496062993" bottom="1.5748031496062993" header="0.5118110236220472" footer="0.9055118110236221"/>
  <pageSetup firstPageNumber="217" useFirstPageNumber="1" horizontalDpi="1200" verticalDpi="1200" orientation="portrait" paperSize="9" r:id="rId3"/>
  <headerFooter alignWithMargins="0">
    <oddFooter>&amp;C&amp;"華康中圓體,標準"&amp;11‧&amp;"Times New Roman,標準"&amp;P&amp;"華康中圓體,標準"‧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1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0.6171875" style="310" customWidth="1"/>
    <col min="2" max="2" width="43.625" style="310" customWidth="1"/>
    <col min="3" max="3" width="0.6171875" style="310" customWidth="1"/>
    <col min="4" max="4" width="7.625" style="310" customWidth="1"/>
    <col min="5" max="5" width="7.125" style="310" customWidth="1"/>
    <col min="6" max="6" width="7.625" style="310" customWidth="1"/>
    <col min="7" max="7" width="7.125" style="310" customWidth="1"/>
    <col min="8" max="8" width="7.625" style="310" customWidth="1"/>
    <col min="9" max="9" width="9.125" style="310" customWidth="1"/>
    <col min="10" max="13" width="7.625" style="310" customWidth="1"/>
    <col min="14" max="14" width="7.125" style="310" customWidth="1"/>
    <col min="15" max="15" width="10.625" style="310" customWidth="1"/>
    <col min="16" max="16" width="9.625" style="310" customWidth="1"/>
    <col min="17" max="17" width="43.625" style="310" customWidth="1"/>
    <col min="18" max="19" width="9.125" style="310" customWidth="1"/>
    <col min="20" max="20" width="12.625" style="310" customWidth="1"/>
    <col min="21" max="23" width="11.00390625" style="310" customWidth="1"/>
    <col min="24" max="24" width="11.625" style="310" customWidth="1"/>
    <col min="25" max="25" width="11.00390625" style="310" customWidth="1"/>
    <col min="26" max="27" width="9.625" style="310" customWidth="1"/>
    <col min="28" max="16384" width="9.00390625" style="573" customWidth="1"/>
  </cols>
  <sheetData>
    <row r="1" spans="1:27" s="201" customFormat="1" ht="16.5" customHeight="1">
      <c r="A1" s="169" t="s">
        <v>1166</v>
      </c>
      <c r="B1" s="2"/>
      <c r="C1" s="2"/>
      <c r="D1" s="2"/>
      <c r="E1" s="170"/>
      <c r="F1" s="170"/>
      <c r="G1" s="170"/>
      <c r="H1" s="3"/>
      <c r="I1" s="170"/>
      <c r="J1" s="170"/>
      <c r="K1" s="170"/>
      <c r="L1" s="3"/>
      <c r="M1" s="3"/>
      <c r="N1" s="170"/>
      <c r="O1" s="170"/>
      <c r="P1" s="3" t="s">
        <v>1118</v>
      </c>
      <c r="Q1" s="169" t="s">
        <v>1166</v>
      </c>
      <c r="R1" s="170"/>
      <c r="S1" s="170"/>
      <c r="T1" s="170"/>
      <c r="U1" s="170"/>
      <c r="V1" s="170"/>
      <c r="W1" s="170"/>
      <c r="X1" s="3"/>
      <c r="Y1" s="3"/>
      <c r="Z1" s="3"/>
      <c r="AA1" s="3" t="s">
        <v>1118</v>
      </c>
    </row>
    <row r="2" spans="1:29" s="202" customFormat="1" ht="24" customHeight="1">
      <c r="A2" s="48"/>
      <c r="B2" s="1168" t="s">
        <v>157</v>
      </c>
      <c r="C2" s="1168"/>
      <c r="D2" s="1168"/>
      <c r="E2" s="1168"/>
      <c r="F2" s="1168"/>
      <c r="G2" s="1168"/>
      <c r="H2" s="1169" t="s">
        <v>983</v>
      </c>
      <c r="I2" s="1169"/>
      <c r="J2" s="1169"/>
      <c r="K2" s="1169"/>
      <c r="L2" s="1169"/>
      <c r="M2" s="1169"/>
      <c r="N2" s="1169"/>
      <c r="O2" s="1169"/>
      <c r="P2" s="1169"/>
      <c r="Q2" s="1168" t="s">
        <v>464</v>
      </c>
      <c r="R2" s="1169"/>
      <c r="S2" s="1169"/>
      <c r="T2" s="1169"/>
      <c r="U2" s="1169" t="s">
        <v>984</v>
      </c>
      <c r="V2" s="1169"/>
      <c r="W2" s="1169"/>
      <c r="X2" s="1169"/>
      <c r="Y2" s="1169"/>
      <c r="Z2" s="1169"/>
      <c r="AA2" s="1169"/>
      <c r="AB2" s="48"/>
      <c r="AC2" s="48"/>
    </row>
    <row r="3" spans="1:27" s="205" customFormat="1" ht="12" customHeight="1" thickBot="1">
      <c r="A3" s="203"/>
      <c r="B3" s="203"/>
      <c r="C3" s="203"/>
      <c r="D3" s="171"/>
      <c r="E3" s="171"/>
      <c r="F3" s="171"/>
      <c r="G3" s="204" t="s">
        <v>874</v>
      </c>
      <c r="I3" s="174"/>
      <c r="J3" s="171"/>
      <c r="K3" s="171"/>
      <c r="N3" s="174"/>
      <c r="O3" s="174"/>
      <c r="P3" s="206" t="s">
        <v>510</v>
      </c>
      <c r="Q3" s="203"/>
      <c r="R3" s="174"/>
      <c r="S3" s="174"/>
      <c r="T3" s="204" t="s">
        <v>874</v>
      </c>
      <c r="U3" s="174"/>
      <c r="V3" s="174"/>
      <c r="W3" s="207"/>
      <c r="X3" s="207"/>
      <c r="Y3" s="207"/>
      <c r="Z3" s="207"/>
      <c r="AA3" s="207" t="s">
        <v>510</v>
      </c>
    </row>
    <row r="4" spans="2:27" s="174" customFormat="1" ht="21.75" customHeight="1">
      <c r="B4" s="208" t="s">
        <v>875</v>
      </c>
      <c r="D4" s="177" t="s">
        <v>1170</v>
      </c>
      <c r="E4" s="209" t="s">
        <v>876</v>
      </c>
      <c r="F4" s="209" t="s">
        <v>877</v>
      </c>
      <c r="G4" s="209" t="s">
        <v>878</v>
      </c>
      <c r="H4" s="210" t="s">
        <v>879</v>
      </c>
      <c r="I4" s="210" t="s">
        <v>880</v>
      </c>
      <c r="J4" s="209" t="s">
        <v>985</v>
      </c>
      <c r="K4" s="209" t="s">
        <v>881</v>
      </c>
      <c r="L4" s="209" t="s">
        <v>882</v>
      </c>
      <c r="M4" s="210" t="s">
        <v>883</v>
      </c>
      <c r="N4" s="210" t="s">
        <v>884</v>
      </c>
      <c r="O4" s="209" t="s">
        <v>885</v>
      </c>
      <c r="P4" s="209" t="s">
        <v>949</v>
      </c>
      <c r="Q4" s="211" t="s">
        <v>875</v>
      </c>
      <c r="R4" s="210" t="s">
        <v>950</v>
      </c>
      <c r="S4" s="209" t="s">
        <v>951</v>
      </c>
      <c r="T4" s="212" t="s">
        <v>952</v>
      </c>
      <c r="U4" s="210" t="s">
        <v>953</v>
      </c>
      <c r="V4" s="209" t="s">
        <v>954</v>
      </c>
      <c r="W4" s="209" t="s">
        <v>955</v>
      </c>
      <c r="X4" s="209" t="s">
        <v>957</v>
      </c>
      <c r="Y4" s="209" t="s">
        <v>958</v>
      </c>
      <c r="Z4" s="209" t="s">
        <v>956</v>
      </c>
      <c r="AA4" s="179" t="s">
        <v>959</v>
      </c>
    </row>
    <row r="5" spans="1:27" s="174" customFormat="1" ht="21.75" customHeight="1" thickBot="1">
      <c r="A5" s="171"/>
      <c r="B5" s="213" t="s">
        <v>960</v>
      </c>
      <c r="C5" s="214"/>
      <c r="D5" s="215" t="s">
        <v>961</v>
      </c>
      <c r="E5" s="216" t="s">
        <v>962</v>
      </c>
      <c r="F5" s="216" t="s">
        <v>963</v>
      </c>
      <c r="G5" s="216" t="s">
        <v>964</v>
      </c>
      <c r="H5" s="217" t="s">
        <v>965</v>
      </c>
      <c r="I5" s="217" t="s">
        <v>966</v>
      </c>
      <c r="J5" s="216" t="s">
        <v>986</v>
      </c>
      <c r="K5" s="216" t="s">
        <v>967</v>
      </c>
      <c r="L5" s="216" t="s">
        <v>968</v>
      </c>
      <c r="M5" s="217" t="s">
        <v>969</v>
      </c>
      <c r="N5" s="217" t="s">
        <v>970</v>
      </c>
      <c r="O5" s="216" t="s">
        <v>971</v>
      </c>
      <c r="P5" s="216" t="s">
        <v>972</v>
      </c>
      <c r="Q5" s="218" t="s">
        <v>960</v>
      </c>
      <c r="R5" s="217" t="s">
        <v>973</v>
      </c>
      <c r="S5" s="216" t="s">
        <v>974</v>
      </c>
      <c r="T5" s="219" t="s">
        <v>975</v>
      </c>
      <c r="U5" s="217" t="s">
        <v>976</v>
      </c>
      <c r="V5" s="216" t="s">
        <v>977</v>
      </c>
      <c r="W5" s="216" t="s">
        <v>978</v>
      </c>
      <c r="X5" s="216" t="s">
        <v>980</v>
      </c>
      <c r="Y5" s="216" t="s">
        <v>981</v>
      </c>
      <c r="Z5" s="216" t="s">
        <v>979</v>
      </c>
      <c r="AA5" s="186" t="s">
        <v>982</v>
      </c>
    </row>
    <row r="6" spans="1:27" s="174" customFormat="1" ht="11.25" customHeight="1">
      <c r="A6" s="172"/>
      <c r="B6" s="187" t="s">
        <v>871</v>
      </c>
      <c r="C6" s="284"/>
      <c r="D6" s="189">
        <f>SUM(E6:AA6)</f>
        <v>5085.739999999999</v>
      </c>
      <c r="E6" s="192">
        <v>450.21</v>
      </c>
      <c r="F6" s="191">
        <v>225.07</v>
      </c>
      <c r="G6" s="192">
        <v>14.6</v>
      </c>
      <c r="H6" s="191">
        <v>61.34</v>
      </c>
      <c r="I6" s="191">
        <v>40.97</v>
      </c>
      <c r="J6" s="191">
        <v>2248.86</v>
      </c>
      <c r="K6" s="191">
        <v>59.96</v>
      </c>
      <c r="L6" s="191">
        <v>8.31</v>
      </c>
      <c r="M6" s="191">
        <v>42.54</v>
      </c>
      <c r="N6" s="191">
        <v>841.41</v>
      </c>
      <c r="O6" s="191">
        <v>0.2</v>
      </c>
      <c r="P6" s="191">
        <v>29.44</v>
      </c>
      <c r="Q6" s="286" t="s">
        <v>871</v>
      </c>
      <c r="R6" s="191">
        <v>511.11</v>
      </c>
      <c r="S6" s="191">
        <v>41.48</v>
      </c>
      <c r="T6" s="192">
        <v>17.91</v>
      </c>
      <c r="U6" s="191">
        <v>41.75</v>
      </c>
      <c r="V6" s="285" t="s">
        <v>1128</v>
      </c>
      <c r="W6" s="191">
        <v>144.89</v>
      </c>
      <c r="X6" s="191">
        <v>93.24</v>
      </c>
      <c r="Y6" s="191">
        <v>12.79</v>
      </c>
      <c r="Z6" s="191">
        <v>0.25</v>
      </c>
      <c r="AA6" s="193">
        <v>199.41</v>
      </c>
    </row>
    <row r="7" spans="1:27" s="174" customFormat="1" ht="11.25" customHeight="1">
      <c r="A7" s="172"/>
      <c r="B7" s="187" t="s">
        <v>416</v>
      </c>
      <c r="C7" s="284"/>
      <c r="D7" s="189">
        <v>5161.97</v>
      </c>
      <c r="E7" s="192">
        <v>440.96</v>
      </c>
      <c r="F7" s="191">
        <v>216.1</v>
      </c>
      <c r="G7" s="192">
        <v>20.33</v>
      </c>
      <c r="H7" s="191">
        <v>61.6</v>
      </c>
      <c r="I7" s="191">
        <v>40.8</v>
      </c>
      <c r="J7" s="191">
        <v>2281.19</v>
      </c>
      <c r="K7" s="191">
        <v>62.12</v>
      </c>
      <c r="L7" s="191">
        <v>8.08</v>
      </c>
      <c r="M7" s="191">
        <v>42.52</v>
      </c>
      <c r="N7" s="191">
        <v>842.76</v>
      </c>
      <c r="O7" s="192">
        <v>0.4</v>
      </c>
      <c r="P7" s="192">
        <v>35.72</v>
      </c>
      <c r="Q7" s="286" t="s">
        <v>416</v>
      </c>
      <c r="R7" s="191">
        <v>540.84</v>
      </c>
      <c r="S7" s="192">
        <v>42.25</v>
      </c>
      <c r="T7" s="192">
        <v>18.61</v>
      </c>
      <c r="U7" s="191">
        <v>41.56</v>
      </c>
      <c r="V7" s="285" t="s">
        <v>415</v>
      </c>
      <c r="W7" s="192">
        <v>92.16</v>
      </c>
      <c r="X7" s="192">
        <v>106.29</v>
      </c>
      <c r="Y7" s="192">
        <v>13.45</v>
      </c>
      <c r="Z7" s="285" t="s">
        <v>415</v>
      </c>
      <c r="AA7" s="193">
        <v>254.23</v>
      </c>
    </row>
    <row r="8" spans="1:27" s="174" customFormat="1" ht="11.25" customHeight="1">
      <c r="A8" s="172"/>
      <c r="B8" s="187" t="s">
        <v>417</v>
      </c>
      <c r="C8" s="172"/>
      <c r="D8" s="190">
        <v>5185.68</v>
      </c>
      <c r="E8" s="192">
        <v>458.73</v>
      </c>
      <c r="F8" s="287">
        <v>216.35</v>
      </c>
      <c r="G8" s="192">
        <v>24.26</v>
      </c>
      <c r="H8" s="191">
        <v>63.54</v>
      </c>
      <c r="I8" s="191">
        <v>35.63</v>
      </c>
      <c r="J8" s="192">
        <v>2284.25</v>
      </c>
      <c r="K8" s="192">
        <v>61.64</v>
      </c>
      <c r="L8" s="192">
        <v>8.09</v>
      </c>
      <c r="M8" s="192">
        <v>42.54</v>
      </c>
      <c r="N8" s="192">
        <v>842.76</v>
      </c>
      <c r="O8" s="192">
        <v>0.65</v>
      </c>
      <c r="P8" s="191">
        <v>35.72</v>
      </c>
      <c r="Q8" s="187" t="s">
        <v>417</v>
      </c>
      <c r="R8" s="189">
        <v>540.76</v>
      </c>
      <c r="S8" s="191">
        <v>42.25</v>
      </c>
      <c r="T8" s="192">
        <v>19.52</v>
      </c>
      <c r="U8" s="191">
        <v>41.75</v>
      </c>
      <c r="V8" s="288" t="s">
        <v>622</v>
      </c>
      <c r="W8" s="192">
        <v>92.17</v>
      </c>
      <c r="X8" s="192">
        <v>106.31</v>
      </c>
      <c r="Y8" s="192">
        <v>13.45</v>
      </c>
      <c r="Z8" s="288" t="s">
        <v>622</v>
      </c>
      <c r="AA8" s="193">
        <v>255.31</v>
      </c>
    </row>
    <row r="9" spans="1:27" s="174" customFormat="1" ht="11.25" customHeight="1">
      <c r="A9" s="172"/>
      <c r="B9" s="187" t="s">
        <v>418</v>
      </c>
      <c r="C9" s="172"/>
      <c r="D9" s="190">
        <v>5203.48</v>
      </c>
      <c r="E9" s="192">
        <v>440.21</v>
      </c>
      <c r="F9" s="287">
        <v>219.72</v>
      </c>
      <c r="G9" s="192">
        <v>23.93</v>
      </c>
      <c r="H9" s="191">
        <v>68.02</v>
      </c>
      <c r="I9" s="191">
        <v>43.49</v>
      </c>
      <c r="J9" s="192">
        <v>2262.99</v>
      </c>
      <c r="K9" s="192">
        <v>60.73</v>
      </c>
      <c r="L9" s="192">
        <v>7.96</v>
      </c>
      <c r="M9" s="192">
        <v>38.37</v>
      </c>
      <c r="N9" s="192">
        <v>843.86</v>
      </c>
      <c r="O9" s="192">
        <v>2.67</v>
      </c>
      <c r="P9" s="191">
        <v>35.48</v>
      </c>
      <c r="Q9" s="187" t="s">
        <v>418</v>
      </c>
      <c r="R9" s="189">
        <v>539.9</v>
      </c>
      <c r="S9" s="191">
        <v>44.63</v>
      </c>
      <c r="T9" s="192">
        <v>29.01</v>
      </c>
      <c r="U9" s="191">
        <v>35.31</v>
      </c>
      <c r="V9" s="288" t="s">
        <v>622</v>
      </c>
      <c r="W9" s="191">
        <v>59.1</v>
      </c>
      <c r="X9" s="192">
        <v>222.09</v>
      </c>
      <c r="Y9" s="192">
        <v>14.07</v>
      </c>
      <c r="Z9" s="289">
        <v>0.75</v>
      </c>
      <c r="AA9" s="193">
        <v>211.19</v>
      </c>
    </row>
    <row r="10" spans="1:27" s="174" customFormat="1" ht="11.25" customHeight="1">
      <c r="A10" s="172"/>
      <c r="B10" s="187" t="s">
        <v>419</v>
      </c>
      <c r="C10" s="172"/>
      <c r="D10" s="190">
        <v>5205.3</v>
      </c>
      <c r="E10" s="192">
        <v>440.7</v>
      </c>
      <c r="F10" s="192">
        <v>219.72</v>
      </c>
      <c r="G10" s="192">
        <v>23.93</v>
      </c>
      <c r="H10" s="191">
        <v>68.02</v>
      </c>
      <c r="I10" s="191">
        <v>43.49</v>
      </c>
      <c r="J10" s="192">
        <v>2263.98</v>
      </c>
      <c r="K10" s="192">
        <v>61.16</v>
      </c>
      <c r="L10" s="192">
        <v>7.96</v>
      </c>
      <c r="M10" s="192">
        <v>38.22</v>
      </c>
      <c r="N10" s="192">
        <v>843.86</v>
      </c>
      <c r="O10" s="192">
        <v>2.67</v>
      </c>
      <c r="P10" s="192">
        <v>35.48</v>
      </c>
      <c r="Q10" s="187" t="s">
        <v>419</v>
      </c>
      <c r="R10" s="189">
        <v>539.9</v>
      </c>
      <c r="S10" s="191">
        <v>44.63</v>
      </c>
      <c r="T10" s="192">
        <v>29.01</v>
      </c>
      <c r="U10" s="191">
        <v>35.31</v>
      </c>
      <c r="V10" s="288" t="s">
        <v>622</v>
      </c>
      <c r="W10" s="192">
        <v>59.1</v>
      </c>
      <c r="X10" s="192">
        <v>222.09</v>
      </c>
      <c r="Y10" s="192">
        <v>14.13</v>
      </c>
      <c r="Z10" s="192">
        <v>0.75</v>
      </c>
      <c r="AA10" s="193">
        <v>211.19</v>
      </c>
    </row>
    <row r="11" spans="1:27" s="174" customFormat="1" ht="11.25" customHeight="1">
      <c r="A11" s="172"/>
      <c r="B11" s="187" t="s">
        <v>420</v>
      </c>
      <c r="C11" s="172"/>
      <c r="D11" s="190">
        <v>5205.3</v>
      </c>
      <c r="E11" s="193">
        <v>440.7</v>
      </c>
      <c r="F11" s="192">
        <v>219.72</v>
      </c>
      <c r="G11" s="192">
        <v>23.93</v>
      </c>
      <c r="H11" s="191">
        <v>68.02</v>
      </c>
      <c r="I11" s="191">
        <v>43.49</v>
      </c>
      <c r="J11" s="192">
        <v>2263.98</v>
      </c>
      <c r="K11" s="192">
        <v>61.16</v>
      </c>
      <c r="L11" s="192">
        <v>7.96</v>
      </c>
      <c r="M11" s="192">
        <v>38.22</v>
      </c>
      <c r="N11" s="192">
        <v>843.86</v>
      </c>
      <c r="O11" s="192">
        <v>2.67</v>
      </c>
      <c r="P11" s="192">
        <v>35.48</v>
      </c>
      <c r="Q11" s="187" t="s">
        <v>872</v>
      </c>
      <c r="R11" s="189">
        <v>539.9</v>
      </c>
      <c r="S11" s="191">
        <v>44.63</v>
      </c>
      <c r="T11" s="192">
        <v>29.01</v>
      </c>
      <c r="U11" s="191">
        <v>35.31</v>
      </c>
      <c r="V11" s="288" t="s">
        <v>1128</v>
      </c>
      <c r="W11" s="191">
        <v>59.1</v>
      </c>
      <c r="X11" s="192">
        <v>222.09</v>
      </c>
      <c r="Y11" s="192">
        <v>14.13</v>
      </c>
      <c r="Z11" s="191">
        <v>0.75</v>
      </c>
      <c r="AA11" s="193">
        <v>211.19</v>
      </c>
    </row>
    <row r="12" spans="1:27" s="174" customFormat="1" ht="11.25" customHeight="1">
      <c r="A12" s="172"/>
      <c r="B12" s="187" t="s">
        <v>532</v>
      </c>
      <c r="C12" s="172"/>
      <c r="D12" s="190">
        <v>5208.41</v>
      </c>
      <c r="E12" s="192">
        <v>442.82</v>
      </c>
      <c r="F12" s="192">
        <v>218.23</v>
      </c>
      <c r="G12" s="192">
        <v>23.93</v>
      </c>
      <c r="H12" s="191">
        <v>67.71</v>
      </c>
      <c r="I12" s="191">
        <v>43.49</v>
      </c>
      <c r="J12" s="192">
        <v>2262.35</v>
      </c>
      <c r="K12" s="192">
        <v>63.06</v>
      </c>
      <c r="L12" s="192">
        <v>7.96</v>
      </c>
      <c r="M12" s="192">
        <v>38.22</v>
      </c>
      <c r="N12" s="192">
        <v>846.32</v>
      </c>
      <c r="O12" s="192">
        <v>2.67</v>
      </c>
      <c r="P12" s="192">
        <v>35.48</v>
      </c>
      <c r="Q12" s="286" t="s">
        <v>532</v>
      </c>
      <c r="R12" s="190">
        <v>535.11</v>
      </c>
      <c r="S12" s="192">
        <v>44.63</v>
      </c>
      <c r="T12" s="192">
        <v>28.75</v>
      </c>
      <c r="U12" s="191">
        <v>35.31</v>
      </c>
      <c r="V12" s="288" t="s">
        <v>622</v>
      </c>
      <c r="W12" s="192">
        <v>59.1</v>
      </c>
      <c r="X12" s="192">
        <v>222.09</v>
      </c>
      <c r="Y12" s="192">
        <v>16.13</v>
      </c>
      <c r="Z12" s="192">
        <v>0.75</v>
      </c>
      <c r="AA12" s="193">
        <v>214.3</v>
      </c>
    </row>
    <row r="13" spans="1:27" s="174" customFormat="1" ht="11.25" customHeight="1">
      <c r="A13" s="172"/>
      <c r="B13" s="187" t="s">
        <v>533</v>
      </c>
      <c r="C13" s="172"/>
      <c r="D13" s="190">
        <v>5218.31</v>
      </c>
      <c r="E13" s="192">
        <v>442.82</v>
      </c>
      <c r="F13" s="192">
        <v>218.34</v>
      </c>
      <c r="G13" s="192">
        <v>25.02</v>
      </c>
      <c r="H13" s="191">
        <v>67.8</v>
      </c>
      <c r="I13" s="191">
        <v>48.66</v>
      </c>
      <c r="J13" s="192">
        <v>2265.31</v>
      </c>
      <c r="K13" s="192">
        <v>62.68</v>
      </c>
      <c r="L13" s="192">
        <v>7.96</v>
      </c>
      <c r="M13" s="192">
        <v>38.22</v>
      </c>
      <c r="N13" s="192">
        <v>846.29</v>
      </c>
      <c r="O13" s="192">
        <v>2.67</v>
      </c>
      <c r="P13" s="192">
        <v>35.48</v>
      </c>
      <c r="Q13" s="286" t="s">
        <v>533</v>
      </c>
      <c r="R13" s="190">
        <v>536</v>
      </c>
      <c r="S13" s="192">
        <v>44.63</v>
      </c>
      <c r="T13" s="192">
        <v>28.75</v>
      </c>
      <c r="U13" s="191">
        <v>35.31</v>
      </c>
      <c r="V13" s="288" t="s">
        <v>622</v>
      </c>
      <c r="W13" s="192">
        <v>59.1</v>
      </c>
      <c r="X13" s="288" t="s">
        <v>622</v>
      </c>
      <c r="Y13" s="192">
        <v>16.13</v>
      </c>
      <c r="Z13" s="192">
        <v>0.75</v>
      </c>
      <c r="AA13" s="193">
        <v>214.3</v>
      </c>
    </row>
    <row r="14" spans="1:27" s="174" customFormat="1" ht="11.25" customHeight="1">
      <c r="A14" s="172"/>
      <c r="B14" s="187" t="s">
        <v>534</v>
      </c>
      <c r="C14" s="172"/>
      <c r="D14" s="190">
        <v>5242.55</v>
      </c>
      <c r="E14" s="192">
        <v>431.86</v>
      </c>
      <c r="F14" s="192">
        <v>213.24</v>
      </c>
      <c r="G14" s="192">
        <v>27.16</v>
      </c>
      <c r="H14" s="191">
        <v>67.15</v>
      </c>
      <c r="I14" s="191">
        <v>49.61</v>
      </c>
      <c r="J14" s="192">
        <v>2316.31</v>
      </c>
      <c r="K14" s="192">
        <v>65.02</v>
      </c>
      <c r="L14" s="192">
        <v>7.58</v>
      </c>
      <c r="M14" s="192">
        <v>34.91</v>
      </c>
      <c r="N14" s="192">
        <v>849.52</v>
      </c>
      <c r="O14" s="192">
        <v>2.68</v>
      </c>
      <c r="P14" s="192">
        <v>35.48</v>
      </c>
      <c r="Q14" s="286" t="s">
        <v>534</v>
      </c>
      <c r="R14" s="287">
        <v>539.06</v>
      </c>
      <c r="S14" s="192">
        <v>46.12</v>
      </c>
      <c r="T14" s="192">
        <v>29.5</v>
      </c>
      <c r="U14" s="191">
        <v>35.36</v>
      </c>
      <c r="V14" s="288" t="s">
        <v>622</v>
      </c>
      <c r="W14" s="192">
        <v>62.3</v>
      </c>
      <c r="X14" s="192">
        <v>222.32</v>
      </c>
      <c r="Y14" s="192">
        <v>22.38</v>
      </c>
      <c r="Z14" s="192">
        <v>0.75</v>
      </c>
      <c r="AA14" s="193">
        <v>184.42</v>
      </c>
    </row>
    <row r="15" spans="1:27" s="174" customFormat="1" ht="11.25" customHeight="1">
      <c r="A15" s="172"/>
      <c r="B15" s="187" t="s">
        <v>535</v>
      </c>
      <c r="C15" s="172"/>
      <c r="D15" s="190">
        <f aca="true" t="shared" si="0" ref="D15:J15">SUM(D17:D50)</f>
        <v>5241.41</v>
      </c>
      <c r="E15" s="192">
        <f t="shared" si="0"/>
        <v>430.13000000000005</v>
      </c>
      <c r="F15" s="192">
        <f t="shared" si="0"/>
        <v>213.42</v>
      </c>
      <c r="G15" s="192">
        <f t="shared" si="0"/>
        <v>27.160000000000004</v>
      </c>
      <c r="H15" s="191">
        <f t="shared" si="0"/>
        <v>67.88000000000001</v>
      </c>
      <c r="I15" s="191">
        <f t="shared" si="0"/>
        <v>49.61</v>
      </c>
      <c r="J15" s="192">
        <f t="shared" si="0"/>
        <v>2315.61</v>
      </c>
      <c r="K15" s="192">
        <f aca="true" t="shared" si="1" ref="K15:P15">SUM(K17:K50)</f>
        <v>64.32000000000001</v>
      </c>
      <c r="L15" s="192">
        <f t="shared" si="1"/>
        <v>7.18</v>
      </c>
      <c r="M15" s="192">
        <f t="shared" si="1"/>
        <v>34.51999999999999</v>
      </c>
      <c r="N15" s="192">
        <f t="shared" si="1"/>
        <v>850.4000000000002</v>
      </c>
      <c r="O15" s="192">
        <f t="shared" si="1"/>
        <v>2.6799999999999997</v>
      </c>
      <c r="P15" s="192">
        <f t="shared" si="1"/>
        <v>36.519999999999996</v>
      </c>
      <c r="Q15" s="286" t="s">
        <v>535</v>
      </c>
      <c r="R15" s="189">
        <f>SUM(R17:R50)</f>
        <v>544.79</v>
      </c>
      <c r="S15" s="287">
        <f>SUM(S17:S50)</f>
        <v>46.12</v>
      </c>
      <c r="T15" s="192">
        <f>SUM(T17:T50)</f>
        <v>24.599999999999998</v>
      </c>
      <c r="U15" s="191">
        <f>SUM(U17:U50)</f>
        <v>35.36000000000001</v>
      </c>
      <c r="V15" s="288" t="s">
        <v>622</v>
      </c>
      <c r="W15" s="192">
        <f>SUM(W17:W50)</f>
        <v>62.279999999999994</v>
      </c>
      <c r="X15" s="192">
        <f>SUM(X17:X50)</f>
        <v>222.32</v>
      </c>
      <c r="Y15" s="192">
        <f>SUM(Y17:Y50)</f>
        <v>22.38</v>
      </c>
      <c r="Z15" s="192">
        <f>SUM(Z17:Z50)</f>
        <v>0.75</v>
      </c>
      <c r="AA15" s="193">
        <f>SUM(AA17:AA50)</f>
        <v>183.38000000000002</v>
      </c>
    </row>
    <row r="16" spans="1:27" s="174" customFormat="1" ht="3" customHeight="1">
      <c r="A16" s="172"/>
      <c r="B16" s="188"/>
      <c r="C16" s="172"/>
      <c r="D16" s="189"/>
      <c r="E16" s="192"/>
      <c r="F16" s="192"/>
      <c r="G16" s="192"/>
      <c r="H16" s="191"/>
      <c r="I16" s="191"/>
      <c r="J16" s="192"/>
      <c r="K16" s="191"/>
      <c r="L16" s="191"/>
      <c r="M16" s="191"/>
      <c r="N16" s="191"/>
      <c r="O16" s="191"/>
      <c r="P16" s="192"/>
      <c r="Q16" s="290"/>
      <c r="R16" s="191"/>
      <c r="S16" s="191"/>
      <c r="T16" s="192"/>
      <c r="U16" s="191"/>
      <c r="V16" s="289"/>
      <c r="W16" s="191"/>
      <c r="X16" s="289"/>
      <c r="Y16" s="192"/>
      <c r="Z16" s="289"/>
      <c r="AA16" s="193"/>
    </row>
    <row r="17" spans="2:27" s="174" customFormat="1" ht="11.25" customHeight="1">
      <c r="B17" s="229" t="s">
        <v>352</v>
      </c>
      <c r="C17" s="230"/>
      <c r="D17" s="291">
        <v>283.06</v>
      </c>
      <c r="E17" s="292">
        <v>12.11</v>
      </c>
      <c r="F17" s="292">
        <v>21.36</v>
      </c>
      <c r="G17" s="292">
        <v>0.54</v>
      </c>
      <c r="H17" s="289">
        <v>0.61</v>
      </c>
      <c r="I17" s="288" t="s">
        <v>622</v>
      </c>
      <c r="J17" s="292">
        <v>147.28</v>
      </c>
      <c r="K17" s="289">
        <v>3.42</v>
      </c>
      <c r="L17" s="289">
        <v>0.2</v>
      </c>
      <c r="M17" s="289">
        <v>1.13</v>
      </c>
      <c r="N17" s="289">
        <v>65.8</v>
      </c>
      <c r="O17" s="289">
        <v>0.26</v>
      </c>
      <c r="P17" s="288" t="s">
        <v>622</v>
      </c>
      <c r="Q17" s="293" t="s">
        <v>623</v>
      </c>
      <c r="R17" s="289">
        <v>10.59</v>
      </c>
      <c r="S17" s="289">
        <v>5.19</v>
      </c>
      <c r="T17" s="292">
        <v>0.95</v>
      </c>
      <c r="U17" s="289">
        <v>0.1</v>
      </c>
      <c r="V17" s="288" t="s">
        <v>622</v>
      </c>
      <c r="W17" s="289">
        <v>3.18</v>
      </c>
      <c r="X17" s="288" t="s">
        <v>622</v>
      </c>
      <c r="Y17" s="289">
        <v>8.61</v>
      </c>
      <c r="Z17" s="288" t="s">
        <v>622</v>
      </c>
      <c r="AA17" s="294">
        <v>1.73</v>
      </c>
    </row>
    <row r="18" spans="2:27" s="174" customFormat="1" ht="11.25" customHeight="1">
      <c r="B18" s="229" t="s">
        <v>624</v>
      </c>
      <c r="C18" s="230"/>
      <c r="D18" s="291">
        <v>529.78</v>
      </c>
      <c r="E18" s="292">
        <v>45.48</v>
      </c>
      <c r="F18" s="292">
        <v>37.74</v>
      </c>
      <c r="G18" s="292">
        <v>2.67</v>
      </c>
      <c r="H18" s="289">
        <v>1.26</v>
      </c>
      <c r="I18" s="289">
        <v>10.34</v>
      </c>
      <c r="J18" s="292">
        <v>267.87</v>
      </c>
      <c r="K18" s="289">
        <v>3.32</v>
      </c>
      <c r="L18" s="289">
        <v>0.92</v>
      </c>
      <c r="M18" s="289">
        <v>7.59</v>
      </c>
      <c r="N18" s="289">
        <v>114.75</v>
      </c>
      <c r="O18" s="289">
        <v>1.7</v>
      </c>
      <c r="P18" s="288" t="s">
        <v>622</v>
      </c>
      <c r="Q18" s="293" t="s">
        <v>624</v>
      </c>
      <c r="R18" s="289">
        <v>19.64</v>
      </c>
      <c r="S18" s="288" t="s">
        <v>622</v>
      </c>
      <c r="T18" s="292">
        <v>0.62</v>
      </c>
      <c r="U18" s="288" t="s">
        <v>622</v>
      </c>
      <c r="V18" s="288" t="s">
        <v>622</v>
      </c>
      <c r="W18" s="289">
        <v>0.98</v>
      </c>
      <c r="X18" s="289">
        <v>14.9</v>
      </c>
      <c r="Y18" s="288" t="s">
        <v>622</v>
      </c>
      <c r="Z18" s="288" t="s">
        <v>622</v>
      </c>
      <c r="AA18" s="295" t="s">
        <v>622</v>
      </c>
    </row>
    <row r="19" spans="1:27" s="174" customFormat="1" ht="11.25" customHeight="1">
      <c r="A19" s="174">
        <v>434.17</v>
      </c>
      <c r="B19" s="229" t="s">
        <v>625</v>
      </c>
      <c r="C19" s="230"/>
      <c r="D19" s="291">
        <v>434.17</v>
      </c>
      <c r="E19" s="292">
        <v>16.56</v>
      </c>
      <c r="F19" s="292">
        <v>0.71</v>
      </c>
      <c r="G19" s="292">
        <v>0.2</v>
      </c>
      <c r="H19" s="289">
        <v>8.98</v>
      </c>
      <c r="I19" s="288" t="s">
        <v>622</v>
      </c>
      <c r="J19" s="296">
        <v>166.25</v>
      </c>
      <c r="K19" s="289">
        <v>3.41</v>
      </c>
      <c r="L19" s="289">
        <v>0.9</v>
      </c>
      <c r="M19" s="289">
        <v>1.9</v>
      </c>
      <c r="N19" s="289">
        <v>52.04</v>
      </c>
      <c r="O19" s="288" t="s">
        <v>622</v>
      </c>
      <c r="P19" s="288" t="s">
        <v>622</v>
      </c>
      <c r="Q19" s="293" t="s">
        <v>625</v>
      </c>
      <c r="R19" s="289">
        <v>171.33</v>
      </c>
      <c r="S19" s="289">
        <v>7.33</v>
      </c>
      <c r="T19" s="299" t="s">
        <v>622</v>
      </c>
      <c r="U19" s="288" t="s">
        <v>622</v>
      </c>
      <c r="V19" s="288" t="s">
        <v>622</v>
      </c>
      <c r="W19" s="289">
        <v>4.56</v>
      </c>
      <c r="X19" s="288" t="s">
        <v>622</v>
      </c>
      <c r="Y19" s="288" t="s">
        <v>622</v>
      </c>
      <c r="Z19" s="288" t="s">
        <v>622</v>
      </c>
      <c r="AA19" s="295" t="s">
        <v>622</v>
      </c>
    </row>
    <row r="20" spans="2:27" s="174" customFormat="1" ht="21" customHeight="1">
      <c r="B20" s="234" t="s">
        <v>626</v>
      </c>
      <c r="C20" s="188"/>
      <c r="D20" s="291">
        <v>90.97</v>
      </c>
      <c r="E20" s="292">
        <v>3.57</v>
      </c>
      <c r="F20" s="292">
        <v>0.52</v>
      </c>
      <c r="G20" s="292">
        <v>0.82</v>
      </c>
      <c r="H20" s="289">
        <v>1.93</v>
      </c>
      <c r="I20" s="288" t="s">
        <v>622</v>
      </c>
      <c r="J20" s="292">
        <v>52.59</v>
      </c>
      <c r="K20" s="292">
        <v>0.87</v>
      </c>
      <c r="L20" s="288" t="s">
        <v>622</v>
      </c>
      <c r="M20" s="292">
        <v>0.89</v>
      </c>
      <c r="N20" s="289">
        <v>9.6</v>
      </c>
      <c r="O20" s="288" t="s">
        <v>622</v>
      </c>
      <c r="P20" s="288" t="s">
        <v>622</v>
      </c>
      <c r="Q20" s="297" t="s">
        <v>626</v>
      </c>
      <c r="R20" s="289">
        <v>16.94</v>
      </c>
      <c r="S20" s="288" t="s">
        <v>622</v>
      </c>
      <c r="T20" s="299" t="s">
        <v>622</v>
      </c>
      <c r="U20" s="288" t="s">
        <v>622</v>
      </c>
      <c r="V20" s="288" t="s">
        <v>622</v>
      </c>
      <c r="W20" s="288" t="s">
        <v>622</v>
      </c>
      <c r="X20" s="289">
        <v>3.24</v>
      </c>
      <c r="Y20" s="288" t="s">
        <v>622</v>
      </c>
      <c r="Z20" s="288" t="s">
        <v>622</v>
      </c>
      <c r="AA20" s="295" t="s">
        <v>622</v>
      </c>
    </row>
    <row r="21" spans="2:27" s="174" customFormat="1" ht="11.25" customHeight="1">
      <c r="B21" s="229" t="s">
        <v>591</v>
      </c>
      <c r="C21" s="230"/>
      <c r="D21" s="291">
        <v>376.19</v>
      </c>
      <c r="E21" s="292">
        <v>65.98</v>
      </c>
      <c r="F21" s="292">
        <v>4.08</v>
      </c>
      <c r="G21" s="292">
        <v>0.56</v>
      </c>
      <c r="H21" s="289">
        <v>2.09</v>
      </c>
      <c r="I21" s="289">
        <v>7.86</v>
      </c>
      <c r="J21" s="292">
        <v>155.71</v>
      </c>
      <c r="K21" s="292">
        <v>0.75</v>
      </c>
      <c r="L21" s="289">
        <v>0.54</v>
      </c>
      <c r="M21" s="289">
        <v>3.9</v>
      </c>
      <c r="N21" s="289">
        <v>84.17</v>
      </c>
      <c r="O21" s="289">
        <v>0.32</v>
      </c>
      <c r="P21" s="289">
        <v>7.5</v>
      </c>
      <c r="Q21" s="293" t="s">
        <v>591</v>
      </c>
      <c r="R21" s="289">
        <v>30.97</v>
      </c>
      <c r="S21" s="288" t="s">
        <v>592</v>
      </c>
      <c r="T21" s="292">
        <v>0.81</v>
      </c>
      <c r="U21" s="288" t="s">
        <v>592</v>
      </c>
      <c r="V21" s="288" t="s">
        <v>592</v>
      </c>
      <c r="W21" s="288" t="s">
        <v>592</v>
      </c>
      <c r="X21" s="289">
        <v>5.69</v>
      </c>
      <c r="Y21" s="288" t="s">
        <v>592</v>
      </c>
      <c r="Z21" s="288" t="s">
        <v>592</v>
      </c>
      <c r="AA21" s="294">
        <v>5.26</v>
      </c>
    </row>
    <row r="22" spans="2:27" s="174" customFormat="1" ht="21" customHeight="1">
      <c r="B22" s="234" t="s">
        <v>593</v>
      </c>
      <c r="C22" s="230"/>
      <c r="D22" s="291">
        <v>239.29</v>
      </c>
      <c r="E22" s="292">
        <v>16.92</v>
      </c>
      <c r="F22" s="292">
        <v>1.98</v>
      </c>
      <c r="G22" s="292">
        <v>0.04</v>
      </c>
      <c r="H22" s="289">
        <v>7.59</v>
      </c>
      <c r="I22" s="288" t="s">
        <v>592</v>
      </c>
      <c r="J22" s="292">
        <v>85.3</v>
      </c>
      <c r="K22" s="292">
        <v>1.52</v>
      </c>
      <c r="L22" s="288" t="s">
        <v>592</v>
      </c>
      <c r="M22" s="289">
        <v>3.13</v>
      </c>
      <c r="N22" s="289">
        <v>57.07</v>
      </c>
      <c r="O22" s="288" t="s">
        <v>592</v>
      </c>
      <c r="P22" s="289">
        <v>6.68</v>
      </c>
      <c r="Q22" s="297" t="s">
        <v>593</v>
      </c>
      <c r="R22" s="289">
        <v>5.85</v>
      </c>
      <c r="S22" s="288" t="s">
        <v>592</v>
      </c>
      <c r="T22" s="292">
        <v>0.5</v>
      </c>
      <c r="U22" s="288" t="s">
        <v>592</v>
      </c>
      <c r="V22" s="288" t="s">
        <v>592</v>
      </c>
      <c r="W22" s="289">
        <v>5.56</v>
      </c>
      <c r="X22" s="289">
        <v>47.15</v>
      </c>
      <c r="Y22" s="288" t="s">
        <v>592</v>
      </c>
      <c r="Z22" s="288" t="s">
        <v>592</v>
      </c>
      <c r="AA22" s="295" t="s">
        <v>592</v>
      </c>
    </row>
    <row r="23" spans="2:27" s="174" customFormat="1" ht="11.25" customHeight="1">
      <c r="B23" s="229" t="s">
        <v>594</v>
      </c>
      <c r="C23" s="230"/>
      <c r="D23" s="291">
        <v>51.02</v>
      </c>
      <c r="E23" s="292">
        <v>3.73</v>
      </c>
      <c r="F23" s="292">
        <v>0.05</v>
      </c>
      <c r="G23" s="299" t="s">
        <v>592</v>
      </c>
      <c r="H23" s="289">
        <v>0.59</v>
      </c>
      <c r="I23" s="289">
        <v>1.31</v>
      </c>
      <c r="J23" s="292">
        <v>26.09</v>
      </c>
      <c r="K23" s="292">
        <v>0.91</v>
      </c>
      <c r="L23" s="288" t="s">
        <v>592</v>
      </c>
      <c r="M23" s="289">
        <v>0.6</v>
      </c>
      <c r="N23" s="289">
        <v>14.1</v>
      </c>
      <c r="O23" s="288" t="s">
        <v>592</v>
      </c>
      <c r="P23" s="288" t="s">
        <v>592</v>
      </c>
      <c r="Q23" s="293" t="s">
        <v>594</v>
      </c>
      <c r="R23" s="289">
        <v>3.11</v>
      </c>
      <c r="S23" s="288" t="s">
        <v>592</v>
      </c>
      <c r="T23" s="299" t="s">
        <v>592</v>
      </c>
      <c r="U23" s="289">
        <v>0.2</v>
      </c>
      <c r="V23" s="288" t="s">
        <v>592</v>
      </c>
      <c r="W23" s="288" t="s">
        <v>592</v>
      </c>
      <c r="X23" s="289">
        <v>0.33</v>
      </c>
      <c r="Y23" s="288" t="s">
        <v>592</v>
      </c>
      <c r="Z23" s="288" t="s">
        <v>592</v>
      </c>
      <c r="AA23" s="295" t="s">
        <v>592</v>
      </c>
    </row>
    <row r="24" spans="2:27" s="174" customFormat="1" ht="11.25" customHeight="1">
      <c r="B24" s="229" t="s">
        <v>595</v>
      </c>
      <c r="C24" s="230"/>
      <c r="D24" s="291">
        <v>112.94</v>
      </c>
      <c r="E24" s="292">
        <v>7.67</v>
      </c>
      <c r="F24" s="292">
        <v>1.13</v>
      </c>
      <c r="G24" s="292">
        <v>0.4</v>
      </c>
      <c r="H24" s="288" t="s">
        <v>592</v>
      </c>
      <c r="I24" s="288" t="s">
        <v>592</v>
      </c>
      <c r="J24" s="292">
        <v>39.63</v>
      </c>
      <c r="K24" s="292">
        <v>0.63</v>
      </c>
      <c r="L24" s="289">
        <v>0.28</v>
      </c>
      <c r="M24" s="289">
        <v>0.15</v>
      </c>
      <c r="N24" s="289">
        <v>16.42</v>
      </c>
      <c r="O24" s="288" t="s">
        <v>592</v>
      </c>
      <c r="P24" s="288" t="s">
        <v>592</v>
      </c>
      <c r="Q24" s="293" t="s">
        <v>595</v>
      </c>
      <c r="R24" s="289">
        <v>22.71</v>
      </c>
      <c r="S24" s="288" t="s">
        <v>592</v>
      </c>
      <c r="T24" s="292">
        <v>9.21</v>
      </c>
      <c r="U24" s="288" t="s">
        <v>592</v>
      </c>
      <c r="V24" s="288" t="s">
        <v>592</v>
      </c>
      <c r="W24" s="288" t="s">
        <v>592</v>
      </c>
      <c r="X24" s="289">
        <v>14.71</v>
      </c>
      <c r="Y24" s="288" t="s">
        <v>592</v>
      </c>
      <c r="Z24" s="288" t="s">
        <v>592</v>
      </c>
      <c r="AA24" s="295" t="s">
        <v>592</v>
      </c>
    </row>
    <row r="25" spans="2:27" s="174" customFormat="1" ht="11.25" customHeight="1">
      <c r="B25" s="229" t="s">
        <v>596</v>
      </c>
      <c r="C25" s="230"/>
      <c r="D25" s="291">
        <v>429.17</v>
      </c>
      <c r="E25" s="292">
        <v>22</v>
      </c>
      <c r="F25" s="292">
        <v>31.86</v>
      </c>
      <c r="G25" s="299" t="s">
        <v>592</v>
      </c>
      <c r="H25" s="289">
        <v>3.48</v>
      </c>
      <c r="I25" s="289">
        <v>9.35</v>
      </c>
      <c r="J25" s="292">
        <v>124.58</v>
      </c>
      <c r="K25" s="292">
        <v>2.63</v>
      </c>
      <c r="L25" s="289">
        <v>0.34</v>
      </c>
      <c r="M25" s="289">
        <v>2.58</v>
      </c>
      <c r="N25" s="289">
        <v>60.59</v>
      </c>
      <c r="O25" s="288" t="s">
        <v>592</v>
      </c>
      <c r="P25" s="288" t="s">
        <v>592</v>
      </c>
      <c r="Q25" s="293" t="s">
        <v>596</v>
      </c>
      <c r="R25" s="289">
        <v>36.04</v>
      </c>
      <c r="S25" s="289">
        <v>6.93</v>
      </c>
      <c r="T25" s="292">
        <v>3.7</v>
      </c>
      <c r="U25" s="289">
        <v>32.35</v>
      </c>
      <c r="V25" s="288" t="s">
        <v>592</v>
      </c>
      <c r="W25" s="288" t="s">
        <v>592</v>
      </c>
      <c r="X25" s="289">
        <v>92.74</v>
      </c>
      <c r="Y25" s="288" t="s">
        <v>592</v>
      </c>
      <c r="Z25" s="288" t="s">
        <v>592</v>
      </c>
      <c r="AA25" s="295" t="s">
        <v>592</v>
      </c>
    </row>
    <row r="26" spans="2:27" s="174" customFormat="1" ht="11.25" customHeight="1">
      <c r="B26" s="229" t="s">
        <v>597</v>
      </c>
      <c r="C26" s="188"/>
      <c r="D26" s="291">
        <v>21.31</v>
      </c>
      <c r="E26" s="288" t="s">
        <v>592</v>
      </c>
      <c r="F26" s="288" t="s">
        <v>592</v>
      </c>
      <c r="G26" s="299" t="s">
        <v>592</v>
      </c>
      <c r="H26" s="289">
        <v>0.27</v>
      </c>
      <c r="I26" s="288" t="s">
        <v>592</v>
      </c>
      <c r="J26" s="292">
        <v>11.94</v>
      </c>
      <c r="K26" s="288" t="s">
        <v>592</v>
      </c>
      <c r="L26" s="288" t="s">
        <v>592</v>
      </c>
      <c r="M26" s="288" t="s">
        <v>592</v>
      </c>
      <c r="N26" s="288" t="s">
        <v>592</v>
      </c>
      <c r="O26" s="288" t="s">
        <v>592</v>
      </c>
      <c r="P26" s="288" t="s">
        <v>592</v>
      </c>
      <c r="Q26" s="293" t="s">
        <v>597</v>
      </c>
      <c r="R26" s="288" t="s">
        <v>592</v>
      </c>
      <c r="S26" s="289">
        <v>9.1</v>
      </c>
      <c r="T26" s="299" t="s">
        <v>592</v>
      </c>
      <c r="U26" s="288" t="s">
        <v>592</v>
      </c>
      <c r="V26" s="288" t="s">
        <v>592</v>
      </c>
      <c r="W26" s="288" t="s">
        <v>592</v>
      </c>
      <c r="X26" s="288" t="s">
        <v>592</v>
      </c>
      <c r="Y26" s="288" t="s">
        <v>592</v>
      </c>
      <c r="Z26" s="288" t="s">
        <v>592</v>
      </c>
      <c r="AA26" s="295" t="s">
        <v>592</v>
      </c>
    </row>
    <row r="27" spans="2:27" s="174" customFormat="1" ht="11.25" customHeight="1">
      <c r="B27" s="229" t="s">
        <v>598</v>
      </c>
      <c r="C27" s="230"/>
      <c r="D27" s="291">
        <v>59.25</v>
      </c>
      <c r="E27" s="292">
        <v>3.73</v>
      </c>
      <c r="F27" s="288" t="s">
        <v>592</v>
      </c>
      <c r="G27" s="299" t="s">
        <v>592</v>
      </c>
      <c r="H27" s="289">
        <v>1.22</v>
      </c>
      <c r="I27" s="288" t="s">
        <v>592</v>
      </c>
      <c r="J27" s="292">
        <v>30.24</v>
      </c>
      <c r="K27" s="292">
        <v>0.54</v>
      </c>
      <c r="L27" s="288" t="s">
        <v>592</v>
      </c>
      <c r="M27" s="289">
        <v>0.42</v>
      </c>
      <c r="N27" s="289">
        <v>7.9</v>
      </c>
      <c r="O27" s="288" t="s">
        <v>592</v>
      </c>
      <c r="P27" s="288" t="s">
        <v>592</v>
      </c>
      <c r="Q27" s="293" t="s">
        <v>598</v>
      </c>
      <c r="R27" s="289">
        <v>1.56</v>
      </c>
      <c r="S27" s="289">
        <v>7.45</v>
      </c>
      <c r="T27" s="299" t="s">
        <v>592</v>
      </c>
      <c r="U27" s="288" t="s">
        <v>592</v>
      </c>
      <c r="V27" s="288" t="s">
        <v>592</v>
      </c>
      <c r="W27" s="288" t="s">
        <v>592</v>
      </c>
      <c r="X27" s="289">
        <v>4.83</v>
      </c>
      <c r="Y27" s="288" t="s">
        <v>592</v>
      </c>
      <c r="Z27" s="289">
        <v>0.75</v>
      </c>
      <c r="AA27" s="294">
        <v>0.61</v>
      </c>
    </row>
    <row r="28" spans="2:27" s="174" customFormat="1" ht="11.25" customHeight="1">
      <c r="B28" s="229" t="s">
        <v>599</v>
      </c>
      <c r="C28" s="230"/>
      <c r="D28" s="291">
        <v>70.44</v>
      </c>
      <c r="E28" s="292">
        <v>8.21</v>
      </c>
      <c r="F28" s="292">
        <v>1.21</v>
      </c>
      <c r="G28" s="292">
        <v>0.17</v>
      </c>
      <c r="H28" s="289">
        <v>0.5</v>
      </c>
      <c r="I28" s="289">
        <v>1.58</v>
      </c>
      <c r="J28" s="292">
        <v>34.84</v>
      </c>
      <c r="K28" s="292">
        <v>0.67</v>
      </c>
      <c r="L28" s="289">
        <v>0.21</v>
      </c>
      <c r="M28" s="289">
        <v>1.4</v>
      </c>
      <c r="N28" s="289">
        <v>16.92</v>
      </c>
      <c r="O28" s="288" t="s">
        <v>592</v>
      </c>
      <c r="P28" s="288" t="s">
        <v>592</v>
      </c>
      <c r="Q28" s="293" t="s">
        <v>599</v>
      </c>
      <c r="R28" s="289">
        <v>2.35</v>
      </c>
      <c r="S28" s="289">
        <v>2.38</v>
      </c>
      <c r="T28" s="299" t="s">
        <v>592</v>
      </c>
      <c r="U28" s="288" t="s">
        <v>592</v>
      </c>
      <c r="V28" s="288" t="s">
        <v>592</v>
      </c>
      <c r="W28" s="288" t="s">
        <v>592</v>
      </c>
      <c r="X28" s="288" t="s">
        <v>592</v>
      </c>
      <c r="Y28" s="288" t="s">
        <v>592</v>
      </c>
      <c r="Z28" s="288" t="s">
        <v>592</v>
      </c>
      <c r="AA28" s="295" t="s">
        <v>592</v>
      </c>
    </row>
    <row r="29" spans="2:27" s="174" customFormat="1" ht="11.25" customHeight="1">
      <c r="B29" s="229" t="s">
        <v>600</v>
      </c>
      <c r="C29" s="230"/>
      <c r="D29" s="291">
        <v>45.92</v>
      </c>
      <c r="E29" s="292">
        <v>2.98</v>
      </c>
      <c r="F29" s="292">
        <v>0.63</v>
      </c>
      <c r="G29" s="292">
        <v>0.58</v>
      </c>
      <c r="H29" s="289">
        <v>1.31</v>
      </c>
      <c r="I29" s="288" t="s">
        <v>592</v>
      </c>
      <c r="J29" s="292">
        <v>27.68</v>
      </c>
      <c r="K29" s="292">
        <v>0.97</v>
      </c>
      <c r="L29" s="288" t="s">
        <v>592</v>
      </c>
      <c r="M29" s="289">
        <v>0.63</v>
      </c>
      <c r="N29" s="289">
        <v>7.26</v>
      </c>
      <c r="O29" s="288" t="s">
        <v>592</v>
      </c>
      <c r="P29" s="288" t="s">
        <v>592</v>
      </c>
      <c r="Q29" s="293" t="s">
        <v>600</v>
      </c>
      <c r="R29" s="289">
        <v>1.86</v>
      </c>
      <c r="S29" s="288" t="s">
        <v>592</v>
      </c>
      <c r="T29" s="299" t="s">
        <v>592</v>
      </c>
      <c r="U29" s="288" t="s">
        <v>592</v>
      </c>
      <c r="V29" s="288" t="s">
        <v>592</v>
      </c>
      <c r="W29" s="289">
        <v>2.02</v>
      </c>
      <c r="X29" s="288" t="s">
        <v>592</v>
      </c>
      <c r="Y29" s="288" t="s">
        <v>592</v>
      </c>
      <c r="Z29" s="288" t="s">
        <v>592</v>
      </c>
      <c r="AA29" s="295" t="s">
        <v>592</v>
      </c>
    </row>
    <row r="30" spans="2:27" s="174" customFormat="1" ht="11.25" customHeight="1">
      <c r="B30" s="229" t="s">
        <v>601</v>
      </c>
      <c r="C30" s="230"/>
      <c r="D30" s="291">
        <v>112.92</v>
      </c>
      <c r="E30" s="292">
        <v>3.14</v>
      </c>
      <c r="F30" s="292">
        <v>2.27</v>
      </c>
      <c r="G30" s="292">
        <v>1.45</v>
      </c>
      <c r="H30" s="289">
        <v>5.31</v>
      </c>
      <c r="I30" s="289">
        <v>3.29</v>
      </c>
      <c r="J30" s="292">
        <v>62.34</v>
      </c>
      <c r="K30" s="292">
        <v>1.04</v>
      </c>
      <c r="L30" s="289">
        <v>0.31</v>
      </c>
      <c r="M30" s="289">
        <v>0.11</v>
      </c>
      <c r="N30" s="289">
        <v>25.72</v>
      </c>
      <c r="O30" s="288" t="s">
        <v>592</v>
      </c>
      <c r="P30" s="288" t="s">
        <v>592</v>
      </c>
      <c r="Q30" s="293" t="s">
        <v>601</v>
      </c>
      <c r="R30" s="289">
        <v>5.17</v>
      </c>
      <c r="S30" s="289">
        <v>1.11</v>
      </c>
      <c r="T30" s="299" t="s">
        <v>592</v>
      </c>
      <c r="U30" s="289">
        <v>0.28</v>
      </c>
      <c r="V30" s="288" t="s">
        <v>592</v>
      </c>
      <c r="W30" s="288" t="s">
        <v>592</v>
      </c>
      <c r="X30" s="289">
        <v>1.38</v>
      </c>
      <c r="Y30" s="288" t="s">
        <v>592</v>
      </c>
      <c r="Z30" s="288" t="s">
        <v>592</v>
      </c>
      <c r="AA30" s="295" t="s">
        <v>592</v>
      </c>
    </row>
    <row r="31" spans="2:27" s="174" customFormat="1" ht="11.25" customHeight="1">
      <c r="B31" s="229" t="s">
        <v>602</v>
      </c>
      <c r="C31" s="230"/>
      <c r="D31" s="291">
        <v>488.21</v>
      </c>
      <c r="E31" s="292">
        <v>86.37</v>
      </c>
      <c r="F31" s="288" t="s">
        <v>592</v>
      </c>
      <c r="G31" s="292">
        <v>6.35</v>
      </c>
      <c r="H31" s="288" t="s">
        <v>592</v>
      </c>
      <c r="I31" s="288" t="s">
        <v>592</v>
      </c>
      <c r="J31" s="292">
        <v>161.13</v>
      </c>
      <c r="K31" s="292">
        <v>1.42</v>
      </c>
      <c r="L31" s="289">
        <v>1.08</v>
      </c>
      <c r="M31" s="289">
        <v>2.03</v>
      </c>
      <c r="N31" s="289">
        <v>42.76</v>
      </c>
      <c r="O31" s="288" t="s">
        <v>592</v>
      </c>
      <c r="P31" s="289">
        <v>17.2</v>
      </c>
      <c r="Q31" s="293" t="s">
        <v>602</v>
      </c>
      <c r="R31" s="289">
        <v>64.31</v>
      </c>
      <c r="S31" s="288" t="s">
        <v>592</v>
      </c>
      <c r="T31" s="292">
        <v>0.2</v>
      </c>
      <c r="U31" s="288" t="s">
        <v>592</v>
      </c>
      <c r="V31" s="288" t="s">
        <v>592</v>
      </c>
      <c r="W31" s="289">
        <v>0.36</v>
      </c>
      <c r="X31" s="288" t="s">
        <v>592</v>
      </c>
      <c r="Y31" s="288" t="s">
        <v>592</v>
      </c>
      <c r="Z31" s="288" t="s">
        <v>592</v>
      </c>
      <c r="AA31" s="294">
        <v>105</v>
      </c>
    </row>
    <row r="32" spans="2:27" s="174" customFormat="1" ht="11.25" customHeight="1">
      <c r="B32" s="229" t="s">
        <v>603</v>
      </c>
      <c r="C32" s="230"/>
      <c r="D32" s="291">
        <v>115.78</v>
      </c>
      <c r="E32" s="292">
        <v>1.81</v>
      </c>
      <c r="F32" s="289">
        <v>1.61</v>
      </c>
      <c r="G32" s="292">
        <v>0.07</v>
      </c>
      <c r="H32" s="289">
        <v>3.79</v>
      </c>
      <c r="I32" s="288" t="s">
        <v>592</v>
      </c>
      <c r="J32" s="292">
        <v>44.28</v>
      </c>
      <c r="K32" s="292">
        <v>1.37</v>
      </c>
      <c r="L32" s="288" t="s">
        <v>592</v>
      </c>
      <c r="M32" s="289">
        <v>1.38</v>
      </c>
      <c r="N32" s="289">
        <v>15.79</v>
      </c>
      <c r="O32" s="288" t="s">
        <v>592</v>
      </c>
      <c r="P32" s="288" t="s">
        <v>592</v>
      </c>
      <c r="Q32" s="293" t="s">
        <v>603</v>
      </c>
      <c r="R32" s="289">
        <v>41.01</v>
      </c>
      <c r="S32" s="288" t="s">
        <v>592</v>
      </c>
      <c r="T32" s="292">
        <v>0.26</v>
      </c>
      <c r="U32" s="288" t="s">
        <v>592</v>
      </c>
      <c r="V32" s="288" t="s">
        <v>592</v>
      </c>
      <c r="W32" s="288" t="s">
        <v>592</v>
      </c>
      <c r="X32" s="289">
        <v>4.35</v>
      </c>
      <c r="Y32" s="289">
        <v>0.06</v>
      </c>
      <c r="Z32" s="288" t="s">
        <v>592</v>
      </c>
      <c r="AA32" s="295" t="s">
        <v>592</v>
      </c>
    </row>
    <row r="33" spans="2:27" s="174" customFormat="1" ht="11.25" customHeight="1">
      <c r="B33" s="229" t="s">
        <v>604</v>
      </c>
      <c r="C33" s="230"/>
      <c r="D33" s="291">
        <v>59.76</v>
      </c>
      <c r="E33" s="289">
        <v>7.47</v>
      </c>
      <c r="F33" s="289">
        <v>2</v>
      </c>
      <c r="G33" s="299" t="s">
        <v>592</v>
      </c>
      <c r="H33" s="289">
        <v>0.37</v>
      </c>
      <c r="I33" s="288" t="s">
        <v>592</v>
      </c>
      <c r="J33" s="292">
        <v>35.96</v>
      </c>
      <c r="K33" s="289">
        <v>1.32</v>
      </c>
      <c r="L33" s="289">
        <v>0.22</v>
      </c>
      <c r="M33" s="289">
        <v>0.13</v>
      </c>
      <c r="N33" s="289">
        <v>9.88</v>
      </c>
      <c r="O33" s="288" t="s">
        <v>592</v>
      </c>
      <c r="P33" s="288" t="s">
        <v>592</v>
      </c>
      <c r="Q33" s="293" t="s">
        <v>604</v>
      </c>
      <c r="R33" s="289">
        <v>1.8</v>
      </c>
      <c r="S33" s="288" t="s">
        <v>592</v>
      </c>
      <c r="T33" s="292">
        <v>0.4</v>
      </c>
      <c r="U33" s="289">
        <v>0.21</v>
      </c>
      <c r="V33" s="288" t="s">
        <v>592</v>
      </c>
      <c r="W33" s="288" t="s">
        <v>592</v>
      </c>
      <c r="X33" s="288" t="s">
        <v>592</v>
      </c>
      <c r="Y33" s="288" t="s">
        <v>592</v>
      </c>
      <c r="Z33" s="288" t="s">
        <v>592</v>
      </c>
      <c r="AA33" s="295" t="s">
        <v>592</v>
      </c>
    </row>
    <row r="34" spans="2:27" s="174" customFormat="1" ht="11.25" customHeight="1">
      <c r="B34" s="229" t="s">
        <v>605</v>
      </c>
      <c r="C34" s="230"/>
      <c r="D34" s="291">
        <v>105.9</v>
      </c>
      <c r="E34" s="292">
        <v>14.07</v>
      </c>
      <c r="F34" s="292">
        <v>0.3</v>
      </c>
      <c r="G34" s="299" t="s">
        <v>592</v>
      </c>
      <c r="H34" s="289">
        <v>1.07</v>
      </c>
      <c r="I34" s="289">
        <v>5.17</v>
      </c>
      <c r="J34" s="292">
        <v>58.26</v>
      </c>
      <c r="K34" s="292">
        <v>1.02</v>
      </c>
      <c r="L34" s="289">
        <v>0.15</v>
      </c>
      <c r="M34" s="289">
        <v>0.83</v>
      </c>
      <c r="N34" s="289">
        <v>21.36</v>
      </c>
      <c r="O34" s="288" t="s">
        <v>592</v>
      </c>
      <c r="P34" s="288" t="s">
        <v>592</v>
      </c>
      <c r="Q34" s="293" t="s">
        <v>605</v>
      </c>
      <c r="R34" s="289">
        <v>3.31</v>
      </c>
      <c r="S34" s="288" t="s">
        <v>592</v>
      </c>
      <c r="T34" s="299" t="s">
        <v>592</v>
      </c>
      <c r="U34" s="288" t="s">
        <v>592</v>
      </c>
      <c r="V34" s="288" t="s">
        <v>592</v>
      </c>
      <c r="W34" s="288" t="s">
        <v>592</v>
      </c>
      <c r="X34" s="288" t="s">
        <v>592</v>
      </c>
      <c r="Y34" s="288" t="s">
        <v>592</v>
      </c>
      <c r="Z34" s="288" t="s">
        <v>592</v>
      </c>
      <c r="AA34" s="294">
        <v>0.36</v>
      </c>
    </row>
    <row r="35" spans="2:27" s="174" customFormat="1" ht="11.25" customHeight="1">
      <c r="B35" s="229" t="s">
        <v>606</v>
      </c>
      <c r="C35" s="230"/>
      <c r="D35" s="291">
        <v>35.02</v>
      </c>
      <c r="E35" s="292">
        <v>5.05</v>
      </c>
      <c r="F35" s="288" t="s">
        <v>592</v>
      </c>
      <c r="G35" s="299" t="s">
        <v>592</v>
      </c>
      <c r="H35" s="289">
        <v>0.85</v>
      </c>
      <c r="I35" s="288" t="s">
        <v>592</v>
      </c>
      <c r="J35" s="292">
        <v>18.31</v>
      </c>
      <c r="K35" s="292">
        <v>0.56</v>
      </c>
      <c r="L35" s="288" t="s">
        <v>592</v>
      </c>
      <c r="M35" s="289">
        <v>0.33</v>
      </c>
      <c r="N35" s="289">
        <v>7.38</v>
      </c>
      <c r="O35" s="288" t="s">
        <v>592</v>
      </c>
      <c r="P35" s="289">
        <v>1.16</v>
      </c>
      <c r="Q35" s="293" t="s">
        <v>606</v>
      </c>
      <c r="R35" s="289">
        <v>1.2</v>
      </c>
      <c r="S35" s="288" t="s">
        <v>592</v>
      </c>
      <c r="T35" s="292">
        <v>0.12</v>
      </c>
      <c r="U35" s="289">
        <v>0.06</v>
      </c>
      <c r="V35" s="288" t="s">
        <v>592</v>
      </c>
      <c r="W35" s="288" t="s">
        <v>592</v>
      </c>
      <c r="X35" s="288" t="s">
        <v>592</v>
      </c>
      <c r="Y35" s="288" t="s">
        <v>592</v>
      </c>
      <c r="Z35" s="288" t="s">
        <v>592</v>
      </c>
      <c r="AA35" s="295" t="s">
        <v>592</v>
      </c>
    </row>
    <row r="36" spans="2:27" s="174" customFormat="1" ht="11.25" customHeight="1">
      <c r="B36" s="229" t="s">
        <v>607</v>
      </c>
      <c r="C36" s="230"/>
      <c r="D36" s="291">
        <v>27.73</v>
      </c>
      <c r="E36" s="292">
        <v>2.1</v>
      </c>
      <c r="F36" s="292">
        <v>0.2</v>
      </c>
      <c r="G36" s="292">
        <v>1.09</v>
      </c>
      <c r="H36" s="289">
        <v>0.39</v>
      </c>
      <c r="I36" s="288" t="s">
        <v>592</v>
      </c>
      <c r="J36" s="292">
        <v>15.04</v>
      </c>
      <c r="K36" s="292">
        <v>0.18</v>
      </c>
      <c r="L36" s="289">
        <v>0.15</v>
      </c>
      <c r="M36" s="289">
        <v>0.3</v>
      </c>
      <c r="N36" s="289">
        <v>6.1</v>
      </c>
      <c r="O36" s="288" t="s">
        <v>592</v>
      </c>
      <c r="P36" s="288" t="s">
        <v>592</v>
      </c>
      <c r="Q36" s="293" t="s">
        <v>607</v>
      </c>
      <c r="R36" s="289">
        <v>1.16</v>
      </c>
      <c r="S36" s="288" t="s">
        <v>592</v>
      </c>
      <c r="T36" s="299" t="s">
        <v>592</v>
      </c>
      <c r="U36" s="289">
        <v>0.32</v>
      </c>
      <c r="V36" s="288" t="s">
        <v>592</v>
      </c>
      <c r="W36" s="289">
        <v>0.7</v>
      </c>
      <c r="X36" s="288" t="s">
        <v>592</v>
      </c>
      <c r="Y36" s="288" t="s">
        <v>592</v>
      </c>
      <c r="Z36" s="288" t="s">
        <v>592</v>
      </c>
      <c r="AA36" s="295" t="s">
        <v>592</v>
      </c>
    </row>
    <row r="37" spans="2:27" s="174" customFormat="1" ht="11.25" customHeight="1">
      <c r="B37" s="229" t="s">
        <v>608</v>
      </c>
      <c r="C37" s="230"/>
      <c r="D37" s="291">
        <v>24.04</v>
      </c>
      <c r="E37" s="292">
        <v>1.42</v>
      </c>
      <c r="F37" s="288" t="s">
        <v>592</v>
      </c>
      <c r="G37" s="299" t="s">
        <v>592</v>
      </c>
      <c r="H37" s="289">
        <v>0.71</v>
      </c>
      <c r="I37" s="288" t="s">
        <v>592</v>
      </c>
      <c r="J37" s="292">
        <v>13.18</v>
      </c>
      <c r="K37" s="292">
        <v>0.81</v>
      </c>
      <c r="L37" s="288" t="s">
        <v>592</v>
      </c>
      <c r="M37" s="289">
        <v>0.16</v>
      </c>
      <c r="N37" s="289">
        <v>7.09</v>
      </c>
      <c r="O37" s="289">
        <v>0.14</v>
      </c>
      <c r="P37" s="288" t="s">
        <v>592</v>
      </c>
      <c r="Q37" s="293" t="s">
        <v>608</v>
      </c>
      <c r="R37" s="289">
        <v>0.53</v>
      </c>
      <c r="S37" s="288" t="s">
        <v>592</v>
      </c>
      <c r="T37" s="299" t="s">
        <v>592</v>
      </c>
      <c r="U37" s="288" t="s">
        <v>592</v>
      </c>
      <c r="V37" s="288" t="s">
        <v>592</v>
      </c>
      <c r="W37" s="288" t="s">
        <v>592</v>
      </c>
      <c r="X37" s="288" t="s">
        <v>592</v>
      </c>
      <c r="Y37" s="288" t="s">
        <v>592</v>
      </c>
      <c r="Z37" s="288" t="s">
        <v>592</v>
      </c>
      <c r="AA37" s="295" t="s">
        <v>592</v>
      </c>
    </row>
    <row r="38" spans="2:27" s="174" customFormat="1" ht="11.25" customHeight="1">
      <c r="B38" s="229" t="s">
        <v>609</v>
      </c>
      <c r="C38" s="230"/>
      <c r="D38" s="291">
        <v>192.13</v>
      </c>
      <c r="E38" s="292">
        <v>11.27</v>
      </c>
      <c r="F38" s="292">
        <v>22.33</v>
      </c>
      <c r="G38" s="292">
        <v>0.74</v>
      </c>
      <c r="H38" s="289">
        <v>7.02</v>
      </c>
      <c r="I38" s="289">
        <v>5.56</v>
      </c>
      <c r="J38" s="292">
        <v>94.26</v>
      </c>
      <c r="K38" s="292">
        <v>3.16</v>
      </c>
      <c r="L38" s="288" t="s">
        <v>592</v>
      </c>
      <c r="M38" s="289">
        <v>1.7</v>
      </c>
      <c r="N38" s="289">
        <v>34.85</v>
      </c>
      <c r="O38" s="288" t="s">
        <v>592</v>
      </c>
      <c r="P38" s="288" t="s">
        <v>592</v>
      </c>
      <c r="Q38" s="293" t="s">
        <v>609</v>
      </c>
      <c r="R38" s="289">
        <v>2</v>
      </c>
      <c r="S38" s="288" t="s">
        <v>592</v>
      </c>
      <c r="T38" s="292">
        <v>0.49</v>
      </c>
      <c r="U38" s="289">
        <v>0.2</v>
      </c>
      <c r="V38" s="288" t="s">
        <v>592</v>
      </c>
      <c r="W38" s="289">
        <v>6.59</v>
      </c>
      <c r="X38" s="288" t="s">
        <v>592</v>
      </c>
      <c r="Y38" s="288" t="s">
        <v>592</v>
      </c>
      <c r="Z38" s="288" t="s">
        <v>592</v>
      </c>
      <c r="AA38" s="294">
        <v>1.96</v>
      </c>
    </row>
    <row r="39" spans="2:27" s="174" customFormat="1" ht="11.25" customHeight="1">
      <c r="B39" s="229" t="s">
        <v>610</v>
      </c>
      <c r="C39" s="230"/>
      <c r="D39" s="291">
        <v>13.24</v>
      </c>
      <c r="E39" s="292">
        <v>1.64</v>
      </c>
      <c r="F39" s="292">
        <v>0.01</v>
      </c>
      <c r="G39" s="299" t="s">
        <v>592</v>
      </c>
      <c r="H39" s="288" t="s">
        <v>592</v>
      </c>
      <c r="I39" s="288" t="s">
        <v>592</v>
      </c>
      <c r="J39" s="292">
        <v>3.56</v>
      </c>
      <c r="K39" s="292">
        <v>0.98</v>
      </c>
      <c r="L39" s="289">
        <v>0.15</v>
      </c>
      <c r="M39" s="288" t="s">
        <v>592</v>
      </c>
      <c r="N39" s="289">
        <v>4.55</v>
      </c>
      <c r="O39" s="288" t="s">
        <v>592</v>
      </c>
      <c r="P39" s="288" t="s">
        <v>592</v>
      </c>
      <c r="Q39" s="293" t="s">
        <v>610</v>
      </c>
      <c r="R39" s="289">
        <v>1.64</v>
      </c>
      <c r="S39" s="288" t="s">
        <v>592</v>
      </c>
      <c r="T39" s="299" t="s">
        <v>592</v>
      </c>
      <c r="U39" s="288" t="s">
        <v>592</v>
      </c>
      <c r="V39" s="288" t="s">
        <v>592</v>
      </c>
      <c r="W39" s="288" t="s">
        <v>592</v>
      </c>
      <c r="X39" s="288" t="s">
        <v>592</v>
      </c>
      <c r="Y39" s="289">
        <v>0.38</v>
      </c>
      <c r="Z39" s="288" t="s">
        <v>592</v>
      </c>
      <c r="AA39" s="294">
        <v>0.33</v>
      </c>
    </row>
    <row r="40" spans="2:27" s="174" customFormat="1" ht="11.25" customHeight="1">
      <c r="B40" s="229" t="s">
        <v>611</v>
      </c>
      <c r="C40" s="188"/>
      <c r="D40" s="291">
        <v>119.58</v>
      </c>
      <c r="E40" s="292">
        <v>4.55</v>
      </c>
      <c r="F40" s="292">
        <v>12.18</v>
      </c>
      <c r="G40" s="292">
        <v>4.5</v>
      </c>
      <c r="H40" s="289">
        <v>0.2</v>
      </c>
      <c r="I40" s="288" t="s">
        <v>592</v>
      </c>
      <c r="J40" s="292">
        <v>57.83</v>
      </c>
      <c r="K40" s="292">
        <v>4.95</v>
      </c>
      <c r="L40" s="288" t="s">
        <v>592</v>
      </c>
      <c r="M40" s="289">
        <v>0.62</v>
      </c>
      <c r="N40" s="289">
        <v>11.6</v>
      </c>
      <c r="O40" s="288" t="s">
        <v>592</v>
      </c>
      <c r="P40" s="288" t="s">
        <v>592</v>
      </c>
      <c r="Q40" s="293" t="s">
        <v>611</v>
      </c>
      <c r="R40" s="289">
        <v>11.78</v>
      </c>
      <c r="S40" s="288" t="s">
        <v>592</v>
      </c>
      <c r="T40" s="292">
        <v>4.36</v>
      </c>
      <c r="U40" s="289">
        <v>0.29</v>
      </c>
      <c r="V40" s="288" t="s">
        <v>592</v>
      </c>
      <c r="W40" s="288" t="s">
        <v>592</v>
      </c>
      <c r="X40" s="288" t="s">
        <v>592</v>
      </c>
      <c r="Y40" s="289">
        <v>2.16</v>
      </c>
      <c r="Z40" s="288" t="s">
        <v>592</v>
      </c>
      <c r="AA40" s="294">
        <v>4.56</v>
      </c>
    </row>
    <row r="41" spans="2:27" s="174" customFormat="1" ht="11.25" customHeight="1">
      <c r="B41" s="229" t="s">
        <v>612</v>
      </c>
      <c r="C41" s="188"/>
      <c r="D41" s="291">
        <v>47.25</v>
      </c>
      <c r="E41" s="288" t="s">
        <v>592</v>
      </c>
      <c r="F41" s="288" t="s">
        <v>592</v>
      </c>
      <c r="G41" s="299" t="s">
        <v>592</v>
      </c>
      <c r="H41" s="288" t="s">
        <v>592</v>
      </c>
      <c r="I41" s="288" t="s">
        <v>592</v>
      </c>
      <c r="J41" s="292">
        <v>18</v>
      </c>
      <c r="K41" s="292">
        <v>14</v>
      </c>
      <c r="L41" s="288" t="s">
        <v>592</v>
      </c>
      <c r="M41" s="288" t="s">
        <v>592</v>
      </c>
      <c r="N41" s="289">
        <v>14.1</v>
      </c>
      <c r="O41" s="288" t="s">
        <v>592</v>
      </c>
      <c r="P41" s="288" t="s">
        <v>592</v>
      </c>
      <c r="Q41" s="293" t="s">
        <v>612</v>
      </c>
      <c r="R41" s="289">
        <v>1.15</v>
      </c>
      <c r="S41" s="288" t="s">
        <v>592</v>
      </c>
      <c r="T41" s="299" t="s">
        <v>592</v>
      </c>
      <c r="U41" s="288" t="s">
        <v>592</v>
      </c>
      <c r="V41" s="288" t="s">
        <v>592</v>
      </c>
      <c r="W41" s="288" t="s">
        <v>592</v>
      </c>
      <c r="X41" s="288" t="s">
        <v>592</v>
      </c>
      <c r="Y41" s="288" t="s">
        <v>592</v>
      </c>
      <c r="Z41" s="288" t="s">
        <v>592</v>
      </c>
      <c r="AA41" s="295" t="s">
        <v>592</v>
      </c>
    </row>
    <row r="42" spans="2:27" s="174" customFormat="1" ht="11.25" customHeight="1">
      <c r="B42" s="229" t="s">
        <v>613</v>
      </c>
      <c r="C42" s="188"/>
      <c r="D42" s="291">
        <v>472.91</v>
      </c>
      <c r="E42" s="292">
        <v>16.03</v>
      </c>
      <c r="F42" s="292">
        <v>57.2</v>
      </c>
      <c r="G42" s="292">
        <v>2.93</v>
      </c>
      <c r="H42" s="289">
        <v>5.09</v>
      </c>
      <c r="I42" s="288" t="s">
        <v>592</v>
      </c>
      <c r="J42" s="292">
        <v>246.06</v>
      </c>
      <c r="K42" s="292">
        <v>1.44</v>
      </c>
      <c r="L42" s="289">
        <v>0.76</v>
      </c>
      <c r="M42" s="289">
        <v>0.53</v>
      </c>
      <c r="N42" s="289">
        <v>65.36</v>
      </c>
      <c r="O42" s="288" t="s">
        <v>592</v>
      </c>
      <c r="P42" s="288" t="s">
        <v>592</v>
      </c>
      <c r="Q42" s="293" t="s">
        <v>613</v>
      </c>
      <c r="R42" s="289">
        <v>41.6</v>
      </c>
      <c r="S42" s="289">
        <v>3.51</v>
      </c>
      <c r="T42" s="292">
        <v>0.8</v>
      </c>
      <c r="U42" s="288" t="s">
        <v>592</v>
      </c>
      <c r="V42" s="288" t="s">
        <v>592</v>
      </c>
      <c r="W42" s="288" t="s">
        <v>592</v>
      </c>
      <c r="X42" s="289">
        <v>11.5</v>
      </c>
      <c r="Y42" s="289">
        <v>2.6</v>
      </c>
      <c r="Z42" s="288" t="s">
        <v>592</v>
      </c>
      <c r="AA42" s="294">
        <v>17.5</v>
      </c>
    </row>
    <row r="43" spans="2:27" s="174" customFormat="1" ht="11.25" customHeight="1">
      <c r="B43" s="229" t="s">
        <v>614</v>
      </c>
      <c r="C43" s="188"/>
      <c r="D43" s="298" t="s">
        <v>592</v>
      </c>
      <c r="E43" s="299" t="s">
        <v>592</v>
      </c>
      <c r="F43" s="299" t="s">
        <v>592</v>
      </c>
      <c r="G43" s="299" t="s">
        <v>592</v>
      </c>
      <c r="H43" s="288" t="s">
        <v>592</v>
      </c>
      <c r="I43" s="288" t="s">
        <v>592</v>
      </c>
      <c r="J43" s="299" t="s">
        <v>592</v>
      </c>
      <c r="K43" s="288" t="s">
        <v>592</v>
      </c>
      <c r="L43" s="288" t="s">
        <v>592</v>
      </c>
      <c r="M43" s="288" t="s">
        <v>592</v>
      </c>
      <c r="N43" s="288" t="s">
        <v>592</v>
      </c>
      <c r="O43" s="288" t="s">
        <v>592</v>
      </c>
      <c r="P43" s="288" t="s">
        <v>592</v>
      </c>
      <c r="Q43" s="293" t="s">
        <v>614</v>
      </c>
      <c r="R43" s="288" t="s">
        <v>592</v>
      </c>
      <c r="S43" s="288" t="s">
        <v>592</v>
      </c>
      <c r="T43" s="299" t="s">
        <v>592</v>
      </c>
      <c r="U43" s="288" t="s">
        <v>592</v>
      </c>
      <c r="V43" s="288" t="s">
        <v>592</v>
      </c>
      <c r="W43" s="288" t="s">
        <v>592</v>
      </c>
      <c r="X43" s="288" t="s">
        <v>592</v>
      </c>
      <c r="Y43" s="288" t="s">
        <v>592</v>
      </c>
      <c r="Z43" s="288" t="s">
        <v>592</v>
      </c>
      <c r="AA43" s="295" t="s">
        <v>592</v>
      </c>
    </row>
    <row r="44" spans="2:27" s="174" customFormat="1" ht="11.25" customHeight="1">
      <c r="B44" s="229" t="s">
        <v>615</v>
      </c>
      <c r="C44" s="188"/>
      <c r="D44" s="291">
        <v>66.78</v>
      </c>
      <c r="E44" s="292">
        <v>14.48</v>
      </c>
      <c r="F44" s="299" t="s">
        <v>592</v>
      </c>
      <c r="G44" s="292">
        <v>1.91</v>
      </c>
      <c r="H44" s="289">
        <v>0.2</v>
      </c>
      <c r="I44" s="288" t="s">
        <v>592</v>
      </c>
      <c r="J44" s="292">
        <v>8.82</v>
      </c>
      <c r="K44" s="292">
        <v>1.94</v>
      </c>
      <c r="L44" s="289">
        <v>0.12</v>
      </c>
      <c r="M44" s="289">
        <v>0.05</v>
      </c>
      <c r="N44" s="289">
        <v>3.51</v>
      </c>
      <c r="O44" s="288" t="s">
        <v>592</v>
      </c>
      <c r="P44" s="288" t="s">
        <v>592</v>
      </c>
      <c r="Q44" s="293" t="s">
        <v>615</v>
      </c>
      <c r="R44" s="289">
        <v>0.81</v>
      </c>
      <c r="S44" s="289">
        <v>0.33</v>
      </c>
      <c r="T44" s="299" t="s">
        <v>592</v>
      </c>
      <c r="U44" s="288" t="s">
        <v>592</v>
      </c>
      <c r="V44" s="288" t="s">
        <v>592</v>
      </c>
      <c r="W44" s="289">
        <v>33.82</v>
      </c>
      <c r="X44" s="288" t="s">
        <v>592</v>
      </c>
      <c r="Y44" s="288" t="s">
        <v>592</v>
      </c>
      <c r="Z44" s="288" t="s">
        <v>592</v>
      </c>
      <c r="AA44" s="294">
        <v>0.79</v>
      </c>
    </row>
    <row r="45" spans="2:27" s="174" customFormat="1" ht="11.25" customHeight="1">
      <c r="B45" s="229" t="s">
        <v>616</v>
      </c>
      <c r="C45" s="188"/>
      <c r="D45" s="291">
        <v>41.05</v>
      </c>
      <c r="E45" s="292">
        <v>2.31</v>
      </c>
      <c r="F45" s="289">
        <v>0.49</v>
      </c>
      <c r="G45" s="299" t="s">
        <v>592</v>
      </c>
      <c r="H45" s="288" t="s">
        <v>592</v>
      </c>
      <c r="I45" s="288" t="s">
        <v>592</v>
      </c>
      <c r="J45" s="292">
        <v>13.05</v>
      </c>
      <c r="K45" s="292">
        <v>0.14</v>
      </c>
      <c r="L45" s="289">
        <v>0.18</v>
      </c>
      <c r="M45" s="289">
        <v>0.18</v>
      </c>
      <c r="N45" s="289">
        <v>4.62</v>
      </c>
      <c r="O45" s="288" t="s">
        <v>592</v>
      </c>
      <c r="P45" s="289">
        <v>3.98</v>
      </c>
      <c r="Q45" s="293" t="s">
        <v>616</v>
      </c>
      <c r="R45" s="289">
        <v>0.28</v>
      </c>
      <c r="S45" s="288" t="s">
        <v>592</v>
      </c>
      <c r="T45" s="299" t="s">
        <v>592</v>
      </c>
      <c r="U45" s="288" t="s">
        <v>592</v>
      </c>
      <c r="V45" s="288" t="s">
        <v>592</v>
      </c>
      <c r="W45" s="289">
        <v>2.23</v>
      </c>
      <c r="X45" s="289">
        <v>13.59</v>
      </c>
      <c r="Y45" s="288" t="s">
        <v>592</v>
      </c>
      <c r="Z45" s="288" t="s">
        <v>592</v>
      </c>
      <c r="AA45" s="295" t="s">
        <v>592</v>
      </c>
    </row>
    <row r="46" spans="2:27" s="174" customFormat="1" ht="11.25" customHeight="1">
      <c r="B46" s="229" t="s">
        <v>617</v>
      </c>
      <c r="C46" s="188"/>
      <c r="D46" s="291">
        <v>93.98</v>
      </c>
      <c r="E46" s="292">
        <v>4.05</v>
      </c>
      <c r="F46" s="292">
        <v>3.26</v>
      </c>
      <c r="G46" s="299" t="s">
        <v>592</v>
      </c>
      <c r="H46" s="289">
        <v>2.12</v>
      </c>
      <c r="I46" s="289">
        <v>0.26</v>
      </c>
      <c r="J46" s="292">
        <v>58.4</v>
      </c>
      <c r="K46" s="292">
        <v>0.77</v>
      </c>
      <c r="L46" s="289">
        <v>0.19</v>
      </c>
      <c r="M46" s="289">
        <v>0.61</v>
      </c>
      <c r="N46" s="289">
        <v>10.45</v>
      </c>
      <c r="O46" s="289">
        <v>0.26</v>
      </c>
      <c r="P46" s="288" t="s">
        <v>592</v>
      </c>
      <c r="Q46" s="293" t="s">
        <v>617</v>
      </c>
      <c r="R46" s="289">
        <v>0.94</v>
      </c>
      <c r="S46" s="288" t="s">
        <v>592</v>
      </c>
      <c r="T46" s="292">
        <v>0.34</v>
      </c>
      <c r="U46" s="288" t="s">
        <v>592</v>
      </c>
      <c r="V46" s="288" t="s">
        <v>592</v>
      </c>
      <c r="W46" s="288" t="s">
        <v>592</v>
      </c>
      <c r="X46" s="288" t="s">
        <v>592</v>
      </c>
      <c r="Y46" s="288" t="s">
        <v>592</v>
      </c>
      <c r="Z46" s="288" t="s">
        <v>592</v>
      </c>
      <c r="AA46" s="294">
        <v>12.33</v>
      </c>
    </row>
    <row r="47" spans="2:27" s="174" customFormat="1" ht="11.25" customHeight="1">
      <c r="B47" s="229" t="s">
        <v>618</v>
      </c>
      <c r="C47" s="188"/>
      <c r="D47" s="291">
        <v>11.83</v>
      </c>
      <c r="E47" s="299" t="s">
        <v>592</v>
      </c>
      <c r="F47" s="299" t="s">
        <v>592</v>
      </c>
      <c r="G47" s="292">
        <v>0.12</v>
      </c>
      <c r="H47" s="288" t="s">
        <v>592</v>
      </c>
      <c r="I47" s="288" t="s">
        <v>592</v>
      </c>
      <c r="J47" s="292">
        <v>8.05</v>
      </c>
      <c r="K47" s="292">
        <v>0.65</v>
      </c>
      <c r="L47" s="288" t="s">
        <v>592</v>
      </c>
      <c r="M47" s="288" t="s">
        <v>592</v>
      </c>
      <c r="N47" s="289">
        <v>0.23</v>
      </c>
      <c r="O47" s="288" t="s">
        <v>592</v>
      </c>
      <c r="P47" s="288" t="s">
        <v>592</v>
      </c>
      <c r="Q47" s="293" t="s">
        <v>618</v>
      </c>
      <c r="R47" s="289">
        <v>1.11</v>
      </c>
      <c r="S47" s="289">
        <v>1.01</v>
      </c>
      <c r="T47" s="299" t="s">
        <v>592</v>
      </c>
      <c r="U47" s="288" t="s">
        <v>592</v>
      </c>
      <c r="V47" s="288" t="s">
        <v>592</v>
      </c>
      <c r="W47" s="288" t="s">
        <v>592</v>
      </c>
      <c r="X47" s="288" t="s">
        <v>592</v>
      </c>
      <c r="Y47" s="289">
        <v>0.5</v>
      </c>
      <c r="Z47" s="288" t="s">
        <v>592</v>
      </c>
      <c r="AA47" s="294">
        <v>0.16</v>
      </c>
    </row>
    <row r="48" spans="2:27" s="174" customFormat="1" ht="11.25" customHeight="1">
      <c r="B48" s="229" t="s">
        <v>619</v>
      </c>
      <c r="C48" s="188"/>
      <c r="D48" s="291">
        <v>178.43</v>
      </c>
      <c r="E48" s="292">
        <v>11.25</v>
      </c>
      <c r="F48" s="292">
        <v>0.48</v>
      </c>
      <c r="G48" s="299" t="s">
        <v>592</v>
      </c>
      <c r="H48" s="289">
        <v>3.74</v>
      </c>
      <c r="I48" s="288" t="s">
        <v>592</v>
      </c>
      <c r="J48" s="292">
        <v>85.94</v>
      </c>
      <c r="K48" s="292">
        <v>2.06</v>
      </c>
      <c r="L48" s="288" t="s">
        <v>592</v>
      </c>
      <c r="M48" s="289">
        <v>1.24</v>
      </c>
      <c r="N48" s="289">
        <v>23.58</v>
      </c>
      <c r="O48" s="288" t="s">
        <v>592</v>
      </c>
      <c r="P48" s="288" t="s">
        <v>592</v>
      </c>
      <c r="Q48" s="293" t="s">
        <v>619</v>
      </c>
      <c r="R48" s="289">
        <v>39.74</v>
      </c>
      <c r="S48" s="289">
        <v>1.78</v>
      </c>
      <c r="T48" s="299" t="s">
        <v>592</v>
      </c>
      <c r="U48" s="288" t="s">
        <v>592</v>
      </c>
      <c r="V48" s="288" t="s">
        <v>592</v>
      </c>
      <c r="W48" s="288" t="s">
        <v>592</v>
      </c>
      <c r="X48" s="289">
        <v>0.38</v>
      </c>
      <c r="Y48" s="288" t="s">
        <v>592</v>
      </c>
      <c r="Z48" s="288" t="s">
        <v>592</v>
      </c>
      <c r="AA48" s="294">
        <v>8.24</v>
      </c>
    </row>
    <row r="49" spans="2:27" s="174" customFormat="1" ht="21" customHeight="1">
      <c r="B49" s="234" t="s">
        <v>627</v>
      </c>
      <c r="C49" s="188"/>
      <c r="D49" s="291">
        <v>73.2</v>
      </c>
      <c r="E49" s="292">
        <v>5</v>
      </c>
      <c r="F49" s="299" t="s">
        <v>592</v>
      </c>
      <c r="G49" s="292">
        <v>0.94</v>
      </c>
      <c r="H49" s="289">
        <v>2.22</v>
      </c>
      <c r="I49" s="288" t="s">
        <v>592</v>
      </c>
      <c r="J49" s="292">
        <v>35.82</v>
      </c>
      <c r="K49" s="292">
        <v>2.06</v>
      </c>
      <c r="L49" s="288" t="s">
        <v>592</v>
      </c>
      <c r="M49" s="288" t="s">
        <v>592</v>
      </c>
      <c r="N49" s="289">
        <v>9.75</v>
      </c>
      <c r="O49" s="288" t="s">
        <v>592</v>
      </c>
      <c r="P49" s="288" t="s">
        <v>592</v>
      </c>
      <c r="Q49" s="297" t="s">
        <v>627</v>
      </c>
      <c r="R49" s="289">
        <v>0.51</v>
      </c>
      <c r="S49" s="288" t="s">
        <v>592</v>
      </c>
      <c r="T49" s="292">
        <v>0.57</v>
      </c>
      <c r="U49" s="289">
        <v>0.21</v>
      </c>
      <c r="V49" s="288" t="s">
        <v>592</v>
      </c>
      <c r="W49" s="288" t="s">
        <v>592</v>
      </c>
      <c r="X49" s="288" t="s">
        <v>592</v>
      </c>
      <c r="Y49" s="292">
        <v>3.87</v>
      </c>
      <c r="Z49" s="288" t="s">
        <v>592</v>
      </c>
      <c r="AA49" s="294">
        <v>12.25</v>
      </c>
    </row>
    <row r="50" spans="1:27" s="174" customFormat="1" ht="11.25" customHeight="1" thickBot="1">
      <c r="A50" s="171"/>
      <c r="B50" s="237" t="s">
        <v>621</v>
      </c>
      <c r="C50" s="196"/>
      <c r="D50" s="300">
        <v>218.16</v>
      </c>
      <c r="E50" s="301">
        <v>29.18</v>
      </c>
      <c r="F50" s="301">
        <v>9.82</v>
      </c>
      <c r="G50" s="301">
        <v>1.08</v>
      </c>
      <c r="H50" s="302">
        <v>4.97</v>
      </c>
      <c r="I50" s="302">
        <v>4.89</v>
      </c>
      <c r="J50" s="301">
        <v>107.32</v>
      </c>
      <c r="K50" s="301">
        <v>4.81</v>
      </c>
      <c r="L50" s="302">
        <v>0.48</v>
      </c>
      <c r="M50" s="303" t="s">
        <v>592</v>
      </c>
      <c r="N50" s="302">
        <v>25.1</v>
      </c>
      <c r="O50" s="304" t="s">
        <v>592</v>
      </c>
      <c r="P50" s="304" t="s">
        <v>592</v>
      </c>
      <c r="Q50" s="305" t="s">
        <v>621</v>
      </c>
      <c r="R50" s="300">
        <v>1.79</v>
      </c>
      <c r="S50" s="304" t="s">
        <v>592</v>
      </c>
      <c r="T50" s="301">
        <v>1.27</v>
      </c>
      <c r="U50" s="302">
        <v>1.14</v>
      </c>
      <c r="V50" s="304" t="s">
        <v>592</v>
      </c>
      <c r="W50" s="302">
        <v>2.28</v>
      </c>
      <c r="X50" s="301">
        <v>7.53</v>
      </c>
      <c r="Y50" s="302">
        <v>4.2</v>
      </c>
      <c r="Z50" s="304" t="s">
        <v>592</v>
      </c>
      <c r="AA50" s="306">
        <v>12.3</v>
      </c>
    </row>
    <row r="51" spans="1:27" s="248" customFormat="1" ht="10.5" customHeight="1">
      <c r="A51" s="245" t="s">
        <v>873</v>
      </c>
      <c r="B51" s="246"/>
      <c r="C51" s="246"/>
      <c r="D51" s="247"/>
      <c r="E51" s="247"/>
      <c r="F51" s="247"/>
      <c r="G51" s="247"/>
      <c r="H51" s="200" t="s">
        <v>255</v>
      </c>
      <c r="J51" s="247"/>
      <c r="K51" s="247"/>
      <c r="L51" s="247"/>
      <c r="M51" s="247"/>
      <c r="N51" s="174"/>
      <c r="O51" s="174"/>
      <c r="P51" s="174"/>
      <c r="Q51" s="246"/>
      <c r="R51" s="174"/>
      <c r="S51" s="174"/>
      <c r="T51" s="174"/>
      <c r="U51" s="174"/>
      <c r="V51" s="174"/>
      <c r="W51" s="174"/>
      <c r="X51" s="174"/>
      <c r="Y51" s="174"/>
      <c r="Z51" s="174"/>
      <c r="AA51" s="174"/>
    </row>
  </sheetData>
  <sheetProtection/>
  <mergeCells count="4">
    <mergeCell ref="Q2:T2"/>
    <mergeCell ref="U2:AA2"/>
    <mergeCell ref="B2:G2"/>
    <mergeCell ref="H2:P2"/>
  </mergeCells>
  <printOptions horizontalCentered="1"/>
  <pageMargins left="1.1811023622047245" right="1.1811023622047245" top="1.5748031496062993" bottom="1.535433070866142" header="0.5118110236220472" footer="0.9055118110236221"/>
  <pageSetup firstPageNumber="21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P25"/>
  <sheetViews>
    <sheetView showGridLines="0" zoomScale="130" zoomScaleNormal="130" zoomScalePageLayoutView="0" workbookViewId="0" topLeftCell="A1">
      <selection activeCell="A9" sqref="A9:W9"/>
    </sheetView>
  </sheetViews>
  <sheetFormatPr defaultColWidth="9.00390625" defaultRowHeight="16.5"/>
  <cols>
    <col min="1" max="1" width="10.625" style="310" customWidth="1"/>
    <col min="2" max="3" width="2.625" style="310" customWidth="1"/>
    <col min="4" max="4" width="4.125" style="310" customWidth="1"/>
    <col min="5" max="5" width="3.125" style="310" customWidth="1"/>
    <col min="6" max="6" width="0.875" style="310" customWidth="1"/>
    <col min="7" max="8" width="3.125" style="310" customWidth="1"/>
    <col min="9" max="9" width="2.125" style="310" customWidth="1"/>
    <col min="10" max="10" width="3.25390625" style="310" customWidth="1"/>
    <col min="11" max="12" width="2.625" style="310" customWidth="1"/>
    <col min="13" max="14" width="3.625" style="310" customWidth="1"/>
    <col min="15" max="15" width="3.375" style="310" customWidth="1"/>
    <col min="16" max="16" width="3.125" style="310" customWidth="1"/>
    <col min="17" max="17" width="1.12109375" style="310" customWidth="1"/>
    <col min="18" max="18" width="4.625" style="310" customWidth="1"/>
    <col min="19" max="19" width="1.37890625" style="310" customWidth="1"/>
    <col min="20" max="20" width="2.625" style="310" customWidth="1"/>
    <col min="21" max="21" width="4.625" style="310" customWidth="1"/>
    <col min="22" max="23" width="3.125" style="310" customWidth="1"/>
    <col min="24" max="24" width="4.625" style="310" customWidth="1"/>
    <col min="25" max="26" width="4.125" style="310" customWidth="1"/>
    <col min="27" max="27" width="4.625" style="310" customWidth="1"/>
    <col min="28" max="28" width="4.125" style="310" customWidth="1"/>
    <col min="29" max="29" width="3.125" style="310" customWidth="1"/>
    <col min="30" max="30" width="2.625" style="310" customWidth="1"/>
    <col min="31" max="32" width="3.125" style="310" customWidth="1"/>
    <col min="33" max="33" width="2.625" style="310" customWidth="1"/>
    <col min="34" max="34" width="5.625" style="310" customWidth="1"/>
    <col min="35" max="35" width="4.875" style="310" customWidth="1"/>
    <col min="36" max="36" width="4.625" style="310" customWidth="1"/>
    <col min="37" max="38" width="3.625" style="310" customWidth="1"/>
    <col min="39" max="39" width="4.125" style="310" customWidth="1"/>
    <col min="40" max="40" width="4.625" style="310" customWidth="1"/>
    <col min="41" max="41" width="4.375" style="310" customWidth="1"/>
    <col min="42" max="42" width="3.375" style="310" customWidth="1"/>
    <col min="43" max="16384" width="9.00390625" style="309" customWidth="1"/>
  </cols>
  <sheetData>
    <row r="1" spans="1:42" s="266" customFormat="1" ht="18" customHeight="1">
      <c r="A1" s="1" t="s">
        <v>1166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N1" s="2"/>
      <c r="AO1" s="2"/>
      <c r="AP1" s="3" t="s">
        <v>1118</v>
      </c>
    </row>
    <row r="2" spans="1:42" s="451" customFormat="1" ht="37.5" customHeight="1">
      <c r="A2" s="1228" t="s">
        <v>1282</v>
      </c>
      <c r="B2" s="1170"/>
      <c r="C2" s="1170"/>
      <c r="D2" s="1170"/>
      <c r="E2" s="1170"/>
      <c r="F2" s="1170"/>
      <c r="G2" s="1170"/>
      <c r="H2" s="1170"/>
      <c r="I2" s="1170"/>
      <c r="J2" s="1170"/>
      <c r="K2" s="1170"/>
      <c r="L2" s="1170"/>
      <c r="M2" s="1170"/>
      <c r="N2" s="1170"/>
      <c r="O2" s="1170"/>
      <c r="P2" s="1170"/>
      <c r="Q2" s="1170"/>
      <c r="R2" s="1170"/>
      <c r="S2" s="1170"/>
      <c r="T2" s="1170"/>
      <c r="U2" s="1170"/>
      <c r="V2" s="1170"/>
      <c r="W2" s="1170"/>
      <c r="X2" s="1289" t="s">
        <v>1283</v>
      </c>
      <c r="Y2" s="1289"/>
      <c r="Z2" s="1289"/>
      <c r="AA2" s="1289"/>
      <c r="AB2" s="1289"/>
      <c r="AC2" s="1289"/>
      <c r="AD2" s="1289"/>
      <c r="AE2" s="1289"/>
      <c r="AF2" s="1289"/>
      <c r="AG2" s="1289"/>
      <c r="AH2" s="1289"/>
      <c r="AI2" s="1289"/>
      <c r="AJ2" s="1289"/>
      <c r="AK2" s="1289"/>
      <c r="AL2" s="1289"/>
      <c r="AM2" s="1289"/>
      <c r="AN2" s="1289"/>
      <c r="AO2" s="1289"/>
      <c r="AP2" s="1289"/>
    </row>
    <row r="3" spans="1:42" s="172" customFormat="1" ht="12.75" customHeight="1" thickBot="1">
      <c r="A3" s="230"/>
      <c r="B3" s="230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452" t="s">
        <v>162</v>
      </c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6"/>
      <c r="AO3" s="706"/>
      <c r="AP3" s="174"/>
    </row>
    <row r="4" spans="1:42" s="172" customFormat="1" ht="34.5" customHeight="1">
      <c r="A4" s="1290" t="s">
        <v>163</v>
      </c>
      <c r="B4" s="1292" t="s">
        <v>1285</v>
      </c>
      <c r="C4" s="1293"/>
      <c r="D4" s="1293"/>
      <c r="E4" s="1293"/>
      <c r="F4" s="1293"/>
      <c r="G4" s="1293"/>
      <c r="H4" s="1293"/>
      <c r="I4" s="1293"/>
      <c r="J4" s="1294"/>
      <c r="K4" s="1264" t="s">
        <v>1286</v>
      </c>
      <c r="L4" s="1265"/>
      <c r="M4" s="1265"/>
      <c r="N4" s="1265"/>
      <c r="O4" s="1265"/>
      <c r="P4" s="1265"/>
      <c r="Q4" s="1265"/>
      <c r="R4" s="1295"/>
      <c r="S4" s="1264" t="s">
        <v>1287</v>
      </c>
      <c r="T4" s="1265"/>
      <c r="U4" s="1265"/>
      <c r="V4" s="1265"/>
      <c r="W4" s="1295"/>
      <c r="X4" s="1313" t="s">
        <v>1288</v>
      </c>
      <c r="Y4" s="1265"/>
      <c r="Z4" s="1265"/>
      <c r="AA4" s="1265"/>
      <c r="AB4" s="1265"/>
      <c r="AC4" s="1265"/>
      <c r="AD4" s="1265"/>
      <c r="AE4" s="1295"/>
      <c r="AF4" s="1280" t="s">
        <v>164</v>
      </c>
      <c r="AG4" s="1281"/>
      <c r="AH4" s="1281"/>
      <c r="AI4" s="1282"/>
      <c r="AJ4" s="1280" t="s">
        <v>165</v>
      </c>
      <c r="AK4" s="1281"/>
      <c r="AL4" s="1281"/>
      <c r="AM4" s="1282"/>
      <c r="AN4" s="1280" t="s">
        <v>166</v>
      </c>
      <c r="AO4" s="1281"/>
      <c r="AP4" s="1281"/>
    </row>
    <row r="5" spans="1:42" s="172" customFormat="1" ht="25.5" customHeight="1">
      <c r="A5" s="1291"/>
      <c r="B5" s="1246" t="s">
        <v>1289</v>
      </c>
      <c r="C5" s="1239"/>
      <c r="D5" s="1206"/>
      <c r="E5" s="1277" t="s">
        <v>1290</v>
      </c>
      <c r="F5" s="1278"/>
      <c r="G5" s="1279"/>
      <c r="H5" s="1277" t="s">
        <v>1291</v>
      </c>
      <c r="I5" s="1278"/>
      <c r="J5" s="1279"/>
      <c r="K5" s="1277" t="s">
        <v>1289</v>
      </c>
      <c r="L5" s="1278"/>
      <c r="M5" s="1279"/>
      <c r="N5" s="1277" t="s">
        <v>1292</v>
      </c>
      <c r="O5" s="1278"/>
      <c r="P5" s="1279"/>
      <c r="Q5" s="1277" t="s">
        <v>1293</v>
      </c>
      <c r="R5" s="1279"/>
      <c r="S5" s="1277" t="s">
        <v>1289</v>
      </c>
      <c r="T5" s="1278"/>
      <c r="U5" s="1279"/>
      <c r="V5" s="1277" t="s">
        <v>1293</v>
      </c>
      <c r="W5" s="1279"/>
      <c r="X5" s="1314" t="s">
        <v>1289</v>
      </c>
      <c r="Y5" s="1278"/>
      <c r="Z5" s="1279"/>
      <c r="AA5" s="1315" t="s">
        <v>1294</v>
      </c>
      <c r="AB5" s="1317"/>
      <c r="AC5" s="1315" t="s">
        <v>1295</v>
      </c>
      <c r="AD5" s="1316"/>
      <c r="AE5" s="1317"/>
      <c r="AF5" s="1283"/>
      <c r="AG5" s="1284"/>
      <c r="AH5" s="1284"/>
      <c r="AI5" s="1285"/>
      <c r="AJ5" s="1283"/>
      <c r="AK5" s="1284"/>
      <c r="AL5" s="1284"/>
      <c r="AM5" s="1285"/>
      <c r="AN5" s="1283"/>
      <c r="AO5" s="1284"/>
      <c r="AP5" s="1284"/>
    </row>
    <row r="6" spans="1:42" s="180" customFormat="1" ht="42" customHeight="1" thickBot="1">
      <c r="A6" s="586" t="s">
        <v>1296</v>
      </c>
      <c r="B6" s="1308" t="s">
        <v>1297</v>
      </c>
      <c r="C6" s="1302"/>
      <c r="D6" s="1303"/>
      <c r="E6" s="1298" t="s">
        <v>1298</v>
      </c>
      <c r="F6" s="1299"/>
      <c r="G6" s="1300"/>
      <c r="H6" s="1298" t="s">
        <v>1299</v>
      </c>
      <c r="I6" s="1299"/>
      <c r="J6" s="1300"/>
      <c r="K6" s="1298" t="s">
        <v>1297</v>
      </c>
      <c r="L6" s="1299"/>
      <c r="M6" s="1300"/>
      <c r="N6" s="1301" t="s">
        <v>1300</v>
      </c>
      <c r="O6" s="1302"/>
      <c r="P6" s="1303"/>
      <c r="Q6" s="1301" t="s">
        <v>1299</v>
      </c>
      <c r="R6" s="1303"/>
      <c r="S6" s="1301" t="s">
        <v>1297</v>
      </c>
      <c r="T6" s="1302"/>
      <c r="U6" s="1303"/>
      <c r="V6" s="1301" t="s">
        <v>1299</v>
      </c>
      <c r="W6" s="1303"/>
      <c r="X6" s="1302" t="s">
        <v>1301</v>
      </c>
      <c r="Y6" s="1302"/>
      <c r="Z6" s="1303"/>
      <c r="AA6" s="1298" t="s">
        <v>1302</v>
      </c>
      <c r="AB6" s="1300"/>
      <c r="AC6" s="1298" t="s">
        <v>1303</v>
      </c>
      <c r="AD6" s="1299"/>
      <c r="AE6" s="1300"/>
      <c r="AF6" s="1298" t="s">
        <v>1304</v>
      </c>
      <c r="AG6" s="1299"/>
      <c r="AH6" s="1299"/>
      <c r="AI6" s="1300"/>
      <c r="AJ6" s="1286" t="s">
        <v>1305</v>
      </c>
      <c r="AK6" s="1287"/>
      <c r="AL6" s="1287"/>
      <c r="AM6" s="1288"/>
      <c r="AN6" s="1286" t="s">
        <v>1306</v>
      </c>
      <c r="AO6" s="1287"/>
      <c r="AP6" s="1287"/>
    </row>
    <row r="7" spans="1:42" s="172" customFormat="1" ht="22.5" customHeight="1" thickBot="1">
      <c r="A7" s="583" t="s">
        <v>1307</v>
      </c>
      <c r="B7" s="1310">
        <v>22816</v>
      </c>
      <c r="C7" s="1310"/>
      <c r="D7" s="1311"/>
      <c r="E7" s="1273">
        <v>2330</v>
      </c>
      <c r="F7" s="1274"/>
      <c r="G7" s="1275"/>
      <c r="H7" s="1273">
        <v>751</v>
      </c>
      <c r="I7" s="1274"/>
      <c r="J7" s="1275"/>
      <c r="K7" s="1273">
        <v>734</v>
      </c>
      <c r="L7" s="1274"/>
      <c r="M7" s="1275"/>
      <c r="N7" s="1273">
        <v>734</v>
      </c>
      <c r="O7" s="1274"/>
      <c r="P7" s="1275"/>
      <c r="Q7" s="1312" t="s">
        <v>1284</v>
      </c>
      <c r="R7" s="1275"/>
      <c r="S7" s="1273">
        <v>21904</v>
      </c>
      <c r="T7" s="1274"/>
      <c r="U7" s="1275"/>
      <c r="V7" s="1273">
        <v>568</v>
      </c>
      <c r="W7" s="1275"/>
      <c r="X7" s="1274">
        <v>178</v>
      </c>
      <c r="Y7" s="1274"/>
      <c r="Z7" s="1275"/>
      <c r="AA7" s="1273">
        <v>2330</v>
      </c>
      <c r="AB7" s="1275"/>
      <c r="AC7" s="1273">
        <v>183</v>
      </c>
      <c r="AD7" s="1274"/>
      <c r="AE7" s="1275"/>
      <c r="AF7" s="1273">
        <v>140</v>
      </c>
      <c r="AG7" s="1274"/>
      <c r="AH7" s="1274"/>
      <c r="AI7" s="1275"/>
      <c r="AJ7" s="1273">
        <v>137</v>
      </c>
      <c r="AK7" s="1274"/>
      <c r="AL7" s="1274"/>
      <c r="AM7" s="1275"/>
      <c r="AN7" s="1273">
        <v>3</v>
      </c>
      <c r="AO7" s="1274"/>
      <c r="AP7" s="1274"/>
    </row>
    <row r="8" spans="1:42" s="172" customFormat="1" ht="19.5" customHeight="1">
      <c r="A8" s="453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</row>
    <row r="9" spans="1:42" s="451" customFormat="1" ht="37.5" customHeight="1">
      <c r="A9" s="1228" t="s">
        <v>1343</v>
      </c>
      <c r="B9" s="1170"/>
      <c r="C9" s="1170"/>
      <c r="D9" s="1170"/>
      <c r="E9" s="1170"/>
      <c r="F9" s="1170"/>
      <c r="G9" s="1170"/>
      <c r="H9" s="1170"/>
      <c r="I9" s="1170"/>
      <c r="J9" s="1170"/>
      <c r="K9" s="1170"/>
      <c r="L9" s="1170"/>
      <c r="M9" s="1170"/>
      <c r="N9" s="1170"/>
      <c r="O9" s="1170"/>
      <c r="P9" s="1170"/>
      <c r="Q9" s="1170"/>
      <c r="R9" s="1170"/>
      <c r="S9" s="1170"/>
      <c r="T9" s="1170"/>
      <c r="U9" s="1170"/>
      <c r="V9" s="1170"/>
      <c r="W9" s="1170"/>
      <c r="X9" s="1289" t="s">
        <v>1344</v>
      </c>
      <c r="Y9" s="1289"/>
      <c r="Z9" s="1289"/>
      <c r="AA9" s="1289"/>
      <c r="AB9" s="1289"/>
      <c r="AC9" s="1289"/>
      <c r="AD9" s="1289"/>
      <c r="AE9" s="1289"/>
      <c r="AF9" s="1289"/>
      <c r="AG9" s="1289"/>
      <c r="AH9" s="1289"/>
      <c r="AI9" s="1289"/>
      <c r="AJ9" s="1289"/>
      <c r="AK9" s="1289"/>
      <c r="AL9" s="1289"/>
      <c r="AM9" s="1289"/>
      <c r="AN9" s="1289"/>
      <c r="AO9" s="1289"/>
      <c r="AP9" s="1289"/>
    </row>
    <row r="10" spans="1:42" s="172" customFormat="1" ht="12.75" customHeight="1" thickBot="1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452" t="s">
        <v>162</v>
      </c>
      <c r="X10" s="453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O10" s="175"/>
      <c r="AP10" s="455"/>
    </row>
    <row r="11" spans="1:42" s="172" customFormat="1" ht="36" customHeight="1">
      <c r="A11" s="1270" t="s">
        <v>167</v>
      </c>
      <c r="B11" s="1190" t="s">
        <v>168</v>
      </c>
      <c r="C11" s="1167"/>
      <c r="D11" s="1167"/>
      <c r="E11" s="1167"/>
      <c r="F11" s="1167"/>
      <c r="G11" s="1167"/>
      <c r="H11" s="1167"/>
      <c r="I11" s="1167"/>
      <c r="J11" s="1167"/>
      <c r="K11" s="1167"/>
      <c r="L11" s="1167"/>
      <c r="M11" s="1167"/>
      <c r="N11" s="1167"/>
      <c r="O11" s="1167"/>
      <c r="P11" s="1167"/>
      <c r="Q11" s="1167"/>
      <c r="R11" s="1167"/>
      <c r="S11" s="1167"/>
      <c r="T11" s="1167"/>
      <c r="U11" s="1167"/>
      <c r="V11" s="1167"/>
      <c r="W11" s="1167"/>
      <c r="X11" s="1167" t="s">
        <v>169</v>
      </c>
      <c r="Y11" s="1167"/>
      <c r="Z11" s="1167"/>
      <c r="AA11" s="1167"/>
      <c r="AB11" s="1167"/>
      <c r="AC11" s="1167"/>
      <c r="AD11" s="1167"/>
      <c r="AE11" s="1167"/>
      <c r="AF11" s="1167"/>
      <c r="AG11" s="1167"/>
      <c r="AH11" s="1167"/>
      <c r="AI11" s="1167"/>
      <c r="AJ11" s="1191"/>
      <c r="AK11" s="1264" t="s">
        <v>1308</v>
      </c>
      <c r="AL11" s="1265"/>
      <c r="AM11" s="1265"/>
      <c r="AN11" s="1265"/>
      <c r="AO11" s="1265"/>
      <c r="AP11" s="1265"/>
    </row>
    <row r="12" spans="1:42" s="172" customFormat="1" ht="19.5" customHeight="1">
      <c r="A12" s="1271"/>
      <c r="B12" s="1246" t="s">
        <v>1309</v>
      </c>
      <c r="C12" s="1239"/>
      <c r="D12" s="1239"/>
      <c r="E12" s="1239"/>
      <c r="F12" s="1239"/>
      <c r="G12" s="1206"/>
      <c r="H12" s="1180" t="s">
        <v>1281</v>
      </c>
      <c r="I12" s="1239"/>
      <c r="J12" s="1239"/>
      <c r="K12" s="1239"/>
      <c r="L12" s="1239"/>
      <c r="M12" s="1239"/>
      <c r="N12" s="1239"/>
      <c r="O12" s="1206"/>
      <c r="P12" s="1309" t="s">
        <v>1242</v>
      </c>
      <c r="Q12" s="1185"/>
      <c r="R12" s="1185"/>
      <c r="S12" s="1185"/>
      <c r="T12" s="1185"/>
      <c r="U12" s="1185"/>
      <c r="V12" s="1185"/>
      <c r="W12" s="1185"/>
      <c r="X12" s="1185" t="s">
        <v>1310</v>
      </c>
      <c r="Y12" s="1185"/>
      <c r="Z12" s="1185"/>
      <c r="AA12" s="1185"/>
      <c r="AB12" s="1185"/>
      <c r="AC12" s="1185"/>
      <c r="AD12" s="1185"/>
      <c r="AE12" s="1185"/>
      <c r="AF12" s="1185"/>
      <c r="AG12" s="1185"/>
      <c r="AH12" s="1185"/>
      <c r="AI12" s="1185"/>
      <c r="AJ12" s="1186"/>
      <c r="AK12" s="1251" t="s">
        <v>1311</v>
      </c>
      <c r="AL12" s="1252"/>
      <c r="AM12" s="1180" t="s">
        <v>1312</v>
      </c>
      <c r="AN12" s="1206"/>
      <c r="AO12" s="1180" t="s">
        <v>1313</v>
      </c>
      <c r="AP12" s="1239"/>
    </row>
    <row r="13" spans="1:42" s="172" customFormat="1" ht="39.75" customHeight="1">
      <c r="A13" s="1271"/>
      <c r="B13" s="1266"/>
      <c r="C13" s="1267"/>
      <c r="D13" s="1267"/>
      <c r="E13" s="1267"/>
      <c r="F13" s="1267"/>
      <c r="G13" s="1268"/>
      <c r="H13" s="1269"/>
      <c r="I13" s="1267"/>
      <c r="J13" s="1267"/>
      <c r="K13" s="1267"/>
      <c r="L13" s="1267"/>
      <c r="M13" s="1267"/>
      <c r="N13" s="1267"/>
      <c r="O13" s="1268"/>
      <c r="P13" s="1189" t="s">
        <v>1314</v>
      </c>
      <c r="Q13" s="1262"/>
      <c r="R13" s="1262"/>
      <c r="S13" s="1262"/>
      <c r="T13" s="1262"/>
      <c r="U13" s="1262"/>
      <c r="V13" s="1262"/>
      <c r="W13" s="1193"/>
      <c r="X13" s="1192" t="s">
        <v>1315</v>
      </c>
      <c r="Y13" s="1262"/>
      <c r="Z13" s="1262"/>
      <c r="AA13" s="1262"/>
      <c r="AB13" s="1262"/>
      <c r="AC13" s="1193"/>
      <c r="AD13" s="1180" t="s">
        <v>1316</v>
      </c>
      <c r="AE13" s="1239"/>
      <c r="AF13" s="1206"/>
      <c r="AG13" s="1189" t="s">
        <v>1317</v>
      </c>
      <c r="AH13" s="1262"/>
      <c r="AI13" s="1262"/>
      <c r="AJ13" s="1193"/>
      <c r="AK13" s="1253"/>
      <c r="AL13" s="1254"/>
      <c r="AM13" s="1259"/>
      <c r="AN13" s="1260"/>
      <c r="AO13" s="1259"/>
      <c r="AP13" s="1162"/>
    </row>
    <row r="14" spans="1:42" s="172" customFormat="1" ht="25.5" customHeight="1">
      <c r="A14" s="1271"/>
      <c r="B14" s="1246" t="s">
        <v>1318</v>
      </c>
      <c r="C14" s="1239"/>
      <c r="D14" s="1206"/>
      <c r="E14" s="1180" t="s">
        <v>1319</v>
      </c>
      <c r="F14" s="1239"/>
      <c r="G14" s="1206"/>
      <c r="H14" s="1180" t="s">
        <v>1318</v>
      </c>
      <c r="I14" s="1239"/>
      <c r="J14" s="1206"/>
      <c r="K14" s="1180" t="s">
        <v>1320</v>
      </c>
      <c r="L14" s="1239"/>
      <c r="M14" s="1206"/>
      <c r="N14" s="1180" t="s">
        <v>1319</v>
      </c>
      <c r="O14" s="1206"/>
      <c r="P14" s="1180" t="s">
        <v>1318</v>
      </c>
      <c r="Q14" s="1239"/>
      <c r="R14" s="1206"/>
      <c r="S14" s="1180" t="s">
        <v>1320</v>
      </c>
      <c r="T14" s="1239"/>
      <c r="U14" s="1206"/>
      <c r="V14" s="1180" t="s">
        <v>1319</v>
      </c>
      <c r="W14" s="1206"/>
      <c r="X14" s="1263" t="s">
        <v>1318</v>
      </c>
      <c r="Y14" s="1206"/>
      <c r="Z14" s="1180" t="s">
        <v>1320</v>
      </c>
      <c r="AA14" s="1206"/>
      <c r="AB14" s="1180" t="s">
        <v>1319</v>
      </c>
      <c r="AC14" s="1206"/>
      <c r="AD14" s="1259"/>
      <c r="AE14" s="1162"/>
      <c r="AF14" s="1260"/>
      <c r="AG14" s="1180" t="s">
        <v>1321</v>
      </c>
      <c r="AH14" s="1206"/>
      <c r="AI14" s="1180" t="s">
        <v>1319</v>
      </c>
      <c r="AJ14" s="1206"/>
      <c r="AK14" s="1255" t="s">
        <v>1322</v>
      </c>
      <c r="AL14" s="1256"/>
      <c r="AM14" s="1249" t="s">
        <v>1323</v>
      </c>
      <c r="AN14" s="1261"/>
      <c r="AO14" s="1249" t="s">
        <v>1324</v>
      </c>
      <c r="AP14" s="1250"/>
    </row>
    <row r="15" spans="1:42" s="172" customFormat="1" ht="42" customHeight="1" thickBot="1">
      <c r="A15" s="1272"/>
      <c r="B15" s="1247" t="s">
        <v>1325</v>
      </c>
      <c r="C15" s="1237"/>
      <c r="D15" s="1238"/>
      <c r="E15" s="1236" t="s">
        <v>1326</v>
      </c>
      <c r="F15" s="1237"/>
      <c r="G15" s="1238"/>
      <c r="H15" s="1236" t="s">
        <v>1325</v>
      </c>
      <c r="I15" s="1237"/>
      <c r="J15" s="1238"/>
      <c r="K15" s="1236" t="s">
        <v>1327</v>
      </c>
      <c r="L15" s="1237"/>
      <c r="M15" s="1238"/>
      <c r="N15" s="1236" t="s">
        <v>1326</v>
      </c>
      <c r="O15" s="1238"/>
      <c r="P15" s="1236" t="s">
        <v>1325</v>
      </c>
      <c r="Q15" s="1237"/>
      <c r="R15" s="1238"/>
      <c r="S15" s="1236" t="s">
        <v>1327</v>
      </c>
      <c r="T15" s="1237"/>
      <c r="U15" s="1238"/>
      <c r="V15" s="1236" t="s">
        <v>1326</v>
      </c>
      <c r="W15" s="1238"/>
      <c r="X15" s="1237" t="s">
        <v>1328</v>
      </c>
      <c r="Y15" s="1238"/>
      <c r="Z15" s="1236" t="s">
        <v>1327</v>
      </c>
      <c r="AA15" s="1238"/>
      <c r="AB15" s="1236" t="s">
        <v>1329</v>
      </c>
      <c r="AC15" s="1238"/>
      <c r="AD15" s="1236" t="s">
        <v>1330</v>
      </c>
      <c r="AE15" s="1237"/>
      <c r="AF15" s="1238"/>
      <c r="AG15" s="1236" t="s">
        <v>1331</v>
      </c>
      <c r="AH15" s="1238"/>
      <c r="AI15" s="1236" t="s">
        <v>1329</v>
      </c>
      <c r="AJ15" s="1238"/>
      <c r="AK15" s="1257"/>
      <c r="AL15" s="1258"/>
      <c r="AM15" s="1236"/>
      <c r="AN15" s="1238"/>
      <c r="AO15" s="1236"/>
      <c r="AP15" s="1237"/>
    </row>
    <row r="16" spans="1:42" s="385" customFormat="1" ht="22.5" customHeight="1">
      <c r="A16" s="581" t="s">
        <v>1332</v>
      </c>
      <c r="B16" s="1304">
        <v>25574</v>
      </c>
      <c r="C16" s="1305"/>
      <c r="D16" s="1297"/>
      <c r="E16" s="1296">
        <v>1024</v>
      </c>
      <c r="F16" s="1305"/>
      <c r="G16" s="1297"/>
      <c r="H16" s="1296">
        <v>734</v>
      </c>
      <c r="I16" s="1305"/>
      <c r="J16" s="1297"/>
      <c r="K16" s="1296">
        <v>734</v>
      </c>
      <c r="L16" s="1305"/>
      <c r="M16" s="1297"/>
      <c r="N16" s="1306" t="s">
        <v>254</v>
      </c>
      <c r="O16" s="1307"/>
      <c r="P16" s="1296">
        <v>21822</v>
      </c>
      <c r="Q16" s="1305"/>
      <c r="R16" s="1297"/>
      <c r="S16" s="1296">
        <v>21904</v>
      </c>
      <c r="T16" s="1305"/>
      <c r="U16" s="1297"/>
      <c r="V16" s="1296">
        <v>82</v>
      </c>
      <c r="W16" s="1297"/>
      <c r="X16" s="1305">
        <v>2611</v>
      </c>
      <c r="Y16" s="1297"/>
      <c r="Z16" s="1306" t="s">
        <v>254</v>
      </c>
      <c r="AA16" s="1307"/>
      <c r="AB16" s="1296">
        <v>718</v>
      </c>
      <c r="AC16" s="1297"/>
      <c r="AD16" s="1296">
        <v>3960</v>
      </c>
      <c r="AE16" s="1305"/>
      <c r="AF16" s="1297"/>
      <c r="AG16" s="1296">
        <v>407</v>
      </c>
      <c r="AH16" s="1297"/>
      <c r="AI16" s="1296">
        <v>224</v>
      </c>
      <c r="AJ16" s="1297"/>
      <c r="AK16" s="1296">
        <v>144</v>
      </c>
      <c r="AL16" s="1297"/>
      <c r="AM16" s="1296">
        <v>4</v>
      </c>
      <c r="AN16" s="1297"/>
      <c r="AO16" s="1296">
        <v>4</v>
      </c>
      <c r="AP16" s="1305"/>
    </row>
    <row r="17" spans="1:42" s="385" customFormat="1" ht="22.5" customHeight="1">
      <c r="A17" s="582" t="s">
        <v>1333</v>
      </c>
      <c r="B17" s="1248">
        <v>27851</v>
      </c>
      <c r="C17" s="1244"/>
      <c r="D17" s="1245"/>
      <c r="E17" s="1243">
        <v>1079</v>
      </c>
      <c r="F17" s="1244"/>
      <c r="G17" s="1245"/>
      <c r="H17" s="1243">
        <v>734</v>
      </c>
      <c r="I17" s="1244"/>
      <c r="J17" s="1245"/>
      <c r="K17" s="1243">
        <v>734</v>
      </c>
      <c r="L17" s="1244"/>
      <c r="M17" s="1245"/>
      <c r="N17" s="1276" t="s">
        <v>254</v>
      </c>
      <c r="O17" s="1234"/>
      <c r="P17" s="1243">
        <v>24453</v>
      </c>
      <c r="Q17" s="1244"/>
      <c r="R17" s="1245"/>
      <c r="S17" s="1243">
        <v>24454</v>
      </c>
      <c r="T17" s="1244"/>
      <c r="U17" s="1245"/>
      <c r="V17" s="1243">
        <v>387</v>
      </c>
      <c r="W17" s="1245"/>
      <c r="X17" s="1244">
        <v>1830</v>
      </c>
      <c r="Y17" s="1245"/>
      <c r="Z17" s="1276" t="s">
        <v>254</v>
      </c>
      <c r="AA17" s="1234"/>
      <c r="AB17" s="1243">
        <v>474</v>
      </c>
      <c r="AC17" s="1245"/>
      <c r="AD17" s="1243">
        <v>3356</v>
      </c>
      <c r="AE17" s="1244"/>
      <c r="AF17" s="1245"/>
      <c r="AG17" s="1243">
        <v>834</v>
      </c>
      <c r="AH17" s="1245"/>
      <c r="AI17" s="1243">
        <v>218</v>
      </c>
      <c r="AJ17" s="1245"/>
      <c r="AK17" s="1243">
        <v>155</v>
      </c>
      <c r="AL17" s="1245"/>
      <c r="AM17" s="1243">
        <v>11</v>
      </c>
      <c r="AN17" s="1245"/>
      <c r="AO17" s="1243">
        <v>11</v>
      </c>
      <c r="AP17" s="1244"/>
    </row>
    <row r="18" spans="1:42" s="385" customFormat="1" ht="22.5" customHeight="1">
      <c r="A18" s="582" t="s">
        <v>1334</v>
      </c>
      <c r="B18" s="1232">
        <v>29380</v>
      </c>
      <c r="C18" s="1233"/>
      <c r="D18" s="1234"/>
      <c r="E18" s="1235">
        <v>995</v>
      </c>
      <c r="F18" s="1233"/>
      <c r="G18" s="1234"/>
      <c r="H18" s="1235">
        <v>734</v>
      </c>
      <c r="I18" s="1233"/>
      <c r="J18" s="1234"/>
      <c r="K18" s="1235">
        <v>734</v>
      </c>
      <c r="L18" s="1233"/>
      <c r="M18" s="1234"/>
      <c r="N18" s="1276" t="s">
        <v>254</v>
      </c>
      <c r="O18" s="1234"/>
      <c r="P18" s="1235">
        <v>26894</v>
      </c>
      <c r="Q18" s="1233"/>
      <c r="R18" s="1234"/>
      <c r="S18" s="1235">
        <v>26894</v>
      </c>
      <c r="T18" s="1233"/>
      <c r="U18" s="1234"/>
      <c r="V18" s="1235">
        <v>223</v>
      </c>
      <c r="W18" s="1234"/>
      <c r="X18" s="1233">
        <v>1572</v>
      </c>
      <c r="Y18" s="1234"/>
      <c r="Z18" s="1276" t="s">
        <v>254</v>
      </c>
      <c r="AA18" s="1234"/>
      <c r="AB18" s="1235">
        <v>451</v>
      </c>
      <c r="AC18" s="1234"/>
      <c r="AD18" s="1235">
        <v>2524</v>
      </c>
      <c r="AE18" s="1233"/>
      <c r="AF18" s="1234"/>
      <c r="AG18" s="1235">
        <v>180</v>
      </c>
      <c r="AH18" s="1234"/>
      <c r="AI18" s="1235">
        <v>321</v>
      </c>
      <c r="AJ18" s="1234"/>
      <c r="AK18" s="1235">
        <v>155</v>
      </c>
      <c r="AL18" s="1234"/>
      <c r="AM18" s="1276" t="s">
        <v>254</v>
      </c>
      <c r="AN18" s="1234"/>
      <c r="AO18" s="1276" t="s">
        <v>254</v>
      </c>
      <c r="AP18" s="1233"/>
    </row>
    <row r="19" spans="1:42" s="385" customFormat="1" ht="22.5" customHeight="1">
      <c r="A19" s="582" t="s">
        <v>1335</v>
      </c>
      <c r="B19" s="1232">
        <v>30947</v>
      </c>
      <c r="C19" s="1233"/>
      <c r="D19" s="1234"/>
      <c r="E19" s="1235">
        <v>517</v>
      </c>
      <c r="F19" s="1233"/>
      <c r="G19" s="1234"/>
      <c r="H19" s="1235">
        <v>734</v>
      </c>
      <c r="I19" s="1233"/>
      <c r="J19" s="1234"/>
      <c r="K19" s="1235">
        <v>734</v>
      </c>
      <c r="L19" s="1233"/>
      <c r="M19" s="1234"/>
      <c r="N19" s="1276" t="s">
        <v>254</v>
      </c>
      <c r="O19" s="1234"/>
      <c r="P19" s="1235">
        <v>28608</v>
      </c>
      <c r="Q19" s="1233"/>
      <c r="R19" s="1234"/>
      <c r="S19" s="1235">
        <v>28646</v>
      </c>
      <c r="T19" s="1233"/>
      <c r="U19" s="1234"/>
      <c r="V19" s="1235">
        <v>38</v>
      </c>
      <c r="W19" s="1234"/>
      <c r="X19" s="1233">
        <v>1491</v>
      </c>
      <c r="Y19" s="1234"/>
      <c r="Z19" s="1276" t="s">
        <v>254</v>
      </c>
      <c r="AA19" s="1234"/>
      <c r="AB19" s="1235">
        <v>185</v>
      </c>
      <c r="AC19" s="1234"/>
      <c r="AD19" s="1235">
        <v>2084</v>
      </c>
      <c r="AE19" s="1233"/>
      <c r="AF19" s="1234"/>
      <c r="AG19" s="1235">
        <v>114</v>
      </c>
      <c r="AH19" s="1234"/>
      <c r="AI19" s="1235">
        <v>294</v>
      </c>
      <c r="AJ19" s="1234"/>
      <c r="AK19" s="1235">
        <v>170</v>
      </c>
      <c r="AL19" s="1234"/>
      <c r="AM19" s="1235">
        <v>15</v>
      </c>
      <c r="AN19" s="1234"/>
      <c r="AO19" s="1235">
        <v>15</v>
      </c>
      <c r="AP19" s="1233"/>
    </row>
    <row r="20" spans="1:42" s="385" customFormat="1" ht="22.5" customHeight="1">
      <c r="A20" s="582" t="s">
        <v>1336</v>
      </c>
      <c r="B20" s="1232">
        <v>30678</v>
      </c>
      <c r="C20" s="1233"/>
      <c r="D20" s="1234"/>
      <c r="E20" s="1235">
        <v>1901</v>
      </c>
      <c r="F20" s="1233"/>
      <c r="G20" s="1234"/>
      <c r="H20" s="1235">
        <v>734</v>
      </c>
      <c r="I20" s="1233"/>
      <c r="J20" s="1234"/>
      <c r="K20" s="1235">
        <v>734</v>
      </c>
      <c r="L20" s="1233"/>
      <c r="M20" s="1234"/>
      <c r="N20" s="1276" t="s">
        <v>254</v>
      </c>
      <c r="O20" s="1234"/>
      <c r="P20" s="1235">
        <v>28736</v>
      </c>
      <c r="Q20" s="1233"/>
      <c r="R20" s="1234"/>
      <c r="S20" s="1235">
        <v>30213</v>
      </c>
      <c r="T20" s="1233"/>
      <c r="U20" s="1234"/>
      <c r="V20" s="1235">
        <v>1477</v>
      </c>
      <c r="W20" s="1234"/>
      <c r="X20" s="1233">
        <v>1123</v>
      </c>
      <c r="Y20" s="1234"/>
      <c r="Z20" s="1276" t="s">
        <v>254</v>
      </c>
      <c r="AA20" s="1234"/>
      <c r="AB20" s="1235">
        <v>207</v>
      </c>
      <c r="AC20" s="1234"/>
      <c r="AD20" s="1235">
        <v>1608</v>
      </c>
      <c r="AE20" s="1233"/>
      <c r="AF20" s="1234"/>
      <c r="AG20" s="1235">
        <v>85</v>
      </c>
      <c r="AH20" s="1234"/>
      <c r="AI20" s="1235">
        <v>217</v>
      </c>
      <c r="AJ20" s="1234"/>
      <c r="AK20" s="1235">
        <v>174</v>
      </c>
      <c r="AL20" s="1234"/>
      <c r="AM20" s="1235">
        <v>4</v>
      </c>
      <c r="AN20" s="1234"/>
      <c r="AO20" s="1235">
        <v>4</v>
      </c>
      <c r="AP20" s="1233"/>
    </row>
    <row r="21" spans="1:42" s="385" customFormat="1" ht="22.5" customHeight="1">
      <c r="A21" s="582" t="s">
        <v>1337</v>
      </c>
      <c r="B21" s="1232">
        <v>31914</v>
      </c>
      <c r="C21" s="1233"/>
      <c r="D21" s="1234"/>
      <c r="E21" s="1235">
        <v>1268</v>
      </c>
      <c r="F21" s="1233"/>
      <c r="G21" s="1234"/>
      <c r="H21" s="1243">
        <v>734</v>
      </c>
      <c r="I21" s="1244"/>
      <c r="J21" s="1245"/>
      <c r="K21" s="1235">
        <v>734</v>
      </c>
      <c r="L21" s="1233"/>
      <c r="M21" s="1234"/>
      <c r="N21" s="568"/>
      <c r="O21" s="345" t="s">
        <v>1128</v>
      </c>
      <c r="P21" s="1235">
        <v>29944</v>
      </c>
      <c r="Q21" s="1233"/>
      <c r="R21" s="1234"/>
      <c r="S21" s="1235">
        <v>29944</v>
      </c>
      <c r="T21" s="1233"/>
      <c r="U21" s="1234"/>
      <c r="V21" s="1276" t="s">
        <v>1128</v>
      </c>
      <c r="W21" s="1234"/>
      <c r="X21" s="1233">
        <v>1124</v>
      </c>
      <c r="Y21" s="1234"/>
      <c r="Z21" s="1276" t="s">
        <v>254</v>
      </c>
      <c r="AA21" s="1234"/>
      <c r="AB21" s="419"/>
      <c r="AC21" s="346">
        <v>173</v>
      </c>
      <c r="AD21" s="1235">
        <v>2504</v>
      </c>
      <c r="AE21" s="1233"/>
      <c r="AF21" s="1234"/>
      <c r="AG21" s="419"/>
      <c r="AH21" s="346">
        <v>112</v>
      </c>
      <c r="AI21" s="419"/>
      <c r="AJ21" s="346">
        <v>1095</v>
      </c>
      <c r="AK21" s="419"/>
      <c r="AL21" s="346">
        <v>176</v>
      </c>
      <c r="AM21" s="419"/>
      <c r="AN21" s="346">
        <v>2</v>
      </c>
      <c r="AO21" s="417"/>
      <c r="AP21" s="417">
        <v>1</v>
      </c>
    </row>
    <row r="22" spans="1:42" s="385" customFormat="1" ht="22.5" customHeight="1">
      <c r="A22" s="582" t="s">
        <v>1338</v>
      </c>
      <c r="B22" s="1232">
        <v>26349</v>
      </c>
      <c r="C22" s="1233"/>
      <c r="D22" s="1234"/>
      <c r="E22" s="1235">
        <v>1203</v>
      </c>
      <c r="F22" s="1233"/>
      <c r="G22" s="1234"/>
      <c r="H22" s="1243">
        <v>734</v>
      </c>
      <c r="I22" s="1244"/>
      <c r="J22" s="1245"/>
      <c r="K22" s="1235">
        <v>734</v>
      </c>
      <c r="L22" s="1233"/>
      <c r="M22" s="1234"/>
      <c r="N22" s="568"/>
      <c r="O22" s="345" t="s">
        <v>1128</v>
      </c>
      <c r="P22" s="1235">
        <v>23469</v>
      </c>
      <c r="Q22" s="1233"/>
      <c r="R22" s="1234"/>
      <c r="S22" s="1235">
        <v>23491</v>
      </c>
      <c r="T22" s="1233"/>
      <c r="U22" s="1234"/>
      <c r="V22" s="1235">
        <v>22</v>
      </c>
      <c r="W22" s="1234"/>
      <c r="X22" s="1233">
        <v>1964</v>
      </c>
      <c r="Y22" s="1234"/>
      <c r="Z22" s="1276" t="s">
        <v>254</v>
      </c>
      <c r="AA22" s="1234"/>
      <c r="AB22" s="419"/>
      <c r="AC22" s="345" t="s">
        <v>1128</v>
      </c>
      <c r="AD22" s="1235">
        <v>3327</v>
      </c>
      <c r="AE22" s="1233"/>
      <c r="AF22" s="1234"/>
      <c r="AG22" s="419"/>
      <c r="AH22" s="346">
        <v>182</v>
      </c>
      <c r="AI22" s="419"/>
      <c r="AJ22" s="346">
        <v>1181</v>
      </c>
      <c r="AK22" s="419"/>
      <c r="AL22" s="346">
        <v>297</v>
      </c>
      <c r="AM22" s="419"/>
      <c r="AN22" s="346">
        <v>59</v>
      </c>
      <c r="AO22" s="417"/>
      <c r="AP22" s="417">
        <v>59</v>
      </c>
    </row>
    <row r="23" spans="1:42" s="385" customFormat="1" ht="22.5" customHeight="1">
      <c r="A23" s="582" t="s">
        <v>1339</v>
      </c>
      <c r="B23" s="1232">
        <v>28908</v>
      </c>
      <c r="C23" s="1233"/>
      <c r="D23" s="1234"/>
      <c r="E23" s="1235">
        <v>738</v>
      </c>
      <c r="F23" s="1233"/>
      <c r="G23" s="1234"/>
      <c r="H23" s="1243">
        <v>734</v>
      </c>
      <c r="I23" s="1244"/>
      <c r="J23" s="1245"/>
      <c r="K23" s="1235">
        <v>734</v>
      </c>
      <c r="L23" s="1233"/>
      <c r="M23" s="1234"/>
      <c r="N23" s="568"/>
      <c r="O23" s="345" t="s">
        <v>1128</v>
      </c>
      <c r="P23" s="1235">
        <v>25503</v>
      </c>
      <c r="Q23" s="1233"/>
      <c r="R23" s="1234"/>
      <c r="S23" s="1235">
        <v>25615</v>
      </c>
      <c r="T23" s="1233"/>
      <c r="U23" s="1234"/>
      <c r="V23" s="1235">
        <v>112</v>
      </c>
      <c r="W23" s="1234"/>
      <c r="X23" s="1233">
        <v>2480</v>
      </c>
      <c r="Y23" s="1234"/>
      <c r="Z23" s="1276" t="s">
        <v>254</v>
      </c>
      <c r="AA23" s="1234"/>
      <c r="AB23" s="419"/>
      <c r="AC23" s="346">
        <v>355</v>
      </c>
      <c r="AD23" s="1235">
        <v>3297</v>
      </c>
      <c r="AE23" s="1233"/>
      <c r="AF23" s="1234"/>
      <c r="AG23" s="419"/>
      <c r="AH23" s="346">
        <v>191</v>
      </c>
      <c r="AI23" s="419"/>
      <c r="AJ23" s="346">
        <v>271</v>
      </c>
      <c r="AK23" s="419"/>
      <c r="AL23" s="346">
        <v>316</v>
      </c>
      <c r="AM23" s="419"/>
      <c r="AN23" s="346">
        <v>70</v>
      </c>
      <c r="AO23" s="417"/>
      <c r="AP23" s="417">
        <v>70</v>
      </c>
    </row>
    <row r="24" spans="1:42" s="385" customFormat="1" ht="22.5" customHeight="1" thickBot="1">
      <c r="A24" s="583" t="s">
        <v>1340</v>
      </c>
      <c r="B24" s="1240">
        <v>30963</v>
      </c>
      <c r="C24" s="1241"/>
      <c r="D24" s="1242"/>
      <c r="E24" s="1318">
        <v>1483</v>
      </c>
      <c r="F24" s="1319"/>
      <c r="G24" s="1320"/>
      <c r="H24" s="1318">
        <v>734</v>
      </c>
      <c r="I24" s="1319"/>
      <c r="J24" s="1320"/>
      <c r="K24" s="1321">
        <v>734</v>
      </c>
      <c r="L24" s="1241"/>
      <c r="M24" s="1242"/>
      <c r="N24" s="585"/>
      <c r="O24" s="431" t="s">
        <v>1128</v>
      </c>
      <c r="P24" s="1321">
        <v>28093</v>
      </c>
      <c r="Q24" s="1241"/>
      <c r="R24" s="1242"/>
      <c r="S24" s="1321">
        <v>28174</v>
      </c>
      <c r="T24" s="1241"/>
      <c r="U24" s="1242"/>
      <c r="V24" s="1321">
        <v>81</v>
      </c>
      <c r="W24" s="1242"/>
      <c r="X24" s="1241">
        <v>1753</v>
      </c>
      <c r="Y24" s="1242"/>
      <c r="Z24" s="1322" t="s">
        <v>254</v>
      </c>
      <c r="AA24" s="1242"/>
      <c r="AB24" s="1318">
        <v>1322</v>
      </c>
      <c r="AC24" s="1320"/>
      <c r="AD24" s="1321">
        <v>3544</v>
      </c>
      <c r="AE24" s="1241"/>
      <c r="AF24" s="1242"/>
      <c r="AG24" s="428"/>
      <c r="AH24" s="562">
        <v>383</v>
      </c>
      <c r="AI24" s="428"/>
      <c r="AJ24" s="562">
        <v>80</v>
      </c>
      <c r="AK24" s="428"/>
      <c r="AL24" s="562">
        <v>370</v>
      </c>
      <c r="AM24" s="428"/>
      <c r="AN24" s="562">
        <v>54</v>
      </c>
      <c r="AO24" s="584"/>
      <c r="AP24" s="584">
        <v>54</v>
      </c>
    </row>
    <row r="25" spans="1:42" s="385" customFormat="1" ht="15.75" customHeight="1">
      <c r="A25" s="432" t="s">
        <v>1341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9" t="s">
        <v>1342</v>
      </c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</row>
  </sheetData>
  <sheetProtection/>
  <mergeCells count="222">
    <mergeCell ref="H23:J23"/>
    <mergeCell ref="H22:J22"/>
    <mergeCell ref="H21:J21"/>
    <mergeCell ref="X23:Y23"/>
    <mergeCell ref="X22:Y22"/>
    <mergeCell ref="X21:Y21"/>
    <mergeCell ref="V24:W24"/>
    <mergeCell ref="V23:W23"/>
    <mergeCell ref="V22:W22"/>
    <mergeCell ref="V21:W21"/>
    <mergeCell ref="S24:U24"/>
    <mergeCell ref="S23:U23"/>
    <mergeCell ref="S22:U22"/>
    <mergeCell ref="S21:U21"/>
    <mergeCell ref="AD23:AF23"/>
    <mergeCell ref="AD24:AF24"/>
    <mergeCell ref="AB24:AC24"/>
    <mergeCell ref="Z23:AA23"/>
    <mergeCell ref="Z24:AA24"/>
    <mergeCell ref="X24:Y24"/>
    <mergeCell ref="E24:G24"/>
    <mergeCell ref="P24:R24"/>
    <mergeCell ref="P23:R23"/>
    <mergeCell ref="P22:R22"/>
    <mergeCell ref="P21:R21"/>
    <mergeCell ref="K24:M24"/>
    <mergeCell ref="K23:M23"/>
    <mergeCell ref="K22:M22"/>
    <mergeCell ref="K21:M21"/>
    <mergeCell ref="H24:J24"/>
    <mergeCell ref="AO16:AP16"/>
    <mergeCell ref="AG16:AH16"/>
    <mergeCell ref="AI16:AJ16"/>
    <mergeCell ref="AK16:AL16"/>
    <mergeCell ref="AM16:AN16"/>
    <mergeCell ref="X16:Y16"/>
    <mergeCell ref="Z16:AA16"/>
    <mergeCell ref="AB16:AC16"/>
    <mergeCell ref="AD16:AF16"/>
    <mergeCell ref="Z20:AA20"/>
    <mergeCell ref="AG20:AH20"/>
    <mergeCell ref="AG19:AH19"/>
    <mergeCell ref="AB20:AC20"/>
    <mergeCell ref="AD20:AF20"/>
    <mergeCell ref="Z22:AA22"/>
    <mergeCell ref="Z21:AA21"/>
    <mergeCell ref="AD21:AF21"/>
    <mergeCell ref="AD22:AF22"/>
    <mergeCell ref="X19:Y19"/>
    <mergeCell ref="Z19:AA19"/>
    <mergeCell ref="AB19:AC19"/>
    <mergeCell ref="AD19:AF19"/>
    <mergeCell ref="X4:AE4"/>
    <mergeCell ref="X5:Z5"/>
    <mergeCell ref="AC5:AE5"/>
    <mergeCell ref="AA5:AB5"/>
    <mergeCell ref="Z18:AA18"/>
    <mergeCell ref="Z17:AA17"/>
    <mergeCell ref="X20:Y20"/>
    <mergeCell ref="H20:J20"/>
    <mergeCell ref="K20:M20"/>
    <mergeCell ref="S19:U19"/>
    <mergeCell ref="V19:W19"/>
    <mergeCell ref="N20:O20"/>
    <mergeCell ref="P20:R20"/>
    <mergeCell ref="S20:U20"/>
    <mergeCell ref="V20:W20"/>
    <mergeCell ref="H19:J19"/>
    <mergeCell ref="AO19:AP19"/>
    <mergeCell ref="AM19:AN19"/>
    <mergeCell ref="AI20:AJ20"/>
    <mergeCell ref="AK20:AL20"/>
    <mergeCell ref="AM20:AN20"/>
    <mergeCell ref="AO20:AP20"/>
    <mergeCell ref="AI19:AJ19"/>
    <mergeCell ref="AK19:AL19"/>
    <mergeCell ref="K19:M19"/>
    <mergeCell ref="N19:O19"/>
    <mergeCell ref="P19:R19"/>
    <mergeCell ref="N7:P7"/>
    <mergeCell ref="Q7:R7"/>
    <mergeCell ref="S7:U7"/>
    <mergeCell ref="P16:R16"/>
    <mergeCell ref="S16:U16"/>
    <mergeCell ref="P13:W13"/>
    <mergeCell ref="S18:U18"/>
    <mergeCell ref="AC7:AE7"/>
    <mergeCell ref="X12:AJ12"/>
    <mergeCell ref="X7:Z7"/>
    <mergeCell ref="AA7:AB7"/>
    <mergeCell ref="P12:W12"/>
    <mergeCell ref="AJ7:AM7"/>
    <mergeCell ref="A9:W9"/>
    <mergeCell ref="X9:AP9"/>
    <mergeCell ref="AN7:AP7"/>
    <mergeCell ref="B7:D7"/>
    <mergeCell ref="B5:D5"/>
    <mergeCell ref="B16:D16"/>
    <mergeCell ref="E16:G16"/>
    <mergeCell ref="H16:J16"/>
    <mergeCell ref="K16:M16"/>
    <mergeCell ref="N16:O16"/>
    <mergeCell ref="B6:D6"/>
    <mergeCell ref="E6:G6"/>
    <mergeCell ref="H6:J6"/>
    <mergeCell ref="K6:M6"/>
    <mergeCell ref="N6:P6"/>
    <mergeCell ref="Q6:R6"/>
    <mergeCell ref="S6:U6"/>
    <mergeCell ref="V6:W6"/>
    <mergeCell ref="X6:Z6"/>
    <mergeCell ref="AA6:AB6"/>
    <mergeCell ref="AD18:AF18"/>
    <mergeCell ref="AD17:AF17"/>
    <mergeCell ref="AG18:AH18"/>
    <mergeCell ref="AG17:AH17"/>
    <mergeCell ref="V16:W16"/>
    <mergeCell ref="AF4:AI5"/>
    <mergeCell ref="AF6:AI6"/>
    <mergeCell ref="AC6:AE6"/>
    <mergeCell ref="V7:W7"/>
    <mergeCell ref="AF7:AI7"/>
    <mergeCell ref="AO18:AP18"/>
    <mergeCell ref="AO17:AP17"/>
    <mergeCell ref="AI17:AJ17"/>
    <mergeCell ref="AI18:AJ18"/>
    <mergeCell ref="AK18:AL18"/>
    <mergeCell ref="AK17:AL17"/>
    <mergeCell ref="AM18:AN18"/>
    <mergeCell ref="AM17:AN17"/>
    <mergeCell ref="AB17:AC17"/>
    <mergeCell ref="AB18:AC18"/>
    <mergeCell ref="K7:M7"/>
    <mergeCell ref="V5:W5"/>
    <mergeCell ref="A2:W2"/>
    <mergeCell ref="X2:AP2"/>
    <mergeCell ref="A4:A5"/>
    <mergeCell ref="B4:J4"/>
    <mergeCell ref="K4:R4"/>
    <mergeCell ref="S4:W4"/>
    <mergeCell ref="E5:G5"/>
    <mergeCell ref="H5:J5"/>
    <mergeCell ref="AJ4:AM5"/>
    <mergeCell ref="AJ6:AM6"/>
    <mergeCell ref="AN4:AP5"/>
    <mergeCell ref="AN6:AP6"/>
    <mergeCell ref="K5:M5"/>
    <mergeCell ref="N5:P5"/>
    <mergeCell ref="Q5:R5"/>
    <mergeCell ref="S5:U5"/>
    <mergeCell ref="K17:M17"/>
    <mergeCell ref="K18:M18"/>
    <mergeCell ref="N17:O17"/>
    <mergeCell ref="N18:O18"/>
    <mergeCell ref="P17:R17"/>
    <mergeCell ref="P18:R18"/>
    <mergeCell ref="E7:G7"/>
    <mergeCell ref="H7:J7"/>
    <mergeCell ref="S17:U17"/>
    <mergeCell ref="V17:W17"/>
    <mergeCell ref="V18:W18"/>
    <mergeCell ref="X17:Y17"/>
    <mergeCell ref="X18:Y18"/>
    <mergeCell ref="P14:R14"/>
    <mergeCell ref="P15:R15"/>
    <mergeCell ref="N14:O14"/>
    <mergeCell ref="Z14:AA14"/>
    <mergeCell ref="Z15:AA15"/>
    <mergeCell ref="S14:U14"/>
    <mergeCell ref="S15:U15"/>
    <mergeCell ref="A11:A15"/>
    <mergeCell ref="B11:W11"/>
    <mergeCell ref="X11:AJ11"/>
    <mergeCell ref="X15:Y15"/>
    <mergeCell ref="V14:W14"/>
    <mergeCell ref="V15:W15"/>
    <mergeCell ref="AK11:AP11"/>
    <mergeCell ref="B12:G13"/>
    <mergeCell ref="H12:O13"/>
    <mergeCell ref="AD15:AF15"/>
    <mergeCell ref="AG13:AJ13"/>
    <mergeCell ref="AG14:AH14"/>
    <mergeCell ref="AG15:AH15"/>
    <mergeCell ref="AI14:AJ14"/>
    <mergeCell ref="AI15:AJ15"/>
    <mergeCell ref="AO12:AP13"/>
    <mergeCell ref="AO14:AP15"/>
    <mergeCell ref="AB14:AC14"/>
    <mergeCell ref="AB15:AC15"/>
    <mergeCell ref="AK12:AL13"/>
    <mergeCell ref="AK14:AL15"/>
    <mergeCell ref="AM12:AN13"/>
    <mergeCell ref="AM14:AN15"/>
    <mergeCell ref="X13:AC13"/>
    <mergeCell ref="AD13:AF14"/>
    <mergeCell ref="X14:Y14"/>
    <mergeCell ref="N15:O15"/>
    <mergeCell ref="K14:M14"/>
    <mergeCell ref="K15:M15"/>
    <mergeCell ref="H17:J17"/>
    <mergeCell ref="H18:J18"/>
    <mergeCell ref="B14:D14"/>
    <mergeCell ref="B15:D15"/>
    <mergeCell ref="B17:D17"/>
    <mergeCell ref="B18:D18"/>
    <mergeCell ref="H14:J14"/>
    <mergeCell ref="B22:D22"/>
    <mergeCell ref="B23:D23"/>
    <mergeCell ref="B24:D24"/>
    <mergeCell ref="E17:G17"/>
    <mergeCell ref="E18:G18"/>
    <mergeCell ref="B19:D19"/>
    <mergeCell ref="E19:G19"/>
    <mergeCell ref="E21:G21"/>
    <mergeCell ref="E22:G22"/>
    <mergeCell ref="E23:G23"/>
    <mergeCell ref="B20:D20"/>
    <mergeCell ref="E20:G20"/>
    <mergeCell ref="B21:D21"/>
    <mergeCell ref="H15:J15"/>
    <mergeCell ref="E14:G14"/>
    <mergeCell ref="E15:G15"/>
  </mergeCells>
  <printOptions horizontalCentered="1"/>
  <pageMargins left="1.1811023622047245" right="1.141732283464567" top="1.5748031496062993" bottom="1.5748031496062993" header="0.5118110236220472" footer="0.9055118110236221"/>
  <pageSetup firstPageNumber="22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20.625" style="310" customWidth="1"/>
    <col min="2" max="3" width="13.125" style="310" customWidth="1"/>
    <col min="4" max="5" width="14.00390625" style="310" customWidth="1"/>
    <col min="6" max="16384" width="9.00390625" style="310" customWidth="1"/>
  </cols>
  <sheetData>
    <row r="1" spans="1:3" s="170" customFormat="1" ht="18" customHeight="1">
      <c r="A1" s="1" t="s">
        <v>1166</v>
      </c>
      <c r="B1" s="283"/>
      <c r="C1" s="283"/>
    </row>
    <row r="2" spans="1:5" s="560" customFormat="1" ht="36" customHeight="1">
      <c r="A2" s="1228" t="s">
        <v>45</v>
      </c>
      <c r="B2" s="1169"/>
      <c r="C2" s="1169"/>
      <c r="D2" s="1169"/>
      <c r="E2" s="1169"/>
    </row>
    <row r="3" spans="1:5" ht="15" customHeight="1" thickBot="1">
      <c r="A3" s="307"/>
      <c r="B3" s="308"/>
      <c r="C3" s="308"/>
      <c r="D3" s="308"/>
      <c r="E3" s="309"/>
    </row>
    <row r="4" spans="1:5" s="170" customFormat="1" ht="27.75" customHeight="1">
      <c r="A4" s="1213" t="s">
        <v>170</v>
      </c>
      <c r="B4" s="1216" t="s">
        <v>171</v>
      </c>
      <c r="C4" s="1323"/>
      <c r="D4" s="1324"/>
      <c r="E4" s="1325" t="s">
        <v>172</v>
      </c>
    </row>
    <row r="5" spans="1:5" s="170" customFormat="1" ht="27.75" customHeight="1">
      <c r="A5" s="1214"/>
      <c r="B5" s="311" t="s">
        <v>173</v>
      </c>
      <c r="C5" s="312" t="s">
        <v>901</v>
      </c>
      <c r="D5" s="312" t="s">
        <v>174</v>
      </c>
      <c r="E5" s="889"/>
    </row>
    <row r="6" spans="1:5" s="170" customFormat="1" ht="27.75" customHeight="1" thickBot="1">
      <c r="A6" s="1215"/>
      <c r="B6" s="258" t="s">
        <v>902</v>
      </c>
      <c r="C6" s="313" t="s">
        <v>175</v>
      </c>
      <c r="D6" s="313" t="s">
        <v>176</v>
      </c>
      <c r="E6" s="314" t="s">
        <v>177</v>
      </c>
    </row>
    <row r="7" spans="1:5" s="170" customFormat="1" ht="18.75" customHeight="1">
      <c r="A7" s="315" t="s">
        <v>178</v>
      </c>
      <c r="B7" s="316">
        <v>1762963</v>
      </c>
      <c r="C7" s="317">
        <v>1738215</v>
      </c>
      <c r="D7" s="318">
        <v>1630003</v>
      </c>
      <c r="E7" s="319">
        <v>92.46</v>
      </c>
    </row>
    <row r="8" spans="1:5" s="170" customFormat="1" ht="18.75" customHeight="1">
      <c r="A8" s="315" t="s">
        <v>987</v>
      </c>
      <c r="B8" s="320">
        <v>1792603</v>
      </c>
      <c r="C8" s="318">
        <v>1766422</v>
      </c>
      <c r="D8" s="321">
        <v>1667385</v>
      </c>
      <c r="E8" s="319">
        <v>93.0147389020324</v>
      </c>
    </row>
    <row r="9" spans="1:5" s="170" customFormat="1" ht="18.75" customHeight="1">
      <c r="A9" s="315" t="s">
        <v>989</v>
      </c>
      <c r="B9" s="320">
        <v>1822073</v>
      </c>
      <c r="C9" s="318">
        <v>1795698</v>
      </c>
      <c r="D9" s="317">
        <v>1688838</v>
      </c>
      <c r="E9" s="319">
        <v>92.68772436669661</v>
      </c>
    </row>
    <row r="10" spans="1:5" s="170" customFormat="1" ht="4.5" customHeight="1">
      <c r="A10" s="578"/>
      <c r="B10" s="320"/>
      <c r="C10" s="318"/>
      <c r="D10" s="321"/>
      <c r="E10" s="319"/>
    </row>
    <row r="11" spans="1:5" s="170" customFormat="1" ht="18.75" customHeight="1">
      <c r="A11" s="315" t="s">
        <v>990</v>
      </c>
      <c r="B11" s="320">
        <v>1853029</v>
      </c>
      <c r="C11" s="318">
        <v>1824965</v>
      </c>
      <c r="D11" s="321">
        <v>1726954</v>
      </c>
      <c r="E11" s="319">
        <v>93.19627485592508</v>
      </c>
    </row>
    <row r="12" spans="1:5" s="170" customFormat="1" ht="18.75" customHeight="1">
      <c r="A12" s="315" t="s">
        <v>991</v>
      </c>
      <c r="B12" s="320">
        <v>1880316</v>
      </c>
      <c r="C12" s="318">
        <v>1852741</v>
      </c>
      <c r="D12" s="321">
        <v>1761598</v>
      </c>
      <c r="E12" s="319">
        <v>93.68627400926228</v>
      </c>
    </row>
    <row r="13" spans="1:5" s="170" customFormat="1" ht="18.75" customHeight="1">
      <c r="A13" s="315" t="s">
        <v>179</v>
      </c>
      <c r="B13" s="316">
        <v>1911161</v>
      </c>
      <c r="C13" s="317">
        <v>1887548</v>
      </c>
      <c r="D13" s="321">
        <v>1808849</v>
      </c>
      <c r="E13" s="319">
        <v>94.64660486479161</v>
      </c>
    </row>
    <row r="14" spans="1:5" s="170" customFormat="1" ht="4.5" customHeight="1">
      <c r="A14" s="578"/>
      <c r="B14" s="316"/>
      <c r="C14" s="317"/>
      <c r="D14" s="321"/>
      <c r="E14" s="319"/>
    </row>
    <row r="15" spans="1:5" s="170" customFormat="1" ht="18.75" customHeight="1">
      <c r="A15" s="315" t="s">
        <v>993</v>
      </c>
      <c r="B15" s="320">
        <v>1934969</v>
      </c>
      <c r="C15" s="318">
        <v>1915247</v>
      </c>
      <c r="D15" s="317">
        <v>1841113</v>
      </c>
      <c r="E15" s="319">
        <v>95.15</v>
      </c>
    </row>
    <row r="16" spans="1:5" s="170" customFormat="1" ht="18.75" customHeight="1">
      <c r="A16" s="315" t="s">
        <v>180</v>
      </c>
      <c r="B16" s="316">
        <v>1958686</v>
      </c>
      <c r="C16" s="317">
        <v>1938404</v>
      </c>
      <c r="D16" s="317">
        <v>1862851</v>
      </c>
      <c r="E16" s="319">
        <v>95.11</v>
      </c>
    </row>
    <row r="17" spans="1:5" s="170" customFormat="1" ht="18.75" customHeight="1">
      <c r="A17" s="315" t="s">
        <v>181</v>
      </c>
      <c r="B17" s="320">
        <v>1978782</v>
      </c>
      <c r="C17" s="318">
        <v>1957943</v>
      </c>
      <c r="D17" s="317">
        <v>1873351</v>
      </c>
      <c r="E17" s="319">
        <v>94.67</v>
      </c>
    </row>
    <row r="18" spans="1:5" s="170" customFormat="1" ht="4.5" customHeight="1">
      <c r="A18" s="578"/>
      <c r="B18" s="316"/>
      <c r="C18" s="317"/>
      <c r="D18" s="318"/>
      <c r="E18" s="319"/>
    </row>
    <row r="19" spans="1:5" s="170" customFormat="1" ht="18.75" customHeight="1">
      <c r="A19" s="315" t="s">
        <v>182</v>
      </c>
      <c r="B19" s="316">
        <f>SUM(B21:B37)</f>
        <v>2002060</v>
      </c>
      <c r="C19" s="317">
        <f>SUM(C21:C37)</f>
        <v>1983082</v>
      </c>
      <c r="D19" s="317">
        <f>SUM(D21:D37)</f>
        <v>1895703</v>
      </c>
      <c r="E19" s="319">
        <f>(D19/B19)*100</f>
        <v>94.68762174959792</v>
      </c>
    </row>
    <row r="20" spans="1:5" s="170" customFormat="1" ht="4.5" customHeight="1">
      <c r="A20" s="322"/>
      <c r="B20" s="316"/>
      <c r="C20" s="317"/>
      <c r="D20" s="318"/>
      <c r="E20" s="319"/>
    </row>
    <row r="21" spans="1:5" s="170" customFormat="1" ht="18.75" customHeight="1">
      <c r="A21" s="323" t="s">
        <v>994</v>
      </c>
      <c r="B21" s="316">
        <v>406851</v>
      </c>
      <c r="C21" s="317">
        <v>406851</v>
      </c>
      <c r="D21" s="318">
        <v>394727</v>
      </c>
      <c r="E21" s="319">
        <f>(D21/B21)*100</f>
        <v>97.02003927727841</v>
      </c>
    </row>
    <row r="22" spans="1:5" s="170" customFormat="1" ht="4.5" customHeight="1">
      <c r="A22" s="37"/>
      <c r="B22" s="316"/>
      <c r="C22" s="317"/>
      <c r="D22" s="318"/>
      <c r="E22" s="319"/>
    </row>
    <row r="23" spans="1:5" s="170" customFormat="1" ht="18.75" customHeight="1">
      <c r="A23" s="323" t="s">
        <v>995</v>
      </c>
      <c r="B23" s="316">
        <v>369770</v>
      </c>
      <c r="C23" s="317">
        <v>369770</v>
      </c>
      <c r="D23" s="318">
        <v>367190</v>
      </c>
      <c r="E23" s="319">
        <f>(D23/B23)*100</f>
        <v>99.30226897801336</v>
      </c>
    </row>
    <row r="24" spans="1:5" s="170" customFormat="1" ht="18.75" customHeight="1">
      <c r="A24" s="323" t="s">
        <v>996</v>
      </c>
      <c r="B24" s="316">
        <v>207457</v>
      </c>
      <c r="C24" s="317">
        <v>207457</v>
      </c>
      <c r="D24" s="318">
        <v>195474</v>
      </c>
      <c r="E24" s="319">
        <f>(D24/B24)*100</f>
        <v>94.22386325841018</v>
      </c>
    </row>
    <row r="25" spans="1:5" s="170" customFormat="1" ht="18.75" customHeight="1">
      <c r="A25" s="323" t="s">
        <v>997</v>
      </c>
      <c r="B25" s="316">
        <v>176868</v>
      </c>
      <c r="C25" s="317">
        <v>176868</v>
      </c>
      <c r="D25" s="318">
        <v>174970</v>
      </c>
      <c r="E25" s="319">
        <f>(D25/B25)*100</f>
        <v>98.92688332541782</v>
      </c>
    </row>
    <row r="26" spans="1:5" s="170" customFormat="1" ht="4.5" customHeight="1">
      <c r="A26" s="37"/>
      <c r="B26" s="316"/>
      <c r="C26" s="317"/>
      <c r="D26" s="318"/>
      <c r="E26" s="319"/>
    </row>
    <row r="27" spans="1:5" s="170" customFormat="1" ht="18.75" customHeight="1">
      <c r="A27" s="323" t="s">
        <v>676</v>
      </c>
      <c r="B27" s="316">
        <v>150926</v>
      </c>
      <c r="C27" s="317">
        <v>150926</v>
      </c>
      <c r="D27" s="318">
        <v>135473</v>
      </c>
      <c r="E27" s="319">
        <f>(D27/B27)*100</f>
        <v>89.76120747916198</v>
      </c>
    </row>
    <row r="28" spans="1:5" s="170" customFormat="1" ht="18.75" customHeight="1">
      <c r="A28" s="323" t="s">
        <v>998</v>
      </c>
      <c r="B28" s="316">
        <v>92081</v>
      </c>
      <c r="C28" s="317">
        <v>92081</v>
      </c>
      <c r="D28" s="318">
        <v>79324</v>
      </c>
      <c r="E28" s="319">
        <f>(D28/B28)*100</f>
        <v>86.14589328960372</v>
      </c>
    </row>
    <row r="29" spans="1:5" s="170" customFormat="1" ht="18.75" customHeight="1">
      <c r="A29" s="323" t="s">
        <v>999</v>
      </c>
      <c r="B29" s="316">
        <v>142120</v>
      </c>
      <c r="C29" s="317">
        <v>142120</v>
      </c>
      <c r="D29" s="318">
        <v>140017</v>
      </c>
      <c r="E29" s="319">
        <f>(D29/B29)*100</f>
        <v>98.5202645651562</v>
      </c>
    </row>
    <row r="30" spans="1:5" s="170" customFormat="1" ht="4.5" customHeight="1">
      <c r="A30" s="37"/>
      <c r="B30" s="316"/>
      <c r="C30" s="317"/>
      <c r="D30" s="318"/>
      <c r="E30" s="319"/>
    </row>
    <row r="31" spans="1:5" s="170" customFormat="1" ht="18.75" customHeight="1">
      <c r="A31" s="323" t="s">
        <v>1000</v>
      </c>
      <c r="B31" s="316">
        <v>81966</v>
      </c>
      <c r="C31" s="317">
        <v>76473</v>
      </c>
      <c r="D31" s="318">
        <v>71185</v>
      </c>
      <c r="E31" s="319">
        <f>(D31/B31)*100</f>
        <v>86.84698533538297</v>
      </c>
    </row>
    <row r="32" spans="1:5" s="170" customFormat="1" ht="18.75" customHeight="1">
      <c r="A32" s="323" t="s">
        <v>1001</v>
      </c>
      <c r="B32" s="316">
        <v>137996</v>
      </c>
      <c r="C32" s="317">
        <v>139776</v>
      </c>
      <c r="D32" s="318">
        <v>133328</v>
      </c>
      <c r="E32" s="319">
        <f>(D32/B32)*100</f>
        <v>96.61729325487696</v>
      </c>
    </row>
    <row r="33" spans="1:5" s="170" customFormat="1" ht="18.75" customHeight="1">
      <c r="A33" s="323" t="s">
        <v>1002</v>
      </c>
      <c r="B33" s="316">
        <v>115166</v>
      </c>
      <c r="C33" s="317">
        <v>111072</v>
      </c>
      <c r="D33" s="318">
        <v>104727</v>
      </c>
      <c r="E33" s="319">
        <f>(D33/B33)*100</f>
        <v>90.93569282600768</v>
      </c>
    </row>
    <row r="34" spans="1:5" s="170" customFormat="1" ht="4.5" customHeight="1">
      <c r="A34" s="37"/>
      <c r="B34" s="316"/>
      <c r="C34" s="317"/>
      <c r="D34" s="318"/>
      <c r="E34" s="319"/>
    </row>
    <row r="35" spans="1:5" s="170" customFormat="1" ht="18.75" customHeight="1">
      <c r="A35" s="323" t="s">
        <v>1003</v>
      </c>
      <c r="B35" s="316">
        <v>49112</v>
      </c>
      <c r="C35" s="317">
        <v>49112</v>
      </c>
      <c r="D35" s="318">
        <v>44375</v>
      </c>
      <c r="E35" s="319">
        <f>(D35/B35)*100</f>
        <v>90.35469946245317</v>
      </c>
    </row>
    <row r="36" spans="1:5" s="170" customFormat="1" ht="18.75" customHeight="1">
      <c r="A36" s="323" t="s">
        <v>1004</v>
      </c>
      <c r="B36" s="316">
        <v>61077</v>
      </c>
      <c r="C36" s="317">
        <v>56815</v>
      </c>
      <c r="D36" s="318">
        <v>52900</v>
      </c>
      <c r="E36" s="319">
        <f>(D36/B36)*100</f>
        <v>86.61198159700051</v>
      </c>
    </row>
    <row r="37" spans="1:5" s="170" customFormat="1" ht="18.75" customHeight="1" thickBot="1">
      <c r="A37" s="324" t="s">
        <v>1005</v>
      </c>
      <c r="B37" s="325">
        <v>10670</v>
      </c>
      <c r="C37" s="326">
        <v>3761</v>
      </c>
      <c r="D37" s="327">
        <v>2013</v>
      </c>
      <c r="E37" s="319">
        <f>(D37/B37)*100</f>
        <v>18.8659793814433</v>
      </c>
    </row>
    <row r="38" spans="1:5" s="170" customFormat="1" ht="12.75" customHeight="1">
      <c r="A38" s="328" t="s">
        <v>183</v>
      </c>
      <c r="B38" s="329"/>
      <c r="C38" s="329"/>
      <c r="D38" s="329"/>
      <c r="E38" s="329"/>
    </row>
    <row r="39" s="170" customFormat="1" ht="12.75" customHeight="1">
      <c r="A39" s="283" t="s">
        <v>527</v>
      </c>
    </row>
  </sheetData>
  <sheetProtection/>
  <mergeCells count="4">
    <mergeCell ref="A2:E2"/>
    <mergeCell ref="A4:A6"/>
    <mergeCell ref="B4:D4"/>
    <mergeCell ref="E4:E5"/>
  </mergeCells>
  <printOptions/>
  <pageMargins left="1.1811023622047245" right="1.1811023622047245" top="1.5748031496062993" bottom="1.5748031496062993" header="0.5118110236220472" footer="0.9055118110236221"/>
  <pageSetup firstPageNumber="22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="130" zoomScaleNormal="130" zoomScalePageLayoutView="0" workbookViewId="0" topLeftCell="A1">
      <selection activeCell="A1" sqref="A1"/>
    </sheetView>
  </sheetViews>
  <sheetFormatPr defaultColWidth="9.00390625" defaultRowHeight="16.5"/>
  <cols>
    <col min="1" max="1" width="16.625" style="310" customWidth="1"/>
    <col min="2" max="4" width="8.125" style="310" customWidth="1"/>
    <col min="5" max="5" width="8.625" style="310" customWidth="1"/>
    <col min="6" max="6" width="7.125" style="310" customWidth="1"/>
    <col min="7" max="7" width="9.625" style="310" customWidth="1"/>
    <col min="8" max="8" width="8.625" style="310" customWidth="1"/>
    <col min="9" max="16384" width="9.00390625" style="310" customWidth="1"/>
  </cols>
  <sheetData>
    <row r="1" spans="6:8" s="170" customFormat="1" ht="19.5" customHeight="1">
      <c r="F1" s="283"/>
      <c r="G1" s="2"/>
      <c r="H1" s="3" t="s">
        <v>1118</v>
      </c>
    </row>
    <row r="2" spans="1:8" s="560" customFormat="1" ht="34.5" customHeight="1">
      <c r="A2" s="1228" t="s">
        <v>158</v>
      </c>
      <c r="B2" s="1169"/>
      <c r="C2" s="1169"/>
      <c r="D2" s="1169"/>
      <c r="E2" s="1169"/>
      <c r="F2" s="1169"/>
      <c r="G2" s="1169"/>
      <c r="H2" s="1169"/>
    </row>
    <row r="3" spans="1:9" s="334" customFormat="1" ht="13.5" customHeight="1">
      <c r="A3" s="330" t="s">
        <v>184</v>
      </c>
      <c r="B3" s="331"/>
      <c r="C3" s="331"/>
      <c r="D3" s="331"/>
      <c r="E3" s="331"/>
      <c r="F3" s="331"/>
      <c r="G3" s="332"/>
      <c r="H3" s="333" t="s">
        <v>528</v>
      </c>
      <c r="I3" s="331"/>
    </row>
    <row r="4" spans="1:8" s="337" customFormat="1" ht="13.5" customHeight="1" thickBot="1">
      <c r="A4" s="335" t="s">
        <v>185</v>
      </c>
      <c r="B4" s="336"/>
      <c r="C4" s="336"/>
      <c r="D4" s="336"/>
      <c r="E4" s="336"/>
      <c r="F4" s="336"/>
      <c r="H4" s="338" t="s">
        <v>529</v>
      </c>
    </row>
    <row r="5" spans="1:8" s="337" customFormat="1" ht="25.5" customHeight="1">
      <c r="A5" s="1326" t="s">
        <v>216</v>
      </c>
      <c r="B5" s="1328" t="s">
        <v>217</v>
      </c>
      <c r="C5" s="1329"/>
      <c r="D5" s="1329"/>
      <c r="E5" s="1330"/>
      <c r="F5" s="1331" t="s">
        <v>218</v>
      </c>
      <c r="G5" s="1329"/>
      <c r="H5" s="1329"/>
    </row>
    <row r="6" spans="1:8" s="337" customFormat="1" ht="25.5" customHeight="1">
      <c r="A6" s="1327"/>
      <c r="B6" s="610" t="s">
        <v>219</v>
      </c>
      <c r="C6" s="611" t="s">
        <v>47</v>
      </c>
      <c r="D6" s="611" t="s">
        <v>220</v>
      </c>
      <c r="E6" s="611" t="s">
        <v>221</v>
      </c>
      <c r="F6" s="611" t="s">
        <v>219</v>
      </c>
      <c r="G6" s="612" t="s">
        <v>222</v>
      </c>
      <c r="H6" s="613" t="s">
        <v>223</v>
      </c>
    </row>
    <row r="7" spans="1:8" s="337" customFormat="1" ht="25.5" customHeight="1" thickBot="1">
      <c r="A7" s="885"/>
      <c r="B7" s="76" t="s">
        <v>186</v>
      </c>
      <c r="C7" s="75" t="s">
        <v>48</v>
      </c>
      <c r="D7" s="75" t="s">
        <v>187</v>
      </c>
      <c r="E7" s="75" t="s">
        <v>188</v>
      </c>
      <c r="F7" s="75" t="s">
        <v>186</v>
      </c>
      <c r="G7" s="75" t="s">
        <v>189</v>
      </c>
      <c r="H7" s="77" t="s">
        <v>190</v>
      </c>
    </row>
    <row r="8" spans="1:8" s="337" customFormat="1" ht="18" customHeight="1">
      <c r="A8" s="603" t="s">
        <v>194</v>
      </c>
      <c r="B8" s="598">
        <v>68565880</v>
      </c>
      <c r="C8" s="709" t="s">
        <v>191</v>
      </c>
      <c r="D8" s="587">
        <v>34531190</v>
      </c>
      <c r="E8" s="587">
        <v>34034690</v>
      </c>
      <c r="F8" s="588">
        <v>1927</v>
      </c>
      <c r="G8" s="589">
        <v>263</v>
      </c>
      <c r="H8" s="590">
        <v>1664</v>
      </c>
    </row>
    <row r="9" spans="1:8" s="337" customFormat="1" ht="18" customHeight="1">
      <c r="A9" s="603" t="s">
        <v>195</v>
      </c>
      <c r="B9" s="598">
        <v>113104103</v>
      </c>
      <c r="C9" s="710" t="s">
        <v>191</v>
      </c>
      <c r="D9" s="591">
        <v>75573339</v>
      </c>
      <c r="E9" s="592">
        <v>37530764</v>
      </c>
      <c r="F9" s="593">
        <v>20464.51</v>
      </c>
      <c r="G9" s="589">
        <v>2413.51</v>
      </c>
      <c r="H9" s="590">
        <v>18051</v>
      </c>
    </row>
    <row r="10" spans="1:8" s="337" customFormat="1" ht="18" customHeight="1">
      <c r="A10" s="603" t="s">
        <v>196</v>
      </c>
      <c r="B10" s="598">
        <v>72227100</v>
      </c>
      <c r="C10" s="711" t="s">
        <v>586</v>
      </c>
      <c r="D10" s="592">
        <v>57599700</v>
      </c>
      <c r="E10" s="587">
        <v>14627400</v>
      </c>
      <c r="F10" s="593">
        <v>877.8</v>
      </c>
      <c r="G10" s="589">
        <v>84</v>
      </c>
      <c r="H10" s="590">
        <v>793.8</v>
      </c>
    </row>
    <row r="11" spans="1:8" s="337" customFormat="1" ht="4.5" customHeight="1">
      <c r="A11" s="604"/>
      <c r="B11" s="598"/>
      <c r="C11" s="712"/>
      <c r="D11" s="587"/>
      <c r="E11" s="587"/>
      <c r="F11" s="593"/>
      <c r="G11" s="589"/>
      <c r="H11" s="590"/>
    </row>
    <row r="12" spans="1:8" s="337" customFormat="1" ht="18" customHeight="1">
      <c r="A12" s="603" t="s">
        <v>197</v>
      </c>
      <c r="B12" s="598">
        <v>20237025</v>
      </c>
      <c r="C12" s="711" t="s">
        <v>586</v>
      </c>
      <c r="D12" s="595">
        <v>11180000</v>
      </c>
      <c r="E12" s="595">
        <v>9057025</v>
      </c>
      <c r="F12" s="593">
        <v>182.8</v>
      </c>
      <c r="G12" s="589">
        <v>65</v>
      </c>
      <c r="H12" s="590">
        <v>117.8</v>
      </c>
    </row>
    <row r="13" spans="1:8" s="337" customFormat="1" ht="18" customHeight="1">
      <c r="A13" s="603" t="s">
        <v>198</v>
      </c>
      <c r="B13" s="598">
        <v>82545961</v>
      </c>
      <c r="C13" s="711" t="s">
        <v>586</v>
      </c>
      <c r="D13" s="595">
        <v>18623200</v>
      </c>
      <c r="E13" s="595">
        <v>63922761</v>
      </c>
      <c r="F13" s="589">
        <v>449.71</v>
      </c>
      <c r="G13" s="588">
        <v>156.51</v>
      </c>
      <c r="H13" s="590">
        <v>293.2</v>
      </c>
    </row>
    <row r="14" spans="1:8" s="337" customFormat="1" ht="18" customHeight="1">
      <c r="A14" s="603" t="s">
        <v>199</v>
      </c>
      <c r="B14" s="598">
        <v>48953809</v>
      </c>
      <c r="C14" s="711" t="s">
        <v>1128</v>
      </c>
      <c r="D14" s="595">
        <v>11200000</v>
      </c>
      <c r="E14" s="595">
        <v>37753809</v>
      </c>
      <c r="F14" s="589">
        <v>408.8</v>
      </c>
      <c r="G14" s="588">
        <v>375</v>
      </c>
      <c r="H14" s="590">
        <v>33.8</v>
      </c>
    </row>
    <row r="15" spans="1:8" s="337" customFormat="1" ht="4.5" customHeight="1">
      <c r="A15" s="604"/>
      <c r="B15" s="598"/>
      <c r="C15" s="712"/>
      <c r="D15" s="595"/>
      <c r="E15" s="595"/>
      <c r="F15" s="589"/>
      <c r="G15" s="588"/>
      <c r="H15" s="590"/>
    </row>
    <row r="16" spans="1:8" s="337" customFormat="1" ht="18" customHeight="1">
      <c r="A16" s="603" t="s">
        <v>200</v>
      </c>
      <c r="B16" s="598">
        <v>20667100</v>
      </c>
      <c r="C16" s="711" t="s">
        <v>1128</v>
      </c>
      <c r="D16" s="592">
        <v>3000000</v>
      </c>
      <c r="E16" s="592">
        <v>17667100</v>
      </c>
      <c r="F16" s="596">
        <v>343.8</v>
      </c>
      <c r="G16" s="596">
        <v>105.8</v>
      </c>
      <c r="H16" s="597">
        <v>238</v>
      </c>
    </row>
    <row r="17" spans="1:8" s="337" customFormat="1" ht="18" customHeight="1">
      <c r="A17" s="603" t="s">
        <v>201</v>
      </c>
      <c r="B17" s="598">
        <v>6811610</v>
      </c>
      <c r="C17" s="711" t="s">
        <v>586</v>
      </c>
      <c r="D17" s="594" t="s">
        <v>586</v>
      </c>
      <c r="E17" s="592">
        <v>6811610</v>
      </c>
      <c r="F17" s="589">
        <v>151.55</v>
      </c>
      <c r="G17" s="589">
        <v>27</v>
      </c>
      <c r="H17" s="590">
        <v>124.55</v>
      </c>
    </row>
    <row r="18" spans="1:8" s="337" customFormat="1" ht="18" customHeight="1">
      <c r="A18" s="603" t="s">
        <v>202</v>
      </c>
      <c r="B18" s="598">
        <v>8885911</v>
      </c>
      <c r="C18" s="711" t="s">
        <v>586</v>
      </c>
      <c r="D18" s="594" t="s">
        <v>586</v>
      </c>
      <c r="E18" s="592">
        <v>8885911</v>
      </c>
      <c r="F18" s="589">
        <v>63</v>
      </c>
      <c r="G18" s="589">
        <v>14</v>
      </c>
      <c r="H18" s="590">
        <v>49</v>
      </c>
    </row>
    <row r="19" spans="1:8" s="337" customFormat="1" ht="4.5" customHeight="1">
      <c r="A19" s="604"/>
      <c r="B19" s="598"/>
      <c r="C19" s="592"/>
      <c r="D19" s="587"/>
      <c r="E19" s="587"/>
      <c r="F19" s="596"/>
      <c r="G19" s="599"/>
      <c r="H19" s="597"/>
    </row>
    <row r="20" spans="1:8" s="337" customFormat="1" ht="18" customHeight="1">
      <c r="A20" s="603" t="s">
        <v>203</v>
      </c>
      <c r="B20" s="598">
        <f aca="true" t="shared" si="0" ref="B20:H20">SUM(B22:B38)</f>
        <v>26100171</v>
      </c>
      <c r="C20" s="592">
        <f t="shared" si="0"/>
        <v>9365531</v>
      </c>
      <c r="D20" s="587">
        <f t="shared" si="0"/>
        <v>2826370</v>
      </c>
      <c r="E20" s="587">
        <f t="shared" si="0"/>
        <v>20794181</v>
      </c>
      <c r="F20" s="588">
        <f t="shared" si="0"/>
        <v>460.3</v>
      </c>
      <c r="G20" s="588">
        <f t="shared" si="0"/>
        <v>456.8</v>
      </c>
      <c r="H20" s="590">
        <f t="shared" si="0"/>
        <v>17.5</v>
      </c>
    </row>
    <row r="21" spans="1:8" s="337" customFormat="1" ht="4.5" customHeight="1">
      <c r="A21" s="605"/>
      <c r="B21" s="598"/>
      <c r="C21" s="592"/>
      <c r="D21" s="587"/>
      <c r="E21" s="587"/>
      <c r="F21" s="596"/>
      <c r="G21" s="599"/>
      <c r="H21" s="597"/>
    </row>
    <row r="22" spans="1:8" s="337" customFormat="1" ht="18" customHeight="1">
      <c r="A22" s="606" t="s">
        <v>204</v>
      </c>
      <c r="B22" s="707">
        <v>12000000</v>
      </c>
      <c r="C22" s="711" t="s">
        <v>586</v>
      </c>
      <c r="D22" s="594" t="s">
        <v>586</v>
      </c>
      <c r="E22" s="595">
        <v>12000000</v>
      </c>
      <c r="F22" s="596">
        <v>391</v>
      </c>
      <c r="G22" s="599">
        <v>391</v>
      </c>
      <c r="H22" s="600" t="s">
        <v>586</v>
      </c>
    </row>
    <row r="23" spans="1:8" s="337" customFormat="1" ht="4.5" customHeight="1">
      <c r="A23" s="607"/>
      <c r="B23" s="707"/>
      <c r="C23" s="592"/>
      <c r="D23" s="587"/>
      <c r="E23" s="587"/>
      <c r="F23" s="596"/>
      <c r="G23" s="599"/>
      <c r="H23" s="597"/>
    </row>
    <row r="24" spans="1:8" s="337" customFormat="1" ht="18" customHeight="1">
      <c r="A24" s="606" t="s">
        <v>205</v>
      </c>
      <c r="B24" s="708" t="s">
        <v>586</v>
      </c>
      <c r="C24" s="711" t="s">
        <v>586</v>
      </c>
      <c r="D24" s="594" t="s">
        <v>586</v>
      </c>
      <c r="E24" s="594" t="s">
        <v>586</v>
      </c>
      <c r="F24" s="601" t="s">
        <v>586</v>
      </c>
      <c r="G24" s="602" t="s">
        <v>586</v>
      </c>
      <c r="H24" s="600" t="s">
        <v>586</v>
      </c>
    </row>
    <row r="25" spans="1:8" s="337" customFormat="1" ht="18" customHeight="1">
      <c r="A25" s="606" t="s">
        <v>206</v>
      </c>
      <c r="B25" s="708" t="s">
        <v>586</v>
      </c>
      <c r="C25" s="711" t="s">
        <v>586</v>
      </c>
      <c r="D25" s="594" t="s">
        <v>586</v>
      </c>
      <c r="E25" s="594" t="s">
        <v>586</v>
      </c>
      <c r="F25" s="601" t="s">
        <v>586</v>
      </c>
      <c r="G25" s="602" t="s">
        <v>586</v>
      </c>
      <c r="H25" s="600" t="s">
        <v>586</v>
      </c>
    </row>
    <row r="26" spans="1:8" s="337" customFormat="1" ht="18" customHeight="1">
      <c r="A26" s="606" t="s">
        <v>207</v>
      </c>
      <c r="B26" s="708" t="s">
        <v>586</v>
      </c>
      <c r="C26" s="711" t="s">
        <v>586</v>
      </c>
      <c r="D26" s="594" t="s">
        <v>586</v>
      </c>
      <c r="E26" s="594" t="s">
        <v>586</v>
      </c>
      <c r="F26" s="601" t="s">
        <v>586</v>
      </c>
      <c r="G26" s="602" t="s">
        <v>586</v>
      </c>
      <c r="H26" s="600" t="s">
        <v>586</v>
      </c>
    </row>
    <row r="27" spans="1:8" s="337" customFormat="1" ht="4.5" customHeight="1">
      <c r="A27" s="607"/>
      <c r="B27" s="707"/>
      <c r="C27" s="712"/>
      <c r="D27" s="595"/>
      <c r="E27" s="595"/>
      <c r="F27" s="596"/>
      <c r="G27" s="599"/>
      <c r="H27" s="597"/>
    </row>
    <row r="28" spans="1:8" s="337" customFormat="1" ht="18" customHeight="1">
      <c r="A28" s="606" t="s">
        <v>49</v>
      </c>
      <c r="B28" s="708" t="s">
        <v>586</v>
      </c>
      <c r="C28" s="711" t="s">
        <v>586</v>
      </c>
      <c r="D28" s="594" t="s">
        <v>586</v>
      </c>
      <c r="E28" s="594" t="s">
        <v>586</v>
      </c>
      <c r="F28" s="601" t="s">
        <v>586</v>
      </c>
      <c r="G28" s="602" t="s">
        <v>586</v>
      </c>
      <c r="H28" s="600" t="s">
        <v>586</v>
      </c>
    </row>
    <row r="29" spans="1:8" s="337" customFormat="1" ht="18" customHeight="1">
      <c r="A29" s="606" t="s">
        <v>208</v>
      </c>
      <c r="B29" s="708" t="s">
        <v>586</v>
      </c>
      <c r="C29" s="711" t="s">
        <v>586</v>
      </c>
      <c r="D29" s="594" t="s">
        <v>586</v>
      </c>
      <c r="E29" s="594" t="s">
        <v>586</v>
      </c>
      <c r="F29" s="601" t="s">
        <v>586</v>
      </c>
      <c r="G29" s="602" t="s">
        <v>586</v>
      </c>
      <c r="H29" s="600" t="s">
        <v>586</v>
      </c>
    </row>
    <row r="30" spans="1:8" s="337" customFormat="1" ht="18" customHeight="1">
      <c r="A30" s="606" t="s">
        <v>209</v>
      </c>
      <c r="B30" s="708" t="s">
        <v>586</v>
      </c>
      <c r="C30" s="711" t="s">
        <v>586</v>
      </c>
      <c r="D30" s="594" t="s">
        <v>586</v>
      </c>
      <c r="E30" s="594" t="s">
        <v>586</v>
      </c>
      <c r="F30" s="601" t="s">
        <v>586</v>
      </c>
      <c r="G30" s="602" t="s">
        <v>586</v>
      </c>
      <c r="H30" s="600" t="s">
        <v>586</v>
      </c>
    </row>
    <row r="31" spans="1:8" s="337" customFormat="1" ht="4.5" customHeight="1">
      <c r="A31" s="607"/>
      <c r="B31" s="707"/>
      <c r="C31" s="712"/>
      <c r="D31" s="595"/>
      <c r="E31" s="595"/>
      <c r="F31" s="596"/>
      <c r="G31" s="599"/>
      <c r="H31" s="597"/>
    </row>
    <row r="32" spans="1:8" s="337" customFormat="1" ht="18" customHeight="1">
      <c r="A32" s="606" t="s">
        <v>210</v>
      </c>
      <c r="B32" s="708" t="s">
        <v>586</v>
      </c>
      <c r="C32" s="711" t="s">
        <v>586</v>
      </c>
      <c r="D32" s="594" t="s">
        <v>586</v>
      </c>
      <c r="E32" s="594" t="s">
        <v>586</v>
      </c>
      <c r="F32" s="601" t="s">
        <v>586</v>
      </c>
      <c r="G32" s="602" t="s">
        <v>586</v>
      </c>
      <c r="H32" s="600" t="s">
        <v>586</v>
      </c>
    </row>
    <row r="33" spans="1:8" s="337" customFormat="1" ht="18" customHeight="1">
      <c r="A33" s="606" t="s">
        <v>211</v>
      </c>
      <c r="B33" s="707">
        <v>1081900</v>
      </c>
      <c r="C33" s="711" t="s">
        <v>586</v>
      </c>
      <c r="D33" s="594" t="s">
        <v>586</v>
      </c>
      <c r="E33" s="595">
        <v>1081900</v>
      </c>
      <c r="F33" s="596">
        <v>21.8</v>
      </c>
      <c r="G33" s="599">
        <v>21.8</v>
      </c>
      <c r="H33" s="600" t="s">
        <v>586</v>
      </c>
    </row>
    <row r="34" spans="1:8" s="337" customFormat="1" ht="18" customHeight="1">
      <c r="A34" s="608" t="s">
        <v>212</v>
      </c>
      <c r="B34" s="708" t="s">
        <v>586</v>
      </c>
      <c r="C34" s="711" t="s">
        <v>586</v>
      </c>
      <c r="D34" s="594" t="s">
        <v>586</v>
      </c>
      <c r="E34" s="594" t="s">
        <v>586</v>
      </c>
      <c r="F34" s="601" t="s">
        <v>586</v>
      </c>
      <c r="G34" s="602" t="s">
        <v>586</v>
      </c>
      <c r="H34" s="600" t="s">
        <v>586</v>
      </c>
    </row>
    <row r="35" spans="1:8" s="337" customFormat="1" ht="4.5" customHeight="1">
      <c r="A35" s="607"/>
      <c r="B35" s="707"/>
      <c r="C35" s="712"/>
      <c r="D35" s="587"/>
      <c r="E35" s="587"/>
      <c r="F35" s="596"/>
      <c r="G35" s="599"/>
      <c r="H35" s="597"/>
    </row>
    <row r="36" spans="1:8" s="337" customFormat="1" ht="18" customHeight="1">
      <c r="A36" s="606" t="s">
        <v>213</v>
      </c>
      <c r="B36" s="708" t="s">
        <v>192</v>
      </c>
      <c r="C36" s="711" t="s">
        <v>192</v>
      </c>
      <c r="D36" s="594" t="s">
        <v>192</v>
      </c>
      <c r="E36" s="594" t="s">
        <v>192</v>
      </c>
      <c r="F36" s="601" t="s">
        <v>192</v>
      </c>
      <c r="G36" s="602" t="s">
        <v>192</v>
      </c>
      <c r="H36" s="600" t="s">
        <v>192</v>
      </c>
    </row>
    <row r="37" spans="1:8" s="337" customFormat="1" ht="18" customHeight="1">
      <c r="A37" s="606" t="s">
        <v>214</v>
      </c>
      <c r="B37" s="707">
        <v>11018271</v>
      </c>
      <c r="C37" s="712">
        <v>9365531</v>
      </c>
      <c r="D37" s="595">
        <v>826370</v>
      </c>
      <c r="E37" s="595">
        <v>826370</v>
      </c>
      <c r="F37" s="596">
        <v>30</v>
      </c>
      <c r="G37" s="596">
        <v>30</v>
      </c>
      <c r="H37" s="600" t="s">
        <v>586</v>
      </c>
    </row>
    <row r="38" spans="1:8" s="337" customFormat="1" ht="18" customHeight="1" thickBot="1">
      <c r="A38" s="609" t="s">
        <v>215</v>
      </c>
      <c r="B38" s="707">
        <v>2000000</v>
      </c>
      <c r="C38" s="713" t="s">
        <v>586</v>
      </c>
      <c r="D38" s="595">
        <v>2000000</v>
      </c>
      <c r="E38" s="595">
        <v>6885911</v>
      </c>
      <c r="F38" s="596">
        <v>17.5</v>
      </c>
      <c r="G38" s="596">
        <v>14</v>
      </c>
      <c r="H38" s="597">
        <v>17.5</v>
      </c>
    </row>
    <row r="39" spans="1:8" s="337" customFormat="1" ht="12.75" customHeight="1">
      <c r="A39" s="347" t="s">
        <v>193</v>
      </c>
      <c r="B39" s="348"/>
      <c r="C39" s="348"/>
      <c r="D39" s="348"/>
      <c r="E39" s="348"/>
      <c r="F39" s="348"/>
      <c r="G39" s="348"/>
      <c r="H39" s="348"/>
    </row>
    <row r="40" s="337" customFormat="1" ht="12.75" customHeight="1">
      <c r="A40" s="349" t="s">
        <v>530</v>
      </c>
    </row>
  </sheetData>
  <sheetProtection/>
  <mergeCells count="4">
    <mergeCell ref="A2:H2"/>
    <mergeCell ref="A5:A7"/>
    <mergeCell ref="B5:E5"/>
    <mergeCell ref="F5:H5"/>
  </mergeCells>
  <printOptions/>
  <pageMargins left="1.1811023622047245" right="1.1811023622047245" top="1.5748031496062993" bottom="1.5748031496062993" header="0.5118110236220472" footer="0.9055118110236221"/>
  <pageSetup firstPageNumber="225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5.625" style="310" customWidth="1"/>
    <col min="2" max="2" width="8.50390625" style="310" customWidth="1"/>
    <col min="3" max="3" width="7.625" style="310" customWidth="1"/>
    <col min="4" max="5" width="8.50390625" style="310" customWidth="1"/>
    <col min="6" max="6" width="9.625" style="310" customWidth="1"/>
    <col min="7" max="7" width="8.50390625" style="310" customWidth="1"/>
    <col min="8" max="8" width="8.125" style="310" customWidth="1"/>
    <col min="9" max="11" width="11.125" style="310" customWidth="1"/>
    <col min="12" max="12" width="10.625" style="310" customWidth="1"/>
    <col min="13" max="13" width="9.625" style="310" customWidth="1"/>
    <col min="14" max="15" width="10.625" style="310" customWidth="1"/>
    <col min="16" max="16384" width="9.00390625" style="310" customWidth="1"/>
  </cols>
  <sheetData>
    <row r="1" spans="1:15" s="170" customFormat="1" ht="18" customHeight="1">
      <c r="A1" s="1" t="s">
        <v>1166</v>
      </c>
      <c r="B1" s="283"/>
      <c r="C1" s="283"/>
      <c r="D1" s="283"/>
      <c r="E1" s="283"/>
      <c r="F1" s="283"/>
      <c r="K1" s="283"/>
      <c r="L1" s="283"/>
      <c r="M1" s="283"/>
      <c r="O1" s="3" t="s">
        <v>1157</v>
      </c>
    </row>
    <row r="2" spans="1:16" s="48" customFormat="1" ht="25.5" customHeight="1">
      <c r="A2" s="1168" t="s">
        <v>50</v>
      </c>
      <c r="B2" s="1169"/>
      <c r="C2" s="1169"/>
      <c r="D2" s="1169"/>
      <c r="E2" s="1169"/>
      <c r="F2" s="1169"/>
      <c r="G2" s="1169"/>
      <c r="H2" s="1169"/>
      <c r="I2" s="1169" t="s">
        <v>249</v>
      </c>
      <c r="J2" s="1169"/>
      <c r="K2" s="1169"/>
      <c r="L2" s="1169"/>
      <c r="M2" s="1169"/>
      <c r="N2" s="1169"/>
      <c r="O2" s="1169"/>
      <c r="P2" s="4"/>
    </row>
    <row r="3" spans="1:15" s="170" customFormat="1" ht="18" customHeight="1" thickBot="1">
      <c r="A3" s="350"/>
      <c r="B3" s="273"/>
      <c r="C3" s="273"/>
      <c r="D3" s="273"/>
      <c r="E3" s="273"/>
      <c r="F3" s="273"/>
      <c r="G3" s="273"/>
      <c r="H3" s="351" t="s">
        <v>246</v>
      </c>
      <c r="N3" s="352"/>
      <c r="O3" s="353" t="s">
        <v>531</v>
      </c>
    </row>
    <row r="4" spans="1:15" s="170" customFormat="1" ht="31.5" customHeight="1">
      <c r="A4" s="249" t="s">
        <v>224</v>
      </c>
      <c r="B4" s="1332" t="s">
        <v>225</v>
      </c>
      <c r="C4" s="1333" t="s">
        <v>226</v>
      </c>
      <c r="D4" s="1323"/>
      <c r="E4" s="1323"/>
      <c r="F4" s="1323"/>
      <c r="G4" s="1324"/>
      <c r="H4" s="354" t="s">
        <v>227</v>
      </c>
      <c r="I4" s="1334" t="s">
        <v>228</v>
      </c>
      <c r="J4" s="1323"/>
      <c r="K4" s="1323"/>
      <c r="L4" s="1324"/>
      <c r="M4" s="1335" t="s">
        <v>229</v>
      </c>
      <c r="N4" s="1323"/>
      <c r="O4" s="1323"/>
    </row>
    <row r="5" spans="1:15" s="170" customFormat="1" ht="21.75" customHeight="1">
      <c r="A5" s="1214" t="s">
        <v>230</v>
      </c>
      <c r="B5" s="900"/>
      <c r="C5" s="355" t="s">
        <v>231</v>
      </c>
      <c r="D5" s="356" t="s">
        <v>232</v>
      </c>
      <c r="E5" s="356" t="s">
        <v>233</v>
      </c>
      <c r="F5" s="356" t="s">
        <v>234</v>
      </c>
      <c r="G5" s="356" t="s">
        <v>235</v>
      </c>
      <c r="H5" s="356" t="s">
        <v>231</v>
      </c>
      <c r="I5" s="357" t="s">
        <v>232</v>
      </c>
      <c r="J5" s="358" t="s">
        <v>233</v>
      </c>
      <c r="K5" s="358" t="s">
        <v>236</v>
      </c>
      <c r="L5" s="358" t="s">
        <v>235</v>
      </c>
      <c r="M5" s="358" t="s">
        <v>231</v>
      </c>
      <c r="N5" s="358" t="s">
        <v>237</v>
      </c>
      <c r="O5" s="359" t="s">
        <v>235</v>
      </c>
    </row>
    <row r="6" spans="1:15" s="254" customFormat="1" ht="33.75" customHeight="1" thickBot="1">
      <c r="A6" s="1215"/>
      <c r="B6" s="258" t="s">
        <v>1045</v>
      </c>
      <c r="C6" s="259" t="s">
        <v>992</v>
      </c>
      <c r="D6" s="259" t="s">
        <v>238</v>
      </c>
      <c r="E6" s="259" t="s">
        <v>239</v>
      </c>
      <c r="F6" s="259" t="s">
        <v>240</v>
      </c>
      <c r="G6" s="259" t="s">
        <v>241</v>
      </c>
      <c r="H6" s="313" t="s">
        <v>992</v>
      </c>
      <c r="I6" s="259" t="s">
        <v>238</v>
      </c>
      <c r="J6" s="259" t="s">
        <v>239</v>
      </c>
      <c r="K6" s="259" t="s">
        <v>240</v>
      </c>
      <c r="L6" s="259" t="s">
        <v>241</v>
      </c>
      <c r="M6" s="259" t="s">
        <v>992</v>
      </c>
      <c r="N6" s="259" t="s">
        <v>242</v>
      </c>
      <c r="O6" s="314" t="s">
        <v>241</v>
      </c>
    </row>
    <row r="7" spans="1:15" s="170" customFormat="1" ht="33.75" customHeight="1">
      <c r="A7" s="261" t="s">
        <v>243</v>
      </c>
      <c r="B7" s="264">
        <v>38139</v>
      </c>
      <c r="C7" s="262">
        <v>38139</v>
      </c>
      <c r="D7" s="262">
        <v>38139</v>
      </c>
      <c r="E7" s="360" t="s">
        <v>988</v>
      </c>
      <c r="F7" s="360" t="s">
        <v>988</v>
      </c>
      <c r="G7" s="360" t="s">
        <v>988</v>
      </c>
      <c r="H7" s="575" t="s">
        <v>988</v>
      </c>
      <c r="I7" s="360" t="s">
        <v>988</v>
      </c>
      <c r="J7" s="360" t="s">
        <v>988</v>
      </c>
      <c r="K7" s="360" t="s">
        <v>988</v>
      </c>
      <c r="L7" s="360" t="s">
        <v>988</v>
      </c>
      <c r="M7" s="360" t="s">
        <v>988</v>
      </c>
      <c r="N7" s="360" t="s">
        <v>988</v>
      </c>
      <c r="O7" s="361" t="s">
        <v>988</v>
      </c>
    </row>
    <row r="8" spans="1:15" s="170" customFormat="1" ht="33.75" customHeight="1">
      <c r="A8" s="261" t="s">
        <v>1029</v>
      </c>
      <c r="B8" s="362">
        <v>32094</v>
      </c>
      <c r="C8" s="265">
        <v>32094</v>
      </c>
      <c r="D8" s="262">
        <v>32094</v>
      </c>
      <c r="E8" s="360" t="s">
        <v>988</v>
      </c>
      <c r="F8" s="360" t="s">
        <v>988</v>
      </c>
      <c r="G8" s="360" t="s">
        <v>988</v>
      </c>
      <c r="H8" s="575" t="s">
        <v>988</v>
      </c>
      <c r="I8" s="360" t="s">
        <v>988</v>
      </c>
      <c r="J8" s="360" t="s">
        <v>988</v>
      </c>
      <c r="K8" s="360" t="s">
        <v>988</v>
      </c>
      <c r="L8" s="360" t="s">
        <v>988</v>
      </c>
      <c r="M8" s="360" t="s">
        <v>988</v>
      </c>
      <c r="N8" s="360" t="s">
        <v>988</v>
      </c>
      <c r="O8" s="361" t="s">
        <v>988</v>
      </c>
    </row>
    <row r="9" spans="1:15" s="170" customFormat="1" ht="33.75" customHeight="1">
      <c r="A9" s="261" t="s">
        <v>1030</v>
      </c>
      <c r="B9" s="362">
        <v>36955</v>
      </c>
      <c r="C9" s="265">
        <v>36955</v>
      </c>
      <c r="D9" s="265">
        <v>36955</v>
      </c>
      <c r="E9" s="360" t="s">
        <v>988</v>
      </c>
      <c r="F9" s="360" t="s">
        <v>988</v>
      </c>
      <c r="G9" s="360" t="s">
        <v>988</v>
      </c>
      <c r="H9" s="575" t="s">
        <v>988</v>
      </c>
      <c r="I9" s="360" t="s">
        <v>988</v>
      </c>
      <c r="J9" s="360" t="s">
        <v>988</v>
      </c>
      <c r="K9" s="360" t="s">
        <v>988</v>
      </c>
      <c r="L9" s="360" t="s">
        <v>988</v>
      </c>
      <c r="M9" s="360" t="s">
        <v>988</v>
      </c>
      <c r="N9" s="360" t="s">
        <v>988</v>
      </c>
      <c r="O9" s="361" t="s">
        <v>988</v>
      </c>
    </row>
    <row r="10" spans="1:15" s="170" customFormat="1" ht="10.5" customHeight="1">
      <c r="A10" s="28"/>
      <c r="B10" s="362"/>
      <c r="C10" s="265"/>
      <c r="D10" s="265"/>
      <c r="E10" s="262"/>
      <c r="F10" s="262"/>
      <c r="G10" s="262"/>
      <c r="H10" s="265"/>
      <c r="I10" s="262"/>
      <c r="J10" s="262"/>
      <c r="K10" s="262"/>
      <c r="L10" s="262"/>
      <c r="M10" s="262"/>
      <c r="N10" s="262"/>
      <c r="O10" s="365"/>
    </row>
    <row r="11" spans="1:15" s="170" customFormat="1" ht="33.75" customHeight="1">
      <c r="A11" s="261" t="s">
        <v>1031</v>
      </c>
      <c r="B11" s="362">
        <v>30499</v>
      </c>
      <c r="C11" s="265">
        <v>30499</v>
      </c>
      <c r="D11" s="265">
        <v>30499</v>
      </c>
      <c r="E11" s="360" t="s">
        <v>1128</v>
      </c>
      <c r="F11" s="360" t="s">
        <v>1128</v>
      </c>
      <c r="G11" s="360" t="s">
        <v>1128</v>
      </c>
      <c r="H11" s="575" t="s">
        <v>1128</v>
      </c>
      <c r="I11" s="360" t="s">
        <v>1128</v>
      </c>
      <c r="J11" s="360" t="s">
        <v>1128</v>
      </c>
      <c r="K11" s="360" t="s">
        <v>1128</v>
      </c>
      <c r="L11" s="360" t="s">
        <v>1128</v>
      </c>
      <c r="M11" s="360" t="s">
        <v>1128</v>
      </c>
      <c r="N11" s="360" t="s">
        <v>1128</v>
      </c>
      <c r="O11" s="361" t="s">
        <v>1128</v>
      </c>
    </row>
    <row r="12" spans="1:15" s="170" customFormat="1" ht="33.75" customHeight="1">
      <c r="A12" s="261" t="s">
        <v>1032</v>
      </c>
      <c r="B12" s="362">
        <v>30920</v>
      </c>
      <c r="C12" s="265">
        <v>11394</v>
      </c>
      <c r="D12" s="265">
        <v>11394</v>
      </c>
      <c r="E12" s="360" t="s">
        <v>988</v>
      </c>
      <c r="F12" s="360" t="s">
        <v>988</v>
      </c>
      <c r="G12" s="360" t="s">
        <v>988</v>
      </c>
      <c r="H12" s="265">
        <v>19526</v>
      </c>
      <c r="I12" s="262">
        <v>19526</v>
      </c>
      <c r="J12" s="360" t="s">
        <v>988</v>
      </c>
      <c r="K12" s="360" t="s">
        <v>988</v>
      </c>
      <c r="L12" s="360" t="s">
        <v>988</v>
      </c>
      <c r="M12" s="360" t="s">
        <v>988</v>
      </c>
      <c r="N12" s="360" t="s">
        <v>988</v>
      </c>
      <c r="O12" s="361" t="s">
        <v>988</v>
      </c>
    </row>
    <row r="13" spans="1:15" s="170" customFormat="1" ht="33.75" customHeight="1">
      <c r="A13" s="261" t="s">
        <v>1033</v>
      </c>
      <c r="B13" s="264">
        <v>30100</v>
      </c>
      <c r="C13" s="262">
        <v>10836</v>
      </c>
      <c r="D13" s="262">
        <v>10836</v>
      </c>
      <c r="E13" s="360" t="s">
        <v>1128</v>
      </c>
      <c r="F13" s="360" t="s">
        <v>1128</v>
      </c>
      <c r="G13" s="360" t="s">
        <v>1128</v>
      </c>
      <c r="H13" s="265">
        <v>19264</v>
      </c>
      <c r="I13" s="262">
        <v>19264</v>
      </c>
      <c r="J13" s="360" t="s">
        <v>1128</v>
      </c>
      <c r="K13" s="360" t="s">
        <v>1128</v>
      </c>
      <c r="L13" s="360" t="s">
        <v>1128</v>
      </c>
      <c r="M13" s="360" t="s">
        <v>1128</v>
      </c>
      <c r="N13" s="360" t="s">
        <v>1128</v>
      </c>
      <c r="O13" s="361" t="s">
        <v>1128</v>
      </c>
    </row>
    <row r="14" spans="1:15" s="170" customFormat="1" ht="10.5" customHeight="1">
      <c r="A14" s="28"/>
      <c r="B14" s="264"/>
      <c r="C14" s="262"/>
      <c r="D14" s="262"/>
      <c r="E14" s="262"/>
      <c r="F14" s="262"/>
      <c r="G14" s="262"/>
      <c r="H14" s="265"/>
      <c r="I14" s="262"/>
      <c r="J14" s="262"/>
      <c r="K14" s="262"/>
      <c r="L14" s="262"/>
      <c r="M14" s="262"/>
      <c r="N14" s="262"/>
      <c r="O14" s="365"/>
    </row>
    <row r="15" spans="1:15" s="170" customFormat="1" ht="33.75" customHeight="1">
      <c r="A15" s="261" t="s">
        <v>1059</v>
      </c>
      <c r="B15" s="363">
        <v>36806</v>
      </c>
      <c r="C15" s="270">
        <v>12085</v>
      </c>
      <c r="D15" s="270">
        <v>12085</v>
      </c>
      <c r="E15" s="360" t="s">
        <v>988</v>
      </c>
      <c r="F15" s="360" t="s">
        <v>988</v>
      </c>
      <c r="G15" s="360" t="s">
        <v>988</v>
      </c>
      <c r="H15" s="270">
        <v>24721</v>
      </c>
      <c r="I15" s="364">
        <v>24721</v>
      </c>
      <c r="J15" s="272" t="s">
        <v>387</v>
      </c>
      <c r="K15" s="360" t="s">
        <v>988</v>
      </c>
      <c r="L15" s="360" t="s">
        <v>988</v>
      </c>
      <c r="M15" s="360" t="s">
        <v>988</v>
      </c>
      <c r="N15" s="360" t="s">
        <v>988</v>
      </c>
      <c r="O15" s="361" t="s">
        <v>988</v>
      </c>
    </row>
    <row r="16" spans="1:15" s="170" customFormat="1" ht="33.75" customHeight="1">
      <c r="A16" s="261" t="s">
        <v>1060</v>
      </c>
      <c r="B16" s="363">
        <v>29453</v>
      </c>
      <c r="C16" s="270">
        <v>12085</v>
      </c>
      <c r="D16" s="270">
        <v>12085</v>
      </c>
      <c r="E16" s="360" t="s">
        <v>988</v>
      </c>
      <c r="F16" s="360" t="s">
        <v>988</v>
      </c>
      <c r="G16" s="360" t="s">
        <v>988</v>
      </c>
      <c r="H16" s="270">
        <v>17368</v>
      </c>
      <c r="I16" s="364">
        <v>17368</v>
      </c>
      <c r="J16" s="272" t="s">
        <v>387</v>
      </c>
      <c r="K16" s="360" t="s">
        <v>988</v>
      </c>
      <c r="L16" s="360" t="s">
        <v>988</v>
      </c>
      <c r="M16" s="360" t="s">
        <v>988</v>
      </c>
      <c r="N16" s="360" t="s">
        <v>988</v>
      </c>
      <c r="O16" s="361" t="s">
        <v>988</v>
      </c>
    </row>
    <row r="17" spans="1:15" s="170" customFormat="1" ht="33.75" customHeight="1">
      <c r="A17" s="261" t="s">
        <v>1061</v>
      </c>
      <c r="B17" s="269">
        <v>29453</v>
      </c>
      <c r="C17" s="270">
        <v>10787</v>
      </c>
      <c r="D17" s="270">
        <v>10787</v>
      </c>
      <c r="E17" s="360" t="s">
        <v>988</v>
      </c>
      <c r="F17" s="360" t="s">
        <v>988</v>
      </c>
      <c r="G17" s="360" t="s">
        <v>988</v>
      </c>
      <c r="H17" s="270">
        <v>18666</v>
      </c>
      <c r="I17" s="364">
        <v>18666</v>
      </c>
      <c r="J17" s="272" t="s">
        <v>387</v>
      </c>
      <c r="K17" s="360" t="s">
        <v>988</v>
      </c>
      <c r="L17" s="360" t="s">
        <v>988</v>
      </c>
      <c r="M17" s="360" t="s">
        <v>988</v>
      </c>
      <c r="N17" s="360" t="s">
        <v>988</v>
      </c>
      <c r="O17" s="361" t="s">
        <v>988</v>
      </c>
    </row>
    <row r="18" spans="1:15" s="170" customFormat="1" ht="10.5" customHeight="1">
      <c r="A18" s="28"/>
      <c r="B18" s="269"/>
      <c r="C18" s="364"/>
      <c r="D18" s="364"/>
      <c r="E18" s="262"/>
      <c r="F18" s="262"/>
      <c r="G18" s="262"/>
      <c r="H18" s="270"/>
      <c r="I18" s="364"/>
      <c r="J18" s="364"/>
      <c r="K18" s="262"/>
      <c r="L18" s="262"/>
      <c r="M18" s="262"/>
      <c r="N18" s="262"/>
      <c r="O18" s="365"/>
    </row>
    <row r="19" spans="1:15" s="170" customFormat="1" ht="33.75" customHeight="1">
      <c r="A19" s="261" t="s">
        <v>1062</v>
      </c>
      <c r="B19" s="269">
        <f>SUM(B21:B22)</f>
        <v>29453</v>
      </c>
      <c r="C19" s="270">
        <f>SUM(C21:C22)</f>
        <v>10787</v>
      </c>
      <c r="D19" s="364">
        <f>SUM(D21:D22)</f>
        <v>10787</v>
      </c>
      <c r="E19" s="272" t="s">
        <v>387</v>
      </c>
      <c r="F19" s="272" t="s">
        <v>387</v>
      </c>
      <c r="G19" s="272" t="s">
        <v>387</v>
      </c>
      <c r="H19" s="270">
        <f>SUM(H21:H22)</f>
        <v>18666</v>
      </c>
      <c r="I19" s="364">
        <f>SUM(I21:I22)</f>
        <v>18666</v>
      </c>
      <c r="J19" s="272" t="s">
        <v>387</v>
      </c>
      <c r="K19" s="272" t="s">
        <v>387</v>
      </c>
      <c r="L19" s="272" t="s">
        <v>387</v>
      </c>
      <c r="M19" s="272" t="s">
        <v>387</v>
      </c>
      <c r="N19" s="272" t="s">
        <v>387</v>
      </c>
      <c r="O19" s="577" t="s">
        <v>387</v>
      </c>
    </row>
    <row r="20" spans="1:15" s="170" customFormat="1" ht="10.5" customHeight="1">
      <c r="A20" s="266"/>
      <c r="B20" s="264"/>
      <c r="C20" s="262"/>
      <c r="D20" s="262"/>
      <c r="E20" s="262"/>
      <c r="F20" s="262"/>
      <c r="G20" s="262"/>
      <c r="H20" s="265"/>
      <c r="I20" s="262"/>
      <c r="J20" s="262"/>
      <c r="K20" s="262"/>
      <c r="L20" s="262"/>
      <c r="M20" s="262"/>
      <c r="N20" s="262"/>
      <c r="O20" s="365"/>
    </row>
    <row r="21" spans="1:15" s="170" customFormat="1" ht="49.5" customHeight="1">
      <c r="A21" s="366" t="s">
        <v>244</v>
      </c>
      <c r="B21" s="264">
        <v>18666</v>
      </c>
      <c r="C21" s="272" t="s">
        <v>387</v>
      </c>
      <c r="D21" s="272" t="s">
        <v>387</v>
      </c>
      <c r="E21" s="360" t="s">
        <v>387</v>
      </c>
      <c r="F21" s="360" t="s">
        <v>387</v>
      </c>
      <c r="G21" s="360" t="s">
        <v>387</v>
      </c>
      <c r="H21" s="270">
        <v>18666</v>
      </c>
      <c r="I21" s="262">
        <v>18666</v>
      </c>
      <c r="J21" s="360" t="s">
        <v>387</v>
      </c>
      <c r="K21" s="360" t="s">
        <v>387</v>
      </c>
      <c r="L21" s="360" t="s">
        <v>387</v>
      </c>
      <c r="M21" s="272" t="s">
        <v>387</v>
      </c>
      <c r="N21" s="360" t="s">
        <v>387</v>
      </c>
      <c r="O21" s="361" t="s">
        <v>387</v>
      </c>
    </row>
    <row r="22" spans="1:15" s="170" customFormat="1" ht="49.5" customHeight="1" thickBot="1">
      <c r="A22" s="274" t="s">
        <v>245</v>
      </c>
      <c r="B22" s="264">
        <f>C22</f>
        <v>10787</v>
      </c>
      <c r="C22" s="364">
        <v>10787</v>
      </c>
      <c r="D22" s="262">
        <v>10787</v>
      </c>
      <c r="E22" s="360" t="s">
        <v>387</v>
      </c>
      <c r="F22" s="360" t="s">
        <v>387</v>
      </c>
      <c r="G22" s="360" t="s">
        <v>387</v>
      </c>
      <c r="H22" s="276" t="s">
        <v>387</v>
      </c>
      <c r="I22" s="275" t="s">
        <v>387</v>
      </c>
      <c r="J22" s="367" t="s">
        <v>387</v>
      </c>
      <c r="K22" s="367" t="s">
        <v>387</v>
      </c>
      <c r="L22" s="367" t="s">
        <v>387</v>
      </c>
      <c r="M22" s="276" t="s">
        <v>387</v>
      </c>
      <c r="N22" s="367" t="s">
        <v>387</v>
      </c>
      <c r="O22" s="576" t="s">
        <v>387</v>
      </c>
    </row>
    <row r="23" spans="1:9" s="170" customFormat="1" ht="18" customHeight="1">
      <c r="A23" s="279" t="s">
        <v>247</v>
      </c>
      <c r="B23" s="329"/>
      <c r="C23" s="329"/>
      <c r="D23" s="329"/>
      <c r="E23" s="329"/>
      <c r="F23" s="329"/>
      <c r="G23" s="329"/>
      <c r="H23" s="368"/>
      <c r="I23" s="283" t="s">
        <v>248</v>
      </c>
    </row>
    <row r="24" spans="9:15" s="170" customFormat="1" ht="16.5" customHeight="1">
      <c r="I24" s="310"/>
      <c r="J24" s="310"/>
      <c r="K24" s="310"/>
      <c r="L24" s="310"/>
      <c r="M24" s="310"/>
      <c r="N24" s="310"/>
      <c r="O24" s="310"/>
    </row>
  </sheetData>
  <sheetProtection/>
  <mergeCells count="7">
    <mergeCell ref="A2:H2"/>
    <mergeCell ref="I2:O2"/>
    <mergeCell ref="B4:B5"/>
    <mergeCell ref="C4:G4"/>
    <mergeCell ref="I4:L4"/>
    <mergeCell ref="M4:O4"/>
    <mergeCell ref="A5:A6"/>
  </mergeCells>
  <printOptions/>
  <pageMargins left="1.1811023622047245" right="1.1811023622047245" top="1.5748031496062993" bottom="1.5748031496062993" header="0.5118110236220472" footer="0.9055118110236221"/>
  <pageSetup firstPageNumber="226" useFirstPageNumber="1" horizontalDpi="1200" verticalDpi="1200" orientation="portrait" paperSize="9" r:id="rId3"/>
  <headerFooter alignWithMargins="0">
    <oddFooter>&amp;C&amp;"華康中圓體,標準"&amp;11‧&amp;"Times New Roman,標準"&amp;P&amp;"華康中圓體,標準"‧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6.625" style="310" customWidth="1"/>
    <col min="2" max="2" width="8.625" style="310" customWidth="1"/>
    <col min="3" max="4" width="7.875" style="310" customWidth="1"/>
    <col min="5" max="5" width="7.125" style="310" customWidth="1"/>
    <col min="6" max="6" width="7.625" style="310" customWidth="1"/>
    <col min="7" max="7" width="6.125" style="310" customWidth="1"/>
    <col min="8" max="9" width="6.625" style="310" customWidth="1"/>
    <col min="10" max="16384" width="9.00390625" style="310" customWidth="1"/>
  </cols>
  <sheetData>
    <row r="1" spans="1:2" s="170" customFormat="1" ht="18" customHeight="1">
      <c r="A1" s="1" t="s">
        <v>1166</v>
      </c>
      <c r="B1" s="283"/>
    </row>
    <row r="2" spans="1:9" s="560" customFormat="1" ht="37.5" customHeight="1">
      <c r="A2" s="1228" t="s">
        <v>465</v>
      </c>
      <c r="B2" s="1169"/>
      <c r="C2" s="1169"/>
      <c r="D2" s="1169"/>
      <c r="E2" s="1169"/>
      <c r="F2" s="1169"/>
      <c r="G2" s="1169"/>
      <c r="H2" s="1169"/>
      <c r="I2" s="1169"/>
    </row>
    <row r="3" spans="1:9" s="170" customFormat="1" ht="7.5" customHeight="1" thickBot="1">
      <c r="A3" s="456"/>
      <c r="B3" s="350"/>
      <c r="C3" s="350"/>
      <c r="D3" s="350"/>
      <c r="E3" s="350"/>
      <c r="F3" s="350"/>
      <c r="G3" s="350"/>
      <c r="H3" s="201"/>
      <c r="I3" s="201"/>
    </row>
    <row r="4" spans="1:9" s="170" customFormat="1" ht="31.5" customHeight="1">
      <c r="A4" s="1213" t="s">
        <v>1</v>
      </c>
      <c r="B4" s="1332" t="s">
        <v>2</v>
      </c>
      <c r="C4" s="1335" t="s">
        <v>3</v>
      </c>
      <c r="D4" s="1217"/>
      <c r="E4" s="1217"/>
      <c r="F4" s="1217"/>
      <c r="G4" s="1218"/>
      <c r="H4" s="1325" t="s">
        <v>4</v>
      </c>
      <c r="I4" s="1325" t="s">
        <v>5</v>
      </c>
    </row>
    <row r="5" spans="1:9" s="170" customFormat="1" ht="19.5" customHeight="1">
      <c r="A5" s="1336"/>
      <c r="B5" s="900"/>
      <c r="C5" s="842" t="s">
        <v>1345</v>
      </c>
      <c r="D5" s="358" t="s">
        <v>1346</v>
      </c>
      <c r="E5" s="358" t="s">
        <v>1347</v>
      </c>
      <c r="F5" s="357" t="s">
        <v>1348</v>
      </c>
      <c r="G5" s="312" t="s">
        <v>1349</v>
      </c>
      <c r="H5" s="889"/>
      <c r="I5" s="1338"/>
    </row>
    <row r="6" spans="1:9" s="170" customFormat="1" ht="30" customHeight="1" thickBot="1">
      <c r="A6" s="1337"/>
      <c r="B6" s="258" t="s">
        <v>1350</v>
      </c>
      <c r="C6" s="376" t="s">
        <v>992</v>
      </c>
      <c r="D6" s="376" t="s">
        <v>1351</v>
      </c>
      <c r="E6" s="376" t="s">
        <v>1352</v>
      </c>
      <c r="F6" s="259" t="s">
        <v>1353</v>
      </c>
      <c r="G6" s="259" t="s">
        <v>1354</v>
      </c>
      <c r="H6" s="457" t="s">
        <v>1355</v>
      </c>
      <c r="I6" s="457" t="s">
        <v>1356</v>
      </c>
    </row>
    <row r="7" spans="1:9" s="170" customFormat="1" ht="27" customHeight="1">
      <c r="A7" s="714" t="s">
        <v>11</v>
      </c>
      <c r="B7" s="843">
        <v>1109.106</v>
      </c>
      <c r="C7" s="265">
        <f>SUM(D7:G7)</f>
        <v>9107648.975</v>
      </c>
      <c r="D7" s="262">
        <v>8838945</v>
      </c>
      <c r="E7" s="262">
        <v>267393</v>
      </c>
      <c r="F7" s="262">
        <v>1300</v>
      </c>
      <c r="G7" s="844">
        <v>10.975</v>
      </c>
      <c r="H7" s="845">
        <v>5077</v>
      </c>
      <c r="I7" s="365">
        <v>1335</v>
      </c>
    </row>
    <row r="8" spans="1:9" s="170" customFormat="1" ht="27" customHeight="1">
      <c r="A8" s="714" t="s">
        <v>12</v>
      </c>
      <c r="B8" s="843">
        <v>1119.306</v>
      </c>
      <c r="C8" s="265">
        <f>SUM(D8:G8)</f>
        <v>9533684.975</v>
      </c>
      <c r="D8" s="262">
        <v>9264981</v>
      </c>
      <c r="E8" s="262">
        <v>267393</v>
      </c>
      <c r="F8" s="262">
        <v>1300</v>
      </c>
      <c r="G8" s="844">
        <v>10.975</v>
      </c>
      <c r="H8" s="845">
        <v>5203</v>
      </c>
      <c r="I8" s="365">
        <v>1335</v>
      </c>
    </row>
    <row r="9" spans="1:9" s="170" customFormat="1" ht="27" customHeight="1">
      <c r="A9" s="714" t="s">
        <v>13</v>
      </c>
      <c r="B9" s="846">
        <v>1121.583</v>
      </c>
      <c r="C9" s="265">
        <f>SUM(D9:G9)</f>
        <v>9600990.975</v>
      </c>
      <c r="D9" s="265">
        <v>9333587</v>
      </c>
      <c r="E9" s="265">
        <v>267393</v>
      </c>
      <c r="F9" s="263" t="s">
        <v>1357</v>
      </c>
      <c r="G9" s="847">
        <v>10.975</v>
      </c>
      <c r="H9" s="845">
        <v>5234</v>
      </c>
      <c r="I9" s="365" t="s">
        <v>1243</v>
      </c>
    </row>
    <row r="10" spans="1:9" s="170" customFormat="1" ht="6.75" customHeight="1">
      <c r="A10" s="715"/>
      <c r="B10" s="846"/>
      <c r="C10" s="265"/>
      <c r="D10" s="265"/>
      <c r="E10" s="262"/>
      <c r="F10" s="263"/>
      <c r="G10" s="847"/>
      <c r="H10" s="365"/>
      <c r="I10" s="365"/>
    </row>
    <row r="11" spans="1:9" s="170" customFormat="1" ht="27" customHeight="1">
      <c r="A11" s="714" t="s">
        <v>14</v>
      </c>
      <c r="B11" s="846">
        <v>1121.583</v>
      </c>
      <c r="C11" s="265">
        <f>SUM(D11:G11)</f>
        <v>9600990.975</v>
      </c>
      <c r="D11" s="265">
        <v>9333587</v>
      </c>
      <c r="E11" s="265">
        <v>267393</v>
      </c>
      <c r="F11" s="265" t="s">
        <v>1243</v>
      </c>
      <c r="G11" s="847">
        <v>10.975</v>
      </c>
      <c r="H11" s="845">
        <v>5234</v>
      </c>
      <c r="I11" s="365" t="s">
        <v>1243</v>
      </c>
    </row>
    <row r="12" spans="1:9" s="170" customFormat="1" ht="27" customHeight="1">
      <c r="A12" s="714" t="s">
        <v>15</v>
      </c>
      <c r="B12" s="846">
        <v>1121.583</v>
      </c>
      <c r="C12" s="265">
        <f>SUM(D12:G12)</f>
        <v>9600990.975</v>
      </c>
      <c r="D12" s="265">
        <v>9333587</v>
      </c>
      <c r="E12" s="265">
        <v>267393</v>
      </c>
      <c r="F12" s="265" t="s">
        <v>1243</v>
      </c>
      <c r="G12" s="847">
        <v>10.975</v>
      </c>
      <c r="H12" s="845">
        <v>5234</v>
      </c>
      <c r="I12" s="365" t="s">
        <v>1243</v>
      </c>
    </row>
    <row r="13" spans="1:9" s="170" customFormat="1" ht="27" customHeight="1">
      <c r="A13" s="714" t="s">
        <v>16</v>
      </c>
      <c r="B13" s="846">
        <v>1138.94</v>
      </c>
      <c r="C13" s="265">
        <f>SUM(D13:G13)</f>
        <v>10329984.975</v>
      </c>
      <c r="D13" s="265">
        <v>10062581</v>
      </c>
      <c r="E13" s="265">
        <v>267393</v>
      </c>
      <c r="F13" s="265" t="s">
        <v>1243</v>
      </c>
      <c r="G13" s="847">
        <v>10.975</v>
      </c>
      <c r="H13" s="845">
        <v>5234</v>
      </c>
      <c r="I13" s="365" t="s">
        <v>1243</v>
      </c>
    </row>
    <row r="14" spans="1:9" s="170" customFormat="1" ht="6.75" customHeight="1">
      <c r="A14" s="715"/>
      <c r="B14" s="846"/>
      <c r="C14" s="265"/>
      <c r="D14" s="265"/>
      <c r="E14" s="265"/>
      <c r="F14" s="265"/>
      <c r="G14" s="847"/>
      <c r="H14" s="365"/>
      <c r="I14" s="365"/>
    </row>
    <row r="15" spans="1:9" s="170" customFormat="1" ht="27" customHeight="1">
      <c r="A15" s="714" t="s">
        <v>17</v>
      </c>
      <c r="B15" s="846">
        <v>1180.597</v>
      </c>
      <c r="C15" s="265">
        <f>SUM(D15:G15)</f>
        <v>11253896.975</v>
      </c>
      <c r="D15" s="265">
        <v>10986493</v>
      </c>
      <c r="E15" s="263">
        <v>267393</v>
      </c>
      <c r="F15" s="265" t="s">
        <v>1243</v>
      </c>
      <c r="G15" s="844">
        <v>10.975</v>
      </c>
      <c r="H15" s="845">
        <v>5653</v>
      </c>
      <c r="I15" s="365" t="s">
        <v>1243</v>
      </c>
    </row>
    <row r="16" spans="1:9" s="170" customFormat="1" ht="27" customHeight="1">
      <c r="A16" s="714" t="s">
        <v>18</v>
      </c>
      <c r="B16" s="846">
        <v>1192.51</v>
      </c>
      <c r="C16" s="265">
        <f>SUM(D16:G16)</f>
        <v>13380894</v>
      </c>
      <c r="D16" s="265">
        <v>13343578</v>
      </c>
      <c r="E16" s="263">
        <v>37316</v>
      </c>
      <c r="F16" s="265" t="s">
        <v>1243</v>
      </c>
      <c r="G16" s="848" t="s">
        <v>1128</v>
      </c>
      <c r="H16" s="845">
        <v>5653</v>
      </c>
      <c r="I16" s="365" t="s">
        <v>1243</v>
      </c>
    </row>
    <row r="17" spans="1:9" s="170" customFormat="1" ht="27" customHeight="1">
      <c r="A17" s="714" t="s">
        <v>19</v>
      </c>
      <c r="B17" s="846">
        <v>1212.1860000000001</v>
      </c>
      <c r="C17" s="265">
        <v>16050917</v>
      </c>
      <c r="D17" s="265">
        <v>15990781</v>
      </c>
      <c r="E17" s="263">
        <v>4136</v>
      </c>
      <c r="F17" s="265" t="s">
        <v>1243</v>
      </c>
      <c r="G17" s="848" t="s">
        <v>1128</v>
      </c>
      <c r="H17" s="845">
        <v>1051</v>
      </c>
      <c r="I17" s="365" t="s">
        <v>1243</v>
      </c>
    </row>
    <row r="18" spans="1:9" s="170" customFormat="1" ht="6.75" customHeight="1">
      <c r="A18" s="715"/>
      <c r="B18" s="846"/>
      <c r="C18" s="265"/>
      <c r="D18" s="265"/>
      <c r="E18" s="263"/>
      <c r="F18" s="265"/>
      <c r="G18" s="844"/>
      <c r="H18" s="845"/>
      <c r="I18" s="365"/>
    </row>
    <row r="19" spans="1:9" s="170" customFormat="1" ht="27" customHeight="1">
      <c r="A19" s="714" t="s">
        <v>20</v>
      </c>
      <c r="B19" s="843">
        <f>SUM(B21:B25)</f>
        <v>1212.1860000000001</v>
      </c>
      <c r="C19" s="265">
        <f>SUM(C21:C25)</f>
        <v>16050917</v>
      </c>
      <c r="D19" s="265">
        <f>SUM(D21:D25)</f>
        <v>15990781</v>
      </c>
      <c r="E19" s="265">
        <f>SUM(E21:E25)</f>
        <v>4136</v>
      </c>
      <c r="F19" s="265" t="s">
        <v>1358</v>
      </c>
      <c r="G19" s="849" t="s">
        <v>387</v>
      </c>
      <c r="H19" s="845">
        <f>SUM(H21:H25)</f>
        <v>1051</v>
      </c>
      <c r="I19" s="365" t="s">
        <v>1358</v>
      </c>
    </row>
    <row r="20" spans="1:9" s="170" customFormat="1" ht="6.75" customHeight="1">
      <c r="A20" s="373"/>
      <c r="B20" s="843"/>
      <c r="C20" s="265"/>
      <c r="D20" s="262"/>
      <c r="E20" s="262"/>
      <c r="F20" s="262"/>
      <c r="G20" s="844"/>
      <c r="H20" s="845"/>
      <c r="I20" s="365"/>
    </row>
    <row r="21" spans="1:9" s="170" customFormat="1" ht="27" customHeight="1">
      <c r="A21" s="859" t="s">
        <v>6</v>
      </c>
      <c r="B21" s="843">
        <v>73</v>
      </c>
      <c r="C21" s="265">
        <f>SUM(D21:G21)</f>
        <v>2213000</v>
      </c>
      <c r="D21" s="364">
        <v>2213000</v>
      </c>
      <c r="E21" s="272" t="s">
        <v>387</v>
      </c>
      <c r="F21" s="265" t="s">
        <v>1358</v>
      </c>
      <c r="G21" s="849" t="s">
        <v>387</v>
      </c>
      <c r="H21" s="577" t="s">
        <v>387</v>
      </c>
      <c r="I21" s="365" t="s">
        <v>1358</v>
      </c>
    </row>
    <row r="22" spans="1:9" s="170" customFormat="1" ht="27" customHeight="1">
      <c r="A22" s="859" t="s">
        <v>7</v>
      </c>
      <c r="B22" s="843">
        <v>313.569</v>
      </c>
      <c r="C22" s="265">
        <f>SUM(D22:G22)</f>
        <v>5779069</v>
      </c>
      <c r="D22" s="262">
        <v>5779069</v>
      </c>
      <c r="E22" s="272" t="s">
        <v>387</v>
      </c>
      <c r="F22" s="265" t="s">
        <v>1358</v>
      </c>
      <c r="G22" s="849" t="s">
        <v>387</v>
      </c>
      <c r="H22" s="845">
        <v>336</v>
      </c>
      <c r="I22" s="365" t="s">
        <v>1358</v>
      </c>
    </row>
    <row r="23" spans="1:9" s="170" customFormat="1" ht="27" customHeight="1">
      <c r="A23" s="859" t="s">
        <v>8</v>
      </c>
      <c r="B23" s="843">
        <v>206.152</v>
      </c>
      <c r="C23" s="265">
        <f>SUM(D23:G23)</f>
        <v>3440190</v>
      </c>
      <c r="D23" s="262">
        <v>3440190</v>
      </c>
      <c r="E23" s="272" t="s">
        <v>387</v>
      </c>
      <c r="F23" s="265" t="s">
        <v>1358</v>
      </c>
      <c r="G23" s="849" t="s">
        <v>387</v>
      </c>
      <c r="H23" s="845">
        <v>96</v>
      </c>
      <c r="I23" s="365" t="s">
        <v>1358</v>
      </c>
    </row>
    <row r="24" spans="1:9" s="170" customFormat="1" ht="27" customHeight="1">
      <c r="A24" s="859" t="s">
        <v>9</v>
      </c>
      <c r="B24" s="843">
        <v>611.315</v>
      </c>
      <c r="C24" s="265">
        <f>SUM(D24:G24)</f>
        <v>4562658</v>
      </c>
      <c r="D24" s="262">
        <v>4558522</v>
      </c>
      <c r="E24" s="262">
        <v>4136</v>
      </c>
      <c r="F24" s="265" t="s">
        <v>1358</v>
      </c>
      <c r="G24" s="849" t="s">
        <v>387</v>
      </c>
      <c r="H24" s="845">
        <v>619</v>
      </c>
      <c r="I24" s="365" t="s">
        <v>1358</v>
      </c>
    </row>
    <row r="25" spans="1:9" s="170" customFormat="1" ht="27" customHeight="1" thickBot="1">
      <c r="A25" s="860" t="s">
        <v>10</v>
      </c>
      <c r="B25" s="850">
        <v>8.15</v>
      </c>
      <c r="C25" s="277">
        <v>56000</v>
      </c>
      <c r="D25" s="277" t="s">
        <v>1357</v>
      </c>
      <c r="E25" s="439" t="s">
        <v>1357</v>
      </c>
      <c r="F25" s="277" t="s">
        <v>1358</v>
      </c>
      <c r="G25" s="851" t="s">
        <v>387</v>
      </c>
      <c r="H25" s="278" t="s">
        <v>1357</v>
      </c>
      <c r="I25" s="278" t="s">
        <v>1243</v>
      </c>
    </row>
    <row r="26" spans="1:9" s="856" customFormat="1" ht="13.5" customHeight="1">
      <c r="A26" s="853" t="s">
        <v>1359</v>
      </c>
      <c r="B26" s="854"/>
      <c r="C26" s="854"/>
      <c r="D26" s="854"/>
      <c r="E26" s="854"/>
      <c r="F26" s="854"/>
      <c r="G26" s="854"/>
      <c r="H26" s="854"/>
      <c r="I26" s="855"/>
    </row>
    <row r="27" spans="1:8" s="852" customFormat="1" ht="13.5" customHeight="1">
      <c r="A27" s="769" t="s">
        <v>0</v>
      </c>
      <c r="B27" s="858"/>
      <c r="C27" s="858"/>
      <c r="D27" s="858"/>
      <c r="E27" s="858"/>
      <c r="F27" s="858"/>
      <c r="G27" s="858"/>
      <c r="H27" s="858"/>
    </row>
    <row r="28" s="852" customFormat="1" ht="13.5" customHeight="1">
      <c r="A28" s="857" t="s">
        <v>21</v>
      </c>
    </row>
    <row r="29" s="852" customFormat="1" ht="13.5" customHeight="1">
      <c r="A29" s="857" t="s">
        <v>22</v>
      </c>
    </row>
    <row r="30" s="852" customFormat="1" ht="13.5" customHeight="1">
      <c r="A30" s="857" t="s">
        <v>23</v>
      </c>
    </row>
  </sheetData>
  <sheetProtection/>
  <mergeCells count="6">
    <mergeCell ref="A2:I2"/>
    <mergeCell ref="A4:A6"/>
    <mergeCell ref="B4:B5"/>
    <mergeCell ref="I4:I5"/>
    <mergeCell ref="H4:H5"/>
    <mergeCell ref="C4:G4"/>
  </mergeCells>
  <printOptions/>
  <pageMargins left="1.1811023622047245" right="1.1811023622047245" top="1.5748031496062993" bottom="1.5748031496062993" header="0.5118110236220472" footer="0.9055118110236221"/>
  <pageSetup firstPageNumber="22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8.625" style="310" customWidth="1"/>
    <col min="2" max="2" width="8.625" style="310" customWidth="1"/>
    <col min="3" max="3" width="10.125" style="310" customWidth="1"/>
    <col min="4" max="4" width="8.625" style="310" customWidth="1"/>
    <col min="5" max="5" width="10.125" style="310" customWidth="1"/>
    <col min="6" max="6" width="8.625" style="310" customWidth="1"/>
    <col min="7" max="7" width="10.125" style="310" customWidth="1"/>
    <col min="8" max="16384" width="9.00390625" style="310" customWidth="1"/>
  </cols>
  <sheetData>
    <row r="1" spans="1:7" s="170" customFormat="1" ht="18" customHeight="1">
      <c r="A1" s="283"/>
      <c r="B1" s="283"/>
      <c r="F1" s="3"/>
      <c r="G1" s="3" t="s">
        <v>1167</v>
      </c>
    </row>
    <row r="2" spans="1:7" s="560" customFormat="1" ht="37.5" customHeight="1">
      <c r="A2" s="1228" t="s">
        <v>159</v>
      </c>
      <c r="B2" s="1169"/>
      <c r="C2" s="1169"/>
      <c r="D2" s="1169"/>
      <c r="E2" s="1169"/>
      <c r="F2" s="1169"/>
      <c r="G2" s="1169"/>
    </row>
    <row r="3" spans="1:7" s="170" customFormat="1" ht="24.75" customHeight="1" thickBot="1">
      <c r="A3" s="456"/>
      <c r="B3" s="266"/>
      <c r="C3" s="266"/>
      <c r="D3" s="266"/>
      <c r="E3" s="3"/>
      <c r="F3" s="3"/>
      <c r="G3" s="465" t="s">
        <v>25</v>
      </c>
    </row>
    <row r="4" spans="1:7" s="170" customFormat="1" ht="31.5" customHeight="1">
      <c r="A4" s="1213" t="s">
        <v>53</v>
      </c>
      <c r="B4" s="1216" t="s">
        <v>54</v>
      </c>
      <c r="C4" s="1324"/>
      <c r="D4" s="1335" t="s">
        <v>55</v>
      </c>
      <c r="E4" s="1324"/>
      <c r="F4" s="1335" t="s">
        <v>56</v>
      </c>
      <c r="G4" s="1323"/>
    </row>
    <row r="5" spans="1:7" s="170" customFormat="1" ht="31.5" customHeight="1" thickBot="1">
      <c r="A5" s="1337"/>
      <c r="B5" s="466" t="s">
        <v>353</v>
      </c>
      <c r="C5" s="377" t="s">
        <v>354</v>
      </c>
      <c r="D5" s="377" t="s">
        <v>353</v>
      </c>
      <c r="E5" s="377" t="s">
        <v>354</v>
      </c>
      <c r="F5" s="377" t="s">
        <v>353</v>
      </c>
      <c r="G5" s="379" t="s">
        <v>354</v>
      </c>
    </row>
    <row r="6" spans="1:7" s="170" customFormat="1" ht="24.75" customHeight="1">
      <c r="A6" s="714" t="s">
        <v>57</v>
      </c>
      <c r="B6" s="264">
        <v>611</v>
      </c>
      <c r="C6" s="262">
        <v>10250.7</v>
      </c>
      <c r="D6" s="262">
        <v>39</v>
      </c>
      <c r="E6" s="265">
        <v>3950.3</v>
      </c>
      <c r="F6" s="265">
        <v>572</v>
      </c>
      <c r="G6" s="263">
        <v>6300.4</v>
      </c>
    </row>
    <row r="7" spans="1:7" s="170" customFormat="1" ht="24.75" customHeight="1">
      <c r="A7" s="714" t="s">
        <v>58</v>
      </c>
      <c r="B7" s="264">
        <v>611</v>
      </c>
      <c r="C7" s="262">
        <v>10254.7</v>
      </c>
      <c r="D7" s="262">
        <v>39</v>
      </c>
      <c r="E7" s="265">
        <v>3950.3</v>
      </c>
      <c r="F7" s="265">
        <v>572</v>
      </c>
      <c r="G7" s="263">
        <v>6304.4</v>
      </c>
    </row>
    <row r="8" spans="1:7" s="170" customFormat="1" ht="24.75" customHeight="1">
      <c r="A8" s="714" t="s">
        <v>59</v>
      </c>
      <c r="B8" s="264">
        <v>614</v>
      </c>
      <c r="C8" s="262">
        <v>11435.5</v>
      </c>
      <c r="D8" s="262">
        <v>41</v>
      </c>
      <c r="E8" s="265">
        <v>5106.1</v>
      </c>
      <c r="F8" s="365">
        <v>573</v>
      </c>
      <c r="G8" s="365">
        <v>6329.4</v>
      </c>
    </row>
    <row r="9" spans="1:7" s="170" customFormat="1" ht="7.5" customHeight="1">
      <c r="A9" s="715"/>
      <c r="B9" s="264"/>
      <c r="C9" s="262"/>
      <c r="D9" s="263"/>
      <c r="E9" s="265"/>
      <c r="F9" s="263"/>
      <c r="G9" s="365"/>
    </row>
    <row r="10" spans="1:7" s="170" customFormat="1" ht="24.75" customHeight="1">
      <c r="A10" s="714" t="s">
        <v>60</v>
      </c>
      <c r="B10" s="362">
        <v>614</v>
      </c>
      <c r="C10" s="265">
        <v>11435.5</v>
      </c>
      <c r="D10" s="263">
        <v>41</v>
      </c>
      <c r="E10" s="265">
        <v>5106.1</v>
      </c>
      <c r="F10" s="263">
        <v>573</v>
      </c>
      <c r="G10" s="365">
        <v>6329.4</v>
      </c>
    </row>
    <row r="11" spans="1:7" s="170" customFormat="1" ht="24.75" customHeight="1">
      <c r="A11" s="714" t="s">
        <v>61</v>
      </c>
      <c r="B11" s="362">
        <v>614</v>
      </c>
      <c r="C11" s="265">
        <v>11435.5</v>
      </c>
      <c r="D11" s="265">
        <v>41</v>
      </c>
      <c r="E11" s="265">
        <v>5106.1</v>
      </c>
      <c r="F11" s="365">
        <v>573</v>
      </c>
      <c r="G11" s="365">
        <v>6329.4</v>
      </c>
    </row>
    <row r="12" spans="1:7" s="170" customFormat="1" ht="24.75" customHeight="1">
      <c r="A12" s="714" t="s">
        <v>62</v>
      </c>
      <c r="B12" s="362">
        <v>614</v>
      </c>
      <c r="C12" s="265">
        <v>11435.5</v>
      </c>
      <c r="D12" s="265">
        <v>41</v>
      </c>
      <c r="E12" s="265">
        <v>5106.1</v>
      </c>
      <c r="F12" s="265">
        <v>573</v>
      </c>
      <c r="G12" s="263">
        <v>6329.4</v>
      </c>
    </row>
    <row r="13" spans="1:7" s="170" customFormat="1" ht="7.5" customHeight="1">
      <c r="A13" s="715"/>
      <c r="B13" s="362"/>
      <c r="C13" s="265"/>
      <c r="D13" s="265"/>
      <c r="E13" s="265"/>
      <c r="F13" s="265"/>
      <c r="G13" s="263"/>
    </row>
    <row r="14" spans="1:7" s="170" customFormat="1" ht="24.75" customHeight="1">
      <c r="A14" s="714" t="s">
        <v>63</v>
      </c>
      <c r="B14" s="362">
        <v>614</v>
      </c>
      <c r="C14" s="265">
        <v>11435.5</v>
      </c>
      <c r="D14" s="265">
        <v>41</v>
      </c>
      <c r="E14" s="265">
        <v>5106.1</v>
      </c>
      <c r="F14" s="265">
        <v>573</v>
      </c>
      <c r="G14" s="263">
        <v>6329</v>
      </c>
    </row>
    <row r="15" spans="1:7" s="170" customFormat="1" ht="24.75" customHeight="1">
      <c r="A15" s="714" t="s">
        <v>64</v>
      </c>
      <c r="B15" s="362">
        <v>623</v>
      </c>
      <c r="C15" s="265">
        <v>12211</v>
      </c>
      <c r="D15" s="265">
        <v>46</v>
      </c>
      <c r="E15" s="265">
        <v>5797</v>
      </c>
      <c r="F15" s="265">
        <v>577</v>
      </c>
      <c r="G15" s="263">
        <v>6415</v>
      </c>
    </row>
    <row r="16" spans="1:8" s="170" customFormat="1" ht="24.75" customHeight="1">
      <c r="A16" s="714" t="s">
        <v>65</v>
      </c>
      <c r="B16" s="264">
        <v>561</v>
      </c>
      <c r="C16" s="265">
        <v>24360.8</v>
      </c>
      <c r="D16" s="575" t="s">
        <v>387</v>
      </c>
      <c r="E16" s="575" t="s">
        <v>387</v>
      </c>
      <c r="F16" s="575" t="s">
        <v>387</v>
      </c>
      <c r="G16" s="718" t="s">
        <v>387</v>
      </c>
      <c r="H16" s="266"/>
    </row>
    <row r="17" spans="1:8" s="170" customFormat="1" ht="7.5" customHeight="1">
      <c r="A17" s="715"/>
      <c r="B17" s="264"/>
      <c r="C17" s="262"/>
      <c r="D17" s="262"/>
      <c r="E17" s="265"/>
      <c r="F17" s="265"/>
      <c r="G17" s="263"/>
      <c r="H17" s="266"/>
    </row>
    <row r="18" spans="1:8" s="170" customFormat="1" ht="24.75" customHeight="1">
      <c r="A18" s="714" t="s">
        <v>66</v>
      </c>
      <c r="B18" s="264">
        <f>SUM(B20:B23)</f>
        <v>561</v>
      </c>
      <c r="C18" s="265">
        <f>SUM(C20:C23)</f>
        <v>24360.8</v>
      </c>
      <c r="D18" s="575" t="s">
        <v>387</v>
      </c>
      <c r="E18" s="575" t="s">
        <v>387</v>
      </c>
      <c r="F18" s="575" t="s">
        <v>387</v>
      </c>
      <c r="G18" s="361" t="s">
        <v>387</v>
      </c>
      <c r="H18" s="266"/>
    </row>
    <row r="19" spans="1:8" s="170" customFormat="1" ht="7.5" customHeight="1">
      <c r="A19" s="373"/>
      <c r="B19" s="264"/>
      <c r="C19" s="262"/>
      <c r="D19" s="262"/>
      <c r="E19" s="265"/>
      <c r="F19" s="265"/>
      <c r="G19" s="263"/>
      <c r="H19" s="266"/>
    </row>
    <row r="20" spans="1:8" s="170" customFormat="1" ht="24.75" customHeight="1">
      <c r="A20" s="716" t="s">
        <v>67</v>
      </c>
      <c r="B20" s="467">
        <v>132</v>
      </c>
      <c r="C20" s="468">
        <v>18588.8</v>
      </c>
      <c r="D20" s="720" t="s">
        <v>387</v>
      </c>
      <c r="E20" s="720" t="s">
        <v>387</v>
      </c>
      <c r="F20" s="719" t="s">
        <v>387</v>
      </c>
      <c r="G20" s="721" t="s">
        <v>387</v>
      </c>
      <c r="H20" s="266"/>
    </row>
    <row r="21" spans="1:7" s="170" customFormat="1" ht="24.75" customHeight="1">
      <c r="A21" s="716" t="s">
        <v>51</v>
      </c>
      <c r="B21" s="467">
        <v>87</v>
      </c>
      <c r="C21" s="468">
        <v>1797.4</v>
      </c>
      <c r="D21" s="720" t="s">
        <v>68</v>
      </c>
      <c r="E21" s="720" t="s">
        <v>68</v>
      </c>
      <c r="F21" s="719" t="s">
        <v>68</v>
      </c>
      <c r="G21" s="721" t="s">
        <v>68</v>
      </c>
    </row>
    <row r="22" spans="1:7" s="170" customFormat="1" ht="24.75" customHeight="1">
      <c r="A22" s="716" t="s">
        <v>52</v>
      </c>
      <c r="B22" s="467">
        <v>338</v>
      </c>
      <c r="C22" s="468">
        <v>3846.1</v>
      </c>
      <c r="D22" s="720" t="s">
        <v>68</v>
      </c>
      <c r="E22" s="720" t="s">
        <v>68</v>
      </c>
      <c r="F22" s="719" t="s">
        <v>68</v>
      </c>
      <c r="G22" s="721" t="s">
        <v>68</v>
      </c>
    </row>
    <row r="23" spans="1:7" s="170" customFormat="1" ht="24.75" customHeight="1" thickBot="1">
      <c r="A23" s="717" t="s">
        <v>69</v>
      </c>
      <c r="B23" s="469">
        <v>4</v>
      </c>
      <c r="C23" s="464">
        <v>128.5</v>
      </c>
      <c r="D23" s="723" t="s">
        <v>68</v>
      </c>
      <c r="E23" s="723" t="s">
        <v>68</v>
      </c>
      <c r="F23" s="722" t="s">
        <v>68</v>
      </c>
      <c r="G23" s="724" t="s">
        <v>68</v>
      </c>
    </row>
    <row r="24" spans="1:7" s="864" customFormat="1" ht="13.5" customHeight="1">
      <c r="A24" s="861" t="s">
        <v>70</v>
      </c>
      <c r="B24" s="862"/>
      <c r="C24" s="862"/>
      <c r="D24" s="862"/>
      <c r="E24" s="862"/>
      <c r="F24" s="862"/>
      <c r="G24" s="863"/>
    </row>
    <row r="25" s="866" customFormat="1" ht="13.5" customHeight="1">
      <c r="A25" s="861" t="s">
        <v>27</v>
      </c>
    </row>
    <row r="26" s="866" customFormat="1" ht="13.5" customHeight="1">
      <c r="A26" s="861" t="s">
        <v>28</v>
      </c>
    </row>
    <row r="27" s="866" customFormat="1" ht="13.5" customHeight="1">
      <c r="A27" s="861" t="s">
        <v>29</v>
      </c>
    </row>
    <row r="28" s="866" customFormat="1" ht="13.5" customHeight="1">
      <c r="A28" s="865" t="s">
        <v>26</v>
      </c>
    </row>
    <row r="29" s="866" customFormat="1" ht="13.5" customHeight="1">
      <c r="A29" s="865" t="s">
        <v>24</v>
      </c>
    </row>
    <row r="30" s="866" customFormat="1" ht="13.5" customHeight="1">
      <c r="A30" s="865" t="s">
        <v>30</v>
      </c>
    </row>
    <row r="31" s="866" customFormat="1" ht="13.5" customHeight="1">
      <c r="A31" s="865" t="s">
        <v>31</v>
      </c>
    </row>
    <row r="32" s="866" customFormat="1" ht="13.5" customHeight="1">
      <c r="A32" s="865" t="s">
        <v>32</v>
      </c>
    </row>
  </sheetData>
  <sheetProtection/>
  <mergeCells count="5">
    <mergeCell ref="A2:G2"/>
    <mergeCell ref="A4:A5"/>
    <mergeCell ref="B4:C4"/>
    <mergeCell ref="D4:E4"/>
    <mergeCell ref="F4:G4"/>
  </mergeCells>
  <printOptions/>
  <pageMargins left="1.1811023622047245" right="1.1811023622047245" top="1.5748031496062993" bottom="1.5748031496062993" header="0.5118110236220472" footer="0.9055118110236221"/>
  <pageSetup firstPageNumber="229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8.375" style="170" customWidth="1"/>
    <col min="2" max="3" width="11.625" style="310" customWidth="1"/>
    <col min="4" max="6" width="11.125" style="310" customWidth="1"/>
    <col min="7" max="8" width="10.625" style="310" customWidth="1"/>
    <col min="9" max="9" width="11.125" style="310" customWidth="1"/>
    <col min="10" max="13" width="10.625" style="310" customWidth="1"/>
    <col min="14" max="16384" width="9.00390625" style="310" customWidth="1"/>
  </cols>
  <sheetData>
    <row r="1" spans="1:13" s="170" customFormat="1" ht="18" customHeight="1">
      <c r="A1" s="1" t="s">
        <v>1166</v>
      </c>
      <c r="M1" s="3" t="s">
        <v>1157</v>
      </c>
    </row>
    <row r="2" spans="1:13" s="48" customFormat="1" ht="24.75" customHeight="1">
      <c r="A2" s="1168" t="s">
        <v>73</v>
      </c>
      <c r="B2" s="1169"/>
      <c r="C2" s="1169"/>
      <c r="D2" s="1169"/>
      <c r="E2" s="1169"/>
      <c r="F2" s="1169"/>
      <c r="G2" s="1169" t="s">
        <v>366</v>
      </c>
      <c r="H2" s="1169"/>
      <c r="I2" s="1169"/>
      <c r="J2" s="1169"/>
      <c r="K2" s="1169"/>
      <c r="L2" s="1169"/>
      <c r="M2" s="1169"/>
    </row>
    <row r="3" spans="6:13" s="170" customFormat="1" ht="15" customHeight="1">
      <c r="F3" s="370" t="s">
        <v>1226</v>
      </c>
      <c r="G3" s="2"/>
      <c r="K3" s="3"/>
      <c r="L3" s="3"/>
      <c r="M3" s="371" t="s">
        <v>34</v>
      </c>
    </row>
    <row r="4" spans="1:13" s="170" customFormat="1" ht="15" customHeight="1" thickBot="1">
      <c r="A4" s="350"/>
      <c r="B4" s="266"/>
      <c r="C4" s="266"/>
      <c r="D4" s="266"/>
      <c r="E4" s="266"/>
      <c r="F4" s="351" t="s">
        <v>1227</v>
      </c>
      <c r="G4" s="266"/>
      <c r="H4" s="266"/>
      <c r="I4" s="266"/>
      <c r="J4" s="353"/>
      <c r="K4" s="353"/>
      <c r="L4" s="353"/>
      <c r="M4" s="372" t="s">
        <v>33</v>
      </c>
    </row>
    <row r="5" spans="1:13" s="170" customFormat="1" ht="21.75" customHeight="1">
      <c r="A5" s="1339" t="s">
        <v>1228</v>
      </c>
      <c r="B5" s="1340" t="s">
        <v>1229</v>
      </c>
      <c r="C5" s="1346" t="s">
        <v>1230</v>
      </c>
      <c r="D5" s="1347"/>
      <c r="E5" s="1347"/>
      <c r="F5" s="1347"/>
      <c r="G5" s="1323" t="s">
        <v>1160</v>
      </c>
      <c r="H5" s="1323"/>
      <c r="I5" s="1323"/>
      <c r="J5" s="1323"/>
      <c r="K5" s="1323"/>
      <c r="L5" s="1323"/>
      <c r="M5" s="1323"/>
    </row>
    <row r="6" spans="1:13" s="170" customFormat="1" ht="21.75" customHeight="1">
      <c r="A6" s="1336"/>
      <c r="B6" s="900"/>
      <c r="C6" s="355" t="s">
        <v>1231</v>
      </c>
      <c r="D6" s="1341" t="s">
        <v>1232</v>
      </c>
      <c r="E6" s="1342"/>
      <c r="F6" s="1342"/>
      <c r="G6" s="1343" t="s">
        <v>1161</v>
      </c>
      <c r="H6" s="1344"/>
      <c r="I6" s="374"/>
      <c r="J6" s="1345" t="s">
        <v>1233</v>
      </c>
      <c r="K6" s="1343"/>
      <c r="L6" s="1343"/>
      <c r="M6" s="374"/>
    </row>
    <row r="7" spans="1:18" s="170" customFormat="1" ht="30" customHeight="1" thickBot="1">
      <c r="A7" s="350" t="s">
        <v>1162</v>
      </c>
      <c r="B7" s="375" t="s">
        <v>1163</v>
      </c>
      <c r="C7" s="376" t="s">
        <v>1164</v>
      </c>
      <c r="D7" s="377" t="s">
        <v>1234</v>
      </c>
      <c r="E7" s="377" t="s">
        <v>1235</v>
      </c>
      <c r="F7" s="377" t="s">
        <v>1236</v>
      </c>
      <c r="G7" s="378" t="s">
        <v>1237</v>
      </c>
      <c r="H7" s="377" t="s">
        <v>1238</v>
      </c>
      <c r="I7" s="377" t="s">
        <v>1234</v>
      </c>
      <c r="J7" s="377" t="s">
        <v>1235</v>
      </c>
      <c r="K7" s="377" t="s">
        <v>1239</v>
      </c>
      <c r="L7" s="377" t="s">
        <v>1237</v>
      </c>
      <c r="M7" s="379" t="s">
        <v>1238</v>
      </c>
      <c r="N7" s="266"/>
      <c r="O7" s="266"/>
      <c r="P7" s="266"/>
      <c r="Q7" s="266"/>
      <c r="R7" s="266"/>
    </row>
    <row r="8" spans="1:13" s="170" customFormat="1" ht="18.75" customHeight="1">
      <c r="A8" s="315" t="s">
        <v>355</v>
      </c>
      <c r="B8" s="264">
        <v>159205298</v>
      </c>
      <c r="C8" s="265">
        <v>45237.71</v>
      </c>
      <c r="D8" s="265">
        <v>15486.2</v>
      </c>
      <c r="E8" s="575" t="s">
        <v>988</v>
      </c>
      <c r="F8" s="265">
        <v>15486.2</v>
      </c>
      <c r="G8" s="360" t="s">
        <v>988</v>
      </c>
      <c r="H8" s="360" t="s">
        <v>988</v>
      </c>
      <c r="I8" s="262">
        <v>29751.51</v>
      </c>
      <c r="J8" s="360" t="s">
        <v>988</v>
      </c>
      <c r="K8" s="262">
        <v>29751.51</v>
      </c>
      <c r="L8" s="360" t="s">
        <v>988</v>
      </c>
      <c r="M8" s="361" t="s">
        <v>988</v>
      </c>
    </row>
    <row r="9" spans="1:13" s="170" customFormat="1" ht="18.75" customHeight="1">
      <c r="A9" s="315" t="s">
        <v>356</v>
      </c>
      <c r="B9" s="362">
        <v>118695568</v>
      </c>
      <c r="C9" s="265">
        <v>30785.65</v>
      </c>
      <c r="D9" s="263">
        <v>12362.8</v>
      </c>
      <c r="E9" s="265">
        <v>40</v>
      </c>
      <c r="F9" s="265">
        <v>12322.8</v>
      </c>
      <c r="G9" s="272" t="s">
        <v>387</v>
      </c>
      <c r="H9" s="725" t="s">
        <v>387</v>
      </c>
      <c r="I9" s="265">
        <v>18422.85</v>
      </c>
      <c r="J9" s="725" t="s">
        <v>387</v>
      </c>
      <c r="K9" s="265">
        <v>18422.85</v>
      </c>
      <c r="L9" s="725" t="s">
        <v>387</v>
      </c>
      <c r="M9" s="577" t="s">
        <v>387</v>
      </c>
    </row>
    <row r="10" spans="1:13" s="170" customFormat="1" ht="18.75" customHeight="1">
      <c r="A10" s="315" t="s">
        <v>357</v>
      </c>
      <c r="B10" s="362">
        <v>149003632</v>
      </c>
      <c r="C10" s="265">
        <v>43543.7</v>
      </c>
      <c r="D10" s="263">
        <v>15431.5</v>
      </c>
      <c r="E10" s="268" t="s">
        <v>387</v>
      </c>
      <c r="F10" s="265">
        <v>15431.5</v>
      </c>
      <c r="G10" s="272" t="s">
        <v>387</v>
      </c>
      <c r="H10" s="725" t="s">
        <v>387</v>
      </c>
      <c r="I10" s="265">
        <v>28112.2</v>
      </c>
      <c r="J10" s="725" t="s">
        <v>387</v>
      </c>
      <c r="K10" s="265">
        <v>28112.2</v>
      </c>
      <c r="L10" s="725" t="s">
        <v>387</v>
      </c>
      <c r="M10" s="577" t="s">
        <v>387</v>
      </c>
    </row>
    <row r="11" spans="1:13" s="170" customFormat="1" ht="6" customHeight="1">
      <c r="A11" s="578"/>
      <c r="B11" s="362"/>
      <c r="C11" s="265"/>
      <c r="D11" s="263"/>
      <c r="E11" s="270"/>
      <c r="F11" s="265"/>
      <c r="G11" s="364"/>
      <c r="H11" s="580"/>
      <c r="I11" s="265"/>
      <c r="J11" s="580"/>
      <c r="K11" s="265"/>
      <c r="L11" s="270"/>
      <c r="M11" s="580"/>
    </row>
    <row r="12" spans="1:13" s="170" customFormat="1" ht="18.75" customHeight="1">
      <c r="A12" s="315" t="s">
        <v>358</v>
      </c>
      <c r="B12" s="362">
        <v>136486143</v>
      </c>
      <c r="C12" s="270">
        <v>31308.54</v>
      </c>
      <c r="D12" s="270">
        <v>12356</v>
      </c>
      <c r="E12" s="268" t="s">
        <v>387</v>
      </c>
      <c r="F12" s="270">
        <v>12356</v>
      </c>
      <c r="G12" s="272" t="s">
        <v>387</v>
      </c>
      <c r="H12" s="268" t="s">
        <v>387</v>
      </c>
      <c r="I12" s="270">
        <v>18952.54</v>
      </c>
      <c r="J12" s="268" t="s">
        <v>387</v>
      </c>
      <c r="K12" s="270">
        <v>18952.54</v>
      </c>
      <c r="L12" s="268" t="s">
        <v>387</v>
      </c>
      <c r="M12" s="725" t="s">
        <v>387</v>
      </c>
    </row>
    <row r="13" spans="1:13" s="170" customFormat="1" ht="18.75" customHeight="1">
      <c r="A13" s="315" t="s">
        <v>359</v>
      </c>
      <c r="B13" s="362">
        <v>109285008</v>
      </c>
      <c r="C13" s="270">
        <v>25973.5</v>
      </c>
      <c r="D13" s="270">
        <v>10221</v>
      </c>
      <c r="E13" s="268" t="s">
        <v>387</v>
      </c>
      <c r="F13" s="270">
        <v>10221</v>
      </c>
      <c r="G13" s="272" t="s">
        <v>387</v>
      </c>
      <c r="H13" s="268" t="s">
        <v>387</v>
      </c>
      <c r="I13" s="270">
        <v>15752.5</v>
      </c>
      <c r="J13" s="268" t="s">
        <v>387</v>
      </c>
      <c r="K13" s="270">
        <v>14897.5</v>
      </c>
      <c r="L13" s="268" t="s">
        <v>387</v>
      </c>
      <c r="M13" s="580">
        <v>855</v>
      </c>
    </row>
    <row r="14" spans="1:13" s="170" customFormat="1" ht="18.75" customHeight="1">
      <c r="A14" s="315" t="s">
        <v>360</v>
      </c>
      <c r="B14" s="362">
        <v>94755824</v>
      </c>
      <c r="C14" s="270">
        <v>18772.2</v>
      </c>
      <c r="D14" s="270">
        <v>10355.2</v>
      </c>
      <c r="E14" s="268" t="s">
        <v>1128</v>
      </c>
      <c r="F14" s="270">
        <v>10355.2</v>
      </c>
      <c r="G14" s="272" t="s">
        <v>1128</v>
      </c>
      <c r="H14" s="272" t="s">
        <v>1128</v>
      </c>
      <c r="I14" s="364">
        <v>8417</v>
      </c>
      <c r="J14" s="272" t="s">
        <v>1128</v>
      </c>
      <c r="K14" s="364">
        <v>8417</v>
      </c>
      <c r="L14" s="268" t="s">
        <v>1128</v>
      </c>
      <c r="M14" s="725" t="s">
        <v>1128</v>
      </c>
    </row>
    <row r="15" spans="1:13" s="170" customFormat="1" ht="6" customHeight="1">
      <c r="A15" s="578"/>
      <c r="B15" s="362"/>
      <c r="C15" s="270"/>
      <c r="D15" s="270"/>
      <c r="E15" s="270"/>
      <c r="F15" s="270"/>
      <c r="G15" s="364"/>
      <c r="H15" s="364"/>
      <c r="I15" s="364"/>
      <c r="J15" s="364"/>
      <c r="K15" s="364"/>
      <c r="L15" s="270"/>
      <c r="M15" s="580"/>
    </row>
    <row r="16" spans="1:13" s="170" customFormat="1" ht="18.75" customHeight="1">
      <c r="A16" s="315" t="s">
        <v>361</v>
      </c>
      <c r="B16" s="363">
        <v>72215431</v>
      </c>
      <c r="C16" s="270">
        <v>13932</v>
      </c>
      <c r="D16" s="270">
        <v>6505</v>
      </c>
      <c r="E16" s="268" t="s">
        <v>387</v>
      </c>
      <c r="F16" s="270">
        <v>6505</v>
      </c>
      <c r="G16" s="272" t="s">
        <v>387</v>
      </c>
      <c r="H16" s="268" t="s">
        <v>387</v>
      </c>
      <c r="I16" s="270">
        <v>7427</v>
      </c>
      <c r="J16" s="268" t="s">
        <v>387</v>
      </c>
      <c r="K16" s="270">
        <v>7427</v>
      </c>
      <c r="L16" s="268" t="s">
        <v>387</v>
      </c>
      <c r="M16" s="725" t="s">
        <v>387</v>
      </c>
    </row>
    <row r="17" spans="1:13" s="170" customFormat="1" ht="18.75" customHeight="1">
      <c r="A17" s="315" t="s">
        <v>362</v>
      </c>
      <c r="B17" s="363">
        <v>106192283</v>
      </c>
      <c r="C17" s="270">
        <v>34784.5</v>
      </c>
      <c r="D17" s="270">
        <v>16003.5</v>
      </c>
      <c r="E17" s="268" t="s">
        <v>387</v>
      </c>
      <c r="F17" s="270">
        <v>16003.5</v>
      </c>
      <c r="G17" s="272" t="s">
        <v>387</v>
      </c>
      <c r="H17" s="268" t="s">
        <v>387</v>
      </c>
      <c r="I17" s="270">
        <v>18781</v>
      </c>
      <c r="J17" s="268" t="s">
        <v>387</v>
      </c>
      <c r="K17" s="270">
        <v>18781</v>
      </c>
      <c r="L17" s="268" t="s">
        <v>387</v>
      </c>
      <c r="M17" s="577" t="s">
        <v>387</v>
      </c>
    </row>
    <row r="18" spans="1:13" s="170" customFormat="1" ht="18.75" customHeight="1">
      <c r="A18" s="315" t="s">
        <v>363</v>
      </c>
      <c r="B18" s="363">
        <v>129418673</v>
      </c>
      <c r="C18" s="270">
        <v>13938.2</v>
      </c>
      <c r="D18" s="364">
        <v>3846.3</v>
      </c>
      <c r="E18" s="272" t="s">
        <v>387</v>
      </c>
      <c r="F18" s="270">
        <v>3846.3</v>
      </c>
      <c r="G18" s="272" t="s">
        <v>387</v>
      </c>
      <c r="H18" s="272" t="s">
        <v>387</v>
      </c>
      <c r="I18" s="364">
        <v>10091.9</v>
      </c>
      <c r="J18" s="272" t="s">
        <v>387</v>
      </c>
      <c r="K18" s="364">
        <v>10091.9</v>
      </c>
      <c r="L18" s="272" t="s">
        <v>387</v>
      </c>
      <c r="M18" s="577" t="s">
        <v>387</v>
      </c>
    </row>
    <row r="19" spans="1:13" s="170" customFormat="1" ht="6" customHeight="1">
      <c r="A19" s="578"/>
      <c r="B19" s="269"/>
      <c r="C19" s="270"/>
      <c r="D19" s="270"/>
      <c r="E19" s="270"/>
      <c r="F19" s="270"/>
      <c r="G19" s="364"/>
      <c r="H19" s="364"/>
      <c r="I19" s="364"/>
      <c r="J19" s="364"/>
      <c r="K19" s="364"/>
      <c r="L19" s="580"/>
      <c r="M19" s="444"/>
    </row>
    <row r="20" spans="1:13" s="170" customFormat="1" ht="18.75" customHeight="1">
      <c r="A20" s="315" t="s">
        <v>364</v>
      </c>
      <c r="B20" s="269">
        <f aca="true" t="shared" si="0" ref="B20:K20">SUM(B22:B38)</f>
        <v>414518842</v>
      </c>
      <c r="C20" s="364">
        <f t="shared" si="0"/>
        <v>65161.5</v>
      </c>
      <c r="D20" s="364">
        <f t="shared" si="0"/>
        <v>56391.3</v>
      </c>
      <c r="E20" s="272" t="s">
        <v>387</v>
      </c>
      <c r="F20" s="270">
        <f t="shared" si="0"/>
        <v>56391.3</v>
      </c>
      <c r="G20" s="272" t="s">
        <v>387</v>
      </c>
      <c r="H20" s="272" t="s">
        <v>387</v>
      </c>
      <c r="I20" s="364">
        <f t="shared" si="0"/>
        <v>8770.2</v>
      </c>
      <c r="J20" s="272" t="s">
        <v>387</v>
      </c>
      <c r="K20" s="364">
        <f t="shared" si="0"/>
        <v>8770.2</v>
      </c>
      <c r="L20" s="272" t="s">
        <v>387</v>
      </c>
      <c r="M20" s="577" t="s">
        <v>387</v>
      </c>
    </row>
    <row r="21" spans="1:13" s="170" customFormat="1" ht="6" customHeight="1">
      <c r="A21" s="322"/>
      <c r="B21" s="269"/>
      <c r="C21" s="270"/>
      <c r="D21" s="270"/>
      <c r="E21" s="270"/>
      <c r="F21" s="270"/>
      <c r="G21" s="364"/>
      <c r="H21" s="364"/>
      <c r="I21" s="364"/>
      <c r="J21" s="364"/>
      <c r="K21" s="364"/>
      <c r="L21" s="580"/>
      <c r="M21" s="444"/>
    </row>
    <row r="22" spans="1:13" s="170" customFormat="1" ht="18.75" customHeight="1">
      <c r="A22" s="323" t="s">
        <v>994</v>
      </c>
      <c r="B22" s="269">
        <v>24000000</v>
      </c>
      <c r="C22" s="270">
        <v>900</v>
      </c>
      <c r="D22" s="270">
        <v>900</v>
      </c>
      <c r="E22" s="268" t="s">
        <v>387</v>
      </c>
      <c r="F22" s="270">
        <v>900</v>
      </c>
      <c r="G22" s="272" t="s">
        <v>387</v>
      </c>
      <c r="H22" s="272" t="s">
        <v>387</v>
      </c>
      <c r="I22" s="272" t="s">
        <v>387</v>
      </c>
      <c r="J22" s="272" t="s">
        <v>387</v>
      </c>
      <c r="K22" s="272" t="s">
        <v>387</v>
      </c>
      <c r="L22" s="725" t="s">
        <v>387</v>
      </c>
      <c r="M22" s="577" t="s">
        <v>387</v>
      </c>
    </row>
    <row r="23" spans="1:13" s="170" customFormat="1" ht="6" customHeight="1">
      <c r="A23" s="37"/>
      <c r="B23" s="269"/>
      <c r="C23" s="270"/>
      <c r="D23" s="270"/>
      <c r="E23" s="270"/>
      <c r="F23" s="270"/>
      <c r="G23" s="364"/>
      <c r="H23" s="364"/>
      <c r="I23" s="364"/>
      <c r="J23" s="364"/>
      <c r="K23" s="364"/>
      <c r="L23" s="580"/>
      <c r="M23" s="444"/>
    </row>
    <row r="24" spans="1:13" s="170" customFormat="1" ht="18.75" customHeight="1">
      <c r="A24" s="323" t="s">
        <v>995</v>
      </c>
      <c r="B24" s="269">
        <v>18117000</v>
      </c>
      <c r="C24" s="270">
        <v>7138.2</v>
      </c>
      <c r="D24" s="268" t="s">
        <v>387</v>
      </c>
      <c r="E24" s="268" t="s">
        <v>387</v>
      </c>
      <c r="F24" s="268" t="s">
        <v>387</v>
      </c>
      <c r="G24" s="272" t="s">
        <v>387</v>
      </c>
      <c r="H24" s="268" t="s">
        <v>387</v>
      </c>
      <c r="I24" s="270">
        <v>7138.2</v>
      </c>
      <c r="J24" s="268" t="s">
        <v>387</v>
      </c>
      <c r="K24" s="270">
        <v>7138.2</v>
      </c>
      <c r="L24" s="268" t="s">
        <v>387</v>
      </c>
      <c r="M24" s="577" t="s">
        <v>387</v>
      </c>
    </row>
    <row r="25" spans="1:13" s="170" customFormat="1" ht="18.75" customHeight="1">
      <c r="A25" s="380" t="s">
        <v>996</v>
      </c>
      <c r="B25" s="269">
        <v>2670000</v>
      </c>
      <c r="C25" s="270">
        <v>150</v>
      </c>
      <c r="D25" s="270">
        <v>150</v>
      </c>
      <c r="E25" s="268" t="s">
        <v>387</v>
      </c>
      <c r="F25" s="270">
        <v>150</v>
      </c>
      <c r="G25" s="272" t="s">
        <v>387</v>
      </c>
      <c r="H25" s="268" t="s">
        <v>387</v>
      </c>
      <c r="I25" s="268" t="s">
        <v>387</v>
      </c>
      <c r="J25" s="268" t="s">
        <v>387</v>
      </c>
      <c r="K25" s="268" t="s">
        <v>387</v>
      </c>
      <c r="L25" s="268" t="s">
        <v>387</v>
      </c>
      <c r="M25" s="577" t="s">
        <v>387</v>
      </c>
    </row>
    <row r="26" spans="1:13" s="170" customFormat="1" ht="18.75" customHeight="1">
      <c r="A26" s="323" t="s">
        <v>997</v>
      </c>
      <c r="B26" s="269">
        <v>292518614</v>
      </c>
      <c r="C26" s="270">
        <v>48866.3</v>
      </c>
      <c r="D26" s="270">
        <v>48866.3</v>
      </c>
      <c r="E26" s="268" t="s">
        <v>387</v>
      </c>
      <c r="F26" s="270">
        <v>48866.3</v>
      </c>
      <c r="G26" s="272" t="s">
        <v>387</v>
      </c>
      <c r="H26" s="268" t="s">
        <v>387</v>
      </c>
      <c r="I26" s="268" t="s">
        <v>387</v>
      </c>
      <c r="J26" s="268" t="s">
        <v>387</v>
      </c>
      <c r="K26" s="268" t="s">
        <v>387</v>
      </c>
      <c r="L26" s="268" t="s">
        <v>387</v>
      </c>
      <c r="M26" s="577" t="s">
        <v>387</v>
      </c>
    </row>
    <row r="27" spans="1:13" s="170" customFormat="1" ht="6" customHeight="1">
      <c r="A27" s="37"/>
      <c r="B27" s="269"/>
      <c r="C27" s="270"/>
      <c r="D27" s="270"/>
      <c r="E27" s="270"/>
      <c r="F27" s="270"/>
      <c r="G27" s="364"/>
      <c r="H27" s="364"/>
      <c r="I27" s="364"/>
      <c r="J27" s="364"/>
      <c r="K27" s="364"/>
      <c r="L27" s="580"/>
      <c r="M27" s="444"/>
    </row>
    <row r="28" spans="1:13" s="170" customFormat="1" ht="18.75" customHeight="1">
      <c r="A28" s="323" t="s">
        <v>676</v>
      </c>
      <c r="B28" s="269">
        <v>28900000</v>
      </c>
      <c r="C28" s="270">
        <v>4816</v>
      </c>
      <c r="D28" s="270">
        <v>3916</v>
      </c>
      <c r="E28" s="268" t="s">
        <v>387</v>
      </c>
      <c r="F28" s="270">
        <v>3916</v>
      </c>
      <c r="G28" s="272" t="s">
        <v>387</v>
      </c>
      <c r="H28" s="272" t="s">
        <v>387</v>
      </c>
      <c r="I28" s="364">
        <v>900</v>
      </c>
      <c r="J28" s="272" t="s">
        <v>387</v>
      </c>
      <c r="K28" s="364">
        <v>900</v>
      </c>
      <c r="L28" s="725" t="s">
        <v>387</v>
      </c>
      <c r="M28" s="577" t="s">
        <v>387</v>
      </c>
    </row>
    <row r="29" spans="1:13" s="170" customFormat="1" ht="18.75" customHeight="1">
      <c r="A29" s="323" t="s">
        <v>998</v>
      </c>
      <c r="B29" s="269">
        <v>4144000</v>
      </c>
      <c r="C29" s="270">
        <v>1036</v>
      </c>
      <c r="D29" s="270">
        <v>304</v>
      </c>
      <c r="E29" s="268" t="s">
        <v>387</v>
      </c>
      <c r="F29" s="270">
        <v>304</v>
      </c>
      <c r="G29" s="272" t="s">
        <v>387</v>
      </c>
      <c r="H29" s="272" t="s">
        <v>387</v>
      </c>
      <c r="I29" s="364">
        <v>732</v>
      </c>
      <c r="J29" s="272" t="s">
        <v>387</v>
      </c>
      <c r="K29" s="364">
        <v>732</v>
      </c>
      <c r="L29" s="725" t="s">
        <v>387</v>
      </c>
      <c r="M29" s="577" t="s">
        <v>387</v>
      </c>
    </row>
    <row r="30" spans="1:13" s="170" customFormat="1" ht="18.75" customHeight="1">
      <c r="A30" s="323" t="s">
        <v>999</v>
      </c>
      <c r="B30" s="267" t="s">
        <v>387</v>
      </c>
      <c r="C30" s="268" t="s">
        <v>387</v>
      </c>
      <c r="D30" s="268" t="s">
        <v>387</v>
      </c>
      <c r="E30" s="268" t="s">
        <v>387</v>
      </c>
      <c r="F30" s="268" t="s">
        <v>387</v>
      </c>
      <c r="G30" s="272" t="s">
        <v>387</v>
      </c>
      <c r="H30" s="272" t="s">
        <v>387</v>
      </c>
      <c r="I30" s="272" t="s">
        <v>387</v>
      </c>
      <c r="J30" s="272" t="s">
        <v>387</v>
      </c>
      <c r="K30" s="272" t="s">
        <v>387</v>
      </c>
      <c r="L30" s="725" t="s">
        <v>387</v>
      </c>
      <c r="M30" s="577" t="s">
        <v>387</v>
      </c>
    </row>
    <row r="31" spans="1:13" s="170" customFormat="1" ht="6" customHeight="1">
      <c r="A31" s="37"/>
      <c r="B31" s="269"/>
      <c r="C31" s="270"/>
      <c r="D31" s="270"/>
      <c r="E31" s="270"/>
      <c r="F31" s="270"/>
      <c r="G31" s="364"/>
      <c r="H31" s="364"/>
      <c r="I31" s="364"/>
      <c r="J31" s="364"/>
      <c r="K31" s="364"/>
      <c r="L31" s="580"/>
      <c r="M31" s="444"/>
    </row>
    <row r="32" spans="1:13" s="170" customFormat="1" ht="18.75" customHeight="1">
      <c r="A32" s="323" t="s">
        <v>1000</v>
      </c>
      <c r="B32" s="267" t="s">
        <v>387</v>
      </c>
      <c r="C32" s="268" t="s">
        <v>387</v>
      </c>
      <c r="D32" s="268" t="s">
        <v>387</v>
      </c>
      <c r="E32" s="268" t="s">
        <v>387</v>
      </c>
      <c r="F32" s="268" t="s">
        <v>387</v>
      </c>
      <c r="G32" s="272" t="s">
        <v>387</v>
      </c>
      <c r="H32" s="268" t="s">
        <v>387</v>
      </c>
      <c r="I32" s="268" t="s">
        <v>387</v>
      </c>
      <c r="J32" s="268" t="s">
        <v>387</v>
      </c>
      <c r="K32" s="268" t="s">
        <v>387</v>
      </c>
      <c r="L32" s="268" t="s">
        <v>387</v>
      </c>
      <c r="M32" s="577" t="s">
        <v>387</v>
      </c>
    </row>
    <row r="33" spans="1:13" s="170" customFormat="1" ht="18.75" customHeight="1">
      <c r="A33" s="381" t="s">
        <v>1001</v>
      </c>
      <c r="B33" s="269">
        <v>22819000</v>
      </c>
      <c r="C33" s="270">
        <v>1790</v>
      </c>
      <c r="D33" s="270">
        <v>1790</v>
      </c>
      <c r="E33" s="268" t="s">
        <v>387</v>
      </c>
      <c r="F33" s="270">
        <v>1790</v>
      </c>
      <c r="G33" s="272" t="s">
        <v>387</v>
      </c>
      <c r="H33" s="268" t="s">
        <v>387</v>
      </c>
      <c r="I33" s="268" t="s">
        <v>387</v>
      </c>
      <c r="J33" s="268" t="s">
        <v>387</v>
      </c>
      <c r="K33" s="268" t="s">
        <v>387</v>
      </c>
      <c r="L33" s="268" t="s">
        <v>387</v>
      </c>
      <c r="M33" s="577" t="s">
        <v>387</v>
      </c>
    </row>
    <row r="34" spans="1:13" s="170" customFormat="1" ht="18.75" customHeight="1">
      <c r="A34" s="382" t="s">
        <v>365</v>
      </c>
      <c r="B34" s="269">
        <v>21350228</v>
      </c>
      <c r="C34" s="270">
        <v>465</v>
      </c>
      <c r="D34" s="270">
        <v>465</v>
      </c>
      <c r="E34" s="268" t="s">
        <v>387</v>
      </c>
      <c r="F34" s="270">
        <v>465</v>
      </c>
      <c r="G34" s="272" t="s">
        <v>387</v>
      </c>
      <c r="H34" s="268" t="s">
        <v>387</v>
      </c>
      <c r="I34" s="268" t="s">
        <v>387</v>
      </c>
      <c r="J34" s="268" t="s">
        <v>387</v>
      </c>
      <c r="K34" s="268" t="s">
        <v>387</v>
      </c>
      <c r="L34" s="268" t="s">
        <v>387</v>
      </c>
      <c r="M34" s="577" t="s">
        <v>387</v>
      </c>
    </row>
    <row r="35" spans="1:13" s="170" customFormat="1" ht="6" customHeight="1">
      <c r="A35" s="37"/>
      <c r="B35" s="269"/>
      <c r="C35" s="270"/>
      <c r="D35" s="270"/>
      <c r="E35" s="270"/>
      <c r="F35" s="270"/>
      <c r="G35" s="364"/>
      <c r="H35" s="364"/>
      <c r="I35" s="364"/>
      <c r="J35" s="364"/>
      <c r="K35" s="364"/>
      <c r="L35" s="580"/>
      <c r="M35" s="444"/>
    </row>
    <row r="36" spans="1:13" s="170" customFormat="1" ht="18.75" customHeight="1">
      <c r="A36" s="323" t="s">
        <v>71</v>
      </c>
      <c r="B36" s="267" t="s">
        <v>68</v>
      </c>
      <c r="C36" s="268" t="s">
        <v>68</v>
      </c>
      <c r="D36" s="268" t="s">
        <v>68</v>
      </c>
      <c r="E36" s="268" t="s">
        <v>68</v>
      </c>
      <c r="F36" s="268" t="s">
        <v>68</v>
      </c>
      <c r="G36" s="272" t="s">
        <v>68</v>
      </c>
      <c r="H36" s="268" t="s">
        <v>68</v>
      </c>
      <c r="I36" s="268" t="s">
        <v>68</v>
      </c>
      <c r="J36" s="268" t="s">
        <v>68</v>
      </c>
      <c r="K36" s="268" t="s">
        <v>68</v>
      </c>
      <c r="L36" s="268" t="s">
        <v>68</v>
      </c>
      <c r="M36" s="577" t="s">
        <v>68</v>
      </c>
    </row>
    <row r="37" spans="1:13" s="170" customFormat="1" ht="18.75" customHeight="1">
      <c r="A37" s="323" t="s">
        <v>1004</v>
      </c>
      <c r="B37" s="267" t="s">
        <v>387</v>
      </c>
      <c r="C37" s="268" t="s">
        <v>387</v>
      </c>
      <c r="D37" s="268" t="s">
        <v>387</v>
      </c>
      <c r="E37" s="268" t="s">
        <v>387</v>
      </c>
      <c r="F37" s="268" t="s">
        <v>387</v>
      </c>
      <c r="G37" s="272" t="s">
        <v>387</v>
      </c>
      <c r="H37" s="268" t="s">
        <v>387</v>
      </c>
      <c r="I37" s="268" t="s">
        <v>387</v>
      </c>
      <c r="J37" s="268" t="s">
        <v>387</v>
      </c>
      <c r="K37" s="268" t="s">
        <v>387</v>
      </c>
      <c r="L37" s="268" t="s">
        <v>387</v>
      </c>
      <c r="M37" s="577" t="s">
        <v>387</v>
      </c>
    </row>
    <row r="38" spans="1:13" s="170" customFormat="1" ht="18.75" customHeight="1" thickBot="1">
      <c r="A38" s="324" t="s">
        <v>1005</v>
      </c>
      <c r="B38" s="614" t="s">
        <v>387</v>
      </c>
      <c r="C38" s="276" t="s">
        <v>387</v>
      </c>
      <c r="D38" s="276" t="s">
        <v>387</v>
      </c>
      <c r="E38" s="276" t="s">
        <v>387</v>
      </c>
      <c r="F38" s="276" t="s">
        <v>387</v>
      </c>
      <c r="G38" s="275" t="s">
        <v>387</v>
      </c>
      <c r="H38" s="276" t="s">
        <v>387</v>
      </c>
      <c r="I38" s="276" t="s">
        <v>387</v>
      </c>
      <c r="J38" s="276" t="s">
        <v>387</v>
      </c>
      <c r="K38" s="276" t="s">
        <v>387</v>
      </c>
      <c r="L38" s="276" t="s">
        <v>387</v>
      </c>
      <c r="M38" s="684" t="s">
        <v>387</v>
      </c>
    </row>
    <row r="39" spans="1:13" s="170" customFormat="1" ht="15" customHeight="1">
      <c r="A39" s="1" t="s">
        <v>72</v>
      </c>
      <c r="B39" s="263"/>
      <c r="C39" s="263"/>
      <c r="D39" s="263"/>
      <c r="E39" s="263"/>
      <c r="F39" s="263"/>
      <c r="G39" s="383" t="s">
        <v>46</v>
      </c>
      <c r="H39" s="263"/>
      <c r="I39" s="263"/>
      <c r="J39" s="263"/>
      <c r="K39" s="263"/>
      <c r="L39" s="263"/>
      <c r="M39" s="263"/>
    </row>
    <row r="40" ht="18" customHeight="1"/>
  </sheetData>
  <sheetProtection/>
  <mergeCells count="9">
    <mergeCell ref="A2:F2"/>
    <mergeCell ref="G2:M2"/>
    <mergeCell ref="A5:A6"/>
    <mergeCell ref="B5:B6"/>
    <mergeCell ref="D6:F6"/>
    <mergeCell ref="G6:H6"/>
    <mergeCell ref="J6:L6"/>
    <mergeCell ref="G5:M5"/>
    <mergeCell ref="C5:F5"/>
  </mergeCells>
  <printOptions/>
  <pageMargins left="1.1811023622047245" right="1.1811023622047245" top="1.5748031496062993" bottom="1.5748031496062993" header="0.5118110236220472" footer="0.9055118110236221"/>
  <pageSetup firstPageNumber="23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showGridLines="0" zoomScale="120" zoomScaleNormal="120" zoomScalePageLayoutView="0" workbookViewId="0" topLeftCell="B1">
      <selection activeCell="C24" sqref="C24"/>
    </sheetView>
  </sheetViews>
  <sheetFormatPr defaultColWidth="9.00390625" defaultRowHeight="16.5"/>
  <cols>
    <col min="1" max="1" width="10.625" style="506" customWidth="1"/>
    <col min="2" max="2" width="5.625" style="506" customWidth="1"/>
    <col min="3" max="3" width="7.625" style="506" customWidth="1"/>
    <col min="4" max="4" width="5.625" style="506" customWidth="1"/>
    <col min="5" max="5" width="7.625" style="506" customWidth="1"/>
    <col min="6" max="6" width="5.625" style="506" customWidth="1"/>
    <col min="7" max="7" width="7.625" style="506" customWidth="1"/>
    <col min="8" max="8" width="5.625" style="506" customWidth="1"/>
    <col min="9" max="9" width="6.625" style="506" customWidth="1"/>
    <col min="10" max="10" width="5.625" style="506" customWidth="1"/>
    <col min="11" max="11" width="7.125" style="506" customWidth="1"/>
    <col min="12" max="12" width="6.625" style="506" customWidth="1"/>
    <col min="13" max="13" width="8.125" style="506" customWidth="1"/>
    <col min="14" max="14" width="6.625" style="506" customWidth="1"/>
    <col min="15" max="15" width="8.125" style="506" customWidth="1"/>
    <col min="16" max="16" width="6.625" style="506" customWidth="1"/>
    <col min="17" max="17" width="8.625" style="506" customWidth="1"/>
    <col min="18" max="18" width="6.625" style="506" customWidth="1"/>
    <col min="19" max="19" width="8.625" style="506" customWidth="1"/>
    <col min="20" max="20" width="6.625" style="506" customWidth="1"/>
    <col min="21" max="21" width="8.625" style="506" customWidth="1"/>
    <col min="22" max="16384" width="9.00390625" style="506" customWidth="1"/>
  </cols>
  <sheetData>
    <row r="1" spans="1:21" s="49" customFormat="1" ht="18" customHeight="1">
      <c r="A1" s="82" t="s">
        <v>1166</v>
      </c>
      <c r="Q1" s="51"/>
      <c r="R1" s="51"/>
      <c r="U1" s="50" t="s">
        <v>1157</v>
      </c>
    </row>
    <row r="2" spans="1:21" s="53" customFormat="1" ht="24.75" customHeight="1">
      <c r="A2" s="875" t="s">
        <v>692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 t="s">
        <v>1063</v>
      </c>
      <c r="M2" s="876"/>
      <c r="N2" s="876"/>
      <c r="O2" s="876"/>
      <c r="P2" s="876"/>
      <c r="Q2" s="876"/>
      <c r="R2" s="876"/>
      <c r="S2" s="876"/>
      <c r="T2" s="876"/>
      <c r="U2" s="876"/>
    </row>
    <row r="3" spans="1:21" s="49" customFormat="1" ht="1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83" t="s">
        <v>677</v>
      </c>
      <c r="L3" s="52"/>
      <c r="O3" s="51"/>
      <c r="P3" s="51"/>
      <c r="Q3" s="51"/>
      <c r="R3" s="51"/>
      <c r="T3" s="50"/>
      <c r="U3" s="84" t="s">
        <v>501</v>
      </c>
    </row>
    <row r="4" spans="1:21" s="49" customFormat="1" ht="27" customHeight="1">
      <c r="A4" s="916" t="s">
        <v>1263</v>
      </c>
      <c r="B4" s="919" t="s">
        <v>1011</v>
      </c>
      <c r="C4" s="920"/>
      <c r="D4" s="921" t="s">
        <v>1012</v>
      </c>
      <c r="E4" s="920"/>
      <c r="F4" s="909" t="s">
        <v>1013</v>
      </c>
      <c r="G4" s="920"/>
      <c r="H4" s="921" t="s">
        <v>1027</v>
      </c>
      <c r="I4" s="920"/>
      <c r="J4" s="921" t="s">
        <v>1014</v>
      </c>
      <c r="K4" s="920"/>
      <c r="L4" s="933" t="s">
        <v>1028</v>
      </c>
      <c r="M4" s="920"/>
      <c r="N4" s="921" t="s">
        <v>1015</v>
      </c>
      <c r="O4" s="920"/>
      <c r="P4" s="921" t="s">
        <v>1016</v>
      </c>
      <c r="Q4" s="920"/>
      <c r="R4" s="921" t="s">
        <v>1017</v>
      </c>
      <c r="S4" s="920"/>
      <c r="T4" s="921" t="s">
        <v>1018</v>
      </c>
      <c r="U4" s="920"/>
    </row>
    <row r="5" spans="1:21" s="49" customFormat="1" ht="36.75" customHeight="1">
      <c r="A5" s="917"/>
      <c r="B5" s="922" t="s">
        <v>1262</v>
      </c>
      <c r="C5" s="923"/>
      <c r="D5" s="924" t="s">
        <v>1019</v>
      </c>
      <c r="E5" s="923"/>
      <c r="F5" s="924" t="s">
        <v>1020</v>
      </c>
      <c r="G5" s="923"/>
      <c r="H5" s="924" t="s">
        <v>1021</v>
      </c>
      <c r="I5" s="923"/>
      <c r="J5" s="924" t="s">
        <v>1022</v>
      </c>
      <c r="K5" s="923"/>
      <c r="L5" s="925" t="s">
        <v>1158</v>
      </c>
      <c r="M5" s="923"/>
      <c r="N5" s="924" t="s">
        <v>1023</v>
      </c>
      <c r="O5" s="923"/>
      <c r="P5" s="924" t="s">
        <v>1024</v>
      </c>
      <c r="Q5" s="923"/>
      <c r="R5" s="924" t="s">
        <v>1025</v>
      </c>
      <c r="S5" s="923"/>
      <c r="T5" s="924" t="s">
        <v>1026</v>
      </c>
      <c r="U5" s="923"/>
    </row>
    <row r="6" spans="1:21" s="49" customFormat="1" ht="25.5" customHeight="1">
      <c r="A6" s="917"/>
      <c r="B6" s="85" t="s">
        <v>1264</v>
      </c>
      <c r="C6" s="86" t="s">
        <v>1265</v>
      </c>
      <c r="D6" s="87" t="s">
        <v>1264</v>
      </c>
      <c r="E6" s="86" t="s">
        <v>1265</v>
      </c>
      <c r="F6" s="87" t="s">
        <v>1264</v>
      </c>
      <c r="G6" s="86" t="s">
        <v>1265</v>
      </c>
      <c r="H6" s="87" t="s">
        <v>1264</v>
      </c>
      <c r="I6" s="86" t="s">
        <v>1265</v>
      </c>
      <c r="J6" s="87" t="s">
        <v>1264</v>
      </c>
      <c r="K6" s="86" t="s">
        <v>1265</v>
      </c>
      <c r="L6" s="88" t="s">
        <v>1264</v>
      </c>
      <c r="M6" s="86" t="s">
        <v>1265</v>
      </c>
      <c r="N6" s="87" t="s">
        <v>1264</v>
      </c>
      <c r="O6" s="86" t="s">
        <v>1265</v>
      </c>
      <c r="P6" s="87" t="s">
        <v>1264</v>
      </c>
      <c r="Q6" s="86" t="s">
        <v>1265</v>
      </c>
      <c r="R6" s="87" t="s">
        <v>1264</v>
      </c>
      <c r="S6" s="86" t="s">
        <v>1265</v>
      </c>
      <c r="T6" s="87" t="s">
        <v>1264</v>
      </c>
      <c r="U6" s="89" t="s">
        <v>1265</v>
      </c>
    </row>
    <row r="7" spans="1:21" s="49" customFormat="1" ht="16.5" customHeight="1" thickBot="1">
      <c r="A7" s="918"/>
      <c r="B7" s="90" t="s">
        <v>1266</v>
      </c>
      <c r="C7" s="91" t="s">
        <v>1267</v>
      </c>
      <c r="D7" s="92" t="s">
        <v>1266</v>
      </c>
      <c r="E7" s="91" t="s">
        <v>1267</v>
      </c>
      <c r="F7" s="93" t="s">
        <v>1266</v>
      </c>
      <c r="G7" s="91" t="s">
        <v>1267</v>
      </c>
      <c r="H7" s="93" t="s">
        <v>1266</v>
      </c>
      <c r="I7" s="91" t="s">
        <v>1267</v>
      </c>
      <c r="J7" s="93" t="s">
        <v>1266</v>
      </c>
      <c r="K7" s="91" t="s">
        <v>1267</v>
      </c>
      <c r="L7" s="92" t="s">
        <v>1266</v>
      </c>
      <c r="M7" s="91" t="s">
        <v>1267</v>
      </c>
      <c r="N7" s="93" t="s">
        <v>1266</v>
      </c>
      <c r="O7" s="91" t="s">
        <v>1267</v>
      </c>
      <c r="P7" s="93" t="s">
        <v>1266</v>
      </c>
      <c r="Q7" s="91" t="s">
        <v>1267</v>
      </c>
      <c r="R7" s="93" t="s">
        <v>1266</v>
      </c>
      <c r="S7" s="91" t="s">
        <v>1267</v>
      </c>
      <c r="T7" s="93" t="s">
        <v>1266</v>
      </c>
      <c r="U7" s="91" t="s">
        <v>1267</v>
      </c>
    </row>
    <row r="8" spans="1:21" s="54" customFormat="1" ht="30.75" customHeight="1">
      <c r="A8" s="94" t="s">
        <v>1268</v>
      </c>
      <c r="B8" s="65">
        <v>46383</v>
      </c>
      <c r="C8" s="66">
        <v>7696088</v>
      </c>
      <c r="D8" s="66">
        <v>795</v>
      </c>
      <c r="E8" s="66">
        <v>68241</v>
      </c>
      <c r="F8" s="66">
        <v>162</v>
      </c>
      <c r="G8" s="66">
        <v>7989</v>
      </c>
      <c r="H8" s="66">
        <v>2421</v>
      </c>
      <c r="I8" s="66">
        <v>653849</v>
      </c>
      <c r="J8" s="67">
        <v>264</v>
      </c>
      <c r="K8" s="66">
        <v>54000</v>
      </c>
      <c r="L8" s="66">
        <v>2532</v>
      </c>
      <c r="M8" s="67">
        <v>995916</v>
      </c>
      <c r="N8" s="95" t="s">
        <v>1127</v>
      </c>
      <c r="O8" s="95" t="s">
        <v>1127</v>
      </c>
      <c r="P8" s="95" t="s">
        <v>1127</v>
      </c>
      <c r="Q8" s="95" t="s">
        <v>1127</v>
      </c>
      <c r="R8" s="67">
        <v>1835</v>
      </c>
      <c r="S8" s="67">
        <v>496852</v>
      </c>
      <c r="T8" s="95" t="s">
        <v>1127</v>
      </c>
      <c r="U8" s="95" t="s">
        <v>1127</v>
      </c>
    </row>
    <row r="9" spans="1:21" s="54" customFormat="1" ht="30.75" customHeight="1">
      <c r="A9" s="94" t="s">
        <v>1029</v>
      </c>
      <c r="B9" s="65">
        <v>48714</v>
      </c>
      <c r="C9" s="66">
        <v>8591392</v>
      </c>
      <c r="D9" s="66">
        <v>127</v>
      </c>
      <c r="E9" s="66">
        <v>56266</v>
      </c>
      <c r="F9" s="66">
        <v>161</v>
      </c>
      <c r="G9" s="66">
        <v>7879</v>
      </c>
      <c r="H9" s="66">
        <v>2455</v>
      </c>
      <c r="I9" s="66">
        <v>688048</v>
      </c>
      <c r="J9" s="67">
        <v>5</v>
      </c>
      <c r="K9" s="66">
        <v>1407</v>
      </c>
      <c r="L9" s="66">
        <v>2698</v>
      </c>
      <c r="M9" s="67">
        <v>1053675</v>
      </c>
      <c r="N9" s="67">
        <v>31425</v>
      </c>
      <c r="O9" s="67">
        <v>3794952</v>
      </c>
      <c r="P9" s="67">
        <v>3136</v>
      </c>
      <c r="Q9" s="67">
        <v>1138849</v>
      </c>
      <c r="R9" s="67">
        <v>1700</v>
      </c>
      <c r="S9" s="67">
        <v>456776</v>
      </c>
      <c r="T9" s="67">
        <v>183</v>
      </c>
      <c r="U9" s="67">
        <v>499985</v>
      </c>
    </row>
    <row r="10" spans="1:21" s="54" customFormat="1" ht="30.75" customHeight="1">
      <c r="A10" s="94" t="s">
        <v>1030</v>
      </c>
      <c r="B10" s="65">
        <v>48129</v>
      </c>
      <c r="C10" s="66">
        <v>8715001</v>
      </c>
      <c r="D10" s="66">
        <v>130</v>
      </c>
      <c r="E10" s="66">
        <v>67787</v>
      </c>
      <c r="F10" s="66">
        <v>162</v>
      </c>
      <c r="G10" s="66">
        <v>8079</v>
      </c>
      <c r="H10" s="66">
        <v>2386</v>
      </c>
      <c r="I10" s="66">
        <v>706172</v>
      </c>
      <c r="J10" s="67">
        <v>4</v>
      </c>
      <c r="K10" s="66">
        <v>1207</v>
      </c>
      <c r="L10" s="66">
        <v>2635</v>
      </c>
      <c r="M10" s="67">
        <v>1053375</v>
      </c>
      <c r="N10" s="67">
        <v>30716</v>
      </c>
      <c r="O10" s="67">
        <v>3867787</v>
      </c>
      <c r="P10" s="67">
        <v>3187</v>
      </c>
      <c r="Q10" s="67">
        <v>1167509</v>
      </c>
      <c r="R10" s="67">
        <v>1694</v>
      </c>
      <c r="S10" s="67">
        <v>449908</v>
      </c>
      <c r="T10" s="67">
        <v>189</v>
      </c>
      <c r="U10" s="67">
        <v>526005</v>
      </c>
    </row>
    <row r="11" spans="1:21" s="49" customFormat="1" ht="30.75" customHeight="1">
      <c r="A11" s="94" t="s">
        <v>1031</v>
      </c>
      <c r="B11" s="65">
        <v>38207</v>
      </c>
      <c r="C11" s="66">
        <v>9108351</v>
      </c>
      <c r="D11" s="66">
        <v>64</v>
      </c>
      <c r="E11" s="66">
        <v>69129</v>
      </c>
      <c r="F11" s="66">
        <v>20</v>
      </c>
      <c r="G11" s="66">
        <v>4516</v>
      </c>
      <c r="H11" s="66">
        <v>987</v>
      </c>
      <c r="I11" s="66">
        <v>679267</v>
      </c>
      <c r="J11" s="67">
        <v>4</v>
      </c>
      <c r="K11" s="66">
        <v>3400</v>
      </c>
      <c r="L11" s="66">
        <v>2657</v>
      </c>
      <c r="M11" s="67">
        <v>1162887</v>
      </c>
      <c r="N11" s="67">
        <v>24598</v>
      </c>
      <c r="O11" s="67">
        <v>4176409</v>
      </c>
      <c r="P11" s="67">
        <v>2646</v>
      </c>
      <c r="Q11" s="67">
        <v>1208279</v>
      </c>
      <c r="R11" s="67">
        <v>1569</v>
      </c>
      <c r="S11" s="67">
        <v>401968</v>
      </c>
      <c r="T11" s="67">
        <v>148</v>
      </c>
      <c r="U11" s="67">
        <v>522810</v>
      </c>
    </row>
    <row r="12" spans="1:21" s="54" customFormat="1" ht="30.75" customHeight="1">
      <c r="A12" s="94" t="s">
        <v>1032</v>
      </c>
      <c r="B12" s="65">
        <v>38685</v>
      </c>
      <c r="C12" s="66">
        <v>9631050</v>
      </c>
      <c r="D12" s="66">
        <v>67</v>
      </c>
      <c r="E12" s="66">
        <v>68518</v>
      </c>
      <c r="F12" s="66">
        <v>23</v>
      </c>
      <c r="G12" s="66">
        <v>5715</v>
      </c>
      <c r="H12" s="66">
        <v>903</v>
      </c>
      <c r="I12" s="66">
        <v>675821</v>
      </c>
      <c r="J12" s="67">
        <v>4</v>
      </c>
      <c r="K12" s="66">
        <v>3400</v>
      </c>
      <c r="L12" s="66">
        <v>3009</v>
      </c>
      <c r="M12" s="67">
        <v>1261928</v>
      </c>
      <c r="N12" s="67">
        <v>24581</v>
      </c>
      <c r="O12" s="67">
        <v>4541815</v>
      </c>
      <c r="P12" s="67">
        <v>2753</v>
      </c>
      <c r="Q12" s="67">
        <v>1224159</v>
      </c>
      <c r="R12" s="67">
        <v>1557</v>
      </c>
      <c r="S12" s="67">
        <v>399279</v>
      </c>
      <c r="T12" s="67">
        <v>149</v>
      </c>
      <c r="U12" s="67">
        <v>525559</v>
      </c>
    </row>
    <row r="13" spans="1:21" s="54" customFormat="1" ht="30.75" customHeight="1" thickBot="1">
      <c r="A13" s="96" t="s">
        <v>1033</v>
      </c>
      <c r="B13" s="69">
        <v>40411</v>
      </c>
      <c r="C13" s="70">
        <v>10332844</v>
      </c>
      <c r="D13" s="70">
        <v>74</v>
      </c>
      <c r="E13" s="70">
        <v>71814</v>
      </c>
      <c r="F13" s="70">
        <v>24</v>
      </c>
      <c r="G13" s="70">
        <v>8983</v>
      </c>
      <c r="H13" s="70">
        <v>884</v>
      </c>
      <c r="I13" s="70">
        <v>694470</v>
      </c>
      <c r="J13" s="71">
        <v>7</v>
      </c>
      <c r="K13" s="70">
        <v>4030</v>
      </c>
      <c r="L13" s="70">
        <v>3488</v>
      </c>
      <c r="M13" s="71">
        <v>1479479</v>
      </c>
      <c r="N13" s="71">
        <v>25075</v>
      </c>
      <c r="O13" s="71">
        <v>4833681</v>
      </c>
      <c r="P13" s="71">
        <v>2967</v>
      </c>
      <c r="Q13" s="71">
        <v>1278102</v>
      </c>
      <c r="R13" s="71">
        <v>1560</v>
      </c>
      <c r="S13" s="71">
        <v>406534</v>
      </c>
      <c r="T13" s="71">
        <v>148</v>
      </c>
      <c r="U13" s="71">
        <v>525165</v>
      </c>
    </row>
    <row r="14" spans="1:21" s="54" customFormat="1" ht="15" customHeight="1">
      <c r="A14" s="167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1:21" s="507" customFormat="1" ht="24.75" customHeight="1">
      <c r="A15" s="875" t="s">
        <v>692</v>
      </c>
      <c r="B15" s="876"/>
      <c r="C15" s="876"/>
      <c r="D15" s="876"/>
      <c r="E15" s="876"/>
      <c r="F15" s="876"/>
      <c r="G15" s="876"/>
      <c r="H15" s="876"/>
      <c r="I15" s="876"/>
      <c r="J15" s="876"/>
      <c r="K15" s="876"/>
      <c r="L15" s="876" t="s">
        <v>1063</v>
      </c>
      <c r="M15" s="876"/>
      <c r="N15" s="876"/>
      <c r="O15" s="876"/>
      <c r="P15" s="876"/>
      <c r="Q15" s="876"/>
      <c r="R15" s="876"/>
      <c r="S15" s="876"/>
      <c r="T15" s="876"/>
      <c r="U15" s="876"/>
    </row>
    <row r="16" spans="1:21" s="49" customFormat="1" ht="15" customHeight="1" thickBo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83" t="s">
        <v>691</v>
      </c>
      <c r="L16" s="52"/>
      <c r="O16" s="51"/>
      <c r="P16" s="51"/>
      <c r="Q16" s="51"/>
      <c r="R16" s="51"/>
      <c r="T16" s="50"/>
      <c r="U16" s="84" t="s">
        <v>501</v>
      </c>
    </row>
    <row r="17" spans="1:21" s="54" customFormat="1" ht="27" customHeight="1">
      <c r="A17" s="916" t="s">
        <v>1034</v>
      </c>
      <c r="B17" s="926" t="s">
        <v>1035</v>
      </c>
      <c r="C17" s="927"/>
      <c r="D17" s="931" t="s">
        <v>1036</v>
      </c>
      <c r="E17" s="932"/>
      <c r="F17" s="937" t="s">
        <v>1037</v>
      </c>
      <c r="G17" s="938"/>
      <c r="H17" s="937" t="s">
        <v>1038</v>
      </c>
      <c r="I17" s="938"/>
      <c r="J17" s="934" t="s">
        <v>1039</v>
      </c>
      <c r="K17" s="932"/>
      <c r="L17" s="935" t="s">
        <v>1040</v>
      </c>
      <c r="M17" s="932"/>
      <c r="N17" s="934" t="s">
        <v>1041</v>
      </c>
      <c r="O17" s="927"/>
      <c r="P17" s="934" t="s">
        <v>1042</v>
      </c>
      <c r="Q17" s="927"/>
      <c r="R17" s="934" t="s">
        <v>1043</v>
      </c>
      <c r="S17" s="927"/>
      <c r="T17" s="934" t="s">
        <v>1044</v>
      </c>
      <c r="U17" s="927"/>
    </row>
    <row r="18" spans="1:21" s="54" customFormat="1" ht="36.75" customHeight="1">
      <c r="A18" s="917"/>
      <c r="B18" s="928" t="s">
        <v>1045</v>
      </c>
      <c r="C18" s="929"/>
      <c r="D18" s="930" t="s">
        <v>1046</v>
      </c>
      <c r="E18" s="929"/>
      <c r="F18" s="930" t="s">
        <v>1047</v>
      </c>
      <c r="G18" s="929"/>
      <c r="H18" s="930" t="s">
        <v>1048</v>
      </c>
      <c r="I18" s="929"/>
      <c r="J18" s="930" t="s">
        <v>1049</v>
      </c>
      <c r="K18" s="929"/>
      <c r="L18" s="936" t="s">
        <v>1050</v>
      </c>
      <c r="M18" s="929"/>
      <c r="N18" s="930" t="s">
        <v>1051</v>
      </c>
      <c r="O18" s="929"/>
      <c r="P18" s="930" t="s">
        <v>1052</v>
      </c>
      <c r="Q18" s="929"/>
      <c r="R18" s="930" t="s">
        <v>1053</v>
      </c>
      <c r="S18" s="929"/>
      <c r="T18" s="930" t="s">
        <v>1054</v>
      </c>
      <c r="U18" s="929"/>
    </row>
    <row r="19" spans="1:21" s="54" customFormat="1" ht="25.5" customHeight="1">
      <c r="A19" s="917"/>
      <c r="B19" s="85" t="s">
        <v>1055</v>
      </c>
      <c r="C19" s="86" t="s">
        <v>1056</v>
      </c>
      <c r="D19" s="87" t="s">
        <v>1055</v>
      </c>
      <c r="E19" s="86" t="s">
        <v>1056</v>
      </c>
      <c r="F19" s="87" t="s">
        <v>1055</v>
      </c>
      <c r="G19" s="86" t="s">
        <v>1056</v>
      </c>
      <c r="H19" s="87" t="s">
        <v>1055</v>
      </c>
      <c r="I19" s="86" t="s">
        <v>1056</v>
      </c>
      <c r="J19" s="87" t="s">
        <v>1055</v>
      </c>
      <c r="K19" s="86" t="s">
        <v>1056</v>
      </c>
      <c r="L19" s="88" t="s">
        <v>1055</v>
      </c>
      <c r="M19" s="86" t="s">
        <v>1056</v>
      </c>
      <c r="N19" s="87" t="s">
        <v>1055</v>
      </c>
      <c r="O19" s="86" t="s">
        <v>1056</v>
      </c>
      <c r="P19" s="87" t="s">
        <v>1055</v>
      </c>
      <c r="Q19" s="86" t="s">
        <v>1056</v>
      </c>
      <c r="R19" s="87" t="s">
        <v>1055</v>
      </c>
      <c r="S19" s="86" t="s">
        <v>1056</v>
      </c>
      <c r="T19" s="87" t="s">
        <v>1055</v>
      </c>
      <c r="U19" s="86" t="s">
        <v>1056</v>
      </c>
    </row>
    <row r="20" spans="1:21" s="54" customFormat="1" ht="16.5" customHeight="1" thickBot="1">
      <c r="A20" s="918"/>
      <c r="B20" s="90" t="s">
        <v>1057</v>
      </c>
      <c r="C20" s="91" t="s">
        <v>1058</v>
      </c>
      <c r="D20" s="92" t="s">
        <v>1057</v>
      </c>
      <c r="E20" s="91" t="s">
        <v>1058</v>
      </c>
      <c r="F20" s="92" t="s">
        <v>1057</v>
      </c>
      <c r="G20" s="91" t="s">
        <v>1058</v>
      </c>
      <c r="H20" s="92" t="s">
        <v>1057</v>
      </c>
      <c r="I20" s="91" t="s">
        <v>1058</v>
      </c>
      <c r="J20" s="93" t="s">
        <v>1057</v>
      </c>
      <c r="K20" s="91" t="s">
        <v>1058</v>
      </c>
      <c r="L20" s="92" t="s">
        <v>1057</v>
      </c>
      <c r="M20" s="91" t="s">
        <v>1058</v>
      </c>
      <c r="N20" s="92" t="s">
        <v>1057</v>
      </c>
      <c r="O20" s="91" t="s">
        <v>1058</v>
      </c>
      <c r="P20" s="92" t="s">
        <v>1057</v>
      </c>
      <c r="Q20" s="91" t="s">
        <v>1058</v>
      </c>
      <c r="R20" s="92" t="s">
        <v>1057</v>
      </c>
      <c r="S20" s="91" t="s">
        <v>1058</v>
      </c>
      <c r="T20" s="92" t="s">
        <v>1057</v>
      </c>
      <c r="U20" s="91" t="s">
        <v>1058</v>
      </c>
    </row>
    <row r="21" spans="1:21" s="54" customFormat="1" ht="30.75" customHeight="1">
      <c r="A21" s="94" t="s">
        <v>1059</v>
      </c>
      <c r="B21" s="97">
        <v>41084</v>
      </c>
      <c r="C21" s="98">
        <v>10967006</v>
      </c>
      <c r="D21" s="99">
        <v>78</v>
      </c>
      <c r="E21" s="98">
        <v>70492</v>
      </c>
      <c r="F21" s="99">
        <v>20</v>
      </c>
      <c r="G21" s="98">
        <v>8373</v>
      </c>
      <c r="H21" s="99">
        <v>885</v>
      </c>
      <c r="I21" s="98">
        <v>727038</v>
      </c>
      <c r="J21" s="99">
        <v>6</v>
      </c>
      <c r="K21" s="98">
        <v>1950</v>
      </c>
      <c r="L21" s="508">
        <v>213</v>
      </c>
      <c r="M21" s="98">
        <v>80018</v>
      </c>
      <c r="N21" s="99">
        <v>3774</v>
      </c>
      <c r="O21" s="98">
        <v>1665231</v>
      </c>
      <c r="P21" s="99">
        <v>25180</v>
      </c>
      <c r="Q21" s="98">
        <v>5106140</v>
      </c>
      <c r="R21" s="99">
        <v>1568</v>
      </c>
      <c r="S21" s="98">
        <v>421367</v>
      </c>
      <c r="T21" s="99">
        <v>3175</v>
      </c>
      <c r="U21" s="98">
        <v>1328496</v>
      </c>
    </row>
    <row r="22" spans="1:21" s="54" customFormat="1" ht="30.75" customHeight="1">
      <c r="A22" s="94" t="s">
        <v>1060</v>
      </c>
      <c r="B22" s="78">
        <v>41615</v>
      </c>
      <c r="C22" s="100">
        <v>11125834</v>
      </c>
      <c r="D22" s="80">
        <v>88</v>
      </c>
      <c r="E22" s="100">
        <v>71834</v>
      </c>
      <c r="F22" s="80">
        <v>20</v>
      </c>
      <c r="G22" s="100">
        <v>8373</v>
      </c>
      <c r="H22" s="80">
        <v>897</v>
      </c>
      <c r="I22" s="100">
        <v>734712</v>
      </c>
      <c r="J22" s="80">
        <v>7</v>
      </c>
      <c r="K22" s="100">
        <v>3331</v>
      </c>
      <c r="L22" s="79">
        <v>237</v>
      </c>
      <c r="M22" s="100">
        <v>86623</v>
      </c>
      <c r="N22" s="80">
        <v>3972</v>
      </c>
      <c r="O22" s="100">
        <v>1775467</v>
      </c>
      <c r="P22" s="80">
        <v>25188</v>
      </c>
      <c r="Q22" s="100">
        <v>5110697</v>
      </c>
      <c r="R22" s="80">
        <v>1573</v>
      </c>
      <c r="S22" s="100">
        <v>437216</v>
      </c>
      <c r="T22" s="80">
        <v>3278</v>
      </c>
      <c r="U22" s="100">
        <v>1336822</v>
      </c>
    </row>
    <row r="23" spans="1:21" s="54" customFormat="1" ht="30.75" customHeight="1">
      <c r="A23" s="94" t="s">
        <v>1061</v>
      </c>
      <c r="B23" s="78">
        <v>42756</v>
      </c>
      <c r="C23" s="100">
        <v>11439745</v>
      </c>
      <c r="D23" s="80">
        <v>113</v>
      </c>
      <c r="E23" s="100">
        <v>74637</v>
      </c>
      <c r="F23" s="80">
        <v>20</v>
      </c>
      <c r="G23" s="100">
        <v>8423</v>
      </c>
      <c r="H23" s="80">
        <v>905</v>
      </c>
      <c r="I23" s="100">
        <v>754935</v>
      </c>
      <c r="J23" s="80">
        <v>7</v>
      </c>
      <c r="K23" s="100">
        <v>3331</v>
      </c>
      <c r="L23" s="79">
        <v>236</v>
      </c>
      <c r="M23" s="100">
        <v>94437</v>
      </c>
      <c r="N23" s="80">
        <v>4124</v>
      </c>
      <c r="O23" s="100">
        <v>1876438</v>
      </c>
      <c r="P23" s="80">
        <v>25496</v>
      </c>
      <c r="Q23" s="100">
        <v>5269520</v>
      </c>
      <c r="R23" s="80">
        <v>1562</v>
      </c>
      <c r="S23" s="100">
        <v>433038</v>
      </c>
      <c r="T23" s="80">
        <v>3668</v>
      </c>
      <c r="U23" s="100">
        <v>1350482</v>
      </c>
    </row>
    <row r="24" spans="1:21" s="54" customFormat="1" ht="30.75" customHeight="1" thickBot="1">
      <c r="A24" s="96" t="s">
        <v>1062</v>
      </c>
      <c r="B24" s="101">
        <v>42843</v>
      </c>
      <c r="C24" s="102">
        <v>10882160</v>
      </c>
      <c r="D24" s="103">
        <v>129</v>
      </c>
      <c r="E24" s="102">
        <v>74752</v>
      </c>
      <c r="F24" s="103">
        <v>17</v>
      </c>
      <c r="G24" s="102">
        <v>7713</v>
      </c>
      <c r="H24" s="103">
        <v>927</v>
      </c>
      <c r="I24" s="102">
        <v>718211</v>
      </c>
      <c r="J24" s="103">
        <v>7</v>
      </c>
      <c r="K24" s="102">
        <v>3331</v>
      </c>
      <c r="L24" s="509">
        <v>235</v>
      </c>
      <c r="M24" s="102">
        <v>93131</v>
      </c>
      <c r="N24" s="103">
        <v>4265</v>
      </c>
      <c r="O24" s="102">
        <v>1963135</v>
      </c>
      <c r="P24" s="103">
        <v>25061</v>
      </c>
      <c r="Q24" s="102">
        <v>4654894</v>
      </c>
      <c r="R24" s="103">
        <v>1545</v>
      </c>
      <c r="S24" s="102">
        <v>413171</v>
      </c>
      <c r="T24" s="103">
        <v>3954</v>
      </c>
      <c r="U24" s="102">
        <v>1391447</v>
      </c>
    </row>
    <row r="25" spans="1:21" s="107" customFormat="1" ht="15" customHeight="1">
      <c r="A25" s="104" t="s">
        <v>1006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6" t="s">
        <v>886</v>
      </c>
      <c r="M25" s="49"/>
      <c r="N25" s="49"/>
      <c r="O25" s="49"/>
      <c r="P25" s="49"/>
      <c r="Q25" s="49"/>
      <c r="R25" s="49"/>
      <c r="S25" s="49"/>
      <c r="T25" s="49"/>
      <c r="U25" s="49"/>
    </row>
  </sheetData>
  <sheetProtection/>
  <mergeCells count="46">
    <mergeCell ref="R17:S17"/>
    <mergeCell ref="R18:S18"/>
    <mergeCell ref="T17:U17"/>
    <mergeCell ref="T18:U18"/>
    <mergeCell ref="N17:O17"/>
    <mergeCell ref="N18:O18"/>
    <mergeCell ref="P17:Q17"/>
    <mergeCell ref="P18:Q18"/>
    <mergeCell ref="J17:K17"/>
    <mergeCell ref="J18:K18"/>
    <mergeCell ref="L17:M17"/>
    <mergeCell ref="L18:M18"/>
    <mergeCell ref="F18:G18"/>
    <mergeCell ref="F17:G17"/>
    <mergeCell ref="H17:I17"/>
    <mergeCell ref="H18:I18"/>
    <mergeCell ref="B17:C17"/>
    <mergeCell ref="B18:C18"/>
    <mergeCell ref="D18:E18"/>
    <mergeCell ref="D17:E17"/>
    <mergeCell ref="T5:U5"/>
    <mergeCell ref="L2:U2"/>
    <mergeCell ref="P4:Q4"/>
    <mergeCell ref="R4:S4"/>
    <mergeCell ref="T4:U4"/>
    <mergeCell ref="L4:M4"/>
    <mergeCell ref="N4:O4"/>
    <mergeCell ref="L5:M5"/>
    <mergeCell ref="N5:O5"/>
    <mergeCell ref="P5:Q5"/>
    <mergeCell ref="R5:S5"/>
    <mergeCell ref="F5:G5"/>
    <mergeCell ref="H4:I4"/>
    <mergeCell ref="J4:K4"/>
    <mergeCell ref="H5:I5"/>
    <mergeCell ref="J5:K5"/>
    <mergeCell ref="A15:K15"/>
    <mergeCell ref="L15:U15"/>
    <mergeCell ref="A17:A20"/>
    <mergeCell ref="A2:K2"/>
    <mergeCell ref="B4:C4"/>
    <mergeCell ref="D4:E4"/>
    <mergeCell ref="F4:G4"/>
    <mergeCell ref="A4:A7"/>
    <mergeCell ref="B5:C5"/>
    <mergeCell ref="D5:E5"/>
  </mergeCells>
  <printOptions/>
  <pageMargins left="1.141732283464567" right="1.1811023622047245" top="1.5748031496062993" bottom="1.5748031496062993" header="0.5118110236220472" footer="0.9055118110236221"/>
  <pageSetup firstPageNumber="19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7.625" style="633" customWidth="1"/>
    <col min="2" max="3" width="10.125" style="633" customWidth="1"/>
    <col min="4" max="4" width="9.625" style="633" customWidth="1"/>
    <col min="5" max="5" width="10.125" style="633" customWidth="1"/>
    <col min="6" max="6" width="9.625" style="633" customWidth="1"/>
    <col min="7" max="7" width="7.625" style="633" customWidth="1"/>
    <col min="8" max="8" width="9.625" style="633" customWidth="1"/>
    <col min="9" max="9" width="8.875" style="633" customWidth="1"/>
    <col min="10" max="10" width="9.625" style="633" customWidth="1"/>
    <col min="11" max="11" width="8.875" style="633" customWidth="1"/>
    <col min="12" max="12" width="9.125" style="633" customWidth="1"/>
    <col min="13" max="15" width="9.625" style="633" customWidth="1"/>
    <col min="16" max="16384" width="9.00390625" style="633" customWidth="1"/>
  </cols>
  <sheetData>
    <row r="1" spans="1:16" s="463" customFormat="1" ht="18" customHeight="1">
      <c r="A1" s="615" t="s">
        <v>1166</v>
      </c>
      <c r="N1" s="616"/>
      <c r="O1" s="617" t="s">
        <v>1118</v>
      </c>
      <c r="P1" s="618"/>
    </row>
    <row r="2" spans="1:15" s="619" customFormat="1" ht="25.5" customHeight="1">
      <c r="A2" s="1348" t="s">
        <v>160</v>
      </c>
      <c r="B2" s="1349"/>
      <c r="C2" s="1349"/>
      <c r="D2" s="1349"/>
      <c r="E2" s="1349"/>
      <c r="F2" s="1349"/>
      <c r="G2" s="1349"/>
      <c r="H2" s="1349" t="s">
        <v>1269</v>
      </c>
      <c r="I2" s="1349"/>
      <c r="J2" s="1349"/>
      <c r="K2" s="1349"/>
      <c r="L2" s="1349"/>
      <c r="M2" s="1349"/>
      <c r="N2" s="1349"/>
      <c r="O2" s="1349"/>
    </row>
    <row r="3" spans="7:15" s="620" customFormat="1" ht="12.75" customHeight="1">
      <c r="G3" s="621" t="s">
        <v>1226</v>
      </c>
      <c r="H3" s="622"/>
      <c r="M3" s="623"/>
      <c r="N3" s="623"/>
      <c r="O3" s="624" t="s">
        <v>35</v>
      </c>
    </row>
    <row r="4" spans="1:15" s="620" customFormat="1" ht="12.75" customHeight="1">
      <c r="A4" s="623"/>
      <c r="B4" s="623"/>
      <c r="C4" s="623"/>
      <c r="D4" s="623"/>
      <c r="E4" s="623"/>
      <c r="F4" s="623"/>
      <c r="G4" s="625" t="s">
        <v>1270</v>
      </c>
      <c r="H4" s="622"/>
      <c r="M4" s="626"/>
      <c r="N4" s="626"/>
      <c r="O4" s="627" t="s">
        <v>33</v>
      </c>
    </row>
    <row r="5" spans="1:15" s="620" customFormat="1" ht="12.75" customHeight="1" thickBot="1">
      <c r="A5" s="628"/>
      <c r="B5" s="629"/>
      <c r="C5" s="629"/>
      <c r="D5" s="629"/>
      <c r="E5" s="629"/>
      <c r="F5" s="629"/>
      <c r="G5" s="630" t="s">
        <v>1271</v>
      </c>
      <c r="H5" s="629"/>
      <c r="I5" s="629"/>
      <c r="J5" s="629"/>
      <c r="K5" s="629"/>
      <c r="L5" s="631"/>
      <c r="M5" s="631"/>
      <c r="N5" s="631"/>
      <c r="O5" s="632" t="s">
        <v>36</v>
      </c>
    </row>
    <row r="6" spans="1:15" s="463" customFormat="1" ht="18" customHeight="1">
      <c r="A6" s="1350" t="s">
        <v>1272</v>
      </c>
      <c r="B6" s="1353" t="s">
        <v>1273</v>
      </c>
      <c r="C6" s="1354"/>
      <c r="D6" s="1354"/>
      <c r="E6" s="1355"/>
      <c r="F6" s="1359" t="s">
        <v>1240</v>
      </c>
      <c r="G6" s="634"/>
      <c r="H6" s="635" t="s">
        <v>1241</v>
      </c>
      <c r="I6" s="636"/>
      <c r="J6" s="636" t="s">
        <v>1158</v>
      </c>
      <c r="K6" s="636"/>
      <c r="L6" s="637"/>
      <c r="M6" s="1361" t="s">
        <v>1274</v>
      </c>
      <c r="N6" s="1362"/>
      <c r="O6" s="1362"/>
    </row>
    <row r="7" spans="1:15" s="463" customFormat="1" ht="26.25" customHeight="1">
      <c r="A7" s="1351"/>
      <c r="B7" s="1356"/>
      <c r="C7" s="1357"/>
      <c r="D7" s="1357"/>
      <c r="E7" s="1358"/>
      <c r="F7" s="1360"/>
      <c r="G7" s="638"/>
      <c r="H7" s="639" t="s">
        <v>1275</v>
      </c>
      <c r="I7" s="1363" t="s">
        <v>1276</v>
      </c>
      <c r="J7" s="1364"/>
      <c r="K7" s="1363" t="s">
        <v>1277</v>
      </c>
      <c r="L7" s="1364"/>
      <c r="M7" s="641" t="s">
        <v>1278</v>
      </c>
      <c r="N7" s="641" t="s">
        <v>1279</v>
      </c>
      <c r="O7" s="640" t="s">
        <v>1280</v>
      </c>
    </row>
    <row r="8" spans="1:15" s="463" customFormat="1" ht="18" customHeight="1">
      <c r="A8" s="1351"/>
      <c r="B8" s="642" t="s">
        <v>74</v>
      </c>
      <c r="C8" s="643" t="s">
        <v>75</v>
      </c>
      <c r="D8" s="643" t="s">
        <v>76</v>
      </c>
      <c r="E8" s="643" t="s">
        <v>77</v>
      </c>
      <c r="F8" s="1360"/>
      <c r="G8" s="643" t="s">
        <v>78</v>
      </c>
      <c r="H8" s="644" t="s">
        <v>79</v>
      </c>
      <c r="I8" s="643" t="s">
        <v>78</v>
      </c>
      <c r="J8" s="643" t="s">
        <v>79</v>
      </c>
      <c r="K8" s="643" t="s">
        <v>78</v>
      </c>
      <c r="L8" s="643" t="s">
        <v>79</v>
      </c>
      <c r="M8" s="643" t="s">
        <v>79</v>
      </c>
      <c r="N8" s="643" t="s">
        <v>79</v>
      </c>
      <c r="O8" s="645" t="s">
        <v>79</v>
      </c>
    </row>
    <row r="9" spans="1:15" s="650" customFormat="1" ht="26.25" customHeight="1" thickBot="1">
      <c r="A9" s="1352"/>
      <c r="B9" s="646" t="s">
        <v>80</v>
      </c>
      <c r="C9" s="647" t="s">
        <v>81</v>
      </c>
      <c r="D9" s="647" t="s">
        <v>82</v>
      </c>
      <c r="E9" s="647" t="s">
        <v>83</v>
      </c>
      <c r="F9" s="647" t="s">
        <v>84</v>
      </c>
      <c r="G9" s="647" t="s">
        <v>85</v>
      </c>
      <c r="H9" s="648" t="s">
        <v>1165</v>
      </c>
      <c r="I9" s="648" t="s">
        <v>85</v>
      </c>
      <c r="J9" s="648" t="s">
        <v>86</v>
      </c>
      <c r="K9" s="648" t="s">
        <v>85</v>
      </c>
      <c r="L9" s="648" t="s">
        <v>86</v>
      </c>
      <c r="M9" s="648" t="s">
        <v>86</v>
      </c>
      <c r="N9" s="648" t="s">
        <v>86</v>
      </c>
      <c r="O9" s="649" t="s">
        <v>86</v>
      </c>
    </row>
    <row r="10" spans="1:15" s="463" customFormat="1" ht="18" customHeight="1">
      <c r="A10" s="651" t="s">
        <v>87</v>
      </c>
      <c r="B10" s="467">
        <v>972602855</v>
      </c>
      <c r="C10" s="460">
        <v>72545822</v>
      </c>
      <c r="D10" s="460">
        <v>334247454</v>
      </c>
      <c r="E10" s="460">
        <v>565809579</v>
      </c>
      <c r="F10" s="460">
        <v>8117598.12</v>
      </c>
      <c r="G10" s="460">
        <v>250885.57</v>
      </c>
      <c r="H10" s="468">
        <v>3108351.2</v>
      </c>
      <c r="I10" s="468">
        <v>250885.57</v>
      </c>
      <c r="J10" s="468">
        <v>3108351.2</v>
      </c>
      <c r="K10" s="719" t="s">
        <v>88</v>
      </c>
      <c r="L10" s="719" t="s">
        <v>88</v>
      </c>
      <c r="M10" s="468">
        <v>5009246.92</v>
      </c>
      <c r="N10" s="468">
        <v>5009246.92</v>
      </c>
      <c r="O10" s="721" t="s">
        <v>88</v>
      </c>
    </row>
    <row r="11" spans="1:15" s="463" customFormat="1" ht="18" customHeight="1">
      <c r="A11" s="651" t="s">
        <v>89</v>
      </c>
      <c r="B11" s="652">
        <v>719818528</v>
      </c>
      <c r="C11" s="460">
        <v>86774239</v>
      </c>
      <c r="D11" s="653">
        <v>209747992</v>
      </c>
      <c r="E11" s="460">
        <v>423296297</v>
      </c>
      <c r="F11" s="653">
        <v>11104241.74</v>
      </c>
      <c r="G11" s="460">
        <v>37630</v>
      </c>
      <c r="H11" s="653">
        <v>7744895.55</v>
      </c>
      <c r="I11" s="460">
        <v>37630</v>
      </c>
      <c r="J11" s="653">
        <v>7744895.55</v>
      </c>
      <c r="K11" s="658" t="s">
        <v>68</v>
      </c>
      <c r="L11" s="726" t="s">
        <v>68</v>
      </c>
      <c r="M11" s="460">
        <v>3359346.19</v>
      </c>
      <c r="N11" s="653">
        <v>3359346.19</v>
      </c>
      <c r="O11" s="461" t="s">
        <v>68</v>
      </c>
    </row>
    <row r="12" spans="1:15" s="463" customFormat="1" ht="18" customHeight="1">
      <c r="A12" s="651" t="s">
        <v>90</v>
      </c>
      <c r="B12" s="652">
        <v>1019835782</v>
      </c>
      <c r="C12" s="460">
        <v>206820284</v>
      </c>
      <c r="D12" s="460">
        <v>246321332</v>
      </c>
      <c r="E12" s="460">
        <v>566694166</v>
      </c>
      <c r="F12" s="460">
        <v>3334879.12</v>
      </c>
      <c r="G12" s="460">
        <v>110737</v>
      </c>
      <c r="H12" s="468">
        <v>547875</v>
      </c>
      <c r="I12" s="460">
        <v>109150</v>
      </c>
      <c r="J12" s="460">
        <v>541553</v>
      </c>
      <c r="K12" s="460">
        <v>1587</v>
      </c>
      <c r="L12" s="460">
        <v>6322</v>
      </c>
      <c r="M12" s="460">
        <v>2787004.12</v>
      </c>
      <c r="N12" s="460">
        <v>2785604.12</v>
      </c>
      <c r="O12" s="462">
        <v>1400</v>
      </c>
    </row>
    <row r="13" spans="1:15" s="463" customFormat="1" ht="6" customHeight="1">
      <c r="A13" s="654"/>
      <c r="B13" s="652"/>
      <c r="C13" s="460"/>
      <c r="D13" s="460"/>
      <c r="E13" s="460"/>
      <c r="F13" s="460"/>
      <c r="G13" s="460"/>
      <c r="H13" s="468"/>
      <c r="I13" s="468"/>
      <c r="J13" s="468"/>
      <c r="K13" s="468"/>
      <c r="L13" s="468"/>
      <c r="M13" s="468"/>
      <c r="N13" s="468"/>
      <c r="O13" s="653"/>
    </row>
    <row r="14" spans="1:15" s="463" customFormat="1" ht="18" customHeight="1">
      <c r="A14" s="651" t="s">
        <v>91</v>
      </c>
      <c r="B14" s="652">
        <v>832207841</v>
      </c>
      <c r="C14" s="460">
        <v>174839050</v>
      </c>
      <c r="D14" s="460">
        <v>310118174</v>
      </c>
      <c r="E14" s="460">
        <v>347250617</v>
      </c>
      <c r="F14" s="460">
        <v>1985840.13</v>
      </c>
      <c r="G14" s="460">
        <v>33738.7</v>
      </c>
      <c r="H14" s="468">
        <v>230990.1</v>
      </c>
      <c r="I14" s="468">
        <v>32739.7</v>
      </c>
      <c r="J14" s="468">
        <v>228066.1</v>
      </c>
      <c r="K14" s="468">
        <v>999</v>
      </c>
      <c r="L14" s="468">
        <v>2924</v>
      </c>
      <c r="M14" s="468">
        <v>1754850.03</v>
      </c>
      <c r="N14" s="468">
        <v>1750022.03</v>
      </c>
      <c r="O14" s="653">
        <v>4828</v>
      </c>
    </row>
    <row r="15" spans="1:15" s="463" customFormat="1" ht="18" customHeight="1">
      <c r="A15" s="651" t="s">
        <v>92</v>
      </c>
      <c r="B15" s="652">
        <v>1357957846</v>
      </c>
      <c r="C15" s="460">
        <v>185359023</v>
      </c>
      <c r="D15" s="460">
        <v>371182072</v>
      </c>
      <c r="E15" s="460">
        <v>801416751</v>
      </c>
      <c r="F15" s="460">
        <v>4843973.7</v>
      </c>
      <c r="G15" s="460">
        <v>48300</v>
      </c>
      <c r="H15" s="468">
        <v>232941</v>
      </c>
      <c r="I15" s="460">
        <v>32578</v>
      </c>
      <c r="J15" s="460">
        <v>186485</v>
      </c>
      <c r="K15" s="460">
        <v>15722</v>
      </c>
      <c r="L15" s="460">
        <v>46456</v>
      </c>
      <c r="M15" s="460">
        <v>4611032.7</v>
      </c>
      <c r="N15" s="460">
        <v>4608456.7</v>
      </c>
      <c r="O15" s="653">
        <v>2576</v>
      </c>
    </row>
    <row r="16" spans="1:15" s="463" customFormat="1" ht="18" customHeight="1">
      <c r="A16" s="651" t="s">
        <v>93</v>
      </c>
      <c r="B16" s="652">
        <v>602135143</v>
      </c>
      <c r="C16" s="460">
        <v>96690739</v>
      </c>
      <c r="D16" s="460">
        <v>174892603</v>
      </c>
      <c r="E16" s="460">
        <v>330551801</v>
      </c>
      <c r="F16" s="460">
        <v>1991655.46</v>
      </c>
      <c r="G16" s="460">
        <v>8927</v>
      </c>
      <c r="H16" s="468">
        <v>108006</v>
      </c>
      <c r="I16" s="468">
        <v>8927</v>
      </c>
      <c r="J16" s="468">
        <v>108006</v>
      </c>
      <c r="K16" s="719" t="s">
        <v>1128</v>
      </c>
      <c r="L16" s="719" t="s">
        <v>1128</v>
      </c>
      <c r="M16" s="468">
        <v>1883649.46</v>
      </c>
      <c r="N16" s="468">
        <v>1872183.46</v>
      </c>
      <c r="O16" s="653">
        <v>11466</v>
      </c>
    </row>
    <row r="17" spans="1:15" s="463" customFormat="1" ht="6" customHeight="1">
      <c r="A17" s="654"/>
      <c r="B17" s="652"/>
      <c r="C17" s="460"/>
      <c r="D17" s="460"/>
      <c r="E17" s="460"/>
      <c r="F17" s="460"/>
      <c r="G17" s="460"/>
      <c r="H17" s="468"/>
      <c r="I17" s="468"/>
      <c r="J17" s="468"/>
      <c r="K17" s="468"/>
      <c r="L17" s="468"/>
      <c r="M17" s="468"/>
      <c r="N17" s="468"/>
      <c r="O17" s="653"/>
    </row>
    <row r="18" spans="1:15" s="463" customFormat="1" ht="18" customHeight="1">
      <c r="A18" s="651" t="s">
        <v>94</v>
      </c>
      <c r="B18" s="655">
        <v>616628312</v>
      </c>
      <c r="C18" s="656">
        <v>55649811</v>
      </c>
      <c r="D18" s="656">
        <v>240173281</v>
      </c>
      <c r="E18" s="656">
        <v>320805220</v>
      </c>
      <c r="F18" s="656">
        <v>1831286.46</v>
      </c>
      <c r="G18" s="656">
        <v>15074</v>
      </c>
      <c r="H18" s="458">
        <v>140517</v>
      </c>
      <c r="I18" s="656">
        <v>15074</v>
      </c>
      <c r="J18" s="656">
        <v>140517</v>
      </c>
      <c r="K18" s="658" t="s">
        <v>68</v>
      </c>
      <c r="L18" s="658" t="s">
        <v>68</v>
      </c>
      <c r="M18" s="656">
        <v>1690769.46</v>
      </c>
      <c r="N18" s="656">
        <v>1688349.46</v>
      </c>
      <c r="O18" s="727">
        <v>2420</v>
      </c>
    </row>
    <row r="19" spans="1:15" s="463" customFormat="1" ht="18" customHeight="1">
      <c r="A19" s="651" t="s">
        <v>95</v>
      </c>
      <c r="B19" s="657">
        <v>1324066204</v>
      </c>
      <c r="C19" s="656">
        <v>196402555</v>
      </c>
      <c r="D19" s="656">
        <v>765906439</v>
      </c>
      <c r="E19" s="656">
        <v>361757210</v>
      </c>
      <c r="F19" s="656">
        <v>1294415.46</v>
      </c>
      <c r="G19" s="656">
        <v>27267</v>
      </c>
      <c r="H19" s="458">
        <v>240175</v>
      </c>
      <c r="I19" s="656">
        <v>27229</v>
      </c>
      <c r="J19" s="656">
        <v>240141</v>
      </c>
      <c r="K19" s="658" t="s">
        <v>68</v>
      </c>
      <c r="L19" s="658" t="s">
        <v>68</v>
      </c>
      <c r="M19" s="656">
        <v>1053700.46</v>
      </c>
      <c r="N19" s="656">
        <v>1053700.46</v>
      </c>
      <c r="O19" s="726" t="s">
        <v>68</v>
      </c>
    </row>
    <row r="20" spans="1:15" s="463" customFormat="1" ht="18" customHeight="1">
      <c r="A20" s="651" t="s">
        <v>96</v>
      </c>
      <c r="B20" s="655">
        <v>853969744</v>
      </c>
      <c r="C20" s="656">
        <v>146683262</v>
      </c>
      <c r="D20" s="656">
        <v>230765902</v>
      </c>
      <c r="E20" s="656">
        <v>476620680</v>
      </c>
      <c r="F20" s="656">
        <v>1461915.02</v>
      </c>
      <c r="G20" s="656">
        <v>4797.8</v>
      </c>
      <c r="H20" s="458">
        <v>64463.62</v>
      </c>
      <c r="I20" s="656">
        <v>3717.8</v>
      </c>
      <c r="J20" s="656">
        <v>64463.62</v>
      </c>
      <c r="K20" s="658" t="s">
        <v>68</v>
      </c>
      <c r="L20" s="658" t="s">
        <v>68</v>
      </c>
      <c r="M20" s="656">
        <v>1699276.4</v>
      </c>
      <c r="N20" s="656">
        <v>1525875.4</v>
      </c>
      <c r="O20" s="728">
        <v>73500</v>
      </c>
    </row>
    <row r="21" spans="1:15" s="463" customFormat="1" ht="6" customHeight="1">
      <c r="A21" s="654"/>
      <c r="B21" s="467"/>
      <c r="C21" s="460"/>
      <c r="D21" s="460"/>
      <c r="E21" s="460"/>
      <c r="F21" s="460"/>
      <c r="G21" s="460"/>
      <c r="H21" s="468"/>
      <c r="I21" s="460"/>
      <c r="J21" s="460"/>
      <c r="K21" s="656"/>
      <c r="L21" s="656"/>
      <c r="M21" s="460"/>
      <c r="N21" s="460"/>
      <c r="O21" s="727"/>
    </row>
    <row r="22" spans="1:15" s="463" customFormat="1" ht="18" customHeight="1">
      <c r="A22" s="651" t="s">
        <v>97</v>
      </c>
      <c r="B22" s="467">
        <f aca="true" t="shared" si="0" ref="B22:N22">SUM(B24:B40)</f>
        <v>922022120</v>
      </c>
      <c r="C22" s="460">
        <f t="shared" si="0"/>
        <v>101860400</v>
      </c>
      <c r="D22" s="460">
        <f t="shared" si="0"/>
        <v>325667309</v>
      </c>
      <c r="E22" s="460">
        <f t="shared" si="0"/>
        <v>494494411</v>
      </c>
      <c r="F22" s="460">
        <f t="shared" si="0"/>
        <v>1719464.7</v>
      </c>
      <c r="G22" s="460">
        <f t="shared" si="0"/>
        <v>36316</v>
      </c>
      <c r="H22" s="468">
        <f t="shared" si="0"/>
        <v>477121.5</v>
      </c>
      <c r="I22" s="460">
        <f t="shared" si="0"/>
        <v>71644</v>
      </c>
      <c r="J22" s="460">
        <f t="shared" si="0"/>
        <v>395245.5</v>
      </c>
      <c r="K22" s="720" t="s">
        <v>68</v>
      </c>
      <c r="L22" s="720" t="s">
        <v>68</v>
      </c>
      <c r="M22" s="460">
        <f t="shared" si="0"/>
        <v>1721382.2</v>
      </c>
      <c r="N22" s="460">
        <f t="shared" si="0"/>
        <v>1721382.2</v>
      </c>
      <c r="O22" s="721" t="s">
        <v>68</v>
      </c>
    </row>
    <row r="23" spans="1:15" s="463" customFormat="1" ht="6" customHeight="1">
      <c r="A23" s="654"/>
      <c r="B23" s="467"/>
      <c r="C23" s="460"/>
      <c r="D23" s="460"/>
      <c r="E23" s="460"/>
      <c r="F23" s="460"/>
      <c r="G23" s="460"/>
      <c r="H23" s="468"/>
      <c r="I23" s="468"/>
      <c r="J23" s="468"/>
      <c r="K23" s="458"/>
      <c r="L23" s="458"/>
      <c r="M23" s="468"/>
      <c r="N23" s="468"/>
      <c r="O23" s="727"/>
    </row>
    <row r="24" spans="1:15" s="463" customFormat="1" ht="18" customHeight="1">
      <c r="A24" s="382" t="s">
        <v>98</v>
      </c>
      <c r="B24" s="657">
        <f>SUM(C24:E24)</f>
        <v>81500989</v>
      </c>
      <c r="C24" s="658" t="s">
        <v>68</v>
      </c>
      <c r="D24" s="656">
        <v>5883883</v>
      </c>
      <c r="E24" s="656">
        <v>75617106</v>
      </c>
      <c r="F24" s="656">
        <v>274923</v>
      </c>
      <c r="G24" s="656">
        <v>479</v>
      </c>
      <c r="H24" s="458">
        <v>4430</v>
      </c>
      <c r="I24" s="458">
        <v>479</v>
      </c>
      <c r="J24" s="458">
        <v>4430</v>
      </c>
      <c r="K24" s="459" t="s">
        <v>68</v>
      </c>
      <c r="L24" s="459" t="s">
        <v>68</v>
      </c>
      <c r="M24" s="458">
        <v>230493</v>
      </c>
      <c r="N24" s="458">
        <v>230493</v>
      </c>
      <c r="O24" s="461" t="s">
        <v>68</v>
      </c>
    </row>
    <row r="25" spans="1:15" s="463" customFormat="1" ht="6" customHeight="1">
      <c r="A25" s="659"/>
      <c r="B25" s="657"/>
      <c r="C25" s="656"/>
      <c r="D25" s="656"/>
      <c r="E25" s="656"/>
      <c r="F25" s="656"/>
      <c r="G25" s="656"/>
      <c r="H25" s="458"/>
      <c r="I25" s="458"/>
      <c r="J25" s="458"/>
      <c r="K25" s="458"/>
      <c r="L25" s="458"/>
      <c r="M25" s="458"/>
      <c r="N25" s="458"/>
      <c r="O25" s="728"/>
    </row>
    <row r="26" spans="1:15" s="463" customFormat="1" ht="18" customHeight="1">
      <c r="A26" s="382" t="s">
        <v>99</v>
      </c>
      <c r="B26" s="657">
        <f>SUM(C26:E26)</f>
        <v>39944068</v>
      </c>
      <c r="C26" s="658" t="s">
        <v>68</v>
      </c>
      <c r="D26" s="656">
        <v>3868397</v>
      </c>
      <c r="E26" s="656">
        <v>36075671</v>
      </c>
      <c r="F26" s="656">
        <v>106379</v>
      </c>
      <c r="G26" s="656">
        <v>125</v>
      </c>
      <c r="H26" s="458">
        <v>1500</v>
      </c>
      <c r="I26" s="656">
        <v>125</v>
      </c>
      <c r="J26" s="458">
        <v>1500</v>
      </c>
      <c r="K26" s="459" t="s">
        <v>68</v>
      </c>
      <c r="L26" s="459" t="s">
        <v>68</v>
      </c>
      <c r="M26" s="458">
        <v>104879</v>
      </c>
      <c r="N26" s="458">
        <v>104879</v>
      </c>
      <c r="O26" s="461" t="s">
        <v>68</v>
      </c>
    </row>
    <row r="27" spans="1:15" s="463" customFormat="1" ht="18" customHeight="1">
      <c r="A27" s="660" t="s">
        <v>100</v>
      </c>
      <c r="B27" s="657">
        <f>SUM(C27:E27)</f>
        <v>55000000</v>
      </c>
      <c r="C27" s="656">
        <v>9960000</v>
      </c>
      <c r="D27" s="656">
        <v>7040000</v>
      </c>
      <c r="E27" s="656">
        <v>38000000</v>
      </c>
      <c r="F27" s="656">
        <v>176360</v>
      </c>
      <c r="G27" s="656">
        <v>500</v>
      </c>
      <c r="H27" s="458">
        <v>4000</v>
      </c>
      <c r="I27" s="656">
        <v>500</v>
      </c>
      <c r="J27" s="458">
        <v>4000</v>
      </c>
      <c r="K27" s="459" t="s">
        <v>68</v>
      </c>
      <c r="L27" s="459" t="s">
        <v>68</v>
      </c>
      <c r="M27" s="458">
        <v>172360</v>
      </c>
      <c r="N27" s="458">
        <v>172360</v>
      </c>
      <c r="O27" s="461" t="s">
        <v>68</v>
      </c>
    </row>
    <row r="28" spans="1:15" s="463" customFormat="1" ht="18" customHeight="1">
      <c r="A28" s="382" t="s">
        <v>101</v>
      </c>
      <c r="B28" s="657">
        <f>SUM(C28:E28)</f>
        <v>281576848</v>
      </c>
      <c r="C28" s="658" t="s">
        <v>68</v>
      </c>
      <c r="D28" s="656">
        <v>261976848</v>
      </c>
      <c r="E28" s="656">
        <v>19600000</v>
      </c>
      <c r="F28" s="656">
        <v>88298</v>
      </c>
      <c r="G28" s="656">
        <v>18214</v>
      </c>
      <c r="H28" s="458">
        <v>347117</v>
      </c>
      <c r="I28" s="656">
        <v>18214</v>
      </c>
      <c r="J28" s="458">
        <v>34117</v>
      </c>
      <c r="K28" s="459" t="s">
        <v>68</v>
      </c>
      <c r="L28" s="459" t="s">
        <v>68</v>
      </c>
      <c r="M28" s="458">
        <v>70084</v>
      </c>
      <c r="N28" s="458">
        <v>70084</v>
      </c>
      <c r="O28" s="461" t="s">
        <v>68</v>
      </c>
    </row>
    <row r="29" spans="1:15" s="463" customFormat="1" ht="6" customHeight="1">
      <c r="A29" s="659"/>
      <c r="B29" s="657"/>
      <c r="C29" s="656"/>
      <c r="D29" s="656"/>
      <c r="E29" s="656"/>
      <c r="F29" s="656"/>
      <c r="G29" s="656"/>
      <c r="H29" s="458"/>
      <c r="I29" s="656"/>
      <c r="J29" s="458"/>
      <c r="K29" s="458"/>
      <c r="L29" s="458"/>
      <c r="M29" s="458"/>
      <c r="N29" s="458"/>
      <c r="O29" s="728"/>
    </row>
    <row r="30" spans="1:15" s="463" customFormat="1" ht="18" customHeight="1">
      <c r="A30" s="382" t="s">
        <v>888</v>
      </c>
      <c r="B30" s="657">
        <f>SUM(C30:E30)</f>
        <v>67000000</v>
      </c>
      <c r="C30" s="656">
        <v>14600000</v>
      </c>
      <c r="D30" s="656">
        <v>2700000</v>
      </c>
      <c r="E30" s="656">
        <v>49700000</v>
      </c>
      <c r="F30" s="656">
        <v>73045</v>
      </c>
      <c r="G30" s="656">
        <v>1775</v>
      </c>
      <c r="H30" s="458">
        <v>30875</v>
      </c>
      <c r="I30" s="656">
        <v>17750</v>
      </c>
      <c r="J30" s="458">
        <v>30875</v>
      </c>
      <c r="K30" s="459" t="s">
        <v>68</v>
      </c>
      <c r="L30" s="459" t="s">
        <v>68</v>
      </c>
      <c r="M30" s="458">
        <v>42170</v>
      </c>
      <c r="N30" s="458">
        <v>42170</v>
      </c>
      <c r="O30" s="461" t="s">
        <v>68</v>
      </c>
    </row>
    <row r="31" spans="1:15" s="463" customFormat="1" ht="18" customHeight="1">
      <c r="A31" s="382" t="s">
        <v>102</v>
      </c>
      <c r="B31" s="657">
        <f>SUM(C31:E31)</f>
        <v>102536872</v>
      </c>
      <c r="C31" s="656">
        <v>58340400</v>
      </c>
      <c r="D31" s="658" t="s">
        <v>68</v>
      </c>
      <c r="E31" s="656">
        <v>44196472</v>
      </c>
      <c r="F31" s="658" t="s">
        <v>68</v>
      </c>
      <c r="G31" s="658" t="s">
        <v>68</v>
      </c>
      <c r="H31" s="459" t="s">
        <v>68</v>
      </c>
      <c r="I31" s="658" t="s">
        <v>68</v>
      </c>
      <c r="J31" s="459" t="s">
        <v>68</v>
      </c>
      <c r="K31" s="459" t="s">
        <v>68</v>
      </c>
      <c r="L31" s="459" t="s">
        <v>68</v>
      </c>
      <c r="M31" s="458">
        <v>187304</v>
      </c>
      <c r="N31" s="458">
        <v>187304</v>
      </c>
      <c r="O31" s="461" t="s">
        <v>68</v>
      </c>
    </row>
    <row r="32" spans="1:15" s="463" customFormat="1" ht="18" customHeight="1">
      <c r="A32" s="660" t="s">
        <v>103</v>
      </c>
      <c r="B32" s="657">
        <f>SUM(C32:E32)</f>
        <v>76926415</v>
      </c>
      <c r="C32" s="658" t="s">
        <v>68</v>
      </c>
      <c r="D32" s="658" t="s">
        <v>68</v>
      </c>
      <c r="E32" s="656">
        <v>76926415</v>
      </c>
      <c r="F32" s="656">
        <v>201360</v>
      </c>
      <c r="G32" s="658" t="s">
        <v>68</v>
      </c>
      <c r="H32" s="459" t="s">
        <v>68</v>
      </c>
      <c r="I32" s="658" t="s">
        <v>68</v>
      </c>
      <c r="J32" s="459" t="s">
        <v>68</v>
      </c>
      <c r="K32" s="459" t="s">
        <v>68</v>
      </c>
      <c r="L32" s="459" t="s">
        <v>68</v>
      </c>
      <c r="M32" s="458">
        <v>201360</v>
      </c>
      <c r="N32" s="458">
        <v>201360</v>
      </c>
      <c r="O32" s="461" t="s">
        <v>68</v>
      </c>
    </row>
    <row r="33" spans="1:15" s="463" customFormat="1" ht="6" customHeight="1">
      <c r="A33" s="659"/>
      <c r="B33" s="657"/>
      <c r="C33" s="656"/>
      <c r="D33" s="656"/>
      <c r="E33" s="656"/>
      <c r="F33" s="656"/>
      <c r="G33" s="656"/>
      <c r="H33" s="458"/>
      <c r="I33" s="656"/>
      <c r="J33" s="458"/>
      <c r="K33" s="458"/>
      <c r="L33" s="458"/>
      <c r="M33" s="458"/>
      <c r="N33" s="458"/>
      <c r="O33" s="728"/>
    </row>
    <row r="34" spans="1:15" s="463" customFormat="1" ht="18" customHeight="1">
      <c r="A34" s="382" t="s">
        <v>104</v>
      </c>
      <c r="B34" s="657">
        <f>SUM(C34:E34)</f>
        <v>49843467</v>
      </c>
      <c r="C34" s="656">
        <v>16160000</v>
      </c>
      <c r="D34" s="658" t="s">
        <v>68</v>
      </c>
      <c r="E34" s="656">
        <v>33683467</v>
      </c>
      <c r="F34" s="656">
        <v>123827</v>
      </c>
      <c r="G34" s="656">
        <v>350</v>
      </c>
      <c r="H34" s="458">
        <v>2000</v>
      </c>
      <c r="I34" s="656">
        <v>350</v>
      </c>
      <c r="J34" s="458">
        <v>123827</v>
      </c>
      <c r="K34" s="459" t="s">
        <v>68</v>
      </c>
      <c r="L34" s="459" t="s">
        <v>68</v>
      </c>
      <c r="M34" s="458">
        <v>121827</v>
      </c>
      <c r="N34" s="458">
        <v>121827</v>
      </c>
      <c r="O34" s="461" t="s">
        <v>68</v>
      </c>
    </row>
    <row r="35" spans="1:15" s="463" customFormat="1" ht="18" customHeight="1">
      <c r="A35" s="382" t="s">
        <v>105</v>
      </c>
      <c r="B35" s="657">
        <f>SUM(C35:E35)</f>
        <v>73323622</v>
      </c>
      <c r="C35" s="658" t="s">
        <v>68</v>
      </c>
      <c r="D35" s="656">
        <v>10783622</v>
      </c>
      <c r="E35" s="656">
        <v>62540000</v>
      </c>
      <c r="F35" s="656">
        <v>125080</v>
      </c>
      <c r="G35" s="658" t="s">
        <v>68</v>
      </c>
      <c r="H35" s="459" t="s">
        <v>68</v>
      </c>
      <c r="I35" s="658" t="s">
        <v>68</v>
      </c>
      <c r="J35" s="459" t="s">
        <v>68</v>
      </c>
      <c r="K35" s="459" t="s">
        <v>68</v>
      </c>
      <c r="L35" s="459" t="s">
        <v>68</v>
      </c>
      <c r="M35" s="458">
        <v>125080</v>
      </c>
      <c r="N35" s="458">
        <v>125080</v>
      </c>
      <c r="O35" s="461" t="s">
        <v>68</v>
      </c>
    </row>
    <row r="36" spans="1:15" s="463" customFormat="1" ht="18" customHeight="1">
      <c r="A36" s="382" t="s">
        <v>106</v>
      </c>
      <c r="B36" s="657">
        <f>SUM(C36:E36)</f>
        <v>42482725</v>
      </c>
      <c r="C36" s="656">
        <v>300000</v>
      </c>
      <c r="D36" s="656">
        <v>14589559</v>
      </c>
      <c r="E36" s="656">
        <v>27593166</v>
      </c>
      <c r="F36" s="656">
        <v>133814.15</v>
      </c>
      <c r="G36" s="656">
        <v>472</v>
      </c>
      <c r="H36" s="458">
        <v>2832</v>
      </c>
      <c r="I36" s="658" t="s">
        <v>68</v>
      </c>
      <c r="J36" s="459" t="s">
        <v>68</v>
      </c>
      <c r="K36" s="459" t="s">
        <v>68</v>
      </c>
      <c r="L36" s="459" t="s">
        <v>68</v>
      </c>
      <c r="M36" s="458">
        <v>133814.15</v>
      </c>
      <c r="N36" s="458">
        <v>133814.15</v>
      </c>
      <c r="O36" s="461" t="s">
        <v>68</v>
      </c>
    </row>
    <row r="37" spans="1:15" s="463" customFormat="1" ht="6" customHeight="1">
      <c r="A37" s="659"/>
      <c r="B37" s="657"/>
      <c r="C37" s="656"/>
      <c r="D37" s="656"/>
      <c r="E37" s="656"/>
      <c r="F37" s="656"/>
      <c r="G37" s="656"/>
      <c r="H37" s="458"/>
      <c r="I37" s="656"/>
      <c r="J37" s="458"/>
      <c r="K37" s="458"/>
      <c r="L37" s="458"/>
      <c r="M37" s="458"/>
      <c r="N37" s="458"/>
      <c r="O37" s="728"/>
    </row>
    <row r="38" spans="1:15" s="463" customFormat="1" ht="18" customHeight="1">
      <c r="A38" s="382" t="s">
        <v>107</v>
      </c>
      <c r="B38" s="657">
        <f>SUM(C38:E38)</f>
        <v>19226000</v>
      </c>
      <c r="C38" s="658" t="s">
        <v>68</v>
      </c>
      <c r="D38" s="656">
        <v>14226000</v>
      </c>
      <c r="E38" s="656">
        <v>5000000</v>
      </c>
      <c r="F38" s="656">
        <v>211504.05</v>
      </c>
      <c r="G38" s="658" t="s">
        <v>68</v>
      </c>
      <c r="H38" s="459" t="s">
        <v>68</v>
      </c>
      <c r="I38" s="658" t="s">
        <v>68</v>
      </c>
      <c r="J38" s="459" t="s">
        <v>68</v>
      </c>
      <c r="K38" s="459" t="s">
        <v>68</v>
      </c>
      <c r="L38" s="459" t="s">
        <v>68</v>
      </c>
      <c r="M38" s="458">
        <v>211504.05</v>
      </c>
      <c r="N38" s="458">
        <v>211504.05</v>
      </c>
      <c r="O38" s="461" t="s">
        <v>68</v>
      </c>
    </row>
    <row r="39" spans="1:15" s="463" customFormat="1" ht="18" customHeight="1">
      <c r="A39" s="660" t="s">
        <v>108</v>
      </c>
      <c r="B39" s="657">
        <f>SUM(C39:E39)</f>
        <v>30161114</v>
      </c>
      <c r="C39" s="658" t="s">
        <v>68</v>
      </c>
      <c r="D39" s="656">
        <v>4599000</v>
      </c>
      <c r="E39" s="656">
        <v>25562114</v>
      </c>
      <c r="F39" s="729">
        <v>128885</v>
      </c>
      <c r="G39" s="656">
        <v>260</v>
      </c>
      <c r="H39" s="458">
        <v>8378</v>
      </c>
      <c r="I39" s="656">
        <v>20085</v>
      </c>
      <c r="J39" s="458">
        <v>120507</v>
      </c>
      <c r="K39" s="459" t="s">
        <v>68</v>
      </c>
      <c r="L39" s="459" t="s">
        <v>68</v>
      </c>
      <c r="M39" s="458">
        <v>120507</v>
      </c>
      <c r="N39" s="458">
        <v>120507</v>
      </c>
      <c r="O39" s="461" t="s">
        <v>68</v>
      </c>
    </row>
    <row r="40" spans="1:15" s="463" customFormat="1" ht="18" customHeight="1" thickBot="1">
      <c r="A40" s="661" t="s">
        <v>109</v>
      </c>
      <c r="B40" s="662">
        <f>SUM(C40:E40)</f>
        <v>2500000</v>
      </c>
      <c r="C40" s="663">
        <v>2500000</v>
      </c>
      <c r="D40" s="664" t="s">
        <v>68</v>
      </c>
      <c r="E40" s="664" t="s">
        <v>68</v>
      </c>
      <c r="F40" s="663">
        <v>75989.5</v>
      </c>
      <c r="G40" s="663">
        <v>14141</v>
      </c>
      <c r="H40" s="730">
        <v>75989.5</v>
      </c>
      <c r="I40" s="730">
        <v>14141</v>
      </c>
      <c r="J40" s="730">
        <v>75989.5</v>
      </c>
      <c r="K40" s="731" t="s">
        <v>68</v>
      </c>
      <c r="L40" s="731" t="s">
        <v>68</v>
      </c>
      <c r="M40" s="731" t="s">
        <v>68</v>
      </c>
      <c r="N40" s="664" t="s">
        <v>68</v>
      </c>
      <c r="O40" s="732" t="s">
        <v>68</v>
      </c>
    </row>
    <row r="41" spans="1:15" s="463" customFormat="1" ht="15" customHeight="1">
      <c r="A41" s="615" t="s">
        <v>110</v>
      </c>
      <c r="B41" s="653"/>
      <c r="C41" s="653"/>
      <c r="D41" s="653"/>
      <c r="E41" s="653"/>
      <c r="F41" s="653"/>
      <c r="G41" s="653"/>
      <c r="H41" s="733" t="s">
        <v>46</v>
      </c>
      <c r="I41" s="653"/>
      <c r="J41" s="653"/>
      <c r="K41" s="653"/>
      <c r="L41" s="653"/>
      <c r="M41" s="653"/>
      <c r="N41" s="653"/>
      <c r="O41" s="653"/>
    </row>
    <row r="42" ht="18" customHeight="1"/>
  </sheetData>
  <sheetProtection/>
  <mergeCells count="8">
    <mergeCell ref="A2:G2"/>
    <mergeCell ref="H2:O2"/>
    <mergeCell ref="A6:A9"/>
    <mergeCell ref="B6:E7"/>
    <mergeCell ref="F6:F8"/>
    <mergeCell ref="M6:O6"/>
    <mergeCell ref="I7:J7"/>
    <mergeCell ref="K7:L7"/>
  </mergeCells>
  <printOptions horizontalCentered="1"/>
  <pageMargins left="1.1811023622047245" right="1.1811023622047245" top="1.5748031496062993" bottom="1.5748031496062993" header="0.5118110236220472" footer="0.9055118110236221"/>
  <pageSetup firstPageNumber="23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="120" zoomScaleNormal="120" zoomScalePageLayoutView="0" workbookViewId="0" topLeftCell="A1">
      <selection activeCell="A2" sqref="A2:E2"/>
    </sheetView>
  </sheetViews>
  <sheetFormatPr defaultColWidth="9.00390625" defaultRowHeight="16.5"/>
  <cols>
    <col min="1" max="1" width="15.625" style="46" customWidth="1"/>
    <col min="2" max="5" width="14.875" style="46" customWidth="1"/>
    <col min="6" max="9" width="18.625" style="46" customWidth="1"/>
    <col min="10" max="10" width="9.00390625" style="46" customWidth="1"/>
    <col min="11" max="11" width="10.125" style="46" bestFit="1" customWidth="1"/>
    <col min="12" max="16384" width="9.00390625" style="46" customWidth="1"/>
  </cols>
  <sheetData>
    <row r="1" spans="1:9" s="2" customFormat="1" ht="18" customHeight="1">
      <c r="A1" s="1" t="s">
        <v>1166</v>
      </c>
      <c r="I1" s="3" t="s">
        <v>1118</v>
      </c>
    </row>
    <row r="2" spans="1:9" s="4" customFormat="1" ht="27.75" customHeight="1">
      <c r="A2" s="1168" t="s">
        <v>161</v>
      </c>
      <c r="B2" s="1169"/>
      <c r="C2" s="1169"/>
      <c r="D2" s="1169"/>
      <c r="E2" s="1169"/>
      <c r="F2" s="1169" t="s">
        <v>1129</v>
      </c>
      <c r="G2" s="1169"/>
      <c r="H2" s="1169"/>
      <c r="I2" s="1169"/>
    </row>
    <row r="3" spans="1:9" s="2" customFormat="1" ht="18" customHeight="1" thickBot="1">
      <c r="A3" s="5"/>
      <c r="B3" s="5"/>
      <c r="C3" s="5"/>
      <c r="D3" s="5"/>
      <c r="E3" s="5"/>
      <c r="F3" s="5"/>
      <c r="G3" s="5"/>
      <c r="H3" s="5"/>
      <c r="I3" s="5"/>
    </row>
    <row r="4" spans="1:9" s="2" customFormat="1" ht="25.5" customHeight="1">
      <c r="A4" s="6"/>
      <c r="B4" s="7" t="s">
        <v>1119</v>
      </c>
      <c r="C4" s="8"/>
      <c r="D4" s="9" t="s">
        <v>1130</v>
      </c>
      <c r="E4" s="10"/>
      <c r="F4" s="11" t="s">
        <v>1131</v>
      </c>
      <c r="G4" s="10"/>
      <c r="H4" s="9" t="s">
        <v>1132</v>
      </c>
      <c r="I4" s="12"/>
    </row>
    <row r="5" spans="1:9" s="2" customFormat="1" ht="25.5" customHeight="1">
      <c r="A5" s="13" t="s">
        <v>1133</v>
      </c>
      <c r="B5" s="1365" t="s">
        <v>1120</v>
      </c>
      <c r="C5" s="1366"/>
      <c r="D5" s="1367" t="s">
        <v>1121</v>
      </c>
      <c r="E5" s="1366"/>
      <c r="F5" s="1368" t="s">
        <v>1122</v>
      </c>
      <c r="G5" s="1366"/>
      <c r="H5" s="1367" t="s">
        <v>1123</v>
      </c>
      <c r="I5" s="1368"/>
    </row>
    <row r="6" spans="1:9" s="2" customFormat="1" ht="25.5" customHeight="1">
      <c r="A6" s="14"/>
      <c r="B6" s="15" t="s">
        <v>1124</v>
      </c>
      <c r="C6" s="16" t="s">
        <v>1125</v>
      </c>
      <c r="D6" s="16" t="s">
        <v>1124</v>
      </c>
      <c r="E6" s="17" t="s">
        <v>1125</v>
      </c>
      <c r="F6" s="18" t="s">
        <v>1124</v>
      </c>
      <c r="G6" s="17" t="s">
        <v>1125</v>
      </c>
      <c r="H6" s="16" t="s">
        <v>1124</v>
      </c>
      <c r="I6" s="16" t="s">
        <v>1125</v>
      </c>
    </row>
    <row r="7" spans="1:9" s="2" customFormat="1" ht="25.5" customHeight="1">
      <c r="A7" s="14" t="s">
        <v>1126</v>
      </c>
      <c r="B7" s="19" t="s">
        <v>1134</v>
      </c>
      <c r="C7" s="20" t="s">
        <v>1134</v>
      </c>
      <c r="D7" s="20" t="s">
        <v>1134</v>
      </c>
      <c r="E7" s="21" t="s">
        <v>1134</v>
      </c>
      <c r="F7" s="5" t="s">
        <v>1134</v>
      </c>
      <c r="G7" s="21" t="s">
        <v>1134</v>
      </c>
      <c r="H7" s="20" t="s">
        <v>1134</v>
      </c>
      <c r="I7" s="20" t="s">
        <v>1134</v>
      </c>
    </row>
    <row r="8" spans="1:9" s="2" customFormat="1" ht="25.5" customHeight="1" thickBot="1">
      <c r="A8" s="22"/>
      <c r="B8" s="23" t="s">
        <v>37</v>
      </c>
      <c r="C8" s="24" t="s">
        <v>38</v>
      </c>
      <c r="D8" s="25" t="s">
        <v>37</v>
      </c>
      <c r="E8" s="24" t="s">
        <v>38</v>
      </c>
      <c r="F8" s="26" t="s">
        <v>37</v>
      </c>
      <c r="G8" s="24" t="s">
        <v>38</v>
      </c>
      <c r="H8" s="25" t="s">
        <v>37</v>
      </c>
      <c r="I8" s="27" t="s">
        <v>38</v>
      </c>
    </row>
    <row r="9" spans="1:9" s="2" customFormat="1" ht="39.75" customHeight="1">
      <c r="A9" s="28" t="s">
        <v>1135</v>
      </c>
      <c r="B9" s="29">
        <v>1250</v>
      </c>
      <c r="C9" s="30" t="s">
        <v>1127</v>
      </c>
      <c r="D9" s="30" t="s">
        <v>1127</v>
      </c>
      <c r="E9" s="30" t="s">
        <v>1127</v>
      </c>
      <c r="F9" s="31">
        <v>1455</v>
      </c>
      <c r="G9" s="30" t="s">
        <v>1127</v>
      </c>
      <c r="H9" s="30" t="s">
        <v>1127</v>
      </c>
      <c r="I9" s="32" t="s">
        <v>1127</v>
      </c>
    </row>
    <row r="10" spans="1:9" s="2" customFormat="1" ht="39.75" customHeight="1">
      <c r="A10" s="28" t="s">
        <v>116</v>
      </c>
      <c r="B10" s="29">
        <v>150</v>
      </c>
      <c r="C10" s="30" t="s">
        <v>117</v>
      </c>
      <c r="D10" s="30" t="s">
        <v>117</v>
      </c>
      <c r="E10" s="30" t="s">
        <v>117</v>
      </c>
      <c r="F10" s="33" t="s">
        <v>117</v>
      </c>
      <c r="G10" s="30" t="s">
        <v>117</v>
      </c>
      <c r="H10" s="30" t="s">
        <v>117</v>
      </c>
      <c r="I10" s="34">
        <v>425</v>
      </c>
    </row>
    <row r="11" spans="1:9" s="2" customFormat="1" ht="39.75" customHeight="1">
      <c r="A11" s="28" t="s">
        <v>118</v>
      </c>
      <c r="B11" s="29">
        <v>1000</v>
      </c>
      <c r="C11" s="30" t="s">
        <v>117</v>
      </c>
      <c r="D11" s="30" t="s">
        <v>117</v>
      </c>
      <c r="E11" s="30" t="s">
        <v>117</v>
      </c>
      <c r="F11" s="33" t="s">
        <v>117</v>
      </c>
      <c r="G11" s="30" t="s">
        <v>117</v>
      </c>
      <c r="H11" s="30" t="s">
        <v>117</v>
      </c>
      <c r="I11" s="32" t="s">
        <v>117</v>
      </c>
    </row>
    <row r="12" spans="1:9" s="2" customFormat="1" ht="12" customHeight="1">
      <c r="A12" s="28"/>
      <c r="B12" s="29"/>
      <c r="C12" s="35"/>
      <c r="D12" s="35"/>
      <c r="E12" s="35"/>
      <c r="F12" s="31"/>
      <c r="G12" s="35"/>
      <c r="H12" s="35"/>
      <c r="I12" s="34"/>
    </row>
    <row r="13" spans="1:9" s="2" customFormat="1" ht="39.75" customHeight="1">
      <c r="A13" s="28" t="s">
        <v>119</v>
      </c>
      <c r="B13" s="36" t="s">
        <v>117</v>
      </c>
      <c r="C13" s="35">
        <v>400</v>
      </c>
      <c r="D13" s="30" t="s">
        <v>117</v>
      </c>
      <c r="E13" s="30" t="s">
        <v>117</v>
      </c>
      <c r="F13" s="33" t="s">
        <v>117</v>
      </c>
      <c r="G13" s="35">
        <v>500</v>
      </c>
      <c r="H13" s="30" t="s">
        <v>117</v>
      </c>
      <c r="I13" s="32" t="s">
        <v>117</v>
      </c>
    </row>
    <row r="14" spans="1:9" s="37" customFormat="1" ht="39.75" customHeight="1">
      <c r="A14" s="28" t="s">
        <v>120</v>
      </c>
      <c r="B14" s="36" t="s">
        <v>117</v>
      </c>
      <c r="C14" s="30" t="s">
        <v>117</v>
      </c>
      <c r="D14" s="35">
        <v>1169</v>
      </c>
      <c r="E14" s="30" t="s">
        <v>117</v>
      </c>
      <c r="F14" s="33" t="s">
        <v>117</v>
      </c>
      <c r="G14" s="30" t="s">
        <v>117</v>
      </c>
      <c r="H14" s="30" t="s">
        <v>117</v>
      </c>
      <c r="I14" s="32" t="s">
        <v>117</v>
      </c>
    </row>
    <row r="15" spans="1:9" s="2" customFormat="1" ht="39.75" customHeight="1">
      <c r="A15" s="28" t="s">
        <v>121</v>
      </c>
      <c r="B15" s="36" t="s">
        <v>117</v>
      </c>
      <c r="C15" s="35">
        <v>526</v>
      </c>
      <c r="D15" s="30" t="s">
        <v>117</v>
      </c>
      <c r="E15" s="35">
        <v>2263</v>
      </c>
      <c r="F15" s="33" t="s">
        <v>117</v>
      </c>
      <c r="G15" s="30" t="s">
        <v>117</v>
      </c>
      <c r="H15" s="30" t="s">
        <v>117</v>
      </c>
      <c r="I15" s="32" t="s">
        <v>117</v>
      </c>
    </row>
    <row r="16" spans="1:9" s="37" customFormat="1" ht="12" customHeight="1">
      <c r="A16" s="28"/>
      <c r="B16" s="29"/>
      <c r="C16" s="35"/>
      <c r="D16" s="35"/>
      <c r="E16" s="35"/>
      <c r="F16" s="31"/>
      <c r="G16" s="35"/>
      <c r="H16" s="35"/>
      <c r="I16" s="34"/>
    </row>
    <row r="17" spans="1:9" s="2" customFormat="1" ht="39.75" customHeight="1">
      <c r="A17" s="28" t="s">
        <v>122</v>
      </c>
      <c r="B17" s="29">
        <v>500</v>
      </c>
      <c r="C17" s="30" t="s">
        <v>117</v>
      </c>
      <c r="D17" s="30" t="s">
        <v>117</v>
      </c>
      <c r="E17" s="35">
        <v>2263</v>
      </c>
      <c r="F17" s="33" t="s">
        <v>117</v>
      </c>
      <c r="G17" s="30" t="s">
        <v>117</v>
      </c>
      <c r="H17" s="35">
        <v>650</v>
      </c>
      <c r="I17" s="32" t="s">
        <v>117</v>
      </c>
    </row>
    <row r="18" spans="1:9" s="2" customFormat="1" ht="39.75" customHeight="1">
      <c r="A18" s="28" t="s">
        <v>123</v>
      </c>
      <c r="B18" s="29">
        <v>500</v>
      </c>
      <c r="C18" s="30" t="s">
        <v>1128</v>
      </c>
      <c r="D18" s="30" t="s">
        <v>1128</v>
      </c>
      <c r="E18" s="30" t="s">
        <v>1128</v>
      </c>
      <c r="F18" s="33" t="s">
        <v>1128</v>
      </c>
      <c r="G18" s="30" t="s">
        <v>1128</v>
      </c>
      <c r="H18" s="35">
        <v>100</v>
      </c>
      <c r="I18" s="32" t="s">
        <v>1128</v>
      </c>
    </row>
    <row r="19" spans="1:9" s="2" customFormat="1" ht="39.75" customHeight="1">
      <c r="A19" s="28" t="s">
        <v>126</v>
      </c>
      <c r="B19" s="29">
        <v>1110</v>
      </c>
      <c r="C19" s="30" t="s">
        <v>1128</v>
      </c>
      <c r="D19" s="30" t="s">
        <v>1128</v>
      </c>
      <c r="E19" s="30" t="s">
        <v>1128</v>
      </c>
      <c r="F19" s="33" t="s">
        <v>1128</v>
      </c>
      <c r="G19" s="30" t="s">
        <v>1128</v>
      </c>
      <c r="H19" s="30" t="s">
        <v>1128</v>
      </c>
      <c r="I19" s="32" t="s">
        <v>1128</v>
      </c>
    </row>
    <row r="20" spans="1:9" s="2" customFormat="1" ht="12" customHeight="1">
      <c r="A20" s="28"/>
      <c r="B20" s="29"/>
      <c r="C20" s="35"/>
      <c r="D20" s="35"/>
      <c r="E20" s="35"/>
      <c r="F20" s="31"/>
      <c r="G20" s="35"/>
      <c r="H20" s="35"/>
      <c r="I20" s="34"/>
    </row>
    <row r="21" spans="1:9" s="2" customFormat="1" ht="39.75" customHeight="1" thickBot="1">
      <c r="A21" s="38" t="s">
        <v>124</v>
      </c>
      <c r="B21" s="39" t="s">
        <v>1128</v>
      </c>
      <c r="C21" s="665">
        <v>450</v>
      </c>
      <c r="D21" s="40" t="s">
        <v>1128</v>
      </c>
      <c r="E21" s="40" t="s">
        <v>1128</v>
      </c>
      <c r="F21" s="41" t="s">
        <v>1128</v>
      </c>
      <c r="G21" s="40" t="s">
        <v>1128</v>
      </c>
      <c r="H21" s="40" t="s">
        <v>1128</v>
      </c>
      <c r="I21" s="666">
        <v>34</v>
      </c>
    </row>
    <row r="22" spans="1:9" s="2" customFormat="1" ht="19.5" customHeight="1">
      <c r="A22" s="1" t="s">
        <v>127</v>
      </c>
      <c r="B22" s="42"/>
      <c r="C22" s="42"/>
      <c r="D22" s="42"/>
      <c r="E22" s="42"/>
      <c r="F22" s="43" t="s">
        <v>128</v>
      </c>
      <c r="G22" s="42"/>
      <c r="H22" s="42"/>
      <c r="I22" s="42"/>
    </row>
    <row r="23" spans="1:18" ht="12" customHeight="1">
      <c r="A23" s="44"/>
      <c r="B23" s="45"/>
      <c r="C23" s="45"/>
      <c r="D23" s="45"/>
      <c r="E23" s="45"/>
      <c r="F23" s="45"/>
      <c r="G23" s="45"/>
      <c r="H23" s="45"/>
      <c r="I23" s="45"/>
      <c r="O23" s="47"/>
      <c r="P23" s="47"/>
      <c r="Q23" s="47"/>
      <c r="R23" s="47"/>
    </row>
  </sheetData>
  <sheetProtection/>
  <mergeCells count="6">
    <mergeCell ref="F2:I2"/>
    <mergeCell ref="A2:E2"/>
    <mergeCell ref="B5:C5"/>
    <mergeCell ref="D5:E5"/>
    <mergeCell ref="F5:G5"/>
    <mergeCell ref="H5:I5"/>
  </mergeCells>
  <printOptions horizontalCentered="1"/>
  <pageMargins left="1.1811023622047245" right="1.1811023622047245" top="1.5748031496062993" bottom="1.5748031496062993" header="0.5118110236220472" footer="0.9055118110236221"/>
  <pageSetup firstPageNumber="23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="120" zoomScaleNormal="120" zoomScalePageLayoutView="0" workbookViewId="0" topLeftCell="A1">
      <selection activeCell="F18" sqref="F18"/>
    </sheetView>
  </sheetViews>
  <sheetFormatPr defaultColWidth="9.00390625" defaultRowHeight="16.5"/>
  <cols>
    <col min="1" max="1" width="20.125" style="496" customWidth="1"/>
    <col min="2" max="5" width="13.625" style="496" customWidth="1"/>
    <col min="6" max="6" width="8.125" style="496" customWidth="1"/>
    <col min="7" max="7" width="12.125" style="496" customWidth="1"/>
    <col min="8" max="8" width="10.625" style="496" customWidth="1"/>
    <col min="9" max="9" width="1.625" style="496" customWidth="1"/>
    <col min="10" max="10" width="6.625" style="496" customWidth="1"/>
    <col min="11" max="11" width="7.625" style="496" customWidth="1"/>
    <col min="12" max="12" width="11.625" style="496" customWidth="1"/>
    <col min="13" max="13" width="10.125" style="496" customWidth="1"/>
    <col min="14" max="14" width="6.625" style="496" customWidth="1"/>
    <col min="15" max="15" width="9.625" style="496" customWidth="1"/>
    <col min="16" max="16" width="10.125" style="496" customWidth="1"/>
    <col min="17" max="16384" width="9.00390625" style="496" customWidth="1"/>
  </cols>
  <sheetData>
    <row r="1" spans="1:14" s="472" customFormat="1" ht="18" customHeight="1">
      <c r="A1" s="470" t="s">
        <v>125</v>
      </c>
      <c r="B1" s="471"/>
      <c r="C1" s="471"/>
      <c r="N1" s="473" t="s">
        <v>134</v>
      </c>
    </row>
    <row r="2" spans="1:14" s="474" customFormat="1" ht="26.25" customHeight="1">
      <c r="A2" s="1386" t="s">
        <v>111</v>
      </c>
      <c r="B2" s="1387"/>
      <c r="C2" s="1387"/>
      <c r="D2" s="1387"/>
      <c r="E2" s="1387"/>
      <c r="F2" s="1387" t="s">
        <v>1214</v>
      </c>
      <c r="G2" s="1387"/>
      <c r="H2" s="1387"/>
      <c r="I2" s="1387"/>
      <c r="J2" s="1387"/>
      <c r="K2" s="1387"/>
      <c r="L2" s="1387"/>
      <c r="M2" s="1387"/>
      <c r="N2" s="475"/>
    </row>
    <row r="3" spans="5:15" s="472" customFormat="1" ht="15" customHeight="1">
      <c r="E3" s="667" t="s">
        <v>148</v>
      </c>
      <c r="H3" s="471"/>
      <c r="I3" s="471"/>
      <c r="J3" s="471"/>
      <c r="K3" s="471"/>
      <c r="N3" s="473" t="s">
        <v>39</v>
      </c>
      <c r="O3" s="473"/>
    </row>
    <row r="4" spans="1:15" s="472" customFormat="1" ht="15" customHeight="1" thickBot="1">
      <c r="A4" s="476"/>
      <c r="B4" s="476"/>
      <c r="C4" s="476"/>
      <c r="D4" s="476"/>
      <c r="E4" s="477" t="s">
        <v>149</v>
      </c>
      <c r="F4" s="476"/>
      <c r="K4" s="478"/>
      <c r="L4" s="478"/>
      <c r="N4" s="372" t="s">
        <v>40</v>
      </c>
      <c r="O4" s="479"/>
    </row>
    <row r="5" spans="1:14" s="472" customFormat="1" ht="24" customHeight="1">
      <c r="A5" s="1401" t="s">
        <v>1215</v>
      </c>
      <c r="B5" s="1388" t="s">
        <v>1216</v>
      </c>
      <c r="C5" s="1389"/>
      <c r="D5" s="1389"/>
      <c r="E5" s="1389"/>
      <c r="F5" s="1390" t="s">
        <v>1217</v>
      </c>
      <c r="G5" s="1391"/>
      <c r="H5" s="1391"/>
      <c r="I5" s="1391"/>
      <c r="J5" s="1391"/>
      <c r="K5" s="1391"/>
      <c r="L5" s="1392"/>
      <c r="M5" s="1393" t="s">
        <v>112</v>
      </c>
      <c r="N5" s="1394"/>
    </row>
    <row r="6" spans="1:14" s="472" customFormat="1" ht="31.5" customHeight="1">
      <c r="A6" s="1402"/>
      <c r="B6" s="1398" t="s">
        <v>1218</v>
      </c>
      <c r="C6" s="1406"/>
      <c r="D6" s="1397" t="s">
        <v>1219</v>
      </c>
      <c r="E6" s="1406"/>
      <c r="F6" s="1398" t="s">
        <v>1220</v>
      </c>
      <c r="G6" s="1406"/>
      <c r="H6" s="1397" t="s">
        <v>1221</v>
      </c>
      <c r="I6" s="1398"/>
      <c r="J6" s="1399"/>
      <c r="K6" s="1397" t="s">
        <v>1222</v>
      </c>
      <c r="L6" s="1406"/>
      <c r="M6" s="1395"/>
      <c r="N6" s="1396"/>
    </row>
    <row r="7" spans="1:14" s="472" customFormat="1" ht="31.5" customHeight="1" thickBot="1">
      <c r="A7" s="1403"/>
      <c r="B7" s="480" t="s">
        <v>131</v>
      </c>
      <c r="C7" s="481" t="s">
        <v>132</v>
      </c>
      <c r="D7" s="482" t="s">
        <v>131</v>
      </c>
      <c r="E7" s="483" t="s">
        <v>132</v>
      </c>
      <c r="F7" s="484" t="s">
        <v>131</v>
      </c>
      <c r="G7" s="483" t="s">
        <v>132</v>
      </c>
      <c r="H7" s="482" t="s">
        <v>131</v>
      </c>
      <c r="I7" s="1409" t="s">
        <v>132</v>
      </c>
      <c r="J7" s="1410"/>
      <c r="K7" s="482" t="s">
        <v>131</v>
      </c>
      <c r="L7" s="483" t="s">
        <v>132</v>
      </c>
      <c r="M7" s="1407" t="s">
        <v>133</v>
      </c>
      <c r="N7" s="1408"/>
    </row>
    <row r="8" spans="1:14" s="472" customFormat="1" ht="21.75" customHeight="1">
      <c r="A8" s="685" t="s">
        <v>135</v>
      </c>
      <c r="B8" s="486">
        <v>750006</v>
      </c>
      <c r="C8" s="487">
        <v>9512770</v>
      </c>
      <c r="D8" s="487">
        <v>745770</v>
      </c>
      <c r="E8" s="487">
        <v>9456422</v>
      </c>
      <c r="F8" s="488" t="s">
        <v>988</v>
      </c>
      <c r="G8" s="489" t="s">
        <v>988</v>
      </c>
      <c r="H8" s="486">
        <v>3776</v>
      </c>
      <c r="I8" s="1416">
        <v>47148</v>
      </c>
      <c r="J8" s="1417"/>
      <c r="K8" s="486">
        <v>460</v>
      </c>
      <c r="L8" s="486">
        <v>9200</v>
      </c>
      <c r="M8" s="734"/>
      <c r="N8" s="495">
        <v>626876</v>
      </c>
    </row>
    <row r="9" spans="1:14" s="472" customFormat="1" ht="21.75" customHeight="1">
      <c r="A9" s="685" t="s">
        <v>136</v>
      </c>
      <c r="B9" s="486">
        <v>843889</v>
      </c>
      <c r="C9" s="487">
        <v>8836475</v>
      </c>
      <c r="D9" s="487">
        <v>843889</v>
      </c>
      <c r="E9" s="487">
        <v>8836475</v>
      </c>
      <c r="F9" s="488" t="s">
        <v>988</v>
      </c>
      <c r="G9" s="489" t="s">
        <v>988</v>
      </c>
      <c r="H9" s="488" t="s">
        <v>988</v>
      </c>
      <c r="I9" s="1418" t="s">
        <v>988</v>
      </c>
      <c r="J9" s="1419"/>
      <c r="K9" s="488" t="s">
        <v>988</v>
      </c>
      <c r="L9" s="488" t="s">
        <v>988</v>
      </c>
      <c r="M9" s="703"/>
      <c r="N9" s="735" t="s">
        <v>988</v>
      </c>
    </row>
    <row r="10" spans="1:14" s="472" customFormat="1" ht="21.75" customHeight="1">
      <c r="A10" s="685" t="s">
        <v>137</v>
      </c>
      <c r="B10" s="486">
        <v>853345</v>
      </c>
      <c r="C10" s="487">
        <v>8882479</v>
      </c>
      <c r="D10" s="487">
        <v>853345</v>
      </c>
      <c r="E10" s="487">
        <v>8882479</v>
      </c>
      <c r="F10" s="488" t="s">
        <v>988</v>
      </c>
      <c r="G10" s="489" t="s">
        <v>988</v>
      </c>
      <c r="H10" s="488" t="s">
        <v>988</v>
      </c>
      <c r="I10" s="1418" t="s">
        <v>988</v>
      </c>
      <c r="J10" s="1419"/>
      <c r="K10" s="488" t="s">
        <v>988</v>
      </c>
      <c r="L10" s="488" t="s">
        <v>988</v>
      </c>
      <c r="M10" s="703"/>
      <c r="N10" s="735" t="s">
        <v>988</v>
      </c>
    </row>
    <row r="11" spans="1:14" s="472" customFormat="1" ht="21.75" customHeight="1">
      <c r="A11" s="685" t="s">
        <v>178</v>
      </c>
      <c r="B11" s="486">
        <v>908367</v>
      </c>
      <c r="C11" s="487">
        <v>9309041</v>
      </c>
      <c r="D11" s="487">
        <v>908367</v>
      </c>
      <c r="E11" s="487">
        <v>9309041</v>
      </c>
      <c r="F11" s="488" t="s">
        <v>988</v>
      </c>
      <c r="G11" s="489" t="s">
        <v>988</v>
      </c>
      <c r="H11" s="488" t="s">
        <v>988</v>
      </c>
      <c r="I11" s="1418" t="s">
        <v>988</v>
      </c>
      <c r="J11" s="1419"/>
      <c r="K11" s="488" t="s">
        <v>988</v>
      </c>
      <c r="L11" s="488" t="s">
        <v>988</v>
      </c>
      <c r="M11" s="703"/>
      <c r="N11" s="735" t="s">
        <v>988</v>
      </c>
    </row>
    <row r="12" spans="1:14" s="472" customFormat="1" ht="21.75" customHeight="1">
      <c r="A12" s="685" t="s">
        <v>987</v>
      </c>
      <c r="B12" s="486">
        <v>1003498</v>
      </c>
      <c r="C12" s="487">
        <v>10594565</v>
      </c>
      <c r="D12" s="487">
        <v>1003448</v>
      </c>
      <c r="E12" s="487">
        <v>10593565</v>
      </c>
      <c r="F12" s="490">
        <v>50</v>
      </c>
      <c r="G12" s="487">
        <v>1000</v>
      </c>
      <c r="H12" s="488" t="s">
        <v>988</v>
      </c>
      <c r="I12" s="1418" t="s">
        <v>988</v>
      </c>
      <c r="J12" s="1419"/>
      <c r="K12" s="488" t="s">
        <v>988</v>
      </c>
      <c r="L12" s="488" t="s">
        <v>988</v>
      </c>
      <c r="M12" s="703"/>
      <c r="N12" s="735" t="s">
        <v>988</v>
      </c>
    </row>
    <row r="13" spans="1:14" s="472" customFormat="1" ht="21.75" customHeight="1" thickBot="1">
      <c r="A13" s="491" t="s">
        <v>989</v>
      </c>
      <c r="B13" s="492">
        <v>1004620</v>
      </c>
      <c r="C13" s="493">
        <v>10609506</v>
      </c>
      <c r="D13" s="493">
        <v>1004570</v>
      </c>
      <c r="E13" s="493">
        <v>10608506</v>
      </c>
      <c r="F13" s="668">
        <v>50</v>
      </c>
      <c r="G13" s="493">
        <v>1000</v>
      </c>
      <c r="H13" s="494" t="s">
        <v>988</v>
      </c>
      <c r="I13" s="1411" t="s">
        <v>988</v>
      </c>
      <c r="J13" s="1412"/>
      <c r="K13" s="494" t="s">
        <v>988</v>
      </c>
      <c r="L13" s="494" t="s">
        <v>988</v>
      </c>
      <c r="M13" s="485"/>
      <c r="N13" s="736" t="s">
        <v>988</v>
      </c>
    </row>
    <row r="14" spans="1:6" s="472" customFormat="1" ht="15" customHeight="1">
      <c r="A14" s="470" t="s">
        <v>1223</v>
      </c>
      <c r="B14" s="495"/>
      <c r="C14" s="495"/>
      <c r="D14" s="495"/>
      <c r="E14" s="495"/>
      <c r="F14" s="471" t="s">
        <v>780</v>
      </c>
    </row>
    <row r="15" spans="1:6" s="472" customFormat="1" ht="15" customHeight="1">
      <c r="A15" s="470" t="s">
        <v>1224</v>
      </c>
      <c r="B15" s="495"/>
      <c r="C15" s="495"/>
      <c r="D15" s="495"/>
      <c r="E15" s="495"/>
      <c r="F15" s="283" t="s">
        <v>893</v>
      </c>
    </row>
    <row r="16" ht="19.5" customHeight="1"/>
    <row r="17" spans="1:16" s="4" customFormat="1" ht="26.25" customHeight="1">
      <c r="A17" s="1386" t="s">
        <v>903</v>
      </c>
      <c r="B17" s="1387"/>
      <c r="C17" s="1387"/>
      <c r="D17" s="1387"/>
      <c r="E17" s="1387"/>
      <c r="F17" s="1387" t="s">
        <v>904</v>
      </c>
      <c r="G17" s="1387"/>
      <c r="H17" s="1387"/>
      <c r="I17" s="1387"/>
      <c r="J17" s="1387"/>
      <c r="K17" s="1387"/>
      <c r="L17" s="1387"/>
      <c r="M17" s="1387"/>
      <c r="N17" s="1387"/>
      <c r="O17" s="475"/>
      <c r="P17" s="475"/>
    </row>
    <row r="18" s="198" customFormat="1" ht="15" customHeight="1" thickBot="1"/>
    <row r="19" spans="1:14" s="2" customFormat="1" ht="24.75" customHeight="1">
      <c r="A19" s="6"/>
      <c r="B19" s="7" t="s">
        <v>113</v>
      </c>
      <c r="C19" s="12"/>
      <c r="D19" s="12"/>
      <c r="E19" s="737"/>
      <c r="F19" s="1413" t="s">
        <v>114</v>
      </c>
      <c r="G19" s="1414"/>
      <c r="H19" s="1414"/>
      <c r="I19" s="1414"/>
      <c r="J19" s="1415"/>
      <c r="K19" s="1404" t="s">
        <v>115</v>
      </c>
      <c r="L19" s="1405"/>
      <c r="M19" s="1405"/>
      <c r="N19" s="1405"/>
    </row>
    <row r="20" spans="1:14" s="2" customFormat="1" ht="24.75" customHeight="1">
      <c r="A20" s="13" t="s">
        <v>138</v>
      </c>
      <c r="B20" s="19"/>
      <c r="C20" s="1373" t="s">
        <v>139</v>
      </c>
      <c r="D20" s="1343"/>
      <c r="E20" s="1344"/>
      <c r="F20" s="257"/>
      <c r="G20" s="1373" t="s">
        <v>889</v>
      </c>
      <c r="H20" s="1343"/>
      <c r="I20" s="1343"/>
      <c r="J20" s="1344"/>
      <c r="K20" s="501"/>
      <c r="L20" s="1373" t="s">
        <v>889</v>
      </c>
      <c r="M20" s="1343"/>
      <c r="N20" s="1343"/>
    </row>
    <row r="21" spans="1:14" s="2" customFormat="1" ht="15.75" customHeight="1">
      <c r="A21" s="373" t="s">
        <v>140</v>
      </c>
      <c r="B21" s="1385" t="s">
        <v>890</v>
      </c>
      <c r="C21" s="1226" t="s">
        <v>141</v>
      </c>
      <c r="D21" s="1383" t="s">
        <v>142</v>
      </c>
      <c r="E21" s="1383" t="s">
        <v>143</v>
      </c>
      <c r="F21" s="1380" t="s">
        <v>890</v>
      </c>
      <c r="G21" s="1384" t="s">
        <v>141</v>
      </c>
      <c r="H21" s="1381" t="s">
        <v>142</v>
      </c>
      <c r="I21" s="1371" t="s">
        <v>143</v>
      </c>
      <c r="J21" s="1372"/>
      <c r="K21" s="1384" t="s">
        <v>890</v>
      </c>
      <c r="L21" s="1226" t="s">
        <v>141</v>
      </c>
      <c r="M21" s="1383" t="s">
        <v>142</v>
      </c>
      <c r="N21" s="1400" t="s">
        <v>143</v>
      </c>
    </row>
    <row r="22" spans="1:14" s="2" customFormat="1" ht="15.75" customHeight="1">
      <c r="A22" s="373"/>
      <c r="B22" s="1221"/>
      <c r="C22" s="892"/>
      <c r="D22" s="1382"/>
      <c r="E22" s="1382"/>
      <c r="F22" s="894"/>
      <c r="G22" s="892"/>
      <c r="H22" s="1382"/>
      <c r="I22" s="1338"/>
      <c r="J22" s="1372"/>
      <c r="K22" s="892"/>
      <c r="L22" s="892"/>
      <c r="M22" s="1382"/>
      <c r="N22" s="1338"/>
    </row>
    <row r="23" spans="1:14" s="2" customFormat="1" ht="21" customHeight="1" thickBot="1">
      <c r="A23" s="500"/>
      <c r="B23" s="669" t="s">
        <v>144</v>
      </c>
      <c r="C23" s="313" t="s">
        <v>145</v>
      </c>
      <c r="D23" s="376" t="s">
        <v>146</v>
      </c>
      <c r="E23" s="376" t="s">
        <v>650</v>
      </c>
      <c r="F23" s="350" t="s">
        <v>144</v>
      </c>
      <c r="G23" s="313" t="s">
        <v>147</v>
      </c>
      <c r="H23" s="376" t="s">
        <v>1246</v>
      </c>
      <c r="I23" s="1369" t="s">
        <v>1247</v>
      </c>
      <c r="J23" s="1370"/>
      <c r="K23" s="457" t="s">
        <v>1248</v>
      </c>
      <c r="L23" s="313" t="s">
        <v>1249</v>
      </c>
      <c r="M23" s="376" t="s">
        <v>1246</v>
      </c>
      <c r="N23" s="457" t="s">
        <v>1247</v>
      </c>
    </row>
    <row r="24" spans="1:14" s="2" customFormat="1" ht="21.75" customHeight="1">
      <c r="A24" s="670" t="s">
        <v>891</v>
      </c>
      <c r="B24" s="671">
        <v>1042669</v>
      </c>
      <c r="C24" s="672">
        <v>10701823</v>
      </c>
      <c r="D24" s="672">
        <v>329459</v>
      </c>
      <c r="E24" s="672">
        <v>381573</v>
      </c>
      <c r="F24" s="673">
        <v>1042669</v>
      </c>
      <c r="G24" s="674">
        <v>10701823</v>
      </c>
      <c r="H24" s="674">
        <v>329459</v>
      </c>
      <c r="I24" s="1378">
        <v>381573</v>
      </c>
      <c r="J24" s="1379"/>
      <c r="K24" s="675" t="s">
        <v>1127</v>
      </c>
      <c r="L24" s="675" t="s">
        <v>1127</v>
      </c>
      <c r="M24" s="675" t="s">
        <v>1127</v>
      </c>
      <c r="N24" s="676" t="s">
        <v>1127</v>
      </c>
    </row>
    <row r="25" spans="1:14" s="2" customFormat="1" ht="21.75" customHeight="1">
      <c r="A25" s="670" t="s">
        <v>991</v>
      </c>
      <c r="B25" s="677">
        <v>1048621</v>
      </c>
      <c r="C25" s="678">
        <v>11463756</v>
      </c>
      <c r="D25" s="678">
        <v>347472</v>
      </c>
      <c r="E25" s="678">
        <v>383341</v>
      </c>
      <c r="F25" s="364">
        <v>1048621</v>
      </c>
      <c r="G25" s="270">
        <v>11463756</v>
      </c>
      <c r="H25" s="270">
        <v>347472</v>
      </c>
      <c r="I25" s="1376">
        <v>383341</v>
      </c>
      <c r="J25" s="1377"/>
      <c r="K25" s="268" t="s">
        <v>387</v>
      </c>
      <c r="L25" s="268" t="s">
        <v>387</v>
      </c>
      <c r="M25" s="268" t="s">
        <v>387</v>
      </c>
      <c r="N25" s="577" t="s">
        <v>387</v>
      </c>
    </row>
    <row r="26" spans="1:14" s="2" customFormat="1" ht="21.75" customHeight="1">
      <c r="A26" s="670" t="s">
        <v>129</v>
      </c>
      <c r="B26" s="677">
        <v>1058940</v>
      </c>
      <c r="C26" s="678">
        <v>11601743</v>
      </c>
      <c r="D26" s="678">
        <v>363390</v>
      </c>
      <c r="E26" s="678">
        <v>383341</v>
      </c>
      <c r="F26" s="364">
        <v>1058940</v>
      </c>
      <c r="G26" s="270">
        <v>11601743</v>
      </c>
      <c r="H26" s="270">
        <v>363390</v>
      </c>
      <c r="I26" s="1376">
        <v>383341</v>
      </c>
      <c r="J26" s="1377"/>
      <c r="K26" s="268" t="s">
        <v>387</v>
      </c>
      <c r="L26" s="268" t="s">
        <v>387</v>
      </c>
      <c r="M26" s="268" t="s">
        <v>387</v>
      </c>
      <c r="N26" s="577" t="s">
        <v>387</v>
      </c>
    </row>
    <row r="27" spans="1:14" s="2" customFormat="1" ht="21.75" customHeight="1">
      <c r="A27" s="670" t="s">
        <v>130</v>
      </c>
      <c r="B27" s="677">
        <v>1061360</v>
      </c>
      <c r="C27" s="678">
        <v>11621744</v>
      </c>
      <c r="D27" s="678">
        <v>372011</v>
      </c>
      <c r="E27" s="678">
        <v>383341</v>
      </c>
      <c r="F27" s="679">
        <v>1061360</v>
      </c>
      <c r="G27" s="678">
        <v>11620744</v>
      </c>
      <c r="H27" s="678">
        <v>372011</v>
      </c>
      <c r="I27" s="1376">
        <v>383341</v>
      </c>
      <c r="J27" s="1377"/>
      <c r="K27" s="268" t="s">
        <v>387</v>
      </c>
      <c r="L27" s="268" t="s">
        <v>387</v>
      </c>
      <c r="M27" s="268" t="s">
        <v>387</v>
      </c>
      <c r="N27" s="577" t="s">
        <v>387</v>
      </c>
    </row>
    <row r="28" spans="1:14" s="2" customFormat="1" ht="21.75" customHeight="1">
      <c r="A28" s="670" t="s">
        <v>180</v>
      </c>
      <c r="B28" s="677">
        <v>1511495</v>
      </c>
      <c r="C28" s="678">
        <v>12341096</v>
      </c>
      <c r="D28" s="678">
        <v>425407</v>
      </c>
      <c r="E28" s="678">
        <v>383496</v>
      </c>
      <c r="F28" s="679">
        <v>1511495</v>
      </c>
      <c r="G28" s="678">
        <v>12341096</v>
      </c>
      <c r="H28" s="678">
        <v>425407</v>
      </c>
      <c r="I28" s="1376">
        <v>383496</v>
      </c>
      <c r="J28" s="1377"/>
      <c r="K28" s="268" t="s">
        <v>1128</v>
      </c>
      <c r="L28" s="268" t="s">
        <v>1128</v>
      </c>
      <c r="M28" s="268" t="s">
        <v>1128</v>
      </c>
      <c r="N28" s="577" t="s">
        <v>1128</v>
      </c>
    </row>
    <row r="29" spans="1:14" s="472" customFormat="1" ht="21.75" customHeight="1" thickBot="1">
      <c r="A29" s="680" t="s">
        <v>181</v>
      </c>
      <c r="B29" s="681">
        <v>1509167</v>
      </c>
      <c r="C29" s="682">
        <v>12505014</v>
      </c>
      <c r="D29" s="682">
        <v>523057</v>
      </c>
      <c r="E29" s="682">
        <v>383496</v>
      </c>
      <c r="F29" s="683">
        <v>1509167</v>
      </c>
      <c r="G29" s="682">
        <v>12505014</v>
      </c>
      <c r="H29" s="682">
        <v>523057</v>
      </c>
      <c r="I29" s="1374">
        <v>383496</v>
      </c>
      <c r="J29" s="1375"/>
      <c r="K29" s="276" t="s">
        <v>1128</v>
      </c>
      <c r="L29" s="276" t="s">
        <v>1128</v>
      </c>
      <c r="M29" s="276" t="s">
        <v>1128</v>
      </c>
      <c r="N29" s="684" t="s">
        <v>1128</v>
      </c>
    </row>
    <row r="30" spans="1:14" s="472" customFormat="1" ht="15" customHeight="1">
      <c r="A30" s="470" t="s">
        <v>892</v>
      </c>
      <c r="B30" s="2"/>
      <c r="C30" s="2"/>
      <c r="D30" s="2"/>
      <c r="E30" s="2"/>
      <c r="F30" s="2" t="s">
        <v>42</v>
      </c>
      <c r="G30" s="2"/>
      <c r="H30" s="2"/>
      <c r="I30" s="2"/>
      <c r="J30" s="2"/>
      <c r="K30" s="2"/>
      <c r="L30" s="2"/>
      <c r="M30" s="2"/>
      <c r="N30" s="2"/>
    </row>
    <row r="31" spans="1:14" s="472" customFormat="1" ht="15" customHeight="1">
      <c r="A31" s="687" t="s">
        <v>41</v>
      </c>
      <c r="B31" s="2"/>
      <c r="C31" s="2"/>
      <c r="D31" s="2"/>
      <c r="E31" s="2"/>
      <c r="F31" s="2" t="s">
        <v>894</v>
      </c>
      <c r="G31" s="2"/>
      <c r="H31" s="2"/>
      <c r="I31" s="2"/>
      <c r="J31" s="2"/>
      <c r="K31" s="2"/>
      <c r="L31" s="2"/>
      <c r="M31" s="2"/>
      <c r="N31" s="2"/>
    </row>
    <row r="32" spans="1:14" ht="12.75">
      <c r="A32" s="686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</row>
  </sheetData>
  <sheetProtection/>
  <mergeCells count="45">
    <mergeCell ref="I11:J11"/>
    <mergeCell ref="I10:J10"/>
    <mergeCell ref="I9:J9"/>
    <mergeCell ref="B6:C6"/>
    <mergeCell ref="D6:E6"/>
    <mergeCell ref="F6:G6"/>
    <mergeCell ref="K19:N19"/>
    <mergeCell ref="K6:L6"/>
    <mergeCell ref="A17:E17"/>
    <mergeCell ref="F17:N17"/>
    <mergeCell ref="M7:N7"/>
    <mergeCell ref="I7:J7"/>
    <mergeCell ref="I13:J13"/>
    <mergeCell ref="F19:J19"/>
    <mergeCell ref="I8:J8"/>
    <mergeCell ref="I12:J12"/>
    <mergeCell ref="B21:B22"/>
    <mergeCell ref="A2:E2"/>
    <mergeCell ref="F2:M2"/>
    <mergeCell ref="B5:E5"/>
    <mergeCell ref="F5:L5"/>
    <mergeCell ref="M5:N6"/>
    <mergeCell ref="H6:J6"/>
    <mergeCell ref="M21:M22"/>
    <mergeCell ref="N21:N22"/>
    <mergeCell ref="A5:A7"/>
    <mergeCell ref="G20:J20"/>
    <mergeCell ref="F21:F22"/>
    <mergeCell ref="H21:H22"/>
    <mergeCell ref="L21:L22"/>
    <mergeCell ref="C21:C22"/>
    <mergeCell ref="D21:D22"/>
    <mergeCell ref="E21:E22"/>
    <mergeCell ref="G21:G22"/>
    <mergeCell ref="K21:K22"/>
    <mergeCell ref="I23:J23"/>
    <mergeCell ref="I21:J22"/>
    <mergeCell ref="C20:E20"/>
    <mergeCell ref="L20:N20"/>
    <mergeCell ref="I29:J29"/>
    <mergeCell ref="I28:J28"/>
    <mergeCell ref="I27:J27"/>
    <mergeCell ref="I26:J26"/>
    <mergeCell ref="I25:J25"/>
    <mergeCell ref="I24:J24"/>
  </mergeCells>
  <printOptions horizontalCentered="1"/>
  <pageMargins left="1.1811023622047245" right="1.1811023622047245" top="1.5748031496062993" bottom="1.5748031496062993" header="0.5118110236220472" footer="0.9055118110236221"/>
  <pageSetup firstPageNumber="23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20" zoomScaleNormal="120" zoomScalePageLayoutView="0" workbookViewId="0" topLeftCell="A1">
      <selection activeCell="F3" sqref="F3"/>
    </sheetView>
  </sheetViews>
  <sheetFormatPr defaultColWidth="9.00390625" defaultRowHeight="16.5"/>
  <cols>
    <col min="1" max="1" width="38.625" style="46" customWidth="1"/>
    <col min="2" max="2" width="8.625" style="46" customWidth="1"/>
    <col min="3" max="3" width="11.125" style="46" customWidth="1"/>
    <col min="4" max="4" width="9.625" style="46" customWidth="1"/>
    <col min="5" max="5" width="6.625" style="46" customWidth="1"/>
    <col min="6" max="6" width="9.125" style="46" customWidth="1"/>
    <col min="7" max="7" width="11.125" style="46" customWidth="1"/>
    <col min="8" max="8" width="9.625" style="46" customWidth="1"/>
    <col min="9" max="10" width="8.625" style="46" customWidth="1"/>
    <col min="11" max="11" width="11.125" style="46" customWidth="1"/>
    <col min="12" max="12" width="9.625" style="46" customWidth="1"/>
    <col min="13" max="13" width="6.625" style="46" customWidth="1"/>
    <col min="14" max="14" width="3.25390625" style="46" customWidth="1"/>
    <col min="15" max="16384" width="9.00390625" style="46" customWidth="1"/>
  </cols>
  <sheetData>
    <row r="1" spans="1:14" ht="18" customHeight="1">
      <c r="A1" s="470" t="s">
        <v>1166</v>
      </c>
      <c r="B1" s="471"/>
      <c r="C1" s="471"/>
      <c r="D1" s="472"/>
      <c r="E1" s="472"/>
      <c r="F1" s="472"/>
      <c r="G1" s="472"/>
      <c r="H1" s="472"/>
      <c r="I1" s="472"/>
      <c r="J1" s="472"/>
      <c r="K1" s="472"/>
      <c r="L1" s="472"/>
      <c r="M1" s="473" t="s">
        <v>1157</v>
      </c>
      <c r="N1" s="497"/>
    </row>
    <row r="2" spans="1:15" s="4" customFormat="1" ht="25.5" customHeight="1">
      <c r="A2" s="1386" t="s">
        <v>1360</v>
      </c>
      <c r="B2" s="1387"/>
      <c r="C2" s="1387"/>
      <c r="D2" s="1387"/>
      <c r="E2" s="1387"/>
      <c r="F2" s="1387" t="s">
        <v>1361</v>
      </c>
      <c r="G2" s="1387"/>
      <c r="H2" s="1387"/>
      <c r="I2" s="1387"/>
      <c r="J2" s="1387"/>
      <c r="K2" s="1387"/>
      <c r="L2" s="1387"/>
      <c r="M2" s="1387"/>
      <c r="N2" s="475"/>
      <c r="O2" s="475"/>
    </row>
    <row r="3" s="198" customFormat="1" ht="7.5" customHeight="1" thickBot="1"/>
    <row r="4" spans="1:13" s="198" customFormat="1" ht="18" customHeight="1">
      <c r="A4" s="760"/>
      <c r="B4" s="738" t="s">
        <v>895</v>
      </c>
      <c r="C4" s="739"/>
      <c r="D4" s="739"/>
      <c r="E4" s="740"/>
      <c r="F4" s="1426" t="s">
        <v>896</v>
      </c>
      <c r="G4" s="1427"/>
      <c r="H4" s="1427"/>
      <c r="I4" s="1428"/>
      <c r="J4" s="1429" t="s">
        <v>897</v>
      </c>
      <c r="K4" s="1430"/>
      <c r="L4" s="1430"/>
      <c r="M4" s="1430"/>
    </row>
    <row r="5" spans="1:13" s="198" customFormat="1" ht="18" customHeight="1">
      <c r="A5" s="761" t="s">
        <v>914</v>
      </c>
      <c r="B5" s="741"/>
      <c r="C5" s="1431" t="s">
        <v>905</v>
      </c>
      <c r="D5" s="1432"/>
      <c r="E5" s="1433"/>
      <c r="F5" s="742"/>
      <c r="G5" s="1431" t="s">
        <v>906</v>
      </c>
      <c r="H5" s="1432"/>
      <c r="I5" s="1433"/>
      <c r="J5" s="743"/>
      <c r="K5" s="1431" t="s">
        <v>906</v>
      </c>
      <c r="L5" s="1432"/>
      <c r="M5" s="1432"/>
    </row>
    <row r="6" spans="1:13" s="198" customFormat="1" ht="12.75" customHeight="1">
      <c r="A6" s="759" t="s">
        <v>915</v>
      </c>
      <c r="B6" s="1422" t="s">
        <v>907</v>
      </c>
      <c r="C6" s="1438" t="s">
        <v>1244</v>
      </c>
      <c r="D6" s="1436" t="s">
        <v>1245</v>
      </c>
      <c r="E6" s="1436" t="s">
        <v>1225</v>
      </c>
      <c r="F6" s="1434" t="s">
        <v>907</v>
      </c>
      <c r="G6" s="1438" t="s">
        <v>1244</v>
      </c>
      <c r="H6" s="1436" t="s">
        <v>1245</v>
      </c>
      <c r="I6" s="1436" t="s">
        <v>1225</v>
      </c>
      <c r="J6" s="1420" t="s">
        <v>907</v>
      </c>
      <c r="K6" s="1438" t="s">
        <v>1244</v>
      </c>
      <c r="L6" s="1436" t="s">
        <v>1245</v>
      </c>
      <c r="M6" s="1424" t="s">
        <v>1225</v>
      </c>
    </row>
    <row r="7" spans="1:13" s="198" customFormat="1" ht="12.75" customHeight="1">
      <c r="A7" s="759"/>
      <c r="B7" s="1423"/>
      <c r="C7" s="1421"/>
      <c r="D7" s="1437"/>
      <c r="E7" s="1437"/>
      <c r="F7" s="1435"/>
      <c r="G7" s="1421"/>
      <c r="H7" s="1437"/>
      <c r="I7" s="1437"/>
      <c r="J7" s="1421"/>
      <c r="K7" s="1421"/>
      <c r="L7" s="1437"/>
      <c r="M7" s="1425"/>
    </row>
    <row r="8" spans="1:13" s="198" customFormat="1" ht="15.75" customHeight="1" thickBot="1">
      <c r="A8" s="762"/>
      <c r="B8" s="744" t="s">
        <v>908</v>
      </c>
      <c r="C8" s="745" t="s">
        <v>909</v>
      </c>
      <c r="D8" s="746" t="s">
        <v>910</v>
      </c>
      <c r="E8" s="746" t="s">
        <v>911</v>
      </c>
      <c r="F8" s="747" t="s">
        <v>908</v>
      </c>
      <c r="G8" s="745" t="s">
        <v>912</v>
      </c>
      <c r="H8" s="746" t="s">
        <v>1246</v>
      </c>
      <c r="I8" s="746" t="s">
        <v>1247</v>
      </c>
      <c r="J8" s="748" t="s">
        <v>908</v>
      </c>
      <c r="K8" s="745" t="s">
        <v>1249</v>
      </c>
      <c r="L8" s="746" t="s">
        <v>1246</v>
      </c>
      <c r="M8" s="748" t="s">
        <v>1247</v>
      </c>
    </row>
    <row r="9" spans="1:13" s="198" customFormat="1" ht="14.25" customHeight="1">
      <c r="A9" s="763" t="s">
        <v>916</v>
      </c>
      <c r="B9" s="749">
        <f aca="true" t="shared" si="0" ref="B9:I9">SUM(B11:B43)</f>
        <v>1532550</v>
      </c>
      <c r="C9" s="750">
        <f t="shared" si="0"/>
        <v>12905175</v>
      </c>
      <c r="D9" s="750">
        <f t="shared" si="0"/>
        <v>565713</v>
      </c>
      <c r="E9" s="750">
        <f t="shared" si="0"/>
        <v>383496</v>
      </c>
      <c r="F9" s="751">
        <f t="shared" si="0"/>
        <v>1532550</v>
      </c>
      <c r="G9" s="750">
        <f t="shared" si="0"/>
        <v>12905175</v>
      </c>
      <c r="H9" s="750">
        <f t="shared" si="0"/>
        <v>565713</v>
      </c>
      <c r="I9" s="750">
        <f t="shared" si="0"/>
        <v>383496</v>
      </c>
      <c r="J9" s="711" t="s">
        <v>913</v>
      </c>
      <c r="K9" s="711" t="s">
        <v>913</v>
      </c>
      <c r="L9" s="711" t="s">
        <v>913</v>
      </c>
      <c r="M9" s="752" t="s">
        <v>913</v>
      </c>
    </row>
    <row r="10" spans="1:13" s="198" customFormat="1" ht="3" customHeight="1">
      <c r="A10" s="764"/>
      <c r="B10" s="749"/>
      <c r="C10" s="750"/>
      <c r="D10" s="750"/>
      <c r="E10" s="750"/>
      <c r="F10" s="595"/>
      <c r="G10" s="712"/>
      <c r="H10" s="712"/>
      <c r="I10" s="712"/>
      <c r="J10" s="712"/>
      <c r="K10" s="712"/>
      <c r="L10" s="712"/>
      <c r="M10" s="753"/>
    </row>
    <row r="11" spans="1:13" s="198" customFormat="1" ht="14.25" customHeight="1">
      <c r="A11" s="765" t="s">
        <v>917</v>
      </c>
      <c r="B11" s="749">
        <v>85510</v>
      </c>
      <c r="C11" s="750">
        <v>1068885</v>
      </c>
      <c r="D11" s="712">
        <v>27083</v>
      </c>
      <c r="E11" s="711" t="s">
        <v>254</v>
      </c>
      <c r="F11" s="595">
        <v>85510</v>
      </c>
      <c r="G11" s="712">
        <v>1068885</v>
      </c>
      <c r="H11" s="712">
        <v>27083</v>
      </c>
      <c r="I11" s="711" t="s">
        <v>254</v>
      </c>
      <c r="J11" s="711" t="s">
        <v>254</v>
      </c>
      <c r="K11" s="711" t="s">
        <v>254</v>
      </c>
      <c r="L11" s="711" t="s">
        <v>254</v>
      </c>
      <c r="M11" s="752" t="s">
        <v>254</v>
      </c>
    </row>
    <row r="12" spans="1:13" s="198" customFormat="1" ht="14.25" customHeight="1">
      <c r="A12" s="765" t="s">
        <v>918</v>
      </c>
      <c r="B12" s="749">
        <v>465038</v>
      </c>
      <c r="C12" s="750">
        <v>877473</v>
      </c>
      <c r="D12" s="712">
        <v>14818</v>
      </c>
      <c r="E12" s="711" t="s">
        <v>254</v>
      </c>
      <c r="F12" s="595">
        <v>465038</v>
      </c>
      <c r="G12" s="712">
        <v>877473</v>
      </c>
      <c r="H12" s="712">
        <v>14818</v>
      </c>
      <c r="I12" s="711" t="s">
        <v>254</v>
      </c>
      <c r="J12" s="711" t="s">
        <v>254</v>
      </c>
      <c r="K12" s="711" t="s">
        <v>254</v>
      </c>
      <c r="L12" s="711" t="s">
        <v>254</v>
      </c>
      <c r="M12" s="752" t="s">
        <v>254</v>
      </c>
    </row>
    <row r="13" spans="1:13" s="198" customFormat="1" ht="21.75" customHeight="1">
      <c r="A13" s="763" t="s">
        <v>919</v>
      </c>
      <c r="B13" s="749">
        <v>25190</v>
      </c>
      <c r="C13" s="750">
        <v>517991</v>
      </c>
      <c r="D13" s="712">
        <v>8104</v>
      </c>
      <c r="E13" s="711" t="s">
        <v>254</v>
      </c>
      <c r="F13" s="595">
        <v>25190</v>
      </c>
      <c r="G13" s="712">
        <v>517991</v>
      </c>
      <c r="H13" s="712">
        <v>8104</v>
      </c>
      <c r="I13" s="711" t="s">
        <v>254</v>
      </c>
      <c r="J13" s="711" t="s">
        <v>254</v>
      </c>
      <c r="K13" s="711" t="s">
        <v>254</v>
      </c>
      <c r="L13" s="711" t="s">
        <v>254</v>
      </c>
      <c r="M13" s="752" t="s">
        <v>254</v>
      </c>
    </row>
    <row r="14" spans="1:13" s="198" customFormat="1" ht="14.25" customHeight="1">
      <c r="A14" s="765" t="s">
        <v>920</v>
      </c>
      <c r="B14" s="749">
        <v>7555</v>
      </c>
      <c r="C14" s="750">
        <v>95259</v>
      </c>
      <c r="D14" s="711" t="s">
        <v>254</v>
      </c>
      <c r="E14" s="711" t="s">
        <v>254</v>
      </c>
      <c r="F14" s="595">
        <v>7555</v>
      </c>
      <c r="G14" s="712">
        <v>95259</v>
      </c>
      <c r="H14" s="711" t="s">
        <v>254</v>
      </c>
      <c r="I14" s="711" t="s">
        <v>254</v>
      </c>
      <c r="J14" s="711" t="s">
        <v>254</v>
      </c>
      <c r="K14" s="711" t="s">
        <v>254</v>
      </c>
      <c r="L14" s="711" t="s">
        <v>254</v>
      </c>
      <c r="M14" s="752" t="s">
        <v>254</v>
      </c>
    </row>
    <row r="15" spans="1:13" s="198" customFormat="1" ht="14.25" customHeight="1">
      <c r="A15" s="765" t="s">
        <v>921</v>
      </c>
      <c r="B15" s="749">
        <v>6392</v>
      </c>
      <c r="C15" s="750">
        <v>54359</v>
      </c>
      <c r="D15" s="711" t="s">
        <v>254</v>
      </c>
      <c r="E15" s="711" t="s">
        <v>254</v>
      </c>
      <c r="F15" s="595">
        <v>6392</v>
      </c>
      <c r="G15" s="712">
        <v>54359</v>
      </c>
      <c r="H15" s="711" t="s">
        <v>254</v>
      </c>
      <c r="I15" s="711" t="s">
        <v>254</v>
      </c>
      <c r="J15" s="711" t="s">
        <v>254</v>
      </c>
      <c r="K15" s="711" t="s">
        <v>254</v>
      </c>
      <c r="L15" s="711" t="s">
        <v>254</v>
      </c>
      <c r="M15" s="752" t="s">
        <v>254</v>
      </c>
    </row>
    <row r="16" spans="1:13" s="198" customFormat="1" ht="14.25" customHeight="1">
      <c r="A16" s="765" t="s">
        <v>922</v>
      </c>
      <c r="B16" s="749">
        <v>47580</v>
      </c>
      <c r="C16" s="750">
        <v>469893</v>
      </c>
      <c r="D16" s="712">
        <v>5302</v>
      </c>
      <c r="E16" s="711" t="s">
        <v>254</v>
      </c>
      <c r="F16" s="595">
        <v>47580</v>
      </c>
      <c r="G16" s="712">
        <v>469893</v>
      </c>
      <c r="H16" s="712">
        <v>5302</v>
      </c>
      <c r="I16" s="711" t="s">
        <v>254</v>
      </c>
      <c r="J16" s="711" t="s">
        <v>254</v>
      </c>
      <c r="K16" s="711" t="s">
        <v>254</v>
      </c>
      <c r="L16" s="711" t="s">
        <v>254</v>
      </c>
      <c r="M16" s="752" t="s">
        <v>254</v>
      </c>
    </row>
    <row r="17" spans="1:13" s="198" customFormat="1" ht="14.25" customHeight="1">
      <c r="A17" s="765" t="s">
        <v>923</v>
      </c>
      <c r="B17" s="749">
        <v>28282</v>
      </c>
      <c r="C17" s="750">
        <v>434246</v>
      </c>
      <c r="D17" s="712">
        <v>35164</v>
      </c>
      <c r="E17" s="711" t="s">
        <v>254</v>
      </c>
      <c r="F17" s="595">
        <v>28282</v>
      </c>
      <c r="G17" s="712">
        <v>434246</v>
      </c>
      <c r="H17" s="712">
        <v>35164</v>
      </c>
      <c r="I17" s="711" t="s">
        <v>254</v>
      </c>
      <c r="J17" s="711" t="s">
        <v>254</v>
      </c>
      <c r="K17" s="711" t="s">
        <v>254</v>
      </c>
      <c r="L17" s="711" t="s">
        <v>254</v>
      </c>
      <c r="M17" s="752" t="s">
        <v>254</v>
      </c>
    </row>
    <row r="18" spans="1:13" s="198" customFormat="1" ht="14.25" customHeight="1">
      <c r="A18" s="765" t="s">
        <v>924</v>
      </c>
      <c r="B18" s="749">
        <v>1360</v>
      </c>
      <c r="C18" s="750">
        <v>16400</v>
      </c>
      <c r="D18" s="711" t="s">
        <v>254</v>
      </c>
      <c r="E18" s="711" t="s">
        <v>254</v>
      </c>
      <c r="F18" s="595">
        <v>1360</v>
      </c>
      <c r="G18" s="712">
        <v>16400</v>
      </c>
      <c r="H18" s="711" t="s">
        <v>254</v>
      </c>
      <c r="I18" s="711" t="s">
        <v>254</v>
      </c>
      <c r="J18" s="711" t="s">
        <v>254</v>
      </c>
      <c r="K18" s="711" t="s">
        <v>254</v>
      </c>
      <c r="L18" s="711" t="s">
        <v>254</v>
      </c>
      <c r="M18" s="752" t="s">
        <v>254</v>
      </c>
    </row>
    <row r="19" spans="1:13" s="198" customFormat="1" ht="14.25" customHeight="1">
      <c r="A19" s="765" t="s">
        <v>925</v>
      </c>
      <c r="B19" s="749">
        <v>9344</v>
      </c>
      <c r="C19" s="750">
        <v>147418</v>
      </c>
      <c r="D19" s="712">
        <v>6759</v>
      </c>
      <c r="E19" s="711" t="s">
        <v>254</v>
      </c>
      <c r="F19" s="595">
        <v>9344</v>
      </c>
      <c r="G19" s="712">
        <v>147418</v>
      </c>
      <c r="H19" s="712">
        <v>6759</v>
      </c>
      <c r="I19" s="711" t="s">
        <v>254</v>
      </c>
      <c r="J19" s="711" t="s">
        <v>254</v>
      </c>
      <c r="K19" s="711" t="s">
        <v>254</v>
      </c>
      <c r="L19" s="711" t="s">
        <v>254</v>
      </c>
      <c r="M19" s="752" t="s">
        <v>254</v>
      </c>
    </row>
    <row r="20" spans="1:13" s="198" customFormat="1" ht="14.25" customHeight="1">
      <c r="A20" s="765" t="s">
        <v>44</v>
      </c>
      <c r="B20" s="749">
        <v>25045</v>
      </c>
      <c r="C20" s="750">
        <v>516251</v>
      </c>
      <c r="D20" s="712">
        <v>8104</v>
      </c>
      <c r="E20" s="711" t="s">
        <v>254</v>
      </c>
      <c r="F20" s="595">
        <v>25045</v>
      </c>
      <c r="G20" s="712">
        <v>516251</v>
      </c>
      <c r="H20" s="712">
        <v>8104</v>
      </c>
      <c r="I20" s="711" t="s">
        <v>254</v>
      </c>
      <c r="J20" s="711" t="s">
        <v>254</v>
      </c>
      <c r="K20" s="711" t="s">
        <v>254</v>
      </c>
      <c r="L20" s="711" t="s">
        <v>254</v>
      </c>
      <c r="M20" s="752" t="s">
        <v>254</v>
      </c>
    </row>
    <row r="21" spans="1:13" s="198" customFormat="1" ht="14.25" customHeight="1">
      <c r="A21" s="765" t="s">
        <v>926</v>
      </c>
      <c r="B21" s="749">
        <v>20000</v>
      </c>
      <c r="C21" s="750">
        <v>317398</v>
      </c>
      <c r="D21" s="712">
        <v>450</v>
      </c>
      <c r="E21" s="711" t="s">
        <v>254</v>
      </c>
      <c r="F21" s="595">
        <v>20000</v>
      </c>
      <c r="G21" s="712">
        <v>317398</v>
      </c>
      <c r="H21" s="712">
        <v>450</v>
      </c>
      <c r="I21" s="711" t="s">
        <v>254</v>
      </c>
      <c r="J21" s="711" t="s">
        <v>254</v>
      </c>
      <c r="K21" s="711" t="s">
        <v>254</v>
      </c>
      <c r="L21" s="711" t="s">
        <v>254</v>
      </c>
      <c r="M21" s="752" t="s">
        <v>254</v>
      </c>
    </row>
    <row r="22" spans="1:13" s="198" customFormat="1" ht="14.25" customHeight="1">
      <c r="A22" s="765" t="s">
        <v>927</v>
      </c>
      <c r="B22" s="749">
        <v>4567</v>
      </c>
      <c r="C22" s="750">
        <v>88402</v>
      </c>
      <c r="D22" s="712">
        <v>2000</v>
      </c>
      <c r="E22" s="711" t="s">
        <v>254</v>
      </c>
      <c r="F22" s="595">
        <v>4567</v>
      </c>
      <c r="G22" s="712">
        <v>88402</v>
      </c>
      <c r="H22" s="712">
        <v>2000</v>
      </c>
      <c r="I22" s="711" t="s">
        <v>254</v>
      </c>
      <c r="J22" s="711" t="s">
        <v>254</v>
      </c>
      <c r="K22" s="711" t="s">
        <v>254</v>
      </c>
      <c r="L22" s="711" t="s">
        <v>254</v>
      </c>
      <c r="M22" s="752" t="s">
        <v>254</v>
      </c>
    </row>
    <row r="23" spans="1:13" s="198" customFormat="1" ht="14.25" customHeight="1">
      <c r="A23" s="765" t="s">
        <v>928</v>
      </c>
      <c r="B23" s="749">
        <v>27425</v>
      </c>
      <c r="C23" s="750">
        <v>216700</v>
      </c>
      <c r="D23" s="712">
        <v>2700</v>
      </c>
      <c r="E23" s="711" t="s">
        <v>254</v>
      </c>
      <c r="F23" s="595">
        <v>27425</v>
      </c>
      <c r="G23" s="712">
        <v>216700</v>
      </c>
      <c r="H23" s="712">
        <v>2700</v>
      </c>
      <c r="I23" s="711" t="s">
        <v>254</v>
      </c>
      <c r="J23" s="711" t="s">
        <v>254</v>
      </c>
      <c r="K23" s="711" t="s">
        <v>254</v>
      </c>
      <c r="L23" s="711" t="s">
        <v>254</v>
      </c>
      <c r="M23" s="752" t="s">
        <v>254</v>
      </c>
    </row>
    <row r="24" spans="1:13" s="198" customFormat="1" ht="14.25" customHeight="1">
      <c r="A24" s="765" t="s">
        <v>924</v>
      </c>
      <c r="B24" s="749">
        <v>39982</v>
      </c>
      <c r="C24" s="750">
        <v>334243</v>
      </c>
      <c r="D24" s="712">
        <v>25536</v>
      </c>
      <c r="E24" s="711" t="s">
        <v>254</v>
      </c>
      <c r="F24" s="595">
        <v>39982</v>
      </c>
      <c r="G24" s="712">
        <v>334243</v>
      </c>
      <c r="H24" s="712">
        <v>25536</v>
      </c>
      <c r="I24" s="711" t="s">
        <v>254</v>
      </c>
      <c r="J24" s="711" t="s">
        <v>254</v>
      </c>
      <c r="K24" s="711" t="s">
        <v>254</v>
      </c>
      <c r="L24" s="711" t="s">
        <v>254</v>
      </c>
      <c r="M24" s="752" t="s">
        <v>254</v>
      </c>
    </row>
    <row r="25" spans="1:13" s="198" customFormat="1" ht="14.25" customHeight="1">
      <c r="A25" s="765" t="s">
        <v>929</v>
      </c>
      <c r="B25" s="749">
        <v>970</v>
      </c>
      <c r="C25" s="750">
        <v>9700</v>
      </c>
      <c r="D25" s="711" t="s">
        <v>254</v>
      </c>
      <c r="E25" s="711" t="s">
        <v>254</v>
      </c>
      <c r="F25" s="595">
        <v>970</v>
      </c>
      <c r="G25" s="712">
        <v>9700</v>
      </c>
      <c r="H25" s="711" t="s">
        <v>254</v>
      </c>
      <c r="I25" s="711" t="s">
        <v>254</v>
      </c>
      <c r="J25" s="711" t="s">
        <v>254</v>
      </c>
      <c r="K25" s="711" t="s">
        <v>254</v>
      </c>
      <c r="L25" s="711" t="s">
        <v>254</v>
      </c>
      <c r="M25" s="752" t="s">
        <v>254</v>
      </c>
    </row>
    <row r="26" spans="1:13" s="198" customFormat="1" ht="14.25" customHeight="1">
      <c r="A26" s="765" t="s">
        <v>930</v>
      </c>
      <c r="B26" s="749">
        <v>74859</v>
      </c>
      <c r="C26" s="750">
        <v>748631</v>
      </c>
      <c r="D26" s="712">
        <v>58392</v>
      </c>
      <c r="E26" s="711" t="s">
        <v>254</v>
      </c>
      <c r="F26" s="595">
        <v>74859</v>
      </c>
      <c r="G26" s="712">
        <v>748631</v>
      </c>
      <c r="H26" s="712">
        <v>58392</v>
      </c>
      <c r="I26" s="711" t="s">
        <v>254</v>
      </c>
      <c r="J26" s="711" t="s">
        <v>254</v>
      </c>
      <c r="K26" s="711" t="s">
        <v>254</v>
      </c>
      <c r="L26" s="711" t="s">
        <v>254</v>
      </c>
      <c r="M26" s="752" t="s">
        <v>254</v>
      </c>
    </row>
    <row r="27" spans="1:13" s="198" customFormat="1" ht="14.25" customHeight="1">
      <c r="A27" s="765" t="s">
        <v>931</v>
      </c>
      <c r="B27" s="749">
        <v>13680</v>
      </c>
      <c r="C27" s="750">
        <v>169782</v>
      </c>
      <c r="D27" s="712">
        <v>7646</v>
      </c>
      <c r="E27" s="711" t="s">
        <v>254</v>
      </c>
      <c r="F27" s="595">
        <v>13680</v>
      </c>
      <c r="G27" s="712">
        <v>169782</v>
      </c>
      <c r="H27" s="712">
        <v>7646</v>
      </c>
      <c r="I27" s="711" t="s">
        <v>254</v>
      </c>
      <c r="J27" s="711" t="s">
        <v>254</v>
      </c>
      <c r="K27" s="711" t="s">
        <v>254</v>
      </c>
      <c r="L27" s="711" t="s">
        <v>254</v>
      </c>
      <c r="M27" s="752" t="s">
        <v>254</v>
      </c>
    </row>
    <row r="28" spans="1:13" s="198" customFormat="1" ht="14.25" customHeight="1">
      <c r="A28" s="765" t="s">
        <v>932</v>
      </c>
      <c r="B28" s="749">
        <v>4670</v>
      </c>
      <c r="C28" s="750">
        <v>41520</v>
      </c>
      <c r="D28" s="711" t="s">
        <v>254</v>
      </c>
      <c r="E28" s="711" t="s">
        <v>254</v>
      </c>
      <c r="F28" s="595">
        <v>4670</v>
      </c>
      <c r="G28" s="712">
        <v>41520</v>
      </c>
      <c r="H28" s="711" t="s">
        <v>254</v>
      </c>
      <c r="I28" s="711" t="s">
        <v>254</v>
      </c>
      <c r="J28" s="711" t="s">
        <v>254</v>
      </c>
      <c r="K28" s="711" t="s">
        <v>254</v>
      </c>
      <c r="L28" s="711" t="s">
        <v>254</v>
      </c>
      <c r="M28" s="752" t="s">
        <v>254</v>
      </c>
    </row>
    <row r="29" spans="1:13" s="198" customFormat="1" ht="14.25" customHeight="1">
      <c r="A29" s="765" t="s">
        <v>933</v>
      </c>
      <c r="B29" s="749">
        <v>50482</v>
      </c>
      <c r="C29" s="750">
        <v>750120</v>
      </c>
      <c r="D29" s="712">
        <v>15080</v>
      </c>
      <c r="E29" s="711" t="s">
        <v>254</v>
      </c>
      <c r="F29" s="595">
        <v>50482</v>
      </c>
      <c r="G29" s="712">
        <v>750120</v>
      </c>
      <c r="H29" s="712">
        <v>15080</v>
      </c>
      <c r="I29" s="711" t="s">
        <v>254</v>
      </c>
      <c r="J29" s="711" t="s">
        <v>254</v>
      </c>
      <c r="K29" s="711" t="s">
        <v>254</v>
      </c>
      <c r="L29" s="711" t="s">
        <v>254</v>
      </c>
      <c r="M29" s="752" t="s">
        <v>254</v>
      </c>
    </row>
    <row r="30" spans="1:13" s="198" customFormat="1" ht="14.25" customHeight="1">
      <c r="A30" s="765" t="s">
        <v>934</v>
      </c>
      <c r="B30" s="749">
        <v>2712</v>
      </c>
      <c r="C30" s="750">
        <v>36497</v>
      </c>
      <c r="D30" s="712">
        <v>7080</v>
      </c>
      <c r="E30" s="711" t="s">
        <v>254</v>
      </c>
      <c r="F30" s="595">
        <v>2712</v>
      </c>
      <c r="G30" s="712">
        <v>36497</v>
      </c>
      <c r="H30" s="712">
        <v>7080</v>
      </c>
      <c r="I30" s="711" t="s">
        <v>254</v>
      </c>
      <c r="J30" s="711" t="s">
        <v>254</v>
      </c>
      <c r="K30" s="711" t="s">
        <v>254</v>
      </c>
      <c r="L30" s="711" t="s">
        <v>254</v>
      </c>
      <c r="M30" s="752" t="s">
        <v>254</v>
      </c>
    </row>
    <row r="31" spans="1:13" s="198" customFormat="1" ht="14.25" customHeight="1">
      <c r="A31" s="765" t="s">
        <v>935</v>
      </c>
      <c r="B31" s="749">
        <v>68219</v>
      </c>
      <c r="C31" s="750">
        <v>419069</v>
      </c>
      <c r="D31" s="711" t="s">
        <v>254</v>
      </c>
      <c r="E31" s="711" t="s">
        <v>254</v>
      </c>
      <c r="F31" s="595">
        <v>68219</v>
      </c>
      <c r="G31" s="712">
        <v>419069</v>
      </c>
      <c r="H31" s="711" t="s">
        <v>254</v>
      </c>
      <c r="I31" s="711" t="s">
        <v>254</v>
      </c>
      <c r="J31" s="711" t="s">
        <v>254</v>
      </c>
      <c r="K31" s="711" t="s">
        <v>254</v>
      </c>
      <c r="L31" s="711" t="s">
        <v>254</v>
      </c>
      <c r="M31" s="752" t="s">
        <v>254</v>
      </c>
    </row>
    <row r="32" spans="1:13" s="198" customFormat="1" ht="14.25" customHeight="1">
      <c r="A32" s="765" t="s">
        <v>936</v>
      </c>
      <c r="B32" s="749">
        <v>184970</v>
      </c>
      <c r="C32" s="750">
        <v>1183150</v>
      </c>
      <c r="D32" s="712">
        <v>55015</v>
      </c>
      <c r="E32" s="712">
        <v>323842</v>
      </c>
      <c r="F32" s="595">
        <v>184970</v>
      </c>
      <c r="G32" s="712">
        <v>1183150</v>
      </c>
      <c r="H32" s="712">
        <v>55015</v>
      </c>
      <c r="I32" s="712">
        <v>323842</v>
      </c>
      <c r="J32" s="711" t="s">
        <v>254</v>
      </c>
      <c r="K32" s="711" t="s">
        <v>254</v>
      </c>
      <c r="L32" s="711" t="s">
        <v>254</v>
      </c>
      <c r="M32" s="752" t="s">
        <v>254</v>
      </c>
    </row>
    <row r="33" spans="1:13" s="198" customFormat="1" ht="14.25" customHeight="1">
      <c r="A33" s="765" t="s">
        <v>937</v>
      </c>
      <c r="B33" s="749">
        <v>13000</v>
      </c>
      <c r="C33" s="750">
        <v>79080</v>
      </c>
      <c r="D33" s="712">
        <v>240</v>
      </c>
      <c r="E33" s="712">
        <v>20880</v>
      </c>
      <c r="F33" s="595">
        <v>13000</v>
      </c>
      <c r="G33" s="712">
        <v>79080</v>
      </c>
      <c r="H33" s="712">
        <v>240</v>
      </c>
      <c r="I33" s="712">
        <v>20880</v>
      </c>
      <c r="J33" s="711" t="s">
        <v>254</v>
      </c>
      <c r="K33" s="711" t="s">
        <v>254</v>
      </c>
      <c r="L33" s="711" t="s">
        <v>254</v>
      </c>
      <c r="M33" s="752" t="s">
        <v>254</v>
      </c>
    </row>
    <row r="34" spans="1:13" s="198" customFormat="1" ht="14.25" customHeight="1">
      <c r="A34" s="765" t="s">
        <v>938</v>
      </c>
      <c r="B34" s="749">
        <v>21300</v>
      </c>
      <c r="C34" s="750">
        <v>136920</v>
      </c>
      <c r="D34" s="712">
        <v>1200</v>
      </c>
      <c r="E34" s="712">
        <v>33720</v>
      </c>
      <c r="F34" s="595">
        <v>21300</v>
      </c>
      <c r="G34" s="712">
        <v>136920</v>
      </c>
      <c r="H34" s="712">
        <v>1200</v>
      </c>
      <c r="I34" s="712">
        <v>33720</v>
      </c>
      <c r="J34" s="711" t="s">
        <v>254</v>
      </c>
      <c r="K34" s="711" t="s">
        <v>254</v>
      </c>
      <c r="L34" s="711" t="s">
        <v>254</v>
      </c>
      <c r="M34" s="752" t="s">
        <v>254</v>
      </c>
    </row>
    <row r="35" spans="1:13" s="198" customFormat="1" ht="14.25" customHeight="1">
      <c r="A35" s="765" t="s">
        <v>939</v>
      </c>
      <c r="B35" s="749">
        <v>7947</v>
      </c>
      <c r="C35" s="750">
        <v>131255</v>
      </c>
      <c r="D35" s="711" t="s">
        <v>254</v>
      </c>
      <c r="E35" s="711" t="s">
        <v>254</v>
      </c>
      <c r="F35" s="595">
        <v>7947</v>
      </c>
      <c r="G35" s="712">
        <v>131255</v>
      </c>
      <c r="H35" s="711" t="s">
        <v>254</v>
      </c>
      <c r="I35" s="711" t="s">
        <v>254</v>
      </c>
      <c r="J35" s="711" t="s">
        <v>254</v>
      </c>
      <c r="K35" s="711" t="s">
        <v>254</v>
      </c>
      <c r="L35" s="711" t="s">
        <v>254</v>
      </c>
      <c r="M35" s="752" t="s">
        <v>254</v>
      </c>
    </row>
    <row r="36" spans="1:13" s="198" customFormat="1" ht="14.25" customHeight="1">
      <c r="A36" s="765" t="s">
        <v>940</v>
      </c>
      <c r="B36" s="749">
        <v>6851</v>
      </c>
      <c r="C36" s="750">
        <v>104038</v>
      </c>
      <c r="D36" s="711" t="s">
        <v>254</v>
      </c>
      <c r="E36" s="711" t="s">
        <v>254</v>
      </c>
      <c r="F36" s="595">
        <v>6851</v>
      </c>
      <c r="G36" s="712">
        <v>104038</v>
      </c>
      <c r="H36" s="711" t="s">
        <v>254</v>
      </c>
      <c r="I36" s="711" t="s">
        <v>254</v>
      </c>
      <c r="J36" s="711" t="s">
        <v>254</v>
      </c>
      <c r="K36" s="711" t="s">
        <v>254</v>
      </c>
      <c r="L36" s="711" t="s">
        <v>254</v>
      </c>
      <c r="M36" s="752" t="s">
        <v>254</v>
      </c>
    </row>
    <row r="37" spans="1:13" s="198" customFormat="1" ht="14.25" customHeight="1">
      <c r="A37" s="765" t="s">
        <v>941</v>
      </c>
      <c r="B37" s="749">
        <v>29292</v>
      </c>
      <c r="C37" s="750">
        <v>465591</v>
      </c>
      <c r="D37" s="712">
        <v>1668</v>
      </c>
      <c r="E37" s="711" t="s">
        <v>254</v>
      </c>
      <c r="F37" s="595">
        <v>29292</v>
      </c>
      <c r="G37" s="712">
        <v>465591</v>
      </c>
      <c r="H37" s="712">
        <v>1668</v>
      </c>
      <c r="I37" s="711" t="s">
        <v>254</v>
      </c>
      <c r="J37" s="711" t="s">
        <v>254</v>
      </c>
      <c r="K37" s="711" t="s">
        <v>254</v>
      </c>
      <c r="L37" s="711" t="s">
        <v>254</v>
      </c>
      <c r="M37" s="752" t="s">
        <v>254</v>
      </c>
    </row>
    <row r="38" spans="1:13" s="198" customFormat="1" ht="14.25" customHeight="1">
      <c r="A38" s="765" t="s">
        <v>942</v>
      </c>
      <c r="B38" s="749">
        <v>17767</v>
      </c>
      <c r="C38" s="750">
        <v>215371</v>
      </c>
      <c r="D38" s="712">
        <v>38650</v>
      </c>
      <c r="E38" s="711" t="s">
        <v>254</v>
      </c>
      <c r="F38" s="595">
        <v>17767</v>
      </c>
      <c r="G38" s="712">
        <v>215371</v>
      </c>
      <c r="H38" s="712">
        <v>38650</v>
      </c>
      <c r="I38" s="711" t="s">
        <v>254</v>
      </c>
      <c r="J38" s="711" t="s">
        <v>254</v>
      </c>
      <c r="K38" s="711" t="s">
        <v>254</v>
      </c>
      <c r="L38" s="711" t="s">
        <v>254</v>
      </c>
      <c r="M38" s="752" t="s">
        <v>254</v>
      </c>
    </row>
    <row r="39" spans="1:13" s="198" customFormat="1" ht="14.25" customHeight="1">
      <c r="A39" s="765" t="s">
        <v>929</v>
      </c>
      <c r="B39" s="749">
        <v>18050</v>
      </c>
      <c r="C39" s="750">
        <v>169600</v>
      </c>
      <c r="D39" s="712">
        <v>32150</v>
      </c>
      <c r="E39" s="711" t="s">
        <v>254</v>
      </c>
      <c r="F39" s="595">
        <v>18050</v>
      </c>
      <c r="G39" s="712">
        <v>169600</v>
      </c>
      <c r="H39" s="712">
        <v>32150</v>
      </c>
      <c r="I39" s="711" t="s">
        <v>254</v>
      </c>
      <c r="J39" s="711" t="s">
        <v>254</v>
      </c>
      <c r="K39" s="711" t="s">
        <v>254</v>
      </c>
      <c r="L39" s="711" t="s">
        <v>254</v>
      </c>
      <c r="M39" s="752" t="s">
        <v>254</v>
      </c>
    </row>
    <row r="40" spans="1:13" s="198" customFormat="1" ht="14.25" customHeight="1">
      <c r="A40" s="765" t="s">
        <v>943</v>
      </c>
      <c r="B40" s="749">
        <v>116557</v>
      </c>
      <c r="C40" s="750">
        <v>1856808</v>
      </c>
      <c r="D40" s="712">
        <v>139604</v>
      </c>
      <c r="E40" s="712">
        <v>4899</v>
      </c>
      <c r="F40" s="595">
        <v>116557</v>
      </c>
      <c r="G40" s="712">
        <v>1856808</v>
      </c>
      <c r="H40" s="712">
        <v>139604</v>
      </c>
      <c r="I40" s="712">
        <v>4899</v>
      </c>
      <c r="J40" s="711" t="s">
        <v>254</v>
      </c>
      <c r="K40" s="711" t="s">
        <v>254</v>
      </c>
      <c r="L40" s="711" t="s">
        <v>254</v>
      </c>
      <c r="M40" s="752" t="s">
        <v>254</v>
      </c>
    </row>
    <row r="41" spans="1:13" s="198" customFormat="1" ht="14.25" customHeight="1">
      <c r="A41" s="765" t="s">
        <v>944</v>
      </c>
      <c r="B41" s="749">
        <v>42245</v>
      </c>
      <c r="C41" s="750">
        <v>565878</v>
      </c>
      <c r="D41" s="712">
        <v>56430</v>
      </c>
      <c r="E41" s="712">
        <v>155</v>
      </c>
      <c r="F41" s="595">
        <v>42245</v>
      </c>
      <c r="G41" s="712">
        <v>565878</v>
      </c>
      <c r="H41" s="712">
        <v>56430</v>
      </c>
      <c r="I41" s="712">
        <v>155</v>
      </c>
      <c r="J41" s="711" t="s">
        <v>254</v>
      </c>
      <c r="K41" s="711" t="s">
        <v>254</v>
      </c>
      <c r="L41" s="711" t="s">
        <v>254</v>
      </c>
      <c r="M41" s="752" t="s">
        <v>254</v>
      </c>
    </row>
    <row r="42" spans="1:13" s="198" customFormat="1" ht="14.25" customHeight="1">
      <c r="A42" s="765" t="s">
        <v>945</v>
      </c>
      <c r="B42" s="749">
        <v>41493</v>
      </c>
      <c r="C42" s="750">
        <v>489552</v>
      </c>
      <c r="D42" s="712">
        <v>16538</v>
      </c>
      <c r="E42" s="711" t="s">
        <v>254</v>
      </c>
      <c r="F42" s="595">
        <v>41493</v>
      </c>
      <c r="G42" s="712">
        <v>489552</v>
      </c>
      <c r="H42" s="712">
        <v>16538</v>
      </c>
      <c r="I42" s="711" t="s">
        <v>254</v>
      </c>
      <c r="J42" s="711" t="s">
        <v>254</v>
      </c>
      <c r="K42" s="711" t="s">
        <v>254</v>
      </c>
      <c r="L42" s="711" t="s">
        <v>254</v>
      </c>
      <c r="M42" s="752" t="s">
        <v>254</v>
      </c>
    </row>
    <row r="43" spans="1:13" s="198" customFormat="1" ht="14.25" customHeight="1" thickBot="1">
      <c r="A43" s="766" t="s">
        <v>946</v>
      </c>
      <c r="B43" s="754">
        <v>24216</v>
      </c>
      <c r="C43" s="755">
        <v>177695</v>
      </c>
      <c r="D43" s="713" t="s">
        <v>254</v>
      </c>
      <c r="E43" s="713" t="s">
        <v>254</v>
      </c>
      <c r="F43" s="756">
        <v>24216</v>
      </c>
      <c r="G43" s="757">
        <v>177695</v>
      </c>
      <c r="H43" s="713" t="s">
        <v>254</v>
      </c>
      <c r="I43" s="713" t="s">
        <v>254</v>
      </c>
      <c r="J43" s="713" t="s">
        <v>254</v>
      </c>
      <c r="K43" s="713" t="s">
        <v>254</v>
      </c>
      <c r="L43" s="713" t="s">
        <v>254</v>
      </c>
      <c r="M43" s="758" t="s">
        <v>254</v>
      </c>
    </row>
    <row r="44" spans="1:6" s="768" customFormat="1" ht="13.5" customHeight="1">
      <c r="A44" s="767" t="s">
        <v>947</v>
      </c>
      <c r="F44" s="768" t="s">
        <v>42</v>
      </c>
    </row>
    <row r="45" spans="1:6" s="768" customFormat="1" ht="13.5" customHeight="1">
      <c r="A45" s="769" t="s">
        <v>43</v>
      </c>
      <c r="F45" s="768" t="s">
        <v>948</v>
      </c>
    </row>
    <row r="46" s="198" customFormat="1" ht="11.25" customHeight="1">
      <c r="A46" s="686"/>
    </row>
  </sheetData>
  <sheetProtection/>
  <mergeCells count="19">
    <mergeCell ref="A2:E2"/>
    <mergeCell ref="F2:M2"/>
    <mergeCell ref="H6:H7"/>
    <mergeCell ref="I6:I7"/>
    <mergeCell ref="K6:K7"/>
    <mergeCell ref="L6:L7"/>
    <mergeCell ref="C6:C7"/>
    <mergeCell ref="D6:D7"/>
    <mergeCell ref="E6:E7"/>
    <mergeCell ref="G6:G7"/>
    <mergeCell ref="J6:J7"/>
    <mergeCell ref="B6:B7"/>
    <mergeCell ref="M6:M7"/>
    <mergeCell ref="F4:I4"/>
    <mergeCell ref="J4:M4"/>
    <mergeCell ref="C5:E5"/>
    <mergeCell ref="G5:I5"/>
    <mergeCell ref="K5:M5"/>
    <mergeCell ref="F6:F7"/>
  </mergeCells>
  <printOptions horizontalCentered="1"/>
  <pageMargins left="1.1811023622047245" right="1.1811023622047245" top="1.5748031496062993" bottom="1.535433070866142" header="0.5118110236220472" footer="0.9055118110236221"/>
  <pageSetup firstPageNumber="23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="120" zoomScaleNormal="120" zoomScalePageLayoutView="0" workbookViewId="0" topLeftCell="A13">
      <selection activeCell="U24" sqref="U24:V24"/>
    </sheetView>
  </sheetViews>
  <sheetFormatPr defaultColWidth="9.00390625" defaultRowHeight="16.5"/>
  <cols>
    <col min="1" max="1" width="13.125" style="545" customWidth="1"/>
    <col min="2" max="2" width="5.25390625" style="545" customWidth="1"/>
    <col min="3" max="4" width="3.625" style="545" customWidth="1"/>
    <col min="5" max="5" width="5.25390625" style="545" customWidth="1"/>
    <col min="6" max="7" width="3.625" style="545" customWidth="1"/>
    <col min="8" max="8" width="5.25390625" style="545" customWidth="1"/>
    <col min="9" max="10" width="3.625" style="545" customWidth="1"/>
    <col min="11" max="11" width="5.25390625" style="545" customWidth="1"/>
    <col min="12" max="12" width="3.625" style="545" customWidth="1"/>
    <col min="13" max="13" width="3.875" style="545" customWidth="1"/>
    <col min="14" max="14" width="5.25390625" style="545" customWidth="1"/>
    <col min="15" max="16" width="3.625" style="545" customWidth="1"/>
    <col min="17" max="17" width="6.125" style="545" customWidth="1"/>
    <col min="18" max="19" width="4.625" style="545" customWidth="1"/>
    <col min="20" max="20" width="5.625" style="545" customWidth="1"/>
    <col min="21" max="21" width="5.125" style="545" customWidth="1"/>
    <col min="22" max="22" width="4.625" style="545" customWidth="1"/>
    <col min="23" max="23" width="6.125" style="545" customWidth="1"/>
    <col min="24" max="25" width="4.625" style="545" customWidth="1"/>
    <col min="26" max="26" width="5.625" style="545" customWidth="1"/>
    <col min="27" max="28" width="4.625" style="545" customWidth="1"/>
    <col min="29" max="29" width="5.625" style="545" customWidth="1"/>
    <col min="30" max="31" width="4.625" style="545" customWidth="1"/>
    <col min="32" max="16384" width="9.00390625" style="545" customWidth="1"/>
  </cols>
  <sheetData>
    <row r="1" spans="1:31" s="511" customFormat="1" ht="18" customHeight="1">
      <c r="A1" s="510" t="s">
        <v>1064</v>
      </c>
      <c r="AE1" s="512" t="s">
        <v>1118</v>
      </c>
    </row>
    <row r="2" spans="1:31" s="502" customFormat="1" ht="24.75" customHeight="1">
      <c r="A2" s="977" t="s">
        <v>693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 t="s">
        <v>695</v>
      </c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</row>
    <row r="3" spans="1:31" s="511" customFormat="1" ht="15" customHeight="1" thickBot="1">
      <c r="A3" s="514"/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O3" s="515"/>
      <c r="P3" s="83" t="s">
        <v>677</v>
      </c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6"/>
      <c r="AB3" s="516"/>
      <c r="AE3" s="84" t="s">
        <v>501</v>
      </c>
    </row>
    <row r="4" spans="1:31" s="517" customFormat="1" ht="19.5" customHeight="1">
      <c r="A4" s="979" t="s">
        <v>1065</v>
      </c>
      <c r="B4" s="1014" t="s">
        <v>1066</v>
      </c>
      <c r="C4" s="1008"/>
      <c r="D4" s="1008"/>
      <c r="E4" s="1008"/>
      <c r="F4" s="1015"/>
      <c r="G4" s="1007" t="s">
        <v>1067</v>
      </c>
      <c r="H4" s="1008"/>
      <c r="I4" s="1008"/>
      <c r="J4" s="1008"/>
      <c r="K4" s="1015"/>
      <c r="L4" s="1007" t="s">
        <v>1068</v>
      </c>
      <c r="M4" s="1008"/>
      <c r="N4" s="1008"/>
      <c r="O4" s="1008"/>
      <c r="P4" s="1015"/>
      <c r="Q4" s="1016" t="s">
        <v>1069</v>
      </c>
      <c r="R4" s="1008"/>
      <c r="S4" s="1008"/>
      <c r="T4" s="1008"/>
      <c r="U4" s="1015"/>
      <c r="V4" s="1007" t="s">
        <v>1070</v>
      </c>
      <c r="W4" s="1008"/>
      <c r="X4" s="1008"/>
      <c r="Y4" s="1008"/>
      <c r="Z4" s="1015"/>
      <c r="AA4" s="1007" t="s">
        <v>1071</v>
      </c>
      <c r="AB4" s="1008"/>
      <c r="AC4" s="1008"/>
      <c r="AD4" s="1008"/>
      <c r="AE4" s="1008"/>
    </row>
    <row r="5" spans="1:31" s="517" customFormat="1" ht="27" customHeight="1">
      <c r="A5" s="980"/>
      <c r="B5" s="1009" t="s">
        <v>1072</v>
      </c>
      <c r="C5" s="1010"/>
      <c r="D5" s="1010"/>
      <c r="E5" s="1010"/>
      <c r="F5" s="1011"/>
      <c r="G5" s="1012" t="s">
        <v>1073</v>
      </c>
      <c r="H5" s="1010"/>
      <c r="I5" s="1010"/>
      <c r="J5" s="1010"/>
      <c r="K5" s="1011"/>
      <c r="L5" s="1012" t="s">
        <v>1074</v>
      </c>
      <c r="M5" s="1010"/>
      <c r="N5" s="1010"/>
      <c r="O5" s="1010"/>
      <c r="P5" s="1011"/>
      <c r="Q5" s="1010" t="s">
        <v>1075</v>
      </c>
      <c r="R5" s="1010"/>
      <c r="S5" s="1010"/>
      <c r="T5" s="1010"/>
      <c r="U5" s="1011"/>
      <c r="V5" s="1012" t="s">
        <v>1076</v>
      </c>
      <c r="W5" s="1010"/>
      <c r="X5" s="1010"/>
      <c r="Y5" s="1010"/>
      <c r="Z5" s="1011"/>
      <c r="AA5" s="1012" t="s">
        <v>1077</v>
      </c>
      <c r="AB5" s="1010"/>
      <c r="AC5" s="1010"/>
      <c r="AD5" s="1010"/>
      <c r="AE5" s="1010"/>
    </row>
    <row r="6" spans="1:31" s="517" customFormat="1" ht="25.5" customHeight="1">
      <c r="A6" s="980"/>
      <c r="B6" s="1013" t="s">
        <v>1078</v>
      </c>
      <c r="C6" s="1003"/>
      <c r="D6" s="956" t="s">
        <v>1079</v>
      </c>
      <c r="E6" s="958"/>
      <c r="F6" s="957"/>
      <c r="G6" s="1004" t="s">
        <v>1078</v>
      </c>
      <c r="H6" s="1003"/>
      <c r="I6" s="956" t="s">
        <v>1079</v>
      </c>
      <c r="J6" s="958"/>
      <c r="K6" s="957"/>
      <c r="L6" s="1004" t="s">
        <v>1078</v>
      </c>
      <c r="M6" s="1003"/>
      <c r="N6" s="956" t="s">
        <v>1079</v>
      </c>
      <c r="O6" s="958"/>
      <c r="P6" s="957"/>
      <c r="Q6" s="1002" t="s">
        <v>1078</v>
      </c>
      <c r="R6" s="1003"/>
      <c r="S6" s="956" t="s">
        <v>1079</v>
      </c>
      <c r="T6" s="958"/>
      <c r="U6" s="957"/>
      <c r="V6" s="1004" t="s">
        <v>1078</v>
      </c>
      <c r="W6" s="1003"/>
      <c r="X6" s="956" t="s">
        <v>1079</v>
      </c>
      <c r="Y6" s="958"/>
      <c r="Z6" s="957"/>
      <c r="AA6" s="1005" t="s">
        <v>1078</v>
      </c>
      <c r="AB6" s="1006"/>
      <c r="AC6" s="956" t="s">
        <v>1079</v>
      </c>
      <c r="AD6" s="958"/>
      <c r="AE6" s="958"/>
    </row>
    <row r="7" spans="1:31" s="517" customFormat="1" ht="15.75" customHeight="1" thickBot="1">
      <c r="A7" s="981"/>
      <c r="B7" s="1000" t="s">
        <v>1080</v>
      </c>
      <c r="C7" s="1001"/>
      <c r="D7" s="951" t="s">
        <v>1081</v>
      </c>
      <c r="E7" s="953"/>
      <c r="F7" s="952"/>
      <c r="G7" s="997" t="s">
        <v>1080</v>
      </c>
      <c r="H7" s="1001"/>
      <c r="I7" s="951" t="s">
        <v>1081</v>
      </c>
      <c r="J7" s="953"/>
      <c r="K7" s="952"/>
      <c r="L7" s="997" t="s">
        <v>1080</v>
      </c>
      <c r="M7" s="1001"/>
      <c r="N7" s="951" t="s">
        <v>1081</v>
      </c>
      <c r="O7" s="953"/>
      <c r="P7" s="952"/>
      <c r="Q7" s="998" t="s">
        <v>1080</v>
      </c>
      <c r="R7" s="1001"/>
      <c r="S7" s="951" t="s">
        <v>1081</v>
      </c>
      <c r="T7" s="953"/>
      <c r="U7" s="952"/>
      <c r="V7" s="997" t="s">
        <v>1080</v>
      </c>
      <c r="W7" s="1001"/>
      <c r="X7" s="951" t="s">
        <v>1081</v>
      </c>
      <c r="Y7" s="953"/>
      <c r="Z7" s="952"/>
      <c r="AA7" s="997" t="s">
        <v>1080</v>
      </c>
      <c r="AB7" s="998"/>
      <c r="AC7" s="951" t="s">
        <v>1081</v>
      </c>
      <c r="AD7" s="953"/>
      <c r="AE7" s="953"/>
    </row>
    <row r="8" spans="1:31" s="516" customFormat="1" ht="30.75" customHeight="1">
      <c r="A8" s="518" t="s">
        <v>1083</v>
      </c>
      <c r="B8" s="999" t="s">
        <v>1082</v>
      </c>
      <c r="C8" s="992"/>
      <c r="D8" s="994" t="s">
        <v>1082</v>
      </c>
      <c r="E8" s="991"/>
      <c r="F8" s="992"/>
      <c r="G8" s="994" t="s">
        <v>1082</v>
      </c>
      <c r="H8" s="992"/>
      <c r="I8" s="994" t="s">
        <v>1082</v>
      </c>
      <c r="J8" s="991"/>
      <c r="K8" s="992"/>
      <c r="L8" s="994" t="s">
        <v>1082</v>
      </c>
      <c r="M8" s="995"/>
      <c r="N8" s="994" t="s">
        <v>1082</v>
      </c>
      <c r="O8" s="991"/>
      <c r="P8" s="992"/>
      <c r="Q8" s="993" t="s">
        <v>1082</v>
      </c>
      <c r="R8" s="992"/>
      <c r="S8" s="994" t="s">
        <v>1082</v>
      </c>
      <c r="T8" s="991"/>
      <c r="U8" s="992"/>
      <c r="V8" s="994" t="s">
        <v>1082</v>
      </c>
      <c r="W8" s="992"/>
      <c r="X8" s="994" t="s">
        <v>1082</v>
      </c>
      <c r="Y8" s="991"/>
      <c r="Z8" s="992"/>
      <c r="AA8" s="994" t="s">
        <v>1082</v>
      </c>
      <c r="AB8" s="995"/>
      <c r="AC8" s="994" t="s">
        <v>1082</v>
      </c>
      <c r="AD8" s="987"/>
      <c r="AE8" s="987"/>
    </row>
    <row r="9" spans="1:31" s="516" customFormat="1" ht="30.75" customHeight="1">
      <c r="A9" s="518" t="s">
        <v>1084</v>
      </c>
      <c r="B9" s="996">
        <v>566</v>
      </c>
      <c r="C9" s="992"/>
      <c r="D9" s="986">
        <v>182384</v>
      </c>
      <c r="E9" s="991"/>
      <c r="F9" s="992"/>
      <c r="G9" s="986">
        <v>1032</v>
      </c>
      <c r="H9" s="992"/>
      <c r="I9" s="986">
        <v>164939</v>
      </c>
      <c r="J9" s="991"/>
      <c r="K9" s="992"/>
      <c r="L9" s="986">
        <v>7</v>
      </c>
      <c r="M9" s="995"/>
      <c r="N9" s="986">
        <v>1100</v>
      </c>
      <c r="O9" s="991"/>
      <c r="P9" s="992"/>
      <c r="Q9" s="993" t="s">
        <v>1082</v>
      </c>
      <c r="R9" s="992"/>
      <c r="S9" s="994" t="s">
        <v>1082</v>
      </c>
      <c r="T9" s="991"/>
      <c r="U9" s="992"/>
      <c r="V9" s="986">
        <v>1094</v>
      </c>
      <c r="W9" s="992"/>
      <c r="X9" s="986">
        <v>198556</v>
      </c>
      <c r="Y9" s="991"/>
      <c r="Z9" s="992"/>
      <c r="AA9" s="986">
        <v>4125</v>
      </c>
      <c r="AB9" s="995"/>
      <c r="AC9" s="986">
        <v>346576</v>
      </c>
      <c r="AD9" s="987"/>
      <c r="AE9" s="987"/>
    </row>
    <row r="10" spans="1:31" s="516" customFormat="1" ht="30.75" customHeight="1">
      <c r="A10" s="518" t="s">
        <v>1085</v>
      </c>
      <c r="B10" s="996">
        <v>572</v>
      </c>
      <c r="C10" s="992"/>
      <c r="D10" s="986">
        <v>186695</v>
      </c>
      <c r="E10" s="991"/>
      <c r="F10" s="992"/>
      <c r="G10" s="986">
        <v>1001</v>
      </c>
      <c r="H10" s="992"/>
      <c r="I10" s="986">
        <v>161453</v>
      </c>
      <c r="J10" s="991"/>
      <c r="K10" s="992"/>
      <c r="L10" s="986">
        <v>6</v>
      </c>
      <c r="M10" s="995"/>
      <c r="N10" s="986">
        <v>1000</v>
      </c>
      <c r="O10" s="991"/>
      <c r="P10" s="992"/>
      <c r="Q10" s="993" t="s">
        <v>1082</v>
      </c>
      <c r="R10" s="992"/>
      <c r="S10" s="994" t="s">
        <v>1082</v>
      </c>
      <c r="T10" s="991"/>
      <c r="U10" s="992"/>
      <c r="V10" s="986">
        <v>1255</v>
      </c>
      <c r="W10" s="992"/>
      <c r="X10" s="986">
        <v>205697</v>
      </c>
      <c r="Y10" s="991"/>
      <c r="Z10" s="992"/>
      <c r="AA10" s="986">
        <v>4192</v>
      </c>
      <c r="AB10" s="995"/>
      <c r="AC10" s="986">
        <v>312327</v>
      </c>
      <c r="AD10" s="987"/>
      <c r="AE10" s="987"/>
    </row>
    <row r="11" spans="1:31" s="516" customFormat="1" ht="30.75" customHeight="1">
      <c r="A11" s="518" t="s">
        <v>1086</v>
      </c>
      <c r="B11" s="996">
        <v>491</v>
      </c>
      <c r="C11" s="992"/>
      <c r="D11" s="986">
        <v>143721</v>
      </c>
      <c r="E11" s="991"/>
      <c r="F11" s="992"/>
      <c r="G11" s="986">
        <v>953</v>
      </c>
      <c r="H11" s="992"/>
      <c r="I11" s="986">
        <v>160353</v>
      </c>
      <c r="J11" s="991"/>
      <c r="K11" s="992"/>
      <c r="L11" s="986">
        <v>6</v>
      </c>
      <c r="M11" s="995"/>
      <c r="N11" s="986">
        <v>1000</v>
      </c>
      <c r="O11" s="991"/>
      <c r="P11" s="992"/>
      <c r="Q11" s="993" t="s">
        <v>1082</v>
      </c>
      <c r="R11" s="992"/>
      <c r="S11" s="994" t="s">
        <v>1082</v>
      </c>
      <c r="T11" s="991"/>
      <c r="U11" s="992"/>
      <c r="V11" s="986">
        <v>989</v>
      </c>
      <c r="W11" s="992"/>
      <c r="X11" s="986">
        <v>201566</v>
      </c>
      <c r="Y11" s="991"/>
      <c r="Z11" s="992"/>
      <c r="AA11" s="986">
        <v>3075</v>
      </c>
      <c r="AB11" s="995"/>
      <c r="AC11" s="986">
        <v>373046</v>
      </c>
      <c r="AD11" s="987"/>
      <c r="AE11" s="987"/>
    </row>
    <row r="12" spans="1:31" s="516" customFormat="1" ht="30.75" customHeight="1">
      <c r="A12" s="518" t="s">
        <v>1087</v>
      </c>
      <c r="B12" s="996">
        <v>496</v>
      </c>
      <c r="C12" s="992"/>
      <c r="D12" s="986">
        <v>146667</v>
      </c>
      <c r="E12" s="991"/>
      <c r="F12" s="992"/>
      <c r="G12" s="986">
        <v>957</v>
      </c>
      <c r="H12" s="992"/>
      <c r="I12" s="986">
        <v>160902</v>
      </c>
      <c r="J12" s="991"/>
      <c r="K12" s="992"/>
      <c r="L12" s="986">
        <v>6</v>
      </c>
      <c r="M12" s="995"/>
      <c r="N12" s="986">
        <v>1000</v>
      </c>
      <c r="O12" s="991"/>
      <c r="P12" s="992"/>
      <c r="Q12" s="993" t="s">
        <v>1082</v>
      </c>
      <c r="R12" s="992"/>
      <c r="S12" s="994" t="s">
        <v>1082</v>
      </c>
      <c r="T12" s="991"/>
      <c r="U12" s="992"/>
      <c r="V12" s="986">
        <v>957</v>
      </c>
      <c r="W12" s="992"/>
      <c r="X12" s="986">
        <v>189949</v>
      </c>
      <c r="Y12" s="991"/>
      <c r="Z12" s="992"/>
      <c r="AA12" s="986">
        <v>3223</v>
      </c>
      <c r="AB12" s="995"/>
      <c r="AC12" s="986">
        <v>426338</v>
      </c>
      <c r="AD12" s="987"/>
      <c r="AE12" s="987"/>
    </row>
    <row r="13" spans="1:31" s="516" customFormat="1" ht="30.75" customHeight="1" thickBot="1">
      <c r="A13" s="519" t="s">
        <v>1088</v>
      </c>
      <c r="B13" s="988">
        <v>519</v>
      </c>
      <c r="C13" s="974"/>
      <c r="D13" s="972">
        <v>155541</v>
      </c>
      <c r="E13" s="973"/>
      <c r="F13" s="974"/>
      <c r="G13" s="972">
        <v>996</v>
      </c>
      <c r="H13" s="974"/>
      <c r="I13" s="972">
        <v>182110</v>
      </c>
      <c r="J13" s="973"/>
      <c r="K13" s="974"/>
      <c r="L13" s="972">
        <v>6</v>
      </c>
      <c r="M13" s="975"/>
      <c r="N13" s="972">
        <v>1000</v>
      </c>
      <c r="O13" s="973"/>
      <c r="P13" s="974"/>
      <c r="Q13" s="989" t="s">
        <v>1128</v>
      </c>
      <c r="R13" s="974"/>
      <c r="S13" s="990" t="s">
        <v>1128</v>
      </c>
      <c r="T13" s="973"/>
      <c r="U13" s="974"/>
      <c r="V13" s="972">
        <v>1276</v>
      </c>
      <c r="W13" s="974"/>
      <c r="X13" s="972">
        <v>202736</v>
      </c>
      <c r="Y13" s="973"/>
      <c r="Z13" s="974"/>
      <c r="AA13" s="972">
        <v>3387</v>
      </c>
      <c r="AB13" s="975"/>
      <c r="AC13" s="972">
        <v>489199</v>
      </c>
      <c r="AD13" s="976"/>
      <c r="AE13" s="976"/>
    </row>
    <row r="14" spans="1:31" s="511" customFormat="1" ht="15" customHeight="1">
      <c r="A14" s="520"/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8"/>
      <c r="AE14" s="498"/>
    </row>
    <row r="15" spans="1:31" s="502" customFormat="1" ht="24.75" customHeight="1">
      <c r="A15" s="977" t="s">
        <v>694</v>
      </c>
      <c r="B15" s="978"/>
      <c r="C15" s="978"/>
      <c r="D15" s="978"/>
      <c r="E15" s="978"/>
      <c r="F15" s="978"/>
      <c r="G15" s="978"/>
      <c r="H15" s="978"/>
      <c r="I15" s="978"/>
      <c r="J15" s="978"/>
      <c r="K15" s="978"/>
      <c r="L15" s="978"/>
      <c r="M15" s="978"/>
      <c r="N15" s="978"/>
      <c r="O15" s="978"/>
      <c r="P15" s="978"/>
      <c r="Q15" s="978" t="s">
        <v>696</v>
      </c>
      <c r="R15" s="978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978"/>
      <c r="AE15" s="978"/>
    </row>
    <row r="16" spans="1:31" s="511" customFormat="1" ht="15" customHeight="1" thickBot="1">
      <c r="A16" s="514"/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O16" s="515"/>
      <c r="P16" s="83" t="s">
        <v>677</v>
      </c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6"/>
      <c r="AB16" s="516"/>
      <c r="AE16" s="84" t="s">
        <v>501</v>
      </c>
    </row>
    <row r="17" spans="1:31" s="517" customFormat="1" ht="27.75" customHeight="1">
      <c r="A17" s="979" t="s">
        <v>1065</v>
      </c>
      <c r="B17" s="982" t="s">
        <v>1089</v>
      </c>
      <c r="C17" s="969"/>
      <c r="D17" s="970"/>
      <c r="E17" s="983" t="s">
        <v>1090</v>
      </c>
      <c r="F17" s="984"/>
      <c r="G17" s="985"/>
      <c r="H17" s="968" t="s">
        <v>1091</v>
      </c>
      <c r="I17" s="969"/>
      <c r="J17" s="970"/>
      <c r="K17" s="968" t="s">
        <v>1092</v>
      </c>
      <c r="L17" s="969"/>
      <c r="M17" s="970"/>
      <c r="N17" s="968" t="s">
        <v>1093</v>
      </c>
      <c r="O17" s="969"/>
      <c r="P17" s="970"/>
      <c r="Q17" s="971" t="s">
        <v>1094</v>
      </c>
      <c r="R17" s="969"/>
      <c r="S17" s="970"/>
      <c r="T17" s="968" t="s">
        <v>1095</v>
      </c>
      <c r="U17" s="969"/>
      <c r="V17" s="970"/>
      <c r="W17" s="968" t="s">
        <v>1096</v>
      </c>
      <c r="X17" s="969"/>
      <c r="Y17" s="970"/>
      <c r="Z17" s="968" t="s">
        <v>1097</v>
      </c>
      <c r="AA17" s="969"/>
      <c r="AB17" s="970"/>
      <c r="AC17" s="968" t="s">
        <v>1098</v>
      </c>
      <c r="AD17" s="969"/>
      <c r="AE17" s="969"/>
    </row>
    <row r="18" spans="1:31" s="517" customFormat="1" ht="39.75" customHeight="1">
      <c r="A18" s="980"/>
      <c r="B18" s="962" t="s">
        <v>1099</v>
      </c>
      <c r="C18" s="960"/>
      <c r="D18" s="961"/>
      <c r="E18" s="959" t="s">
        <v>1100</v>
      </c>
      <c r="F18" s="960"/>
      <c r="G18" s="961"/>
      <c r="H18" s="959" t="s">
        <v>1101</v>
      </c>
      <c r="I18" s="960"/>
      <c r="J18" s="961"/>
      <c r="K18" s="963" t="s">
        <v>1102</v>
      </c>
      <c r="L18" s="964"/>
      <c r="M18" s="965"/>
      <c r="N18" s="959" t="s">
        <v>1103</v>
      </c>
      <c r="O18" s="960"/>
      <c r="P18" s="961"/>
      <c r="Q18" s="966" t="s">
        <v>1104</v>
      </c>
      <c r="R18" s="966"/>
      <c r="S18" s="967"/>
      <c r="T18" s="959" t="s">
        <v>1074</v>
      </c>
      <c r="U18" s="960"/>
      <c r="V18" s="961"/>
      <c r="W18" s="959" t="s">
        <v>1105</v>
      </c>
      <c r="X18" s="960"/>
      <c r="Y18" s="961"/>
      <c r="Z18" s="959" t="s">
        <v>1106</v>
      </c>
      <c r="AA18" s="960"/>
      <c r="AB18" s="961"/>
      <c r="AC18" s="959" t="s">
        <v>1077</v>
      </c>
      <c r="AD18" s="960"/>
      <c r="AE18" s="960"/>
    </row>
    <row r="19" spans="1:31" s="517" customFormat="1" ht="25.5" customHeight="1">
      <c r="A19" s="980"/>
      <c r="B19" s="521" t="s">
        <v>1078</v>
      </c>
      <c r="C19" s="956" t="s">
        <v>1079</v>
      </c>
      <c r="D19" s="958"/>
      <c r="E19" s="522" t="s">
        <v>1078</v>
      </c>
      <c r="F19" s="956" t="s">
        <v>1079</v>
      </c>
      <c r="G19" s="957"/>
      <c r="H19" s="523" t="s">
        <v>1078</v>
      </c>
      <c r="I19" s="956" t="s">
        <v>1079</v>
      </c>
      <c r="J19" s="957"/>
      <c r="K19" s="522" t="s">
        <v>1078</v>
      </c>
      <c r="L19" s="956" t="s">
        <v>1079</v>
      </c>
      <c r="M19" s="957"/>
      <c r="N19" s="524" t="s">
        <v>1078</v>
      </c>
      <c r="O19" s="956" t="s">
        <v>1079</v>
      </c>
      <c r="P19" s="957"/>
      <c r="Q19" s="525" t="s">
        <v>1078</v>
      </c>
      <c r="R19" s="956" t="s">
        <v>1079</v>
      </c>
      <c r="S19" s="957"/>
      <c r="T19" s="524" t="s">
        <v>1078</v>
      </c>
      <c r="U19" s="954" t="s">
        <v>1079</v>
      </c>
      <c r="V19" s="955"/>
      <c r="W19" s="522" t="s">
        <v>1078</v>
      </c>
      <c r="X19" s="956" t="s">
        <v>1079</v>
      </c>
      <c r="Y19" s="957"/>
      <c r="Z19" s="524" t="s">
        <v>1078</v>
      </c>
      <c r="AA19" s="956" t="s">
        <v>1079</v>
      </c>
      <c r="AB19" s="957"/>
      <c r="AC19" s="522" t="s">
        <v>1078</v>
      </c>
      <c r="AD19" s="956" t="s">
        <v>1079</v>
      </c>
      <c r="AE19" s="958"/>
    </row>
    <row r="20" spans="1:31" s="517" customFormat="1" ht="15.75" customHeight="1" thickBot="1">
      <c r="A20" s="981"/>
      <c r="B20" s="526" t="s">
        <v>1080</v>
      </c>
      <c r="C20" s="951" t="s">
        <v>1081</v>
      </c>
      <c r="D20" s="953"/>
      <c r="E20" s="527" t="s">
        <v>1080</v>
      </c>
      <c r="F20" s="951" t="s">
        <v>1081</v>
      </c>
      <c r="G20" s="952"/>
      <c r="H20" s="499" t="s">
        <v>1080</v>
      </c>
      <c r="I20" s="951" t="s">
        <v>1081</v>
      </c>
      <c r="J20" s="952"/>
      <c r="K20" s="527" t="s">
        <v>1080</v>
      </c>
      <c r="L20" s="951" t="s">
        <v>1081</v>
      </c>
      <c r="M20" s="952"/>
      <c r="N20" s="527" t="s">
        <v>1080</v>
      </c>
      <c r="O20" s="951" t="s">
        <v>1081</v>
      </c>
      <c r="P20" s="952"/>
      <c r="Q20" s="499" t="s">
        <v>1080</v>
      </c>
      <c r="R20" s="951" t="s">
        <v>1081</v>
      </c>
      <c r="S20" s="952"/>
      <c r="T20" s="527" t="s">
        <v>1080</v>
      </c>
      <c r="U20" s="951" t="s">
        <v>1081</v>
      </c>
      <c r="V20" s="952"/>
      <c r="W20" s="527" t="s">
        <v>1080</v>
      </c>
      <c r="X20" s="951" t="s">
        <v>1081</v>
      </c>
      <c r="Y20" s="952"/>
      <c r="Z20" s="527" t="s">
        <v>1080</v>
      </c>
      <c r="AA20" s="951" t="s">
        <v>1081</v>
      </c>
      <c r="AB20" s="952"/>
      <c r="AC20" s="527" t="s">
        <v>1080</v>
      </c>
      <c r="AD20" s="951" t="s">
        <v>1081</v>
      </c>
      <c r="AE20" s="953"/>
    </row>
    <row r="21" spans="1:31" s="511" customFormat="1" ht="30.75" customHeight="1">
      <c r="A21" s="518" t="s">
        <v>1107</v>
      </c>
      <c r="B21" s="528">
        <v>340</v>
      </c>
      <c r="C21" s="949">
        <v>91804</v>
      </c>
      <c r="D21" s="948"/>
      <c r="E21" s="529">
        <v>171</v>
      </c>
      <c r="F21" s="949">
        <v>546105</v>
      </c>
      <c r="G21" s="948"/>
      <c r="H21" s="529">
        <v>121</v>
      </c>
      <c r="I21" s="949">
        <v>70828</v>
      </c>
      <c r="J21" s="948"/>
      <c r="K21" s="529">
        <v>857</v>
      </c>
      <c r="L21" s="949">
        <v>171944</v>
      </c>
      <c r="M21" s="948"/>
      <c r="N21" s="529">
        <v>1223</v>
      </c>
      <c r="O21" s="949">
        <v>328041</v>
      </c>
      <c r="P21" s="948"/>
      <c r="Q21" s="530" t="s">
        <v>1082</v>
      </c>
      <c r="R21" s="947" t="s">
        <v>1082</v>
      </c>
      <c r="S21" s="948"/>
      <c r="T21" s="531">
        <v>7</v>
      </c>
      <c r="U21" s="939">
        <v>1010</v>
      </c>
      <c r="V21" s="940"/>
      <c r="W21" s="532" t="s">
        <v>1082</v>
      </c>
      <c r="X21" s="947" t="s">
        <v>1082</v>
      </c>
      <c r="Y21" s="948"/>
      <c r="Z21" s="529">
        <v>956</v>
      </c>
      <c r="AA21" s="949">
        <v>116034</v>
      </c>
      <c r="AB21" s="948"/>
      <c r="AC21" s="529">
        <v>2510</v>
      </c>
      <c r="AD21" s="949">
        <v>232135</v>
      </c>
      <c r="AE21" s="950"/>
    </row>
    <row r="22" spans="1:31" s="516" customFormat="1" ht="30.75" customHeight="1">
      <c r="A22" s="518" t="s">
        <v>1108</v>
      </c>
      <c r="B22" s="533">
        <v>341</v>
      </c>
      <c r="C22" s="939">
        <v>91586</v>
      </c>
      <c r="D22" s="940"/>
      <c r="E22" s="531">
        <v>168</v>
      </c>
      <c r="F22" s="939">
        <v>552660</v>
      </c>
      <c r="G22" s="940"/>
      <c r="H22" s="531">
        <v>127</v>
      </c>
      <c r="I22" s="939">
        <v>68851</v>
      </c>
      <c r="J22" s="940"/>
      <c r="K22" s="531">
        <v>866</v>
      </c>
      <c r="L22" s="939">
        <v>162294</v>
      </c>
      <c r="M22" s="940"/>
      <c r="N22" s="531">
        <v>1262</v>
      </c>
      <c r="O22" s="939">
        <v>334480</v>
      </c>
      <c r="P22" s="940"/>
      <c r="Q22" s="530" t="s">
        <v>1082</v>
      </c>
      <c r="R22" s="946" t="s">
        <v>1082</v>
      </c>
      <c r="S22" s="940"/>
      <c r="T22" s="531">
        <v>7</v>
      </c>
      <c r="U22" s="939">
        <v>1050</v>
      </c>
      <c r="V22" s="940"/>
      <c r="W22" s="534" t="s">
        <v>1082</v>
      </c>
      <c r="X22" s="946" t="s">
        <v>1082</v>
      </c>
      <c r="Y22" s="940"/>
      <c r="Z22" s="531">
        <v>1008</v>
      </c>
      <c r="AA22" s="939">
        <v>112637</v>
      </c>
      <c r="AB22" s="940"/>
      <c r="AC22" s="531">
        <v>2576</v>
      </c>
      <c r="AD22" s="939">
        <v>237201</v>
      </c>
      <c r="AE22" s="941"/>
    </row>
    <row r="23" spans="1:31" s="516" customFormat="1" ht="30.75" customHeight="1">
      <c r="A23" s="518" t="s">
        <v>1109</v>
      </c>
      <c r="B23" s="533">
        <v>339</v>
      </c>
      <c r="C23" s="939">
        <v>93205</v>
      </c>
      <c r="D23" s="940"/>
      <c r="E23" s="531">
        <v>170</v>
      </c>
      <c r="F23" s="939">
        <v>554210</v>
      </c>
      <c r="G23" s="940"/>
      <c r="H23" s="531">
        <v>143</v>
      </c>
      <c r="I23" s="939">
        <v>39625</v>
      </c>
      <c r="J23" s="940"/>
      <c r="K23" s="531">
        <v>893</v>
      </c>
      <c r="L23" s="939">
        <v>167862</v>
      </c>
      <c r="M23" s="940"/>
      <c r="N23" s="531">
        <v>1282</v>
      </c>
      <c r="O23" s="939">
        <v>344622</v>
      </c>
      <c r="P23" s="940"/>
      <c r="Q23" s="530" t="s">
        <v>1082</v>
      </c>
      <c r="R23" s="946" t="s">
        <v>1082</v>
      </c>
      <c r="S23" s="940"/>
      <c r="T23" s="531">
        <v>9</v>
      </c>
      <c r="U23" s="939">
        <v>1350</v>
      </c>
      <c r="V23" s="940"/>
      <c r="W23" s="534" t="s">
        <v>1082</v>
      </c>
      <c r="X23" s="946" t="s">
        <v>1082</v>
      </c>
      <c r="Y23" s="940"/>
      <c r="Z23" s="531">
        <v>1022</v>
      </c>
      <c r="AA23" s="939">
        <v>110885</v>
      </c>
      <c r="AB23" s="940"/>
      <c r="AC23" s="531">
        <v>2767</v>
      </c>
      <c r="AD23" s="939">
        <v>262745</v>
      </c>
      <c r="AE23" s="941"/>
    </row>
    <row r="24" spans="1:31" s="511" customFormat="1" ht="30.75" customHeight="1" thickBot="1">
      <c r="A24" s="519" t="s">
        <v>1113</v>
      </c>
      <c r="B24" s="535">
        <v>313</v>
      </c>
      <c r="C24" s="944">
        <v>82587</v>
      </c>
      <c r="D24" s="943"/>
      <c r="E24" s="536">
        <v>168</v>
      </c>
      <c r="F24" s="944">
        <v>554350</v>
      </c>
      <c r="G24" s="943"/>
      <c r="H24" s="536">
        <v>146</v>
      </c>
      <c r="I24" s="944">
        <v>41938</v>
      </c>
      <c r="J24" s="943"/>
      <c r="K24" s="536">
        <v>852</v>
      </c>
      <c r="L24" s="944">
        <v>158262</v>
      </c>
      <c r="M24" s="943"/>
      <c r="N24" s="536">
        <v>1235</v>
      </c>
      <c r="O24" s="944">
        <v>312141</v>
      </c>
      <c r="P24" s="943"/>
      <c r="Q24" s="537" t="s">
        <v>1082</v>
      </c>
      <c r="R24" s="942" t="s">
        <v>1082</v>
      </c>
      <c r="S24" s="943"/>
      <c r="T24" s="536">
        <v>14</v>
      </c>
      <c r="U24" s="944">
        <v>1940</v>
      </c>
      <c r="V24" s="943"/>
      <c r="W24" s="538" t="s">
        <v>1082</v>
      </c>
      <c r="X24" s="942" t="s">
        <v>1082</v>
      </c>
      <c r="Y24" s="943"/>
      <c r="Z24" s="536">
        <v>1017</v>
      </c>
      <c r="AA24" s="944">
        <v>114869</v>
      </c>
      <c r="AB24" s="943"/>
      <c r="AC24" s="536">
        <v>2958</v>
      </c>
      <c r="AD24" s="944">
        <v>296288</v>
      </c>
      <c r="AE24" s="945"/>
    </row>
    <row r="25" spans="1:31" s="542" customFormat="1" ht="13.5" customHeight="1">
      <c r="A25" s="539" t="s">
        <v>1110</v>
      </c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1" t="s">
        <v>1111</v>
      </c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</row>
    <row r="26" spans="1:17" s="544" customFormat="1" ht="13.5" customHeight="1">
      <c r="A26" s="543" t="s">
        <v>1112</v>
      </c>
      <c r="Q26" s="513" t="s">
        <v>1362</v>
      </c>
    </row>
  </sheetData>
  <sheetProtection/>
  <mergeCells count="194">
    <mergeCell ref="R23:S23"/>
    <mergeCell ref="U23:V23"/>
    <mergeCell ref="X23:Y23"/>
    <mergeCell ref="C23:D23"/>
    <mergeCell ref="F23:G23"/>
    <mergeCell ref="I23:J23"/>
    <mergeCell ref="L23:M23"/>
    <mergeCell ref="G5:K5"/>
    <mergeCell ref="L5:P5"/>
    <mergeCell ref="Q5:U5"/>
    <mergeCell ref="A2:P2"/>
    <mergeCell ref="Q2:AE2"/>
    <mergeCell ref="B4:F4"/>
    <mergeCell ref="G4:K4"/>
    <mergeCell ref="L4:P4"/>
    <mergeCell ref="Q4:U4"/>
    <mergeCell ref="V4:Z4"/>
    <mergeCell ref="AA4:AE4"/>
    <mergeCell ref="A4:A7"/>
    <mergeCell ref="B5:F5"/>
    <mergeCell ref="V5:Z5"/>
    <mergeCell ref="AA5:AE5"/>
    <mergeCell ref="B6:C6"/>
    <mergeCell ref="D6:F6"/>
    <mergeCell ref="G6:H6"/>
    <mergeCell ref="I6:K6"/>
    <mergeCell ref="L6:M6"/>
    <mergeCell ref="N6:P6"/>
    <mergeCell ref="Q6:R6"/>
    <mergeCell ref="S6:U6"/>
    <mergeCell ref="V6:W6"/>
    <mergeCell ref="X6:Z6"/>
    <mergeCell ref="AA6:AB6"/>
    <mergeCell ref="AC6:AE6"/>
    <mergeCell ref="B7:C7"/>
    <mergeCell ref="D7:F7"/>
    <mergeCell ref="G7:H7"/>
    <mergeCell ref="I7:K7"/>
    <mergeCell ref="L7:M7"/>
    <mergeCell ref="N7:P7"/>
    <mergeCell ref="Q7:R7"/>
    <mergeCell ref="S7:U7"/>
    <mergeCell ref="V7:W7"/>
    <mergeCell ref="X7:Z7"/>
    <mergeCell ref="AA7:AB7"/>
    <mergeCell ref="AC7:AE7"/>
    <mergeCell ref="B8:C8"/>
    <mergeCell ref="D8:F8"/>
    <mergeCell ref="G8:H8"/>
    <mergeCell ref="I8:K8"/>
    <mergeCell ref="L8:M8"/>
    <mergeCell ref="N8:P8"/>
    <mergeCell ref="Q8:R8"/>
    <mergeCell ref="S8:U8"/>
    <mergeCell ref="V8:W8"/>
    <mergeCell ref="X8:Z8"/>
    <mergeCell ref="AA8:AB8"/>
    <mergeCell ref="AC8:AE8"/>
    <mergeCell ref="B9:C9"/>
    <mergeCell ref="D9:F9"/>
    <mergeCell ref="G9:H9"/>
    <mergeCell ref="I9:K9"/>
    <mergeCell ref="L9:M9"/>
    <mergeCell ref="N9:P9"/>
    <mergeCell ref="Q9:R9"/>
    <mergeCell ref="S9:U9"/>
    <mergeCell ref="V9:W9"/>
    <mergeCell ref="X9:Z9"/>
    <mergeCell ref="AA9:AB9"/>
    <mergeCell ref="AC9:AE9"/>
    <mergeCell ref="B10:C10"/>
    <mergeCell ref="D10:F10"/>
    <mergeCell ref="G10:H10"/>
    <mergeCell ref="I10:K10"/>
    <mergeCell ref="L10:M10"/>
    <mergeCell ref="N10:P10"/>
    <mergeCell ref="Q10:R10"/>
    <mergeCell ref="S10:U10"/>
    <mergeCell ref="V10:W10"/>
    <mergeCell ref="X10:Z10"/>
    <mergeCell ref="AA10:AB10"/>
    <mergeCell ref="AC10:AE10"/>
    <mergeCell ref="B11:C11"/>
    <mergeCell ref="D11:F11"/>
    <mergeCell ref="G11:H11"/>
    <mergeCell ref="I11:K11"/>
    <mergeCell ref="L11:M11"/>
    <mergeCell ref="N11:P11"/>
    <mergeCell ref="Q11:R11"/>
    <mergeCell ref="S11:U11"/>
    <mergeCell ref="V11:W11"/>
    <mergeCell ref="X11:Z11"/>
    <mergeCell ref="AA11:AB11"/>
    <mergeCell ref="AC11:AE11"/>
    <mergeCell ref="B12:C12"/>
    <mergeCell ref="D12:F12"/>
    <mergeCell ref="G12:H12"/>
    <mergeCell ref="I12:K12"/>
    <mergeCell ref="L12:M12"/>
    <mergeCell ref="N12:P12"/>
    <mergeCell ref="Q12:R12"/>
    <mergeCell ref="S12:U12"/>
    <mergeCell ref="V12:W12"/>
    <mergeCell ref="X12:Z12"/>
    <mergeCell ref="AA12:AB12"/>
    <mergeCell ref="AC12:AE12"/>
    <mergeCell ref="B13:C13"/>
    <mergeCell ref="D13:F13"/>
    <mergeCell ref="G13:H13"/>
    <mergeCell ref="I13:K13"/>
    <mergeCell ref="L13:M13"/>
    <mergeCell ref="N13:P13"/>
    <mergeCell ref="Q13:R13"/>
    <mergeCell ref="S13:U13"/>
    <mergeCell ref="V13:W13"/>
    <mergeCell ref="X13:Z13"/>
    <mergeCell ref="AA13:AB13"/>
    <mergeCell ref="AC13:AE13"/>
    <mergeCell ref="A15:P15"/>
    <mergeCell ref="Q15:AE15"/>
    <mergeCell ref="A17:A20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C19:D19"/>
    <mergeCell ref="F19:G19"/>
    <mergeCell ref="I19:J19"/>
    <mergeCell ref="L19:M19"/>
    <mergeCell ref="O19:P19"/>
    <mergeCell ref="R19:S19"/>
    <mergeCell ref="U19:V19"/>
    <mergeCell ref="X19:Y19"/>
    <mergeCell ref="AA19:AB19"/>
    <mergeCell ref="AD19:AE19"/>
    <mergeCell ref="C20:D20"/>
    <mergeCell ref="F20:G20"/>
    <mergeCell ref="I20:J20"/>
    <mergeCell ref="L20:M20"/>
    <mergeCell ref="O20:P20"/>
    <mergeCell ref="R20:S20"/>
    <mergeCell ref="U20:V20"/>
    <mergeCell ref="X20:Y20"/>
    <mergeCell ref="AA20:AB20"/>
    <mergeCell ref="AD20:AE20"/>
    <mergeCell ref="C21:D21"/>
    <mergeCell ref="F21:G21"/>
    <mergeCell ref="I21:J21"/>
    <mergeCell ref="L21:M21"/>
    <mergeCell ref="O21:P21"/>
    <mergeCell ref="R21:S21"/>
    <mergeCell ref="AA21:AB21"/>
    <mergeCell ref="AD21:AE21"/>
    <mergeCell ref="C24:D24"/>
    <mergeCell ref="F24:G24"/>
    <mergeCell ref="I24:J24"/>
    <mergeCell ref="L24:M24"/>
    <mergeCell ref="O24:P24"/>
    <mergeCell ref="R24:S24"/>
    <mergeCell ref="U24:V24"/>
    <mergeCell ref="O23:P23"/>
    <mergeCell ref="O22:P22"/>
    <mergeCell ref="R22:S22"/>
    <mergeCell ref="U22:V22"/>
    <mergeCell ref="X21:Y21"/>
    <mergeCell ref="C22:D22"/>
    <mergeCell ref="F22:G22"/>
    <mergeCell ref="I22:J22"/>
    <mergeCell ref="L22:M22"/>
    <mergeCell ref="X22:Y22"/>
    <mergeCell ref="U21:V21"/>
    <mergeCell ref="AA22:AB22"/>
    <mergeCell ref="AD22:AE22"/>
    <mergeCell ref="X24:Y24"/>
    <mergeCell ref="AA24:AB24"/>
    <mergeCell ref="AD24:AE24"/>
    <mergeCell ref="AA23:AB23"/>
    <mergeCell ref="AD23:AE23"/>
  </mergeCells>
  <printOptions horizontalCentered="1"/>
  <pageMargins left="1.141732283464567" right="1.141732283464567" top="1.5748031496062993" bottom="1.5748031496062993" header="0.5118110236220472" footer="0.9055118110236221"/>
  <pageSetup blackAndWhite="1" firstPageNumber="196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5.625" style="506" customWidth="1"/>
    <col min="2" max="2" width="8.625" style="506" customWidth="1"/>
    <col min="3" max="3" width="11.125" style="506" customWidth="1"/>
    <col min="4" max="4" width="8.625" style="506" customWidth="1"/>
    <col min="5" max="5" width="11.125" style="506" customWidth="1"/>
    <col min="6" max="6" width="8.625" style="506" customWidth="1"/>
    <col min="7" max="7" width="11.125" style="506" customWidth="1"/>
    <col min="8" max="8" width="8.125" style="506" customWidth="1"/>
    <col min="9" max="9" width="10.625" style="506" customWidth="1"/>
    <col min="10" max="10" width="8.125" style="506" customWidth="1"/>
    <col min="11" max="11" width="10.625" style="506" customWidth="1"/>
    <col min="12" max="12" width="8.125" style="506" customWidth="1"/>
    <col min="13" max="13" width="10.625" style="506" customWidth="1"/>
    <col min="14" max="14" width="8.125" style="506" customWidth="1"/>
    <col min="15" max="15" width="10.625" style="506" customWidth="1"/>
    <col min="16" max="16384" width="9.00390625" style="506" customWidth="1"/>
  </cols>
  <sheetData>
    <row r="1" spans="1:15" s="49" customFormat="1" ht="18" customHeight="1">
      <c r="A1" s="82" t="s">
        <v>1166</v>
      </c>
      <c r="O1" s="50" t="s">
        <v>1167</v>
      </c>
    </row>
    <row r="2" spans="1:15" s="109" customFormat="1" ht="25.5" customHeight="1">
      <c r="A2" s="1017" t="s">
        <v>719</v>
      </c>
      <c r="B2" s="1018"/>
      <c r="C2" s="1018"/>
      <c r="D2" s="1018"/>
      <c r="E2" s="1018"/>
      <c r="F2" s="1018"/>
      <c r="G2" s="1018"/>
      <c r="H2" s="1018" t="s">
        <v>720</v>
      </c>
      <c r="I2" s="1018"/>
      <c r="J2" s="1018"/>
      <c r="K2" s="1018"/>
      <c r="L2" s="1018"/>
      <c r="M2" s="1018"/>
      <c r="N2" s="1018"/>
      <c r="O2" s="1018"/>
    </row>
    <row r="3" spans="1:15" s="111" customFormat="1" ht="16.5" customHeight="1" thickBot="1">
      <c r="A3" s="112"/>
      <c r="B3" s="113"/>
      <c r="C3" s="113"/>
      <c r="D3" s="113"/>
      <c r="E3" s="113"/>
      <c r="F3" s="110"/>
      <c r="G3" s="83" t="s">
        <v>701</v>
      </c>
      <c r="H3" s="114"/>
      <c r="I3" s="114"/>
      <c r="N3" s="50"/>
      <c r="O3" s="84" t="s">
        <v>502</v>
      </c>
    </row>
    <row r="4" spans="1:15" s="111" customFormat="1" ht="21.75" customHeight="1">
      <c r="A4" s="1021" t="s">
        <v>1263</v>
      </c>
      <c r="B4" s="1019" t="s">
        <v>1114</v>
      </c>
      <c r="C4" s="1020"/>
      <c r="D4" s="1026" t="s">
        <v>697</v>
      </c>
      <c r="E4" s="1020"/>
      <c r="F4" s="1026" t="s">
        <v>698</v>
      </c>
      <c r="G4" s="1027"/>
      <c r="H4" s="1030" t="s">
        <v>699</v>
      </c>
      <c r="I4" s="1020"/>
      <c r="J4" s="1026" t="s">
        <v>702</v>
      </c>
      <c r="K4" s="1020"/>
      <c r="L4" s="909" t="s">
        <v>700</v>
      </c>
      <c r="M4" s="920"/>
      <c r="N4" s="909" t="s">
        <v>703</v>
      </c>
      <c r="O4" s="1029"/>
    </row>
    <row r="5" spans="1:15" s="111" customFormat="1" ht="34.5" customHeight="1">
      <c r="A5" s="1022"/>
      <c r="B5" s="1028" t="s">
        <v>1045</v>
      </c>
      <c r="C5" s="1025"/>
      <c r="D5" s="1024" t="s">
        <v>704</v>
      </c>
      <c r="E5" s="1025"/>
      <c r="F5" s="1024" t="s">
        <v>705</v>
      </c>
      <c r="G5" s="1025"/>
      <c r="H5" s="1031" t="s">
        <v>706</v>
      </c>
      <c r="I5" s="1025"/>
      <c r="J5" s="1024" t="s">
        <v>707</v>
      </c>
      <c r="K5" s="1025"/>
      <c r="L5" s="924" t="s">
        <v>708</v>
      </c>
      <c r="M5" s="923"/>
      <c r="N5" s="924" t="s">
        <v>709</v>
      </c>
      <c r="O5" s="925"/>
    </row>
    <row r="6" spans="1:15" s="111" customFormat="1" ht="34.5" customHeight="1" thickBot="1">
      <c r="A6" s="1023"/>
      <c r="B6" s="115" t="s">
        <v>710</v>
      </c>
      <c r="C6" s="116" t="s">
        <v>711</v>
      </c>
      <c r="D6" s="116" t="s">
        <v>710</v>
      </c>
      <c r="E6" s="116" t="s">
        <v>711</v>
      </c>
      <c r="F6" s="116" t="s">
        <v>710</v>
      </c>
      <c r="G6" s="116" t="s">
        <v>711</v>
      </c>
      <c r="H6" s="117" t="s">
        <v>710</v>
      </c>
      <c r="I6" s="116" t="s">
        <v>711</v>
      </c>
      <c r="J6" s="116" t="s">
        <v>710</v>
      </c>
      <c r="K6" s="116" t="s">
        <v>711</v>
      </c>
      <c r="L6" s="116" t="s">
        <v>710</v>
      </c>
      <c r="M6" s="116" t="s">
        <v>711</v>
      </c>
      <c r="N6" s="116" t="s">
        <v>710</v>
      </c>
      <c r="O6" s="118" t="s">
        <v>711</v>
      </c>
    </row>
    <row r="7" spans="1:15" s="120" customFormat="1" ht="44.25" customHeight="1">
      <c r="A7" s="94" t="s">
        <v>243</v>
      </c>
      <c r="B7" s="65">
        <v>38662</v>
      </c>
      <c r="C7" s="67">
        <v>758593</v>
      </c>
      <c r="D7" s="95" t="s">
        <v>988</v>
      </c>
      <c r="E7" s="95" t="s">
        <v>988</v>
      </c>
      <c r="F7" s="95" t="s">
        <v>988</v>
      </c>
      <c r="G7" s="95" t="s">
        <v>988</v>
      </c>
      <c r="H7" s="66">
        <v>27863</v>
      </c>
      <c r="I7" s="67">
        <v>130979</v>
      </c>
      <c r="J7" s="67">
        <v>10771</v>
      </c>
      <c r="K7" s="67">
        <v>627507</v>
      </c>
      <c r="L7" s="68">
        <v>28</v>
      </c>
      <c r="M7" s="68">
        <v>106</v>
      </c>
      <c r="N7" s="68">
        <v>20</v>
      </c>
      <c r="O7" s="119" t="s">
        <v>988</v>
      </c>
    </row>
    <row r="8" spans="1:15" s="120" customFormat="1" ht="44.25" customHeight="1">
      <c r="A8" s="94" t="s">
        <v>1029</v>
      </c>
      <c r="B8" s="65">
        <v>39729</v>
      </c>
      <c r="C8" s="67">
        <v>816179</v>
      </c>
      <c r="D8" s="67">
        <v>1</v>
      </c>
      <c r="E8" s="67">
        <v>25</v>
      </c>
      <c r="F8" s="95" t="s">
        <v>988</v>
      </c>
      <c r="G8" s="95" t="s">
        <v>988</v>
      </c>
      <c r="H8" s="66">
        <v>28701</v>
      </c>
      <c r="I8" s="67">
        <v>132094</v>
      </c>
      <c r="J8" s="67">
        <v>10995</v>
      </c>
      <c r="K8" s="67">
        <v>683858</v>
      </c>
      <c r="L8" s="68">
        <v>32</v>
      </c>
      <c r="M8" s="68">
        <v>201</v>
      </c>
      <c r="N8" s="68">
        <v>37</v>
      </c>
      <c r="O8" s="119" t="s">
        <v>988</v>
      </c>
    </row>
    <row r="9" spans="1:15" s="120" customFormat="1" ht="44.25" customHeight="1">
      <c r="A9" s="94" t="s">
        <v>1030</v>
      </c>
      <c r="B9" s="65">
        <v>40967</v>
      </c>
      <c r="C9" s="67">
        <v>922938</v>
      </c>
      <c r="D9" s="67">
        <v>1</v>
      </c>
      <c r="E9" s="67">
        <v>25</v>
      </c>
      <c r="F9" s="95" t="s">
        <v>988</v>
      </c>
      <c r="G9" s="95" t="s">
        <v>988</v>
      </c>
      <c r="H9" s="66">
        <v>29699</v>
      </c>
      <c r="I9" s="67">
        <v>135632</v>
      </c>
      <c r="J9" s="67">
        <v>11211</v>
      </c>
      <c r="K9" s="67">
        <v>786761</v>
      </c>
      <c r="L9" s="68">
        <v>56</v>
      </c>
      <c r="M9" s="68">
        <v>520</v>
      </c>
      <c r="N9" s="68">
        <v>43</v>
      </c>
      <c r="O9" s="119" t="s">
        <v>988</v>
      </c>
    </row>
    <row r="10" spans="1:15" s="120" customFormat="1" ht="44.25" customHeight="1">
      <c r="A10" s="94" t="s">
        <v>1031</v>
      </c>
      <c r="B10" s="65">
        <v>42723</v>
      </c>
      <c r="C10" s="67">
        <v>986961</v>
      </c>
      <c r="D10" s="67">
        <v>1</v>
      </c>
      <c r="E10" s="67">
        <v>25</v>
      </c>
      <c r="F10" s="95" t="s">
        <v>988</v>
      </c>
      <c r="G10" s="95" t="s">
        <v>988</v>
      </c>
      <c r="H10" s="66">
        <v>31192</v>
      </c>
      <c r="I10" s="67">
        <v>140924</v>
      </c>
      <c r="J10" s="67">
        <v>11465</v>
      </c>
      <c r="K10" s="67">
        <v>845465</v>
      </c>
      <c r="L10" s="68">
        <v>65</v>
      </c>
      <c r="M10" s="68">
        <v>547</v>
      </c>
      <c r="N10" s="68">
        <v>48</v>
      </c>
      <c r="O10" s="119" t="s">
        <v>988</v>
      </c>
    </row>
    <row r="11" spans="1:15" s="120" customFormat="1" ht="44.25" customHeight="1">
      <c r="A11" s="94" t="s">
        <v>1032</v>
      </c>
      <c r="B11" s="65">
        <v>44543</v>
      </c>
      <c r="C11" s="67">
        <v>1036723</v>
      </c>
      <c r="D11" s="67">
        <v>1</v>
      </c>
      <c r="E11" s="67">
        <v>25</v>
      </c>
      <c r="F11" s="95" t="s">
        <v>988</v>
      </c>
      <c r="G11" s="95" t="s">
        <v>988</v>
      </c>
      <c r="H11" s="66">
        <v>32791</v>
      </c>
      <c r="I11" s="67">
        <v>146690</v>
      </c>
      <c r="J11" s="67">
        <v>11677</v>
      </c>
      <c r="K11" s="67">
        <v>889175</v>
      </c>
      <c r="L11" s="68">
        <v>74</v>
      </c>
      <c r="M11" s="68">
        <v>833</v>
      </c>
      <c r="N11" s="68">
        <v>53</v>
      </c>
      <c r="O11" s="119" t="s">
        <v>988</v>
      </c>
    </row>
    <row r="12" spans="1:15" s="120" customFormat="1" ht="44.25" customHeight="1">
      <c r="A12" s="94" t="s">
        <v>1033</v>
      </c>
      <c r="B12" s="65">
        <v>46110</v>
      </c>
      <c r="C12" s="67">
        <v>1114773</v>
      </c>
      <c r="D12" s="67">
        <v>1</v>
      </c>
      <c r="E12" s="67">
        <v>28</v>
      </c>
      <c r="F12" s="95" t="s">
        <v>1128</v>
      </c>
      <c r="G12" s="95" t="s">
        <v>1128</v>
      </c>
      <c r="H12" s="66">
        <v>34147</v>
      </c>
      <c r="I12" s="67">
        <v>151329</v>
      </c>
      <c r="J12" s="67">
        <v>11873</v>
      </c>
      <c r="K12" s="67">
        <v>962354</v>
      </c>
      <c r="L12" s="68">
        <v>89</v>
      </c>
      <c r="M12" s="68">
        <v>1061</v>
      </c>
      <c r="N12" s="68">
        <v>61</v>
      </c>
      <c r="O12" s="119" t="s">
        <v>1128</v>
      </c>
    </row>
    <row r="13" spans="1:15" s="120" customFormat="1" ht="44.25" customHeight="1">
      <c r="A13" s="94" t="s">
        <v>1059</v>
      </c>
      <c r="B13" s="65">
        <v>45312</v>
      </c>
      <c r="C13" s="67">
        <v>1127186</v>
      </c>
      <c r="D13" s="67">
        <v>1</v>
      </c>
      <c r="E13" s="67">
        <v>28</v>
      </c>
      <c r="F13" s="95" t="s">
        <v>1128</v>
      </c>
      <c r="G13" s="95" t="s">
        <v>1128</v>
      </c>
      <c r="H13" s="66">
        <v>33671</v>
      </c>
      <c r="I13" s="67">
        <v>150341</v>
      </c>
      <c r="J13" s="67">
        <v>11548</v>
      </c>
      <c r="K13" s="67">
        <v>975718</v>
      </c>
      <c r="L13" s="68">
        <v>92</v>
      </c>
      <c r="M13" s="68">
        <v>1098</v>
      </c>
      <c r="N13" s="68">
        <v>73</v>
      </c>
      <c r="O13" s="119" t="s">
        <v>1128</v>
      </c>
    </row>
    <row r="14" spans="1:15" s="120" customFormat="1" ht="44.25" customHeight="1">
      <c r="A14" s="94" t="s">
        <v>1060</v>
      </c>
      <c r="B14" s="66">
        <v>45187</v>
      </c>
      <c r="C14" s="67">
        <v>1202273</v>
      </c>
      <c r="D14" s="67">
        <v>1</v>
      </c>
      <c r="E14" s="67">
        <v>28</v>
      </c>
      <c r="F14" s="95" t="s">
        <v>1128</v>
      </c>
      <c r="G14" s="95" t="s">
        <v>1128</v>
      </c>
      <c r="H14" s="66">
        <v>33564</v>
      </c>
      <c r="I14" s="67">
        <v>151302</v>
      </c>
      <c r="J14" s="67">
        <v>11518</v>
      </c>
      <c r="K14" s="67">
        <v>1049882</v>
      </c>
      <c r="L14" s="67">
        <v>104</v>
      </c>
      <c r="M14" s="67">
        <v>1061</v>
      </c>
      <c r="N14" s="67">
        <v>77</v>
      </c>
      <c r="O14" s="119" t="s">
        <v>1128</v>
      </c>
    </row>
    <row r="15" spans="1:15" s="120" customFormat="1" ht="44.25" customHeight="1">
      <c r="A15" s="94" t="s">
        <v>1061</v>
      </c>
      <c r="B15" s="66">
        <v>45758</v>
      </c>
      <c r="C15" s="67">
        <v>1269249</v>
      </c>
      <c r="D15" s="67">
        <v>1</v>
      </c>
      <c r="E15" s="67">
        <v>80</v>
      </c>
      <c r="F15" s="95" t="s">
        <v>1128</v>
      </c>
      <c r="G15" s="95" t="s">
        <v>1128</v>
      </c>
      <c r="H15" s="66">
        <v>34108</v>
      </c>
      <c r="I15" s="67">
        <v>154527</v>
      </c>
      <c r="J15" s="67">
        <v>11544</v>
      </c>
      <c r="K15" s="67">
        <v>1113602</v>
      </c>
      <c r="L15" s="67">
        <v>105</v>
      </c>
      <c r="M15" s="67">
        <v>1039</v>
      </c>
      <c r="N15" s="67">
        <v>95</v>
      </c>
      <c r="O15" s="119" t="s">
        <v>1128</v>
      </c>
    </row>
    <row r="16" spans="1:15" s="120" customFormat="1" ht="44.25" customHeight="1" thickBot="1">
      <c r="A16" s="96" t="s">
        <v>712</v>
      </c>
      <c r="B16" s="69">
        <v>47237</v>
      </c>
      <c r="C16" s="71">
        <v>1271025</v>
      </c>
      <c r="D16" s="71">
        <v>1</v>
      </c>
      <c r="E16" s="71">
        <v>80</v>
      </c>
      <c r="F16" s="504" t="s">
        <v>387</v>
      </c>
      <c r="G16" s="504" t="s">
        <v>387</v>
      </c>
      <c r="H16" s="70">
        <v>35461</v>
      </c>
      <c r="I16" s="71">
        <v>160615</v>
      </c>
      <c r="J16" s="71">
        <v>11664</v>
      </c>
      <c r="K16" s="71">
        <v>1108981</v>
      </c>
      <c r="L16" s="71">
        <v>111</v>
      </c>
      <c r="M16" s="71">
        <v>1349</v>
      </c>
      <c r="N16" s="504" t="s">
        <v>387</v>
      </c>
      <c r="O16" s="505" t="s">
        <v>387</v>
      </c>
    </row>
    <row r="17" spans="1:9" s="106" customFormat="1" ht="15.75" customHeight="1">
      <c r="A17" s="104" t="s">
        <v>713</v>
      </c>
      <c r="B17" s="81"/>
      <c r="C17" s="81"/>
      <c r="D17" s="81"/>
      <c r="E17" s="81"/>
      <c r="F17" s="81"/>
      <c r="G17" s="81"/>
      <c r="H17" s="106" t="s">
        <v>714</v>
      </c>
      <c r="I17" s="81"/>
    </row>
    <row r="18" spans="1:9" s="49" customFormat="1" ht="15.75" customHeight="1">
      <c r="A18" s="104" t="s">
        <v>715</v>
      </c>
      <c r="B18" s="74"/>
      <c r="C18" s="74"/>
      <c r="D18" s="74"/>
      <c r="E18" s="74"/>
      <c r="F18" s="74"/>
      <c r="G18" s="74"/>
      <c r="H18" s="106" t="s">
        <v>716</v>
      </c>
      <c r="I18" s="74"/>
    </row>
    <row r="19" spans="1:9" s="49" customFormat="1" ht="15.75" customHeight="1">
      <c r="A19" s="104" t="s">
        <v>717</v>
      </c>
      <c r="B19" s="74"/>
      <c r="C19" s="74"/>
      <c r="D19" s="74"/>
      <c r="E19" s="74"/>
      <c r="F19" s="74"/>
      <c r="G19" s="74"/>
      <c r="H19" s="106" t="s">
        <v>718</v>
      </c>
      <c r="I19" s="74"/>
    </row>
  </sheetData>
  <sheetProtection/>
  <mergeCells count="17">
    <mergeCell ref="H2:O2"/>
    <mergeCell ref="J5:K5"/>
    <mergeCell ref="L5:M5"/>
    <mergeCell ref="N5:O5"/>
    <mergeCell ref="J4:K4"/>
    <mergeCell ref="L4:M4"/>
    <mergeCell ref="N4:O4"/>
    <mergeCell ref="H4:I4"/>
    <mergeCell ref="H5:I5"/>
    <mergeCell ref="A2:G2"/>
    <mergeCell ref="B4:C4"/>
    <mergeCell ref="A4:A6"/>
    <mergeCell ref="D5:E5"/>
    <mergeCell ref="F5:G5"/>
    <mergeCell ref="D4:E4"/>
    <mergeCell ref="F4:G4"/>
    <mergeCell ref="B5:C5"/>
  </mergeCells>
  <printOptions/>
  <pageMargins left="1.1811023622047245" right="1.1811023622047245" top="1.5748031496062993" bottom="1.5748031496062993" header="0.5118110236220472" footer="0.9055118110236221"/>
  <pageSetup firstPageNumber="19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33"/>
  <sheetViews>
    <sheetView showGridLines="0" zoomScale="120" zoomScaleNormal="120" zoomScalePageLayoutView="0" workbookViewId="0" topLeftCell="A1">
      <selection activeCell="A1" sqref="A1:IV16384"/>
    </sheetView>
  </sheetViews>
  <sheetFormatPr defaultColWidth="9.00390625" defaultRowHeight="16.5"/>
  <cols>
    <col min="1" max="1" width="9.125" style="506" customWidth="1"/>
    <col min="2" max="2" width="4.875" style="506" customWidth="1"/>
    <col min="3" max="3" width="6.625" style="506" customWidth="1"/>
    <col min="4" max="4" width="9.625" style="506" customWidth="1"/>
    <col min="5" max="5" width="4.875" style="506" customWidth="1"/>
    <col min="6" max="6" width="6.625" style="506" customWidth="1"/>
    <col min="7" max="7" width="4.875" style="506" customWidth="1"/>
    <col min="8" max="8" width="6.125" style="506" customWidth="1"/>
    <col min="9" max="9" width="4.875" style="506" customWidth="1"/>
    <col min="10" max="10" width="7.375" style="506" customWidth="1"/>
    <col min="11" max="11" width="4.875" style="506" customWidth="1"/>
    <col min="12" max="12" width="6.125" style="506" customWidth="1"/>
    <col min="13" max="13" width="4.875" style="506" customWidth="1"/>
    <col min="14" max="14" width="7.625" style="506" customWidth="1"/>
    <col min="15" max="15" width="4.875" style="506" customWidth="1"/>
    <col min="16" max="16" width="7.125" style="506" customWidth="1"/>
    <col min="17" max="17" width="4.875" style="506" customWidth="1"/>
    <col min="18" max="18" width="7.625" style="506" customWidth="1"/>
    <col min="19" max="19" width="4.875" style="506" customWidth="1"/>
    <col min="20" max="20" width="7.625" style="506" customWidth="1"/>
    <col min="21" max="21" width="4.875" style="506" customWidth="1"/>
    <col min="22" max="22" width="7.125" style="506" customWidth="1"/>
    <col min="23" max="23" width="4.875" style="506" customWidth="1"/>
    <col min="24" max="24" width="9.625" style="506" customWidth="1"/>
    <col min="25" max="16384" width="9.00390625" style="506" customWidth="1"/>
  </cols>
  <sheetData>
    <row r="1" spans="1:24" s="49" customFormat="1" ht="18" customHeight="1">
      <c r="A1" s="82" t="s">
        <v>1166</v>
      </c>
      <c r="V1" s="52"/>
      <c r="W1" s="52"/>
      <c r="X1" s="50" t="s">
        <v>1157</v>
      </c>
    </row>
    <row r="2" spans="1:24" s="109" customFormat="1" ht="24" customHeight="1">
      <c r="A2" s="1017" t="s">
        <v>151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 t="s">
        <v>152</v>
      </c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</row>
    <row r="3" spans="1:24" s="122" customFormat="1" ht="12.75" customHeight="1" thickBo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1" t="s">
        <v>701</v>
      </c>
      <c r="W3" s="126"/>
      <c r="X3" s="123" t="s">
        <v>502</v>
      </c>
    </row>
    <row r="4" spans="1:24" s="122" customFormat="1" ht="33.75" customHeight="1">
      <c r="A4" s="1044" t="s">
        <v>743</v>
      </c>
      <c r="B4" s="1048" t="s">
        <v>725</v>
      </c>
      <c r="C4" s="1049"/>
      <c r="D4" s="1050"/>
      <c r="E4" s="1060" t="s">
        <v>764</v>
      </c>
      <c r="F4" s="1061"/>
      <c r="G4" s="1060" t="s">
        <v>726</v>
      </c>
      <c r="H4" s="1061"/>
      <c r="I4" s="1058" t="s">
        <v>727</v>
      </c>
      <c r="J4" s="1050"/>
      <c r="K4" s="1058" t="s">
        <v>728</v>
      </c>
      <c r="L4" s="1050"/>
      <c r="M4" s="1059" t="s">
        <v>729</v>
      </c>
      <c r="N4" s="1050"/>
      <c r="O4" s="1060" t="s">
        <v>735</v>
      </c>
      <c r="P4" s="1050"/>
      <c r="Q4" s="1060" t="s">
        <v>759</v>
      </c>
      <c r="R4" s="1050"/>
      <c r="S4" s="1060" t="s">
        <v>736</v>
      </c>
      <c r="T4" s="1050"/>
      <c r="U4" s="1060" t="s">
        <v>737</v>
      </c>
      <c r="V4" s="1050"/>
      <c r="W4" s="1060" t="s">
        <v>738</v>
      </c>
      <c r="X4" s="1062"/>
    </row>
    <row r="5" spans="1:24" s="127" customFormat="1" ht="33.75" customHeight="1">
      <c r="A5" s="1045"/>
      <c r="B5" s="1051" t="s">
        <v>684</v>
      </c>
      <c r="C5" s="1052"/>
      <c r="D5" s="1053"/>
      <c r="E5" s="1057" t="s">
        <v>744</v>
      </c>
      <c r="F5" s="1053"/>
      <c r="G5" s="1057" t="s">
        <v>685</v>
      </c>
      <c r="H5" s="1053"/>
      <c r="I5" s="1057" t="s">
        <v>686</v>
      </c>
      <c r="J5" s="1053"/>
      <c r="K5" s="1057" t="s">
        <v>745</v>
      </c>
      <c r="L5" s="1053"/>
      <c r="M5" s="1052" t="s">
        <v>687</v>
      </c>
      <c r="N5" s="1053"/>
      <c r="O5" s="1057" t="s">
        <v>688</v>
      </c>
      <c r="P5" s="1053"/>
      <c r="Q5" s="1057" t="s">
        <v>747</v>
      </c>
      <c r="R5" s="1053"/>
      <c r="S5" s="1057" t="s">
        <v>760</v>
      </c>
      <c r="T5" s="1053"/>
      <c r="U5" s="1057" t="s">
        <v>761</v>
      </c>
      <c r="V5" s="1053"/>
      <c r="W5" s="1057" t="s">
        <v>762</v>
      </c>
      <c r="X5" s="1052"/>
    </row>
    <row r="6" spans="1:24" s="122" customFormat="1" ht="12" customHeight="1">
      <c r="A6" s="1046"/>
      <c r="B6" s="128" t="s">
        <v>689</v>
      </c>
      <c r="C6" s="129" t="s">
        <v>750</v>
      </c>
      <c r="D6" s="130" t="s">
        <v>751</v>
      </c>
      <c r="E6" s="129" t="s">
        <v>689</v>
      </c>
      <c r="F6" s="129" t="s">
        <v>750</v>
      </c>
      <c r="G6" s="129" t="s">
        <v>689</v>
      </c>
      <c r="H6" s="129" t="s">
        <v>750</v>
      </c>
      <c r="I6" s="129" t="s">
        <v>689</v>
      </c>
      <c r="J6" s="129" t="s">
        <v>750</v>
      </c>
      <c r="K6" s="129" t="s">
        <v>689</v>
      </c>
      <c r="L6" s="129" t="s">
        <v>750</v>
      </c>
      <c r="M6" s="131" t="s">
        <v>689</v>
      </c>
      <c r="N6" s="129" t="s">
        <v>750</v>
      </c>
      <c r="O6" s="129" t="s">
        <v>689</v>
      </c>
      <c r="P6" s="129" t="s">
        <v>750</v>
      </c>
      <c r="Q6" s="129" t="s">
        <v>689</v>
      </c>
      <c r="R6" s="129" t="s">
        <v>750</v>
      </c>
      <c r="S6" s="129" t="s">
        <v>689</v>
      </c>
      <c r="T6" s="129" t="s">
        <v>750</v>
      </c>
      <c r="U6" s="129" t="s">
        <v>689</v>
      </c>
      <c r="V6" s="129" t="s">
        <v>750</v>
      </c>
      <c r="W6" s="129" t="s">
        <v>689</v>
      </c>
      <c r="X6" s="132" t="s">
        <v>750</v>
      </c>
    </row>
    <row r="7" spans="1:24" s="122" customFormat="1" ht="12" customHeight="1" thickBot="1">
      <c r="A7" s="1047"/>
      <c r="B7" s="133" t="s">
        <v>752</v>
      </c>
      <c r="C7" s="134" t="s">
        <v>690</v>
      </c>
      <c r="D7" s="135" t="s">
        <v>753</v>
      </c>
      <c r="E7" s="136" t="s">
        <v>752</v>
      </c>
      <c r="F7" s="134" t="s">
        <v>690</v>
      </c>
      <c r="G7" s="136" t="s">
        <v>752</v>
      </c>
      <c r="H7" s="134" t="s">
        <v>690</v>
      </c>
      <c r="I7" s="136" t="s">
        <v>752</v>
      </c>
      <c r="J7" s="134" t="s">
        <v>690</v>
      </c>
      <c r="K7" s="136" t="s">
        <v>752</v>
      </c>
      <c r="L7" s="134" t="s">
        <v>690</v>
      </c>
      <c r="M7" s="137" t="s">
        <v>752</v>
      </c>
      <c r="N7" s="134" t="s">
        <v>690</v>
      </c>
      <c r="O7" s="136" t="s">
        <v>752</v>
      </c>
      <c r="P7" s="134" t="s">
        <v>690</v>
      </c>
      <c r="Q7" s="136" t="s">
        <v>752</v>
      </c>
      <c r="R7" s="134" t="s">
        <v>690</v>
      </c>
      <c r="S7" s="136" t="s">
        <v>752</v>
      </c>
      <c r="T7" s="134" t="s">
        <v>690</v>
      </c>
      <c r="U7" s="136" t="s">
        <v>752</v>
      </c>
      <c r="V7" s="134" t="s">
        <v>690</v>
      </c>
      <c r="W7" s="136" t="s">
        <v>752</v>
      </c>
      <c r="X7" s="138" t="s">
        <v>690</v>
      </c>
    </row>
    <row r="8" spans="1:24" s="122" customFormat="1" ht="21.75" customHeight="1" thickBot="1">
      <c r="A8" s="139" t="s">
        <v>763</v>
      </c>
      <c r="B8" s="140">
        <v>38662</v>
      </c>
      <c r="C8" s="141">
        <v>758593</v>
      </c>
      <c r="D8" s="141">
        <v>19621</v>
      </c>
      <c r="E8" s="141">
        <v>73</v>
      </c>
      <c r="F8" s="141">
        <v>819</v>
      </c>
      <c r="G8" s="141">
        <v>80</v>
      </c>
      <c r="H8" s="141">
        <v>1017</v>
      </c>
      <c r="I8" s="141">
        <v>13938</v>
      </c>
      <c r="J8" s="141">
        <v>487122</v>
      </c>
      <c r="K8" s="142">
        <v>125</v>
      </c>
      <c r="L8" s="141">
        <v>3754</v>
      </c>
      <c r="M8" s="141">
        <v>3021</v>
      </c>
      <c r="N8" s="142">
        <v>30598</v>
      </c>
      <c r="O8" s="142">
        <v>15099</v>
      </c>
      <c r="P8" s="143">
        <v>103355</v>
      </c>
      <c r="Q8" s="143">
        <v>1297</v>
      </c>
      <c r="R8" s="143">
        <v>57424</v>
      </c>
      <c r="S8" s="143">
        <v>1481</v>
      </c>
      <c r="T8" s="143">
        <v>43179</v>
      </c>
      <c r="U8" s="143">
        <v>2576</v>
      </c>
      <c r="V8" s="143">
        <v>17852</v>
      </c>
      <c r="W8" s="143">
        <v>972</v>
      </c>
      <c r="X8" s="143">
        <v>13466</v>
      </c>
    </row>
    <row r="9" spans="1:24" s="122" customFormat="1" ht="6.75" customHeight="1">
      <c r="A9" s="144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</row>
    <row r="10" spans="1:24" s="109" customFormat="1" ht="24" customHeight="1">
      <c r="A10" s="1017" t="s">
        <v>153</v>
      </c>
      <c r="B10" s="1018"/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 t="s">
        <v>776</v>
      </c>
      <c r="N10" s="1018"/>
      <c r="O10" s="1018"/>
      <c r="P10" s="1018"/>
      <c r="Q10" s="1018"/>
      <c r="R10" s="1018"/>
      <c r="S10" s="1018"/>
      <c r="T10" s="1018"/>
      <c r="U10" s="1018"/>
      <c r="V10" s="1018"/>
      <c r="W10" s="1018"/>
      <c r="X10" s="1018"/>
    </row>
    <row r="11" spans="1:24" s="122" customFormat="1" ht="12.75" customHeight="1" thickBo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1" t="s">
        <v>701</v>
      </c>
      <c r="W11" s="126"/>
      <c r="X11" s="123" t="s">
        <v>502</v>
      </c>
    </row>
    <row r="12" spans="1:24" s="122" customFormat="1" ht="27.75" customHeight="1">
      <c r="A12" s="1044" t="s">
        <v>743</v>
      </c>
      <c r="B12" s="1048" t="s">
        <v>725</v>
      </c>
      <c r="C12" s="1049"/>
      <c r="D12" s="1050"/>
      <c r="E12" s="1060" t="s">
        <v>764</v>
      </c>
      <c r="F12" s="1061"/>
      <c r="G12" s="1060" t="s">
        <v>726</v>
      </c>
      <c r="H12" s="1061"/>
      <c r="I12" s="1058" t="s">
        <v>727</v>
      </c>
      <c r="J12" s="1050"/>
      <c r="K12" s="1058" t="s">
        <v>728</v>
      </c>
      <c r="L12" s="1050"/>
      <c r="M12" s="1059" t="s">
        <v>729</v>
      </c>
      <c r="N12" s="1050"/>
      <c r="O12" s="1060" t="s">
        <v>730</v>
      </c>
      <c r="P12" s="1050"/>
      <c r="Q12" s="1060" t="s">
        <v>731</v>
      </c>
      <c r="R12" s="1050"/>
      <c r="S12" s="1060" t="s">
        <v>732</v>
      </c>
      <c r="T12" s="1050"/>
      <c r="U12" s="1060" t="s">
        <v>733</v>
      </c>
      <c r="V12" s="1050"/>
      <c r="W12" s="1060" t="s">
        <v>734</v>
      </c>
      <c r="X12" s="1061"/>
    </row>
    <row r="13" spans="1:24" s="127" customFormat="1" ht="33.75" customHeight="1">
      <c r="A13" s="1045"/>
      <c r="B13" s="1051" t="s">
        <v>684</v>
      </c>
      <c r="C13" s="1052"/>
      <c r="D13" s="1053"/>
      <c r="E13" s="1057" t="s">
        <v>744</v>
      </c>
      <c r="F13" s="1053"/>
      <c r="G13" s="1057" t="s">
        <v>685</v>
      </c>
      <c r="H13" s="1053"/>
      <c r="I13" s="1057" t="s">
        <v>686</v>
      </c>
      <c r="J13" s="1053"/>
      <c r="K13" s="1057" t="s">
        <v>745</v>
      </c>
      <c r="L13" s="1053"/>
      <c r="M13" s="1052" t="s">
        <v>687</v>
      </c>
      <c r="N13" s="1053"/>
      <c r="O13" s="1057" t="s">
        <v>688</v>
      </c>
      <c r="P13" s="1053"/>
      <c r="Q13" s="1057" t="s">
        <v>746</v>
      </c>
      <c r="R13" s="1053"/>
      <c r="S13" s="1057" t="s">
        <v>747</v>
      </c>
      <c r="T13" s="1053"/>
      <c r="U13" s="1057" t="s">
        <v>748</v>
      </c>
      <c r="V13" s="1053"/>
      <c r="W13" s="1057" t="s">
        <v>749</v>
      </c>
      <c r="X13" s="1053"/>
    </row>
    <row r="14" spans="1:24" s="122" customFormat="1" ht="12" customHeight="1">
      <c r="A14" s="1046"/>
      <c r="B14" s="128" t="s">
        <v>689</v>
      </c>
      <c r="C14" s="129" t="s">
        <v>750</v>
      </c>
      <c r="D14" s="130" t="s">
        <v>751</v>
      </c>
      <c r="E14" s="129" t="s">
        <v>689</v>
      </c>
      <c r="F14" s="129" t="s">
        <v>750</v>
      </c>
      <c r="G14" s="129" t="s">
        <v>689</v>
      </c>
      <c r="H14" s="129" t="s">
        <v>750</v>
      </c>
      <c r="I14" s="129" t="s">
        <v>689</v>
      </c>
      <c r="J14" s="129" t="s">
        <v>750</v>
      </c>
      <c r="K14" s="129" t="s">
        <v>689</v>
      </c>
      <c r="L14" s="129" t="s">
        <v>750</v>
      </c>
      <c r="M14" s="131" t="s">
        <v>689</v>
      </c>
      <c r="N14" s="129" t="s">
        <v>750</v>
      </c>
      <c r="O14" s="129" t="s">
        <v>689</v>
      </c>
      <c r="P14" s="129" t="s">
        <v>750</v>
      </c>
      <c r="Q14" s="129" t="s">
        <v>689</v>
      </c>
      <c r="R14" s="129" t="s">
        <v>750</v>
      </c>
      <c r="S14" s="129" t="s">
        <v>689</v>
      </c>
      <c r="T14" s="129" t="s">
        <v>750</v>
      </c>
      <c r="U14" s="129" t="s">
        <v>689</v>
      </c>
      <c r="V14" s="129" t="s">
        <v>750</v>
      </c>
      <c r="W14" s="129" t="s">
        <v>689</v>
      </c>
      <c r="X14" s="129" t="s">
        <v>750</v>
      </c>
    </row>
    <row r="15" spans="1:24" s="122" customFormat="1" ht="12" customHeight="1" thickBot="1">
      <c r="A15" s="1047"/>
      <c r="B15" s="133" t="s">
        <v>752</v>
      </c>
      <c r="C15" s="134" t="s">
        <v>690</v>
      </c>
      <c r="D15" s="135" t="s">
        <v>753</v>
      </c>
      <c r="E15" s="136" t="s">
        <v>752</v>
      </c>
      <c r="F15" s="134" t="s">
        <v>690</v>
      </c>
      <c r="G15" s="136" t="s">
        <v>752</v>
      </c>
      <c r="H15" s="134" t="s">
        <v>690</v>
      </c>
      <c r="I15" s="136" t="s">
        <v>752</v>
      </c>
      <c r="J15" s="134" t="s">
        <v>690</v>
      </c>
      <c r="K15" s="136" t="s">
        <v>752</v>
      </c>
      <c r="L15" s="134" t="s">
        <v>690</v>
      </c>
      <c r="M15" s="137" t="s">
        <v>752</v>
      </c>
      <c r="N15" s="134" t="s">
        <v>690</v>
      </c>
      <c r="O15" s="136" t="s">
        <v>752</v>
      </c>
      <c r="P15" s="134" t="s">
        <v>690</v>
      </c>
      <c r="Q15" s="136" t="s">
        <v>752</v>
      </c>
      <c r="R15" s="134" t="s">
        <v>690</v>
      </c>
      <c r="S15" s="136" t="s">
        <v>752</v>
      </c>
      <c r="T15" s="134" t="s">
        <v>690</v>
      </c>
      <c r="U15" s="136" t="s">
        <v>752</v>
      </c>
      <c r="V15" s="134" t="s">
        <v>690</v>
      </c>
      <c r="W15" s="136" t="s">
        <v>752</v>
      </c>
      <c r="X15" s="134" t="s">
        <v>690</v>
      </c>
    </row>
    <row r="16" spans="1:24" s="144" customFormat="1" ht="21.75" customHeight="1">
      <c r="A16" s="146" t="s">
        <v>754</v>
      </c>
      <c r="B16" s="147">
        <v>39729</v>
      </c>
      <c r="C16" s="148">
        <v>816179</v>
      </c>
      <c r="D16" s="148">
        <v>21</v>
      </c>
      <c r="E16" s="148">
        <v>211</v>
      </c>
      <c r="F16" s="148">
        <v>10794</v>
      </c>
      <c r="G16" s="149">
        <v>167</v>
      </c>
      <c r="H16" s="149">
        <v>2047</v>
      </c>
      <c r="I16" s="149">
        <v>15815</v>
      </c>
      <c r="J16" s="149">
        <v>545905</v>
      </c>
      <c r="K16" s="149">
        <v>116</v>
      </c>
      <c r="L16" s="148">
        <v>20325</v>
      </c>
      <c r="M16" s="148">
        <v>6641</v>
      </c>
      <c r="N16" s="149">
        <v>62952</v>
      </c>
      <c r="O16" s="149">
        <v>9283</v>
      </c>
      <c r="P16" s="150">
        <v>44365</v>
      </c>
      <c r="Q16" s="150">
        <v>428</v>
      </c>
      <c r="R16" s="150">
        <v>2575</v>
      </c>
      <c r="S16" s="150">
        <v>1132</v>
      </c>
      <c r="T16" s="150">
        <v>58346</v>
      </c>
      <c r="U16" s="150">
        <v>299</v>
      </c>
      <c r="V16" s="150">
        <v>11199</v>
      </c>
      <c r="W16" s="150">
        <v>1308</v>
      </c>
      <c r="X16" s="149">
        <v>19448</v>
      </c>
    </row>
    <row r="17" spans="1:24" s="144" customFormat="1" ht="21.75" customHeight="1">
      <c r="A17" s="146" t="s">
        <v>755</v>
      </c>
      <c r="B17" s="151">
        <v>40967</v>
      </c>
      <c r="C17" s="152">
        <v>922938</v>
      </c>
      <c r="D17" s="152">
        <v>23</v>
      </c>
      <c r="E17" s="152">
        <v>226</v>
      </c>
      <c r="F17" s="152">
        <v>8901</v>
      </c>
      <c r="G17" s="153">
        <v>190</v>
      </c>
      <c r="H17" s="153">
        <v>2377</v>
      </c>
      <c r="I17" s="153">
        <v>15740</v>
      </c>
      <c r="J17" s="153">
        <v>628072</v>
      </c>
      <c r="K17" s="153">
        <v>116</v>
      </c>
      <c r="L17" s="152">
        <v>20556</v>
      </c>
      <c r="M17" s="152">
        <v>6720</v>
      </c>
      <c r="N17" s="153">
        <v>63902</v>
      </c>
      <c r="O17" s="153">
        <v>9439</v>
      </c>
      <c r="P17" s="154">
        <v>46668</v>
      </c>
      <c r="Q17" s="154">
        <v>410</v>
      </c>
      <c r="R17" s="154">
        <v>2630</v>
      </c>
      <c r="S17" s="154">
        <v>1138</v>
      </c>
      <c r="T17" s="154">
        <v>63780</v>
      </c>
      <c r="U17" s="154">
        <v>361</v>
      </c>
      <c r="V17" s="154">
        <v>12118</v>
      </c>
      <c r="W17" s="154">
        <v>1353</v>
      </c>
      <c r="X17" s="153">
        <v>20140</v>
      </c>
    </row>
    <row r="18" spans="1:24" s="122" customFormat="1" ht="21.75" customHeight="1">
      <c r="A18" s="146" t="s">
        <v>756</v>
      </c>
      <c r="B18" s="151">
        <v>42723</v>
      </c>
      <c r="C18" s="152">
        <v>986961</v>
      </c>
      <c r="D18" s="152">
        <v>23</v>
      </c>
      <c r="E18" s="152">
        <v>263</v>
      </c>
      <c r="F18" s="152">
        <v>9374</v>
      </c>
      <c r="G18" s="153">
        <v>197</v>
      </c>
      <c r="H18" s="153">
        <v>2611</v>
      </c>
      <c r="I18" s="153">
        <v>15800</v>
      </c>
      <c r="J18" s="153">
        <v>672628</v>
      </c>
      <c r="K18" s="153">
        <v>114</v>
      </c>
      <c r="L18" s="152">
        <v>20734</v>
      </c>
      <c r="M18" s="152">
        <v>6835</v>
      </c>
      <c r="N18" s="153">
        <v>64205</v>
      </c>
      <c r="O18" s="153">
        <v>9681</v>
      </c>
      <c r="P18" s="154">
        <v>49508</v>
      </c>
      <c r="Q18" s="154">
        <v>389</v>
      </c>
      <c r="R18" s="154">
        <v>2572</v>
      </c>
      <c r="S18" s="154">
        <v>1134</v>
      </c>
      <c r="T18" s="154">
        <v>69015</v>
      </c>
      <c r="U18" s="154">
        <v>426</v>
      </c>
      <c r="V18" s="154">
        <v>11623</v>
      </c>
      <c r="W18" s="154">
        <v>1469</v>
      </c>
      <c r="X18" s="153">
        <v>20843</v>
      </c>
    </row>
    <row r="19" spans="1:24" s="122" customFormat="1" ht="21.75" customHeight="1">
      <c r="A19" s="146" t="s">
        <v>757</v>
      </c>
      <c r="B19" s="151">
        <v>44543</v>
      </c>
      <c r="C19" s="152">
        <v>1036723</v>
      </c>
      <c r="D19" s="152">
        <v>23</v>
      </c>
      <c r="E19" s="152">
        <v>304</v>
      </c>
      <c r="F19" s="152">
        <v>9593</v>
      </c>
      <c r="G19" s="153">
        <v>210</v>
      </c>
      <c r="H19" s="153">
        <v>3036</v>
      </c>
      <c r="I19" s="153">
        <v>15683</v>
      </c>
      <c r="J19" s="153">
        <v>705665</v>
      </c>
      <c r="K19" s="153">
        <v>118</v>
      </c>
      <c r="L19" s="152">
        <v>21078</v>
      </c>
      <c r="M19" s="152">
        <v>7019</v>
      </c>
      <c r="N19" s="153">
        <v>61593</v>
      </c>
      <c r="O19" s="153">
        <v>9837</v>
      </c>
      <c r="P19" s="154">
        <v>56277</v>
      </c>
      <c r="Q19" s="154">
        <v>360</v>
      </c>
      <c r="R19" s="154">
        <v>2295</v>
      </c>
      <c r="S19" s="154">
        <v>1161</v>
      </c>
      <c r="T19" s="154">
        <v>35985</v>
      </c>
      <c r="U19" s="154">
        <v>498</v>
      </c>
      <c r="V19" s="154">
        <v>12253</v>
      </c>
      <c r="W19" s="154">
        <v>1574</v>
      </c>
      <c r="X19" s="153">
        <v>20783</v>
      </c>
    </row>
    <row r="20" spans="1:24" s="144" customFormat="1" ht="21.75" customHeight="1" thickBot="1">
      <c r="A20" s="139" t="s">
        <v>758</v>
      </c>
      <c r="B20" s="140">
        <v>46110</v>
      </c>
      <c r="C20" s="141">
        <v>1114773</v>
      </c>
      <c r="D20" s="141">
        <v>24</v>
      </c>
      <c r="E20" s="141">
        <v>298</v>
      </c>
      <c r="F20" s="141">
        <v>9860</v>
      </c>
      <c r="G20" s="142">
        <v>204</v>
      </c>
      <c r="H20" s="142">
        <v>2908</v>
      </c>
      <c r="I20" s="142">
        <v>15245</v>
      </c>
      <c r="J20" s="142">
        <v>746672</v>
      </c>
      <c r="K20" s="142">
        <v>134</v>
      </c>
      <c r="L20" s="141">
        <v>15522</v>
      </c>
      <c r="M20" s="141">
        <v>6975</v>
      </c>
      <c r="N20" s="142">
        <v>61948</v>
      </c>
      <c r="O20" s="142">
        <v>10277</v>
      </c>
      <c r="P20" s="143">
        <v>67349</v>
      </c>
      <c r="Q20" s="143">
        <v>348</v>
      </c>
      <c r="R20" s="143">
        <v>2241</v>
      </c>
      <c r="S20" s="143">
        <v>1500</v>
      </c>
      <c r="T20" s="143">
        <v>44287</v>
      </c>
      <c r="U20" s="143">
        <v>535</v>
      </c>
      <c r="V20" s="143">
        <v>13834</v>
      </c>
      <c r="W20" s="143">
        <v>1527</v>
      </c>
      <c r="X20" s="142">
        <v>24827</v>
      </c>
    </row>
    <row r="21" spans="1:24" s="144" customFormat="1" ht="6.75" customHeight="1">
      <c r="A21" s="546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</row>
    <row r="22" spans="1:24" s="547" customFormat="1" ht="24" customHeight="1">
      <c r="A22" s="1017" t="s">
        <v>154</v>
      </c>
      <c r="B22" s="1018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  <c r="M22" s="1018" t="s">
        <v>776</v>
      </c>
      <c r="N22" s="1018"/>
      <c r="O22" s="1018"/>
      <c r="P22" s="1018"/>
      <c r="Q22" s="1018"/>
      <c r="R22" s="1018"/>
      <c r="S22" s="1018"/>
      <c r="T22" s="1018"/>
      <c r="U22" s="1018"/>
      <c r="V22" s="1018"/>
      <c r="W22" s="1018"/>
      <c r="X22" s="1018"/>
    </row>
    <row r="23" spans="1:24" s="122" customFormat="1" ht="12.75" customHeight="1" thickBot="1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1" t="s">
        <v>701</v>
      </c>
      <c r="W23" s="126"/>
      <c r="X23" s="123" t="s">
        <v>502</v>
      </c>
    </row>
    <row r="24" spans="1:24" s="144" customFormat="1" ht="27.75" customHeight="1">
      <c r="A24" s="1044" t="s">
        <v>1115</v>
      </c>
      <c r="B24" s="1048" t="s">
        <v>1114</v>
      </c>
      <c r="C24" s="1049"/>
      <c r="D24" s="1050"/>
      <c r="E24" s="1036" t="s">
        <v>765</v>
      </c>
      <c r="F24" s="1039"/>
      <c r="G24" s="1056" t="s">
        <v>766</v>
      </c>
      <c r="H24" s="1037"/>
      <c r="I24" s="1036" t="s">
        <v>678</v>
      </c>
      <c r="J24" s="1037"/>
      <c r="K24" s="1036" t="s">
        <v>767</v>
      </c>
      <c r="L24" s="1039"/>
      <c r="M24" s="1054" t="s">
        <v>768</v>
      </c>
      <c r="N24" s="1055"/>
      <c r="O24" s="1038" t="s">
        <v>679</v>
      </c>
      <c r="P24" s="1039"/>
      <c r="Q24" s="1036" t="s">
        <v>680</v>
      </c>
      <c r="R24" s="1037"/>
      <c r="S24" s="1036" t="s">
        <v>681</v>
      </c>
      <c r="T24" s="1037"/>
      <c r="U24" s="1036" t="s">
        <v>682</v>
      </c>
      <c r="V24" s="1040"/>
      <c r="W24" s="1038" t="s">
        <v>769</v>
      </c>
      <c r="X24" s="1039"/>
    </row>
    <row r="25" spans="1:24" s="144" customFormat="1" ht="33.75" customHeight="1">
      <c r="A25" s="1045"/>
      <c r="B25" s="1051" t="s">
        <v>1262</v>
      </c>
      <c r="C25" s="1052"/>
      <c r="D25" s="1053"/>
      <c r="E25" s="1032" t="s">
        <v>770</v>
      </c>
      <c r="F25" s="1033"/>
      <c r="G25" s="1032" t="s">
        <v>771</v>
      </c>
      <c r="H25" s="1033"/>
      <c r="I25" s="1032" t="s">
        <v>1021</v>
      </c>
      <c r="J25" s="1033"/>
      <c r="K25" s="1041" t="s">
        <v>772</v>
      </c>
      <c r="L25" s="1042"/>
      <c r="M25" s="1043" t="s">
        <v>773</v>
      </c>
      <c r="N25" s="1034"/>
      <c r="O25" s="1035" t="s">
        <v>1158</v>
      </c>
      <c r="P25" s="1033"/>
      <c r="Q25" s="1041" t="s">
        <v>1023</v>
      </c>
      <c r="R25" s="1042"/>
      <c r="S25" s="1032" t="s">
        <v>683</v>
      </c>
      <c r="T25" s="1033"/>
      <c r="U25" s="1032" t="s">
        <v>774</v>
      </c>
      <c r="V25" s="1034"/>
      <c r="W25" s="1035" t="s">
        <v>775</v>
      </c>
      <c r="X25" s="1033"/>
    </row>
    <row r="26" spans="1:24" s="144" customFormat="1" ht="12" customHeight="1">
      <c r="A26" s="1046"/>
      <c r="B26" s="128" t="s">
        <v>1264</v>
      </c>
      <c r="C26" s="129" t="s">
        <v>721</v>
      </c>
      <c r="D26" s="130" t="s">
        <v>722</v>
      </c>
      <c r="E26" s="129" t="s">
        <v>1264</v>
      </c>
      <c r="F26" s="129" t="s">
        <v>721</v>
      </c>
      <c r="G26" s="131" t="s">
        <v>1264</v>
      </c>
      <c r="H26" s="132" t="s">
        <v>721</v>
      </c>
      <c r="I26" s="129" t="s">
        <v>1264</v>
      </c>
      <c r="J26" s="129" t="s">
        <v>721</v>
      </c>
      <c r="K26" s="129" t="s">
        <v>1264</v>
      </c>
      <c r="L26" s="129" t="s">
        <v>721</v>
      </c>
      <c r="M26" s="131" t="s">
        <v>1264</v>
      </c>
      <c r="N26" s="129" t="s">
        <v>721</v>
      </c>
      <c r="O26" s="131" t="s">
        <v>1264</v>
      </c>
      <c r="P26" s="132" t="s">
        <v>721</v>
      </c>
      <c r="Q26" s="129" t="s">
        <v>1264</v>
      </c>
      <c r="R26" s="129" t="s">
        <v>721</v>
      </c>
      <c r="S26" s="131" t="s">
        <v>1264</v>
      </c>
      <c r="T26" s="132" t="s">
        <v>721</v>
      </c>
      <c r="U26" s="129" t="s">
        <v>1264</v>
      </c>
      <c r="V26" s="129" t="s">
        <v>721</v>
      </c>
      <c r="W26" s="131" t="s">
        <v>1264</v>
      </c>
      <c r="X26" s="129" t="s">
        <v>721</v>
      </c>
    </row>
    <row r="27" spans="1:24" s="144" customFormat="1" ht="12" customHeight="1" thickBot="1">
      <c r="A27" s="1047"/>
      <c r="B27" s="133" t="s">
        <v>723</v>
      </c>
      <c r="C27" s="134" t="s">
        <v>1267</v>
      </c>
      <c r="D27" s="135" t="s">
        <v>724</v>
      </c>
      <c r="E27" s="136" t="s">
        <v>723</v>
      </c>
      <c r="F27" s="134" t="s">
        <v>1267</v>
      </c>
      <c r="G27" s="137" t="s">
        <v>723</v>
      </c>
      <c r="H27" s="138" t="s">
        <v>1267</v>
      </c>
      <c r="I27" s="136" t="s">
        <v>723</v>
      </c>
      <c r="J27" s="134" t="s">
        <v>1267</v>
      </c>
      <c r="K27" s="136" t="s">
        <v>723</v>
      </c>
      <c r="L27" s="134" t="s">
        <v>1267</v>
      </c>
      <c r="M27" s="137" t="s">
        <v>723</v>
      </c>
      <c r="N27" s="134" t="s">
        <v>1267</v>
      </c>
      <c r="O27" s="137" t="s">
        <v>723</v>
      </c>
      <c r="P27" s="138" t="s">
        <v>1267</v>
      </c>
      <c r="Q27" s="136" t="s">
        <v>723</v>
      </c>
      <c r="R27" s="134" t="s">
        <v>1267</v>
      </c>
      <c r="S27" s="137" t="s">
        <v>723</v>
      </c>
      <c r="T27" s="138" t="s">
        <v>1267</v>
      </c>
      <c r="U27" s="136" t="s">
        <v>723</v>
      </c>
      <c r="V27" s="134" t="s">
        <v>1267</v>
      </c>
      <c r="W27" s="137" t="s">
        <v>723</v>
      </c>
      <c r="X27" s="134" t="s">
        <v>1267</v>
      </c>
    </row>
    <row r="28" spans="1:24" s="144" customFormat="1" ht="21.75" customHeight="1">
      <c r="A28" s="146" t="s">
        <v>739</v>
      </c>
      <c r="B28" s="147">
        <v>45312</v>
      </c>
      <c r="C28" s="149">
        <v>1127186</v>
      </c>
      <c r="D28" s="149">
        <f>C28/B28</f>
        <v>24.876103460451976</v>
      </c>
      <c r="E28" s="149">
        <v>296</v>
      </c>
      <c r="F28" s="149">
        <v>5002</v>
      </c>
      <c r="G28" s="149">
        <v>163</v>
      </c>
      <c r="H28" s="149">
        <v>2524</v>
      </c>
      <c r="I28" s="149">
        <v>16647</v>
      </c>
      <c r="J28" s="149">
        <v>772936</v>
      </c>
      <c r="K28" s="149">
        <v>80</v>
      </c>
      <c r="L28" s="155">
        <v>16962</v>
      </c>
      <c r="M28" s="148">
        <v>400</v>
      </c>
      <c r="N28" s="149">
        <v>3899</v>
      </c>
      <c r="O28" s="149">
        <v>7230</v>
      </c>
      <c r="P28" s="149">
        <v>57642</v>
      </c>
      <c r="Q28" s="149">
        <v>7766</v>
      </c>
      <c r="R28" s="149">
        <v>46026</v>
      </c>
      <c r="S28" s="149">
        <v>1022</v>
      </c>
      <c r="T28" s="149">
        <v>80927</v>
      </c>
      <c r="U28" s="149">
        <v>240</v>
      </c>
      <c r="V28" s="149">
        <v>1965</v>
      </c>
      <c r="W28" s="149">
        <v>1009</v>
      </c>
      <c r="X28" s="156">
        <v>6304</v>
      </c>
    </row>
    <row r="29" spans="1:24" s="144" customFormat="1" ht="21.75" customHeight="1">
      <c r="A29" s="146" t="s">
        <v>740</v>
      </c>
      <c r="B29" s="151">
        <v>45187</v>
      </c>
      <c r="C29" s="153">
        <v>1202273</v>
      </c>
      <c r="D29" s="153">
        <f>C29/B29</f>
        <v>26.606612521300374</v>
      </c>
      <c r="E29" s="153">
        <v>308</v>
      </c>
      <c r="F29" s="153">
        <v>5560</v>
      </c>
      <c r="G29" s="153">
        <v>156</v>
      </c>
      <c r="H29" s="153">
        <v>2558</v>
      </c>
      <c r="I29" s="153">
        <v>16442</v>
      </c>
      <c r="J29" s="153">
        <v>841274</v>
      </c>
      <c r="K29" s="153">
        <v>81</v>
      </c>
      <c r="L29" s="157">
        <v>17115</v>
      </c>
      <c r="M29" s="152">
        <v>414</v>
      </c>
      <c r="N29" s="153">
        <v>4194</v>
      </c>
      <c r="O29" s="153">
        <v>7207</v>
      </c>
      <c r="P29" s="153">
        <v>59953</v>
      </c>
      <c r="Q29" s="153">
        <v>7522</v>
      </c>
      <c r="R29" s="153">
        <v>46694</v>
      </c>
      <c r="S29" s="153">
        <v>1004</v>
      </c>
      <c r="T29" s="153">
        <v>82665</v>
      </c>
      <c r="U29" s="153">
        <v>237</v>
      </c>
      <c r="V29" s="153">
        <v>2197</v>
      </c>
      <c r="W29" s="153">
        <v>990</v>
      </c>
      <c r="X29" s="158">
        <v>6350</v>
      </c>
    </row>
    <row r="30" spans="1:24" s="144" customFormat="1" ht="21.75" customHeight="1">
      <c r="A30" s="146" t="s">
        <v>741</v>
      </c>
      <c r="B30" s="152">
        <v>45758</v>
      </c>
      <c r="C30" s="153">
        <v>1269249</v>
      </c>
      <c r="D30" s="153">
        <f>C30/B30</f>
        <v>27.738297128370995</v>
      </c>
      <c r="E30" s="153">
        <v>339</v>
      </c>
      <c r="F30" s="153">
        <v>5813</v>
      </c>
      <c r="G30" s="153">
        <v>160</v>
      </c>
      <c r="H30" s="153">
        <v>2697</v>
      </c>
      <c r="I30" s="153">
        <v>16370</v>
      </c>
      <c r="J30" s="153">
        <v>919500</v>
      </c>
      <c r="K30" s="153">
        <v>95</v>
      </c>
      <c r="L30" s="157">
        <v>18425</v>
      </c>
      <c r="M30" s="152">
        <v>410</v>
      </c>
      <c r="N30" s="153">
        <v>4718</v>
      </c>
      <c r="O30" s="153">
        <v>7355</v>
      </c>
      <c r="P30" s="153">
        <v>61440</v>
      </c>
      <c r="Q30" s="153">
        <v>7467</v>
      </c>
      <c r="R30" s="153">
        <v>42979</v>
      </c>
      <c r="S30" s="153">
        <v>1022</v>
      </c>
      <c r="T30" s="153">
        <v>69874</v>
      </c>
      <c r="U30" s="153">
        <v>237</v>
      </c>
      <c r="V30" s="153">
        <v>2262</v>
      </c>
      <c r="W30" s="153">
        <v>1038</v>
      </c>
      <c r="X30" s="158">
        <v>7877</v>
      </c>
    </row>
    <row r="31" spans="1:24" s="144" customFormat="1" ht="21.75" customHeight="1" thickBot="1">
      <c r="A31" s="139" t="s">
        <v>742</v>
      </c>
      <c r="B31" s="141">
        <v>47237</v>
      </c>
      <c r="C31" s="142">
        <v>1271025</v>
      </c>
      <c r="D31" s="142">
        <f>C31/B31</f>
        <v>26.907403095031437</v>
      </c>
      <c r="E31" s="142">
        <v>416</v>
      </c>
      <c r="F31" s="142">
        <v>9016</v>
      </c>
      <c r="G31" s="142">
        <v>172</v>
      </c>
      <c r="H31" s="142">
        <v>2962</v>
      </c>
      <c r="I31" s="142">
        <v>16874</v>
      </c>
      <c r="J31" s="142">
        <v>864451</v>
      </c>
      <c r="K31" s="142">
        <v>108</v>
      </c>
      <c r="L31" s="159">
        <v>21354</v>
      </c>
      <c r="M31" s="141">
        <v>426</v>
      </c>
      <c r="N31" s="142">
        <v>5041</v>
      </c>
      <c r="O31" s="142">
        <v>7764</v>
      </c>
      <c r="P31" s="142">
        <v>63698</v>
      </c>
      <c r="Q31" s="142">
        <v>7603</v>
      </c>
      <c r="R31" s="142">
        <v>43116</v>
      </c>
      <c r="S31" s="142">
        <v>1043</v>
      </c>
      <c r="T31" s="142">
        <v>118754</v>
      </c>
      <c r="U31" s="142">
        <v>245</v>
      </c>
      <c r="V31" s="142">
        <v>2388</v>
      </c>
      <c r="W31" s="142">
        <v>1109</v>
      </c>
      <c r="X31" s="160">
        <v>8092</v>
      </c>
    </row>
    <row r="32" spans="1:24" s="164" customFormat="1" ht="10.5" customHeight="1">
      <c r="A32" s="161" t="s">
        <v>1116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22"/>
      <c r="M32" s="163" t="s">
        <v>1117</v>
      </c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</row>
    <row r="33" spans="1:24" s="164" customFormat="1" ht="10.5" customHeight="1">
      <c r="A33" s="161" t="s">
        <v>503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22"/>
      <c r="M33" s="163" t="s">
        <v>504</v>
      </c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</row>
  </sheetData>
  <sheetProtection/>
  <mergeCells count="75">
    <mergeCell ref="A2:L2"/>
    <mergeCell ref="B4:D4"/>
    <mergeCell ref="G5:H5"/>
    <mergeCell ref="I5:J5"/>
    <mergeCell ref="K5:L5"/>
    <mergeCell ref="A4:A7"/>
    <mergeCell ref="B5:D5"/>
    <mergeCell ref="E4:F4"/>
    <mergeCell ref="G4:H4"/>
    <mergeCell ref="I4:J4"/>
    <mergeCell ref="Q4:R4"/>
    <mergeCell ref="S4:T4"/>
    <mergeCell ref="U12:V12"/>
    <mergeCell ref="W12:X12"/>
    <mergeCell ref="M10:X10"/>
    <mergeCell ref="U4:V4"/>
    <mergeCell ref="W4:X4"/>
    <mergeCell ref="W5:X5"/>
    <mergeCell ref="M12:N12"/>
    <mergeCell ref="O12:P12"/>
    <mergeCell ref="M2:X2"/>
    <mergeCell ref="A10:L10"/>
    <mergeCell ref="A12:A15"/>
    <mergeCell ref="B12:D12"/>
    <mergeCell ref="E12:F12"/>
    <mergeCell ref="G12:H12"/>
    <mergeCell ref="I12:J12"/>
    <mergeCell ref="K12:L12"/>
    <mergeCell ref="B13:D13"/>
    <mergeCell ref="E13:F13"/>
    <mergeCell ref="Q5:R5"/>
    <mergeCell ref="S5:T5"/>
    <mergeCell ref="U5:V5"/>
    <mergeCell ref="I13:J13"/>
    <mergeCell ref="K13:L13"/>
    <mergeCell ref="U13:V13"/>
    <mergeCell ref="Q12:R12"/>
    <mergeCell ref="S12:T12"/>
    <mergeCell ref="K4:L4"/>
    <mergeCell ref="E5:F5"/>
    <mergeCell ref="O5:P5"/>
    <mergeCell ref="M5:N5"/>
    <mergeCell ref="M4:N4"/>
    <mergeCell ref="O4:P4"/>
    <mergeCell ref="W13:X13"/>
    <mergeCell ref="M13:N13"/>
    <mergeCell ref="O13:P13"/>
    <mergeCell ref="Q13:R13"/>
    <mergeCell ref="S13:T13"/>
    <mergeCell ref="A22:L22"/>
    <mergeCell ref="M22:X22"/>
    <mergeCell ref="G13:H13"/>
    <mergeCell ref="A24:A27"/>
    <mergeCell ref="B24:D24"/>
    <mergeCell ref="B25:D25"/>
    <mergeCell ref="M24:N24"/>
    <mergeCell ref="E24:F24"/>
    <mergeCell ref="E25:F25"/>
    <mergeCell ref="G24:H24"/>
    <mergeCell ref="G25:H25"/>
    <mergeCell ref="O24:P24"/>
    <mergeCell ref="O25:P25"/>
    <mergeCell ref="Q25:R25"/>
    <mergeCell ref="I24:J24"/>
    <mergeCell ref="I25:J25"/>
    <mergeCell ref="K24:L24"/>
    <mergeCell ref="K25:L25"/>
    <mergeCell ref="M25:N25"/>
    <mergeCell ref="S25:T25"/>
    <mergeCell ref="U25:V25"/>
    <mergeCell ref="W25:X25"/>
    <mergeCell ref="Q24:R24"/>
    <mergeCell ref="W24:X24"/>
    <mergeCell ref="U24:V24"/>
    <mergeCell ref="S24:T24"/>
  </mergeCells>
  <printOptions horizontalCentered="1"/>
  <pageMargins left="1.141732283464567" right="1.141732283464567" top="1.5748031496062993" bottom="1.5748031496062993" header="0.5118110236220472" footer="0.9055118110236221"/>
  <pageSetup firstPageNumber="20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3"/>
  <sheetViews>
    <sheetView showGridLines="0" zoomScale="120" zoomScaleNormal="120" zoomScalePageLayoutView="0" workbookViewId="0" topLeftCell="A1">
      <selection activeCell="W13" sqref="W13"/>
    </sheetView>
  </sheetViews>
  <sheetFormatPr defaultColWidth="9.00390625" defaultRowHeight="16.5"/>
  <cols>
    <col min="1" max="1" width="10.625" style="506" customWidth="1"/>
    <col min="2" max="2" width="5.125" style="506" customWidth="1"/>
    <col min="3" max="3" width="3.125" style="506" customWidth="1"/>
    <col min="4" max="4" width="3.625" style="506" customWidth="1"/>
    <col min="5" max="5" width="5.125" style="506" customWidth="1"/>
    <col min="6" max="7" width="3.625" style="506" customWidth="1"/>
    <col min="8" max="8" width="5.625" style="506" customWidth="1"/>
    <col min="9" max="10" width="4.125" style="506" customWidth="1"/>
    <col min="11" max="11" width="5.125" style="506" customWidth="1"/>
    <col min="12" max="13" width="3.625" style="506" customWidth="1"/>
    <col min="14" max="14" width="5.625" style="506" customWidth="1"/>
    <col min="15" max="16" width="4.125" style="506" customWidth="1"/>
    <col min="17" max="17" width="5.75390625" style="506" customWidth="1"/>
    <col min="18" max="19" width="4.625" style="506" customWidth="1"/>
    <col min="20" max="20" width="5.75390625" style="506" customWidth="1"/>
    <col min="21" max="22" width="4.625" style="506" customWidth="1"/>
    <col min="23" max="23" width="5.75390625" style="506" customWidth="1"/>
    <col min="24" max="25" width="4.625" style="506" customWidth="1"/>
    <col min="26" max="26" width="5.75390625" style="506" customWidth="1"/>
    <col min="27" max="28" width="4.625" style="506" customWidth="1"/>
    <col min="29" max="29" width="5.75390625" style="506" customWidth="1"/>
    <col min="30" max="31" width="4.625" style="506" customWidth="1"/>
    <col min="32" max="16384" width="9.00390625" style="506" customWidth="1"/>
  </cols>
  <sheetData>
    <row r="1" spans="1:31" s="49" customFormat="1" ht="18" customHeight="1">
      <c r="A1" s="82" t="s">
        <v>1166</v>
      </c>
      <c r="AE1" s="50" t="s">
        <v>1157</v>
      </c>
    </row>
    <row r="2" spans="1:31" s="109" customFormat="1" ht="25.5" customHeight="1">
      <c r="A2" s="1115" t="s">
        <v>777</v>
      </c>
      <c r="B2" s="1116"/>
      <c r="C2" s="1116"/>
      <c r="D2" s="1116"/>
      <c r="E2" s="1116"/>
      <c r="F2" s="1116"/>
      <c r="G2" s="1116"/>
      <c r="H2" s="1116"/>
      <c r="I2" s="1116"/>
      <c r="J2" s="1116"/>
      <c r="K2" s="1116"/>
      <c r="L2" s="1116"/>
      <c r="M2" s="1116"/>
      <c r="N2" s="1116"/>
      <c r="O2" s="1116"/>
      <c r="P2" s="1116"/>
      <c r="Q2" s="1018" t="s">
        <v>413</v>
      </c>
      <c r="R2" s="1018"/>
      <c r="S2" s="1018"/>
      <c r="T2" s="1018"/>
      <c r="U2" s="1018"/>
      <c r="V2" s="1018"/>
      <c r="W2" s="1018"/>
      <c r="X2" s="1018"/>
      <c r="Y2" s="1018"/>
      <c r="Z2" s="1018"/>
      <c r="AA2" s="1018"/>
      <c r="AB2" s="1018"/>
      <c r="AC2" s="1018"/>
      <c r="AD2" s="1018"/>
      <c r="AE2" s="1018"/>
    </row>
    <row r="3" spans="1:31" s="111" customFormat="1" ht="15.75" customHeight="1" thickBo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O3" s="114"/>
      <c r="P3" s="83" t="s">
        <v>701</v>
      </c>
      <c r="AD3" s="168"/>
      <c r="AE3" s="84" t="s">
        <v>502</v>
      </c>
    </row>
    <row r="4" spans="1:31" s="111" customFormat="1" ht="27" customHeight="1">
      <c r="A4" s="1021" t="s">
        <v>369</v>
      </c>
      <c r="B4" s="1159" t="s">
        <v>370</v>
      </c>
      <c r="C4" s="1152"/>
      <c r="D4" s="1152"/>
      <c r="E4" s="1152"/>
      <c r="F4" s="1153"/>
      <c r="G4" s="1151" t="s">
        <v>371</v>
      </c>
      <c r="H4" s="1152"/>
      <c r="I4" s="1152"/>
      <c r="J4" s="1152"/>
      <c r="K4" s="1153"/>
      <c r="L4" s="1151" t="s">
        <v>372</v>
      </c>
      <c r="M4" s="1152"/>
      <c r="N4" s="1152"/>
      <c r="O4" s="1152"/>
      <c r="P4" s="1153"/>
      <c r="Q4" s="1160" t="s">
        <v>373</v>
      </c>
      <c r="R4" s="1152"/>
      <c r="S4" s="1152"/>
      <c r="T4" s="1152"/>
      <c r="U4" s="1153"/>
      <c r="V4" s="1151" t="s">
        <v>374</v>
      </c>
      <c r="W4" s="1152"/>
      <c r="X4" s="1152"/>
      <c r="Y4" s="1152"/>
      <c r="Z4" s="1153"/>
      <c r="AA4" s="1151" t="s">
        <v>375</v>
      </c>
      <c r="AB4" s="1152"/>
      <c r="AC4" s="1152"/>
      <c r="AD4" s="1152"/>
      <c r="AE4" s="1152"/>
    </row>
    <row r="5" spans="1:31" s="111" customFormat="1" ht="30" customHeight="1">
      <c r="A5" s="1022"/>
      <c r="B5" s="1158" t="s">
        <v>376</v>
      </c>
      <c r="C5" s="1155"/>
      <c r="D5" s="1155"/>
      <c r="E5" s="1155"/>
      <c r="F5" s="1156"/>
      <c r="G5" s="1154" t="s">
        <v>377</v>
      </c>
      <c r="H5" s="1155"/>
      <c r="I5" s="1155"/>
      <c r="J5" s="1155"/>
      <c r="K5" s="1156"/>
      <c r="L5" s="1154" t="s">
        <v>378</v>
      </c>
      <c r="M5" s="1155"/>
      <c r="N5" s="1155"/>
      <c r="O5" s="1155"/>
      <c r="P5" s="1156"/>
      <c r="Q5" s="1155" t="s">
        <v>379</v>
      </c>
      <c r="R5" s="1155"/>
      <c r="S5" s="1155"/>
      <c r="T5" s="1155"/>
      <c r="U5" s="1156"/>
      <c r="V5" s="1154" t="s">
        <v>380</v>
      </c>
      <c r="W5" s="1155"/>
      <c r="X5" s="1155"/>
      <c r="Y5" s="1155"/>
      <c r="Z5" s="1156"/>
      <c r="AA5" s="1154" t="s">
        <v>381</v>
      </c>
      <c r="AB5" s="1155"/>
      <c r="AC5" s="1155"/>
      <c r="AD5" s="1155"/>
      <c r="AE5" s="1155"/>
    </row>
    <row r="6" spans="1:31" s="111" customFormat="1" ht="19.5" customHeight="1">
      <c r="A6" s="1117"/>
      <c r="B6" s="1157" t="s">
        <v>382</v>
      </c>
      <c r="C6" s="1150"/>
      <c r="D6" s="1145" t="s">
        <v>383</v>
      </c>
      <c r="E6" s="1149"/>
      <c r="F6" s="1150"/>
      <c r="G6" s="1145" t="s">
        <v>382</v>
      </c>
      <c r="H6" s="1147"/>
      <c r="I6" s="1145" t="s">
        <v>383</v>
      </c>
      <c r="J6" s="1149"/>
      <c r="K6" s="1150"/>
      <c r="L6" s="1145" t="s">
        <v>382</v>
      </c>
      <c r="M6" s="1150"/>
      <c r="N6" s="1145" t="s">
        <v>383</v>
      </c>
      <c r="O6" s="1146"/>
      <c r="P6" s="1147"/>
      <c r="Q6" s="1148" t="s">
        <v>382</v>
      </c>
      <c r="R6" s="1147"/>
      <c r="S6" s="1145" t="s">
        <v>383</v>
      </c>
      <c r="T6" s="1149"/>
      <c r="U6" s="1150"/>
      <c r="V6" s="1145" t="s">
        <v>382</v>
      </c>
      <c r="W6" s="1147"/>
      <c r="X6" s="1145" t="s">
        <v>383</v>
      </c>
      <c r="Y6" s="1149"/>
      <c r="Z6" s="1150"/>
      <c r="AA6" s="1139" t="s">
        <v>382</v>
      </c>
      <c r="AB6" s="1140"/>
      <c r="AC6" s="1139" t="s">
        <v>383</v>
      </c>
      <c r="AD6" s="1140"/>
      <c r="AE6" s="1140"/>
    </row>
    <row r="7" spans="1:31" s="111" customFormat="1" ht="19.5" customHeight="1" thickBot="1">
      <c r="A7" s="1023"/>
      <c r="B7" s="1141" t="s">
        <v>384</v>
      </c>
      <c r="C7" s="1142"/>
      <c r="D7" s="1132" t="s">
        <v>385</v>
      </c>
      <c r="E7" s="1133"/>
      <c r="F7" s="1134"/>
      <c r="G7" s="1135" t="s">
        <v>384</v>
      </c>
      <c r="H7" s="1142"/>
      <c r="I7" s="1132" t="s">
        <v>385</v>
      </c>
      <c r="J7" s="1133"/>
      <c r="K7" s="1134"/>
      <c r="L7" s="1135" t="s">
        <v>384</v>
      </c>
      <c r="M7" s="1143"/>
      <c r="N7" s="1132" t="s">
        <v>385</v>
      </c>
      <c r="O7" s="1136"/>
      <c r="P7" s="1142"/>
      <c r="Q7" s="1144" t="s">
        <v>384</v>
      </c>
      <c r="R7" s="1142"/>
      <c r="S7" s="1132" t="s">
        <v>385</v>
      </c>
      <c r="T7" s="1133"/>
      <c r="U7" s="1134"/>
      <c r="V7" s="1135" t="s">
        <v>384</v>
      </c>
      <c r="W7" s="1142"/>
      <c r="X7" s="1132" t="s">
        <v>385</v>
      </c>
      <c r="Y7" s="1133"/>
      <c r="Z7" s="1134"/>
      <c r="AA7" s="1135" t="s">
        <v>384</v>
      </c>
      <c r="AB7" s="1136"/>
      <c r="AC7" s="1132" t="s">
        <v>385</v>
      </c>
      <c r="AD7" s="1136"/>
      <c r="AE7" s="1136"/>
    </row>
    <row r="8" spans="1:31" s="120" customFormat="1" ht="34.5" customHeight="1">
      <c r="A8" s="94" t="s">
        <v>386</v>
      </c>
      <c r="B8" s="1137">
        <v>2740</v>
      </c>
      <c r="C8" s="1138"/>
      <c r="D8" s="1071">
        <v>14225</v>
      </c>
      <c r="E8" s="1072"/>
      <c r="F8" s="1075"/>
      <c r="G8" s="1071">
        <v>5</v>
      </c>
      <c r="H8" s="1075"/>
      <c r="I8" s="1071">
        <v>12</v>
      </c>
      <c r="J8" s="1072"/>
      <c r="K8" s="1075"/>
      <c r="L8" s="1083" t="s">
        <v>367</v>
      </c>
      <c r="M8" s="1138"/>
      <c r="N8" s="1083" t="s">
        <v>367</v>
      </c>
      <c r="O8" s="1072"/>
      <c r="P8" s="1075"/>
      <c r="Q8" s="1072">
        <v>197</v>
      </c>
      <c r="R8" s="1075"/>
      <c r="S8" s="1071">
        <v>5529</v>
      </c>
      <c r="T8" s="1072"/>
      <c r="U8" s="1075"/>
      <c r="V8" s="1071">
        <v>1264</v>
      </c>
      <c r="W8" s="1075"/>
      <c r="X8" s="1071">
        <v>16363</v>
      </c>
      <c r="Y8" s="1072"/>
      <c r="Z8" s="1075"/>
      <c r="AA8" s="1071">
        <v>123</v>
      </c>
      <c r="AB8" s="1131"/>
      <c r="AC8" s="1063">
        <v>2094</v>
      </c>
      <c r="AD8" s="1130"/>
      <c r="AE8" s="1130"/>
    </row>
    <row r="9" spans="1:31" s="111" customFormat="1" ht="34.5" customHeight="1">
      <c r="A9" s="94" t="s">
        <v>1030</v>
      </c>
      <c r="B9" s="1128">
        <v>2765</v>
      </c>
      <c r="C9" s="1129"/>
      <c r="D9" s="1063">
        <v>19147</v>
      </c>
      <c r="E9" s="1065"/>
      <c r="F9" s="1064"/>
      <c r="G9" s="1063">
        <v>5</v>
      </c>
      <c r="H9" s="1064"/>
      <c r="I9" s="1063">
        <v>12</v>
      </c>
      <c r="J9" s="1065"/>
      <c r="K9" s="1064"/>
      <c r="L9" s="1069" t="s">
        <v>387</v>
      </c>
      <c r="M9" s="1129"/>
      <c r="N9" s="1069" t="s">
        <v>387</v>
      </c>
      <c r="O9" s="1065"/>
      <c r="P9" s="1064"/>
      <c r="Q9" s="1065">
        <v>208</v>
      </c>
      <c r="R9" s="1064"/>
      <c r="S9" s="1063">
        <v>4023</v>
      </c>
      <c r="T9" s="1065"/>
      <c r="U9" s="1064"/>
      <c r="V9" s="1063">
        <v>1357</v>
      </c>
      <c r="W9" s="1064"/>
      <c r="X9" s="1063">
        <v>19343</v>
      </c>
      <c r="Y9" s="1065"/>
      <c r="Z9" s="1064"/>
      <c r="AA9" s="1063">
        <v>939</v>
      </c>
      <c r="AB9" s="1125"/>
      <c r="AC9" s="1063">
        <v>11268</v>
      </c>
      <c r="AD9" s="1065"/>
      <c r="AE9" s="1065"/>
    </row>
    <row r="10" spans="1:31" s="111" customFormat="1" ht="34.5" customHeight="1">
      <c r="A10" s="94" t="s">
        <v>1031</v>
      </c>
      <c r="B10" s="1128">
        <v>2796</v>
      </c>
      <c r="C10" s="1129"/>
      <c r="D10" s="1063">
        <v>19582</v>
      </c>
      <c r="E10" s="1065"/>
      <c r="F10" s="1064"/>
      <c r="G10" s="1063">
        <v>6</v>
      </c>
      <c r="H10" s="1064"/>
      <c r="I10" s="1063">
        <v>10</v>
      </c>
      <c r="J10" s="1065"/>
      <c r="K10" s="1064"/>
      <c r="L10" s="1069" t="s">
        <v>387</v>
      </c>
      <c r="M10" s="1129"/>
      <c r="N10" s="1069" t="s">
        <v>387</v>
      </c>
      <c r="O10" s="1065"/>
      <c r="P10" s="1064"/>
      <c r="Q10" s="1065">
        <v>215</v>
      </c>
      <c r="R10" s="1064"/>
      <c r="S10" s="1063">
        <v>3881</v>
      </c>
      <c r="T10" s="1065"/>
      <c r="U10" s="1064"/>
      <c r="V10" s="1063">
        <v>1479</v>
      </c>
      <c r="W10" s="1064"/>
      <c r="X10" s="1063">
        <v>20036</v>
      </c>
      <c r="Y10" s="1065"/>
      <c r="Z10" s="1064"/>
      <c r="AA10" s="1063">
        <v>1919</v>
      </c>
      <c r="AB10" s="1125"/>
      <c r="AC10" s="1063">
        <v>20339</v>
      </c>
      <c r="AD10" s="1065"/>
      <c r="AE10" s="1065"/>
    </row>
    <row r="11" spans="1:31" s="111" customFormat="1" ht="34.5" customHeight="1">
      <c r="A11" s="94" t="s">
        <v>1032</v>
      </c>
      <c r="B11" s="1128">
        <v>2874</v>
      </c>
      <c r="C11" s="1129"/>
      <c r="D11" s="1063">
        <v>54379</v>
      </c>
      <c r="E11" s="1065"/>
      <c r="F11" s="1064"/>
      <c r="G11" s="1063">
        <v>10</v>
      </c>
      <c r="H11" s="1064"/>
      <c r="I11" s="1063">
        <v>35</v>
      </c>
      <c r="J11" s="1065"/>
      <c r="K11" s="1064"/>
      <c r="L11" s="1069" t="s">
        <v>387</v>
      </c>
      <c r="M11" s="1064"/>
      <c r="N11" s="1069" t="s">
        <v>387</v>
      </c>
      <c r="O11" s="1130"/>
      <c r="P11" s="1129"/>
      <c r="Q11" s="1065">
        <v>216</v>
      </c>
      <c r="R11" s="1064"/>
      <c r="S11" s="1063">
        <v>4870</v>
      </c>
      <c r="T11" s="1065"/>
      <c r="U11" s="1064"/>
      <c r="V11" s="1063">
        <v>1672</v>
      </c>
      <c r="W11" s="1064"/>
      <c r="X11" s="1063">
        <v>21322</v>
      </c>
      <c r="Y11" s="1065"/>
      <c r="Z11" s="1064"/>
      <c r="AA11" s="1063">
        <v>3007</v>
      </c>
      <c r="AB11" s="1125"/>
      <c r="AC11" s="1063">
        <v>27559</v>
      </c>
      <c r="AD11" s="1065"/>
      <c r="AE11" s="1065"/>
    </row>
    <row r="12" spans="1:31" s="120" customFormat="1" ht="34.5" customHeight="1" thickBot="1">
      <c r="A12" s="96" t="s">
        <v>388</v>
      </c>
      <c r="B12" s="1126">
        <v>3048</v>
      </c>
      <c r="C12" s="1127"/>
      <c r="D12" s="1066">
        <v>63463</v>
      </c>
      <c r="E12" s="1067"/>
      <c r="F12" s="1068"/>
      <c r="G12" s="1066">
        <v>15</v>
      </c>
      <c r="H12" s="1068"/>
      <c r="I12" s="1066">
        <v>49</v>
      </c>
      <c r="J12" s="1067"/>
      <c r="K12" s="1068"/>
      <c r="L12" s="1066">
        <v>10</v>
      </c>
      <c r="M12" s="1127"/>
      <c r="N12" s="1066">
        <v>76</v>
      </c>
      <c r="O12" s="1067"/>
      <c r="P12" s="1068"/>
      <c r="Q12" s="1067">
        <v>218</v>
      </c>
      <c r="R12" s="1068"/>
      <c r="S12" s="1066">
        <v>5229</v>
      </c>
      <c r="T12" s="1067"/>
      <c r="U12" s="1068"/>
      <c r="V12" s="1066">
        <v>1677</v>
      </c>
      <c r="W12" s="1068"/>
      <c r="X12" s="1066">
        <v>18695</v>
      </c>
      <c r="Y12" s="1067"/>
      <c r="Z12" s="1068"/>
      <c r="AA12" s="1066">
        <v>4099</v>
      </c>
      <c r="AB12" s="1114"/>
      <c r="AC12" s="1066">
        <v>37812</v>
      </c>
      <c r="AD12" s="1114"/>
      <c r="AE12" s="1114"/>
    </row>
    <row r="13" spans="1:16" s="111" customFormat="1" ht="21.75" customHeight="1">
      <c r="A13" s="167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31" s="109" customFormat="1" ht="25.5" customHeight="1">
      <c r="A14" s="1115" t="s">
        <v>778</v>
      </c>
      <c r="B14" s="1116"/>
      <c r="C14" s="1116"/>
      <c r="D14" s="1116"/>
      <c r="E14" s="1116"/>
      <c r="F14" s="1116"/>
      <c r="G14" s="1116"/>
      <c r="H14" s="1116"/>
      <c r="I14" s="1116"/>
      <c r="J14" s="1116"/>
      <c r="K14" s="1116"/>
      <c r="L14" s="1116"/>
      <c r="M14" s="1116"/>
      <c r="N14" s="1116"/>
      <c r="O14" s="1116"/>
      <c r="P14" s="1116"/>
      <c r="Q14" s="1018" t="s">
        <v>413</v>
      </c>
      <c r="R14" s="1018"/>
      <c r="S14" s="1018"/>
      <c r="T14" s="1018"/>
      <c r="U14" s="1018"/>
      <c r="V14" s="1018"/>
      <c r="W14" s="1018"/>
      <c r="X14" s="1018"/>
      <c r="Y14" s="1018"/>
      <c r="Z14" s="1018"/>
      <c r="AA14" s="1018"/>
      <c r="AB14" s="1018"/>
      <c r="AC14" s="1018"/>
      <c r="AD14" s="1018"/>
      <c r="AE14" s="1018"/>
    </row>
    <row r="15" spans="1:31" s="111" customFormat="1" ht="15.75" customHeight="1" thickBot="1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O15" s="114"/>
      <c r="P15" s="83" t="s">
        <v>701</v>
      </c>
      <c r="AD15" s="168"/>
      <c r="AE15" s="84" t="s">
        <v>502</v>
      </c>
    </row>
    <row r="16" spans="1:31" s="49" customFormat="1" ht="27.75" customHeight="1">
      <c r="A16" s="1021" t="s">
        <v>369</v>
      </c>
      <c r="B16" s="1118" t="s">
        <v>1159</v>
      </c>
      <c r="C16" s="1100"/>
      <c r="D16" s="1101"/>
      <c r="E16" s="1096" t="s">
        <v>389</v>
      </c>
      <c r="F16" s="1097"/>
      <c r="G16" s="1098"/>
      <c r="H16" s="1119" t="s">
        <v>390</v>
      </c>
      <c r="I16" s="1100"/>
      <c r="J16" s="1120"/>
      <c r="K16" s="1121" t="s">
        <v>368</v>
      </c>
      <c r="L16" s="1122"/>
      <c r="M16" s="1123"/>
      <c r="N16" s="1124" t="s">
        <v>391</v>
      </c>
      <c r="O16" s="1100"/>
      <c r="P16" s="1101"/>
      <c r="Q16" s="933" t="s">
        <v>392</v>
      </c>
      <c r="R16" s="1029"/>
      <c r="S16" s="920"/>
      <c r="T16" s="1096" t="s">
        <v>393</v>
      </c>
      <c r="U16" s="1097"/>
      <c r="V16" s="1098"/>
      <c r="W16" s="909" t="s">
        <v>394</v>
      </c>
      <c r="X16" s="1099"/>
      <c r="Y16" s="910"/>
      <c r="Z16" s="1096" t="s">
        <v>395</v>
      </c>
      <c r="AA16" s="1100"/>
      <c r="AB16" s="1101"/>
      <c r="AC16" s="1096" t="s">
        <v>396</v>
      </c>
      <c r="AD16" s="1100"/>
      <c r="AE16" s="1100"/>
    </row>
    <row r="17" spans="1:31" s="49" customFormat="1" ht="39.75" customHeight="1">
      <c r="A17" s="1117"/>
      <c r="B17" s="1102" t="s">
        <v>397</v>
      </c>
      <c r="C17" s="1103"/>
      <c r="D17" s="1104"/>
      <c r="E17" s="1105" t="s">
        <v>398</v>
      </c>
      <c r="F17" s="1103"/>
      <c r="G17" s="1104"/>
      <c r="H17" s="1106" t="s">
        <v>399</v>
      </c>
      <c r="I17" s="1107"/>
      <c r="J17" s="1108"/>
      <c r="K17" s="1089" t="s">
        <v>400</v>
      </c>
      <c r="L17" s="1090"/>
      <c r="M17" s="1091"/>
      <c r="N17" s="1109" t="s">
        <v>401</v>
      </c>
      <c r="O17" s="1110"/>
      <c r="P17" s="1111"/>
      <c r="Q17" s="1112" t="s">
        <v>402</v>
      </c>
      <c r="R17" s="1112"/>
      <c r="S17" s="1113"/>
      <c r="T17" s="1089" t="s">
        <v>403</v>
      </c>
      <c r="U17" s="1090"/>
      <c r="V17" s="1091"/>
      <c r="W17" s="889" t="s">
        <v>404</v>
      </c>
      <c r="X17" s="1092"/>
      <c r="Y17" s="894"/>
      <c r="Z17" s="1089" t="s">
        <v>405</v>
      </c>
      <c r="AA17" s="1090"/>
      <c r="AB17" s="1091"/>
      <c r="AC17" s="1089" t="s">
        <v>406</v>
      </c>
      <c r="AD17" s="1090"/>
      <c r="AE17" s="1090"/>
    </row>
    <row r="18" spans="1:31" s="49" customFormat="1" ht="19.5" customHeight="1">
      <c r="A18" s="1117"/>
      <c r="B18" s="552" t="s">
        <v>407</v>
      </c>
      <c r="C18" s="1093" t="s">
        <v>408</v>
      </c>
      <c r="D18" s="1094"/>
      <c r="E18" s="553" t="s">
        <v>407</v>
      </c>
      <c r="F18" s="1093" t="s">
        <v>408</v>
      </c>
      <c r="G18" s="1095"/>
      <c r="H18" s="554" t="s">
        <v>407</v>
      </c>
      <c r="I18" s="1084" t="s">
        <v>408</v>
      </c>
      <c r="J18" s="1086"/>
      <c r="K18" s="554" t="s">
        <v>407</v>
      </c>
      <c r="L18" s="1084" t="s">
        <v>408</v>
      </c>
      <c r="M18" s="1085"/>
      <c r="N18" s="554" t="s">
        <v>407</v>
      </c>
      <c r="O18" s="1084" t="s">
        <v>408</v>
      </c>
      <c r="P18" s="1085"/>
      <c r="Q18" s="555" t="s">
        <v>407</v>
      </c>
      <c r="R18" s="1084" t="s">
        <v>408</v>
      </c>
      <c r="S18" s="1085"/>
      <c r="T18" s="554" t="s">
        <v>407</v>
      </c>
      <c r="U18" s="1084" t="s">
        <v>408</v>
      </c>
      <c r="V18" s="1085"/>
      <c r="W18" s="554" t="s">
        <v>407</v>
      </c>
      <c r="X18" s="1084" t="s">
        <v>408</v>
      </c>
      <c r="Y18" s="1085"/>
      <c r="Z18" s="554" t="s">
        <v>407</v>
      </c>
      <c r="AA18" s="1084" t="s">
        <v>408</v>
      </c>
      <c r="AB18" s="1085"/>
      <c r="AC18" s="554" t="s">
        <v>407</v>
      </c>
      <c r="AD18" s="1084" t="s">
        <v>408</v>
      </c>
      <c r="AE18" s="1086"/>
    </row>
    <row r="19" spans="1:31" s="49" customFormat="1" ht="19.5" customHeight="1" thickBot="1">
      <c r="A19" s="1023"/>
      <c r="B19" s="556" t="s">
        <v>1057</v>
      </c>
      <c r="C19" s="1087" t="s">
        <v>409</v>
      </c>
      <c r="D19" s="1081"/>
      <c r="E19" s="558" t="s">
        <v>1057</v>
      </c>
      <c r="F19" s="1087" t="s">
        <v>409</v>
      </c>
      <c r="G19" s="1088"/>
      <c r="H19" s="559" t="s">
        <v>1057</v>
      </c>
      <c r="I19" s="1079" t="s">
        <v>409</v>
      </c>
      <c r="J19" s="1081"/>
      <c r="K19" s="559" t="s">
        <v>1057</v>
      </c>
      <c r="L19" s="1079" t="s">
        <v>409</v>
      </c>
      <c r="M19" s="1080"/>
      <c r="N19" s="559" t="s">
        <v>1057</v>
      </c>
      <c r="O19" s="1079" t="s">
        <v>409</v>
      </c>
      <c r="P19" s="1080"/>
      <c r="Q19" s="557" t="s">
        <v>1057</v>
      </c>
      <c r="R19" s="1079" t="s">
        <v>409</v>
      </c>
      <c r="S19" s="1080"/>
      <c r="T19" s="559" t="s">
        <v>1057</v>
      </c>
      <c r="U19" s="1079" t="s">
        <v>409</v>
      </c>
      <c r="V19" s="1080"/>
      <c r="W19" s="559" t="s">
        <v>1057</v>
      </c>
      <c r="X19" s="1079" t="s">
        <v>409</v>
      </c>
      <c r="Y19" s="1080"/>
      <c r="Z19" s="559" t="s">
        <v>1057</v>
      </c>
      <c r="AA19" s="1079" t="s">
        <v>409</v>
      </c>
      <c r="AB19" s="1080"/>
      <c r="AC19" s="559" t="s">
        <v>1057</v>
      </c>
      <c r="AD19" s="1079" t="s">
        <v>409</v>
      </c>
      <c r="AE19" s="1081"/>
    </row>
    <row r="20" spans="1:31" s="49" customFormat="1" ht="34.5" customHeight="1">
      <c r="A20" s="55" t="s">
        <v>1059</v>
      </c>
      <c r="B20" s="548">
        <v>1059</v>
      </c>
      <c r="C20" s="1071">
        <v>15813</v>
      </c>
      <c r="D20" s="1075"/>
      <c r="E20" s="166">
        <v>1860</v>
      </c>
      <c r="F20" s="1071">
        <v>42662</v>
      </c>
      <c r="G20" s="1082"/>
      <c r="H20" s="166">
        <v>2252</v>
      </c>
      <c r="I20" s="1071">
        <v>33053</v>
      </c>
      <c r="J20" s="1072"/>
      <c r="K20" s="549">
        <v>927</v>
      </c>
      <c r="L20" s="1071">
        <v>8927</v>
      </c>
      <c r="M20" s="1075"/>
      <c r="N20" s="550" t="s">
        <v>387</v>
      </c>
      <c r="O20" s="1083" t="s">
        <v>387</v>
      </c>
      <c r="P20" s="1075"/>
      <c r="Q20" s="166">
        <v>16</v>
      </c>
      <c r="R20" s="1071">
        <v>71</v>
      </c>
      <c r="S20" s="1075"/>
      <c r="T20" s="165">
        <v>3</v>
      </c>
      <c r="U20" s="1074">
        <v>25</v>
      </c>
      <c r="V20" s="1074"/>
      <c r="W20" s="165">
        <v>64</v>
      </c>
      <c r="X20" s="1071">
        <v>5157</v>
      </c>
      <c r="Y20" s="1072"/>
      <c r="Z20" s="165">
        <v>705</v>
      </c>
      <c r="AA20" s="1071">
        <v>5092</v>
      </c>
      <c r="AB20" s="1075"/>
      <c r="AC20" s="165">
        <v>3573</v>
      </c>
      <c r="AD20" s="1071">
        <v>22198</v>
      </c>
      <c r="AE20" s="1072"/>
    </row>
    <row r="21" spans="1:31" s="54" customFormat="1" ht="34.5" customHeight="1">
      <c r="A21" s="94" t="s">
        <v>410</v>
      </c>
      <c r="B21" s="503">
        <v>1118</v>
      </c>
      <c r="C21" s="1063">
        <v>16751</v>
      </c>
      <c r="D21" s="1064"/>
      <c r="E21" s="74">
        <v>1831</v>
      </c>
      <c r="F21" s="1063">
        <v>42088</v>
      </c>
      <c r="G21" s="1073"/>
      <c r="H21" s="74">
        <v>2277</v>
      </c>
      <c r="I21" s="1063">
        <v>35459</v>
      </c>
      <c r="J21" s="1065"/>
      <c r="K21" s="68">
        <v>956</v>
      </c>
      <c r="L21" s="1063">
        <v>9137</v>
      </c>
      <c r="M21" s="1064"/>
      <c r="N21" s="119" t="s">
        <v>387</v>
      </c>
      <c r="O21" s="1069" t="s">
        <v>387</v>
      </c>
      <c r="P21" s="1064"/>
      <c r="Q21" s="74">
        <v>15</v>
      </c>
      <c r="R21" s="1063">
        <v>71</v>
      </c>
      <c r="S21" s="1064"/>
      <c r="T21" s="67">
        <v>3</v>
      </c>
      <c r="U21" s="1070">
        <v>25</v>
      </c>
      <c r="V21" s="1070"/>
      <c r="W21" s="67">
        <v>66</v>
      </c>
      <c r="X21" s="1063">
        <v>1227</v>
      </c>
      <c r="Y21" s="1065"/>
      <c r="Z21" s="67">
        <v>705</v>
      </c>
      <c r="AA21" s="1063">
        <v>5218</v>
      </c>
      <c r="AB21" s="1064"/>
      <c r="AC21" s="67">
        <v>3855</v>
      </c>
      <c r="AD21" s="1063">
        <v>23739</v>
      </c>
      <c r="AE21" s="1065"/>
    </row>
    <row r="22" spans="1:31" s="54" customFormat="1" ht="34.5" customHeight="1">
      <c r="A22" s="94" t="s">
        <v>411</v>
      </c>
      <c r="B22" s="503">
        <v>1161</v>
      </c>
      <c r="C22" s="1063">
        <v>19342</v>
      </c>
      <c r="D22" s="1064"/>
      <c r="E22" s="74">
        <v>1822</v>
      </c>
      <c r="F22" s="1063">
        <v>41314</v>
      </c>
      <c r="G22" s="1073"/>
      <c r="H22" s="74">
        <v>2341</v>
      </c>
      <c r="I22" s="1063">
        <v>30956</v>
      </c>
      <c r="J22" s="1065"/>
      <c r="K22" s="68">
        <v>1006</v>
      </c>
      <c r="L22" s="1063">
        <v>9780</v>
      </c>
      <c r="M22" s="1064"/>
      <c r="N22" s="119" t="s">
        <v>387</v>
      </c>
      <c r="O22" s="1069" t="s">
        <v>387</v>
      </c>
      <c r="P22" s="1064"/>
      <c r="Q22" s="74">
        <v>18</v>
      </c>
      <c r="R22" s="1063">
        <v>69</v>
      </c>
      <c r="S22" s="1064"/>
      <c r="T22" s="67">
        <v>3</v>
      </c>
      <c r="U22" s="1070">
        <v>25</v>
      </c>
      <c r="V22" s="1070"/>
      <c r="W22" s="67">
        <v>97</v>
      </c>
      <c r="X22" s="1063">
        <v>1430</v>
      </c>
      <c r="Y22" s="1065"/>
      <c r="Z22" s="67">
        <v>723</v>
      </c>
      <c r="AA22" s="1063">
        <v>5306</v>
      </c>
      <c r="AB22" s="1064"/>
      <c r="AC22" s="67">
        <v>4094</v>
      </c>
      <c r="AD22" s="1063">
        <v>25442</v>
      </c>
      <c r="AE22" s="1065"/>
    </row>
    <row r="23" spans="1:31" s="49" customFormat="1" ht="34.5" customHeight="1" thickBot="1">
      <c r="A23" s="96" t="s">
        <v>412</v>
      </c>
      <c r="B23" s="551">
        <v>1260</v>
      </c>
      <c r="C23" s="1066">
        <v>21960</v>
      </c>
      <c r="D23" s="1068"/>
      <c r="E23" s="108">
        <v>1950</v>
      </c>
      <c r="F23" s="1066">
        <v>40563</v>
      </c>
      <c r="G23" s="1076"/>
      <c r="H23" s="108">
        <v>2515</v>
      </c>
      <c r="I23" s="1066">
        <v>27213</v>
      </c>
      <c r="J23" s="1067"/>
      <c r="K23" s="72">
        <v>1120</v>
      </c>
      <c r="L23" s="1066">
        <v>10205</v>
      </c>
      <c r="M23" s="1068"/>
      <c r="N23" s="505" t="s">
        <v>387</v>
      </c>
      <c r="O23" s="1077" t="s">
        <v>387</v>
      </c>
      <c r="P23" s="1068"/>
      <c r="Q23" s="108">
        <v>19</v>
      </c>
      <c r="R23" s="1066">
        <v>74</v>
      </c>
      <c r="S23" s="1068"/>
      <c r="T23" s="71">
        <v>3</v>
      </c>
      <c r="U23" s="1078">
        <v>25</v>
      </c>
      <c r="V23" s="1078"/>
      <c r="W23" s="71">
        <v>171</v>
      </c>
      <c r="X23" s="1066">
        <v>3157</v>
      </c>
      <c r="Y23" s="1067"/>
      <c r="Z23" s="71">
        <v>791</v>
      </c>
      <c r="AA23" s="1066">
        <v>4703</v>
      </c>
      <c r="AB23" s="1068"/>
      <c r="AC23" s="71">
        <v>3648</v>
      </c>
      <c r="AD23" s="1066">
        <v>24253</v>
      </c>
      <c r="AE23" s="1067"/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</sheetData>
  <sheetProtection/>
  <mergeCells count="182">
    <mergeCell ref="R22:S22"/>
    <mergeCell ref="U22:V22"/>
    <mergeCell ref="X22:Y22"/>
    <mergeCell ref="C22:D22"/>
    <mergeCell ref="F22:G22"/>
    <mergeCell ref="I22:J22"/>
    <mergeCell ref="L22:M22"/>
    <mergeCell ref="B5:F5"/>
    <mergeCell ref="G5:K5"/>
    <mergeCell ref="L5:P5"/>
    <mergeCell ref="Q5:U5"/>
    <mergeCell ref="A2:P2"/>
    <mergeCell ref="Q2:AE2"/>
    <mergeCell ref="B4:F4"/>
    <mergeCell ref="G4:K4"/>
    <mergeCell ref="L4:P4"/>
    <mergeCell ref="Q4:U4"/>
    <mergeCell ref="V4:Z4"/>
    <mergeCell ref="AA4:AE4"/>
    <mergeCell ref="A4:A7"/>
    <mergeCell ref="V5:Z5"/>
    <mergeCell ref="AA5:AE5"/>
    <mergeCell ref="B6:C6"/>
    <mergeCell ref="D6:F6"/>
    <mergeCell ref="G6:H6"/>
    <mergeCell ref="I6:K6"/>
    <mergeCell ref="L6:M6"/>
    <mergeCell ref="N6:P6"/>
    <mergeCell ref="Q6:R6"/>
    <mergeCell ref="S6:U6"/>
    <mergeCell ref="V6:W6"/>
    <mergeCell ref="X6:Z6"/>
    <mergeCell ref="AA6:AB6"/>
    <mergeCell ref="AC6:AE6"/>
    <mergeCell ref="B7:C7"/>
    <mergeCell ref="D7:F7"/>
    <mergeCell ref="G7:H7"/>
    <mergeCell ref="I7:K7"/>
    <mergeCell ref="L7:M7"/>
    <mergeCell ref="N7:P7"/>
    <mergeCell ref="Q7:R7"/>
    <mergeCell ref="S7:U7"/>
    <mergeCell ref="V7:W7"/>
    <mergeCell ref="X7:Z7"/>
    <mergeCell ref="AA7:AB7"/>
    <mergeCell ref="AC7:AE7"/>
    <mergeCell ref="B8:C8"/>
    <mergeCell ref="D8:F8"/>
    <mergeCell ref="G8:H8"/>
    <mergeCell ref="I8:K8"/>
    <mergeCell ref="L8:M8"/>
    <mergeCell ref="N8:P8"/>
    <mergeCell ref="Q8:R8"/>
    <mergeCell ref="S8:U8"/>
    <mergeCell ref="V8:W8"/>
    <mergeCell ref="X8:Z8"/>
    <mergeCell ref="AA8:AB8"/>
    <mergeCell ref="AC8:AE8"/>
    <mergeCell ref="B9:C9"/>
    <mergeCell ref="D9:F9"/>
    <mergeCell ref="G9:H9"/>
    <mergeCell ref="I9:K9"/>
    <mergeCell ref="L9:M9"/>
    <mergeCell ref="N9:P9"/>
    <mergeCell ref="Q9:R9"/>
    <mergeCell ref="S9:U9"/>
    <mergeCell ref="V9:W9"/>
    <mergeCell ref="X9:Z9"/>
    <mergeCell ref="AA9:AB9"/>
    <mergeCell ref="AC9:AE9"/>
    <mergeCell ref="B10:C10"/>
    <mergeCell ref="D10:F10"/>
    <mergeCell ref="G10:H10"/>
    <mergeCell ref="I10:K10"/>
    <mergeCell ref="L10:M10"/>
    <mergeCell ref="N10:P10"/>
    <mergeCell ref="Q10:R10"/>
    <mergeCell ref="S10:U10"/>
    <mergeCell ref="V10:W10"/>
    <mergeCell ref="X10:Z10"/>
    <mergeCell ref="AA10:AB10"/>
    <mergeCell ref="AC10:AE10"/>
    <mergeCell ref="B11:C11"/>
    <mergeCell ref="D11:F11"/>
    <mergeCell ref="G11:H11"/>
    <mergeCell ref="I11:K11"/>
    <mergeCell ref="L11:M11"/>
    <mergeCell ref="N11:P11"/>
    <mergeCell ref="Q11:R11"/>
    <mergeCell ref="S11:U11"/>
    <mergeCell ref="V11:W11"/>
    <mergeCell ref="X11:Z11"/>
    <mergeCell ref="AA11:AB11"/>
    <mergeCell ref="AC11:AE11"/>
    <mergeCell ref="B12:C12"/>
    <mergeCell ref="D12:F12"/>
    <mergeCell ref="G12:H12"/>
    <mergeCell ref="I12:K12"/>
    <mergeCell ref="L12:M12"/>
    <mergeCell ref="N12:P12"/>
    <mergeCell ref="Q12:R12"/>
    <mergeCell ref="S12:U12"/>
    <mergeCell ref="V12:W12"/>
    <mergeCell ref="X12:Z12"/>
    <mergeCell ref="AA12:AB12"/>
    <mergeCell ref="AC12:AE12"/>
    <mergeCell ref="A14:P14"/>
    <mergeCell ref="Q14:AE14"/>
    <mergeCell ref="A16:A19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C18:D18"/>
    <mergeCell ref="F18:G18"/>
    <mergeCell ref="I18:J18"/>
    <mergeCell ref="L18:M18"/>
    <mergeCell ref="O18:P18"/>
    <mergeCell ref="R18:S18"/>
    <mergeCell ref="U18:V18"/>
    <mergeCell ref="X18:Y18"/>
    <mergeCell ref="AA18:AB18"/>
    <mergeCell ref="AD18:AE18"/>
    <mergeCell ref="C19:D19"/>
    <mergeCell ref="F19:G19"/>
    <mergeCell ref="I19:J19"/>
    <mergeCell ref="L19:M19"/>
    <mergeCell ref="O19:P19"/>
    <mergeCell ref="R19:S19"/>
    <mergeCell ref="U19:V19"/>
    <mergeCell ref="X19:Y19"/>
    <mergeCell ref="AA19:AB19"/>
    <mergeCell ref="AD19:AE19"/>
    <mergeCell ref="C20:D20"/>
    <mergeCell ref="F20:G20"/>
    <mergeCell ref="I20:J20"/>
    <mergeCell ref="L20:M20"/>
    <mergeCell ref="O20:P20"/>
    <mergeCell ref="R20:S20"/>
    <mergeCell ref="AA20:AB20"/>
    <mergeCell ref="AD20:AE20"/>
    <mergeCell ref="C23:D23"/>
    <mergeCell ref="F23:G23"/>
    <mergeCell ref="I23:J23"/>
    <mergeCell ref="L23:M23"/>
    <mergeCell ref="O23:P23"/>
    <mergeCell ref="R23:S23"/>
    <mergeCell ref="U23:V23"/>
    <mergeCell ref="O22:P22"/>
    <mergeCell ref="O21:P21"/>
    <mergeCell ref="R21:S21"/>
    <mergeCell ref="U21:V21"/>
    <mergeCell ref="X20:Y20"/>
    <mergeCell ref="C21:D21"/>
    <mergeCell ref="F21:G21"/>
    <mergeCell ref="I21:J21"/>
    <mergeCell ref="L21:M21"/>
    <mergeCell ref="X21:Y21"/>
    <mergeCell ref="U20:V20"/>
    <mergeCell ref="AA21:AB21"/>
    <mergeCell ref="AD21:AE21"/>
    <mergeCell ref="X23:Y23"/>
    <mergeCell ref="AA23:AB23"/>
    <mergeCell ref="AD23:AE23"/>
    <mergeCell ref="AA22:AB22"/>
    <mergeCell ref="AD22:AE22"/>
  </mergeCells>
  <printOptions horizontalCentered="1"/>
  <pageMargins left="1.1811023622047245" right="1.1811023622047245" top="1.5748031496062993" bottom="1.5748031496062993" header="0.5118110236220472" footer="0.9055118110236221"/>
  <pageSetup firstPageNumber="202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1">
      <selection activeCell="B1" sqref="B1"/>
    </sheetView>
  </sheetViews>
  <sheetFormatPr defaultColWidth="9.00390625" defaultRowHeight="16.5"/>
  <cols>
    <col min="1" max="1" width="0.5" style="310" customWidth="1"/>
    <col min="2" max="2" width="54.625" style="310" customWidth="1"/>
    <col min="3" max="3" width="0.5" style="310" customWidth="1"/>
    <col min="4" max="4" width="19.125" style="310" customWidth="1"/>
    <col min="5" max="8" width="18.625" style="310" customWidth="1"/>
    <col min="9" max="16384" width="9.00390625" style="310" customWidth="1"/>
  </cols>
  <sheetData>
    <row r="1" spans="1:8" s="170" customFormat="1" ht="18" customHeight="1">
      <c r="A1" s="169" t="s">
        <v>1166</v>
      </c>
      <c r="H1" s="3" t="s">
        <v>1167</v>
      </c>
    </row>
    <row r="2" spans="1:8" s="48" customFormat="1" ht="19.5" customHeight="1">
      <c r="A2" s="1168" t="s">
        <v>887</v>
      </c>
      <c r="B2" s="1169"/>
      <c r="C2" s="1169"/>
      <c r="D2" s="1169"/>
      <c r="E2" s="1170" t="s">
        <v>505</v>
      </c>
      <c r="F2" s="1170"/>
      <c r="G2" s="1170"/>
      <c r="H2" s="1170"/>
    </row>
    <row r="3" spans="1:8" s="174" customFormat="1" ht="12" customHeight="1" thickBot="1">
      <c r="A3" s="171"/>
      <c r="B3" s="172"/>
      <c r="C3" s="172"/>
      <c r="D3" s="173" t="s">
        <v>414</v>
      </c>
      <c r="G3" s="175"/>
      <c r="H3" s="175" t="s">
        <v>506</v>
      </c>
    </row>
    <row r="4" spans="2:8" s="174" customFormat="1" ht="13.5" customHeight="1">
      <c r="B4" s="1161" t="s">
        <v>781</v>
      </c>
      <c r="C4" s="176"/>
      <c r="D4" s="1164" t="s">
        <v>1364</v>
      </c>
      <c r="E4" s="1171" t="s">
        <v>782</v>
      </c>
      <c r="F4" s="1172"/>
      <c r="G4" s="1166" t="s">
        <v>783</v>
      </c>
      <c r="H4" s="1167"/>
    </row>
    <row r="5" spans="2:8" s="174" customFormat="1" ht="21.75" customHeight="1">
      <c r="B5" s="1162"/>
      <c r="C5" s="172"/>
      <c r="D5" s="1165"/>
      <c r="E5" s="183" t="s">
        <v>784</v>
      </c>
      <c r="F5" s="182" t="s">
        <v>785</v>
      </c>
      <c r="G5" s="181" t="s">
        <v>786</v>
      </c>
      <c r="H5" s="691" t="s">
        <v>787</v>
      </c>
    </row>
    <row r="6" spans="1:8" s="174" customFormat="1" ht="13.5" customHeight="1" thickBot="1">
      <c r="A6" s="171"/>
      <c r="B6" s="1163"/>
      <c r="C6" s="171"/>
      <c r="D6" s="690" t="s">
        <v>788</v>
      </c>
      <c r="E6" s="185" t="s">
        <v>789</v>
      </c>
      <c r="F6" s="185" t="s">
        <v>790</v>
      </c>
      <c r="G6" s="184" t="s">
        <v>791</v>
      </c>
      <c r="H6" s="689" t="s">
        <v>792</v>
      </c>
    </row>
    <row r="7" spans="2:8" s="174" customFormat="1" ht="12" customHeight="1">
      <c r="B7" s="187" t="s">
        <v>793</v>
      </c>
      <c r="C7" s="188"/>
      <c r="D7" s="692">
        <v>322.6</v>
      </c>
      <c r="E7" s="341">
        <v>1782170</v>
      </c>
      <c r="F7" s="341">
        <v>1235301</v>
      </c>
      <c r="G7" s="342">
        <v>5524</v>
      </c>
      <c r="H7" s="693">
        <f>F7/D7</f>
        <v>3829.2033477991317</v>
      </c>
    </row>
    <row r="8" spans="2:8" s="174" customFormat="1" ht="12" customHeight="1">
      <c r="B8" s="187" t="s">
        <v>794</v>
      </c>
      <c r="C8" s="188"/>
      <c r="D8" s="692">
        <v>322.6</v>
      </c>
      <c r="E8" s="341">
        <v>1786370</v>
      </c>
      <c r="F8" s="341">
        <v>1298260</v>
      </c>
      <c r="G8" s="342">
        <v>5537.4147551146925</v>
      </c>
      <c r="H8" s="693">
        <v>4024.364538127712</v>
      </c>
    </row>
    <row r="9" spans="2:8" s="174" customFormat="1" ht="12" customHeight="1">
      <c r="B9" s="187" t="s">
        <v>795</v>
      </c>
      <c r="C9" s="188"/>
      <c r="D9" s="692">
        <v>322.56</v>
      </c>
      <c r="E9" s="341">
        <v>1786370</v>
      </c>
      <c r="F9" s="341">
        <v>1298260</v>
      </c>
      <c r="G9" s="342">
        <v>5538.1014384920645</v>
      </c>
      <c r="H9" s="693">
        <v>4024.863591269842</v>
      </c>
    </row>
    <row r="10" spans="2:8" s="174" customFormat="1" ht="12" customHeight="1">
      <c r="B10" s="187" t="s">
        <v>796</v>
      </c>
      <c r="C10" s="188"/>
      <c r="D10" s="692">
        <v>322.9</v>
      </c>
      <c r="E10" s="341">
        <v>1855293</v>
      </c>
      <c r="F10" s="341">
        <v>1305644</v>
      </c>
      <c r="G10" s="342">
        <v>5745.72003716321</v>
      </c>
      <c r="H10" s="693">
        <v>4043.49</v>
      </c>
    </row>
    <row r="11" spans="2:8" s="174" customFormat="1" ht="12" customHeight="1">
      <c r="B11" s="187" t="s">
        <v>797</v>
      </c>
      <c r="C11" s="188"/>
      <c r="D11" s="692">
        <v>322.9</v>
      </c>
      <c r="E11" s="341">
        <v>1855293</v>
      </c>
      <c r="F11" s="341">
        <v>1329620</v>
      </c>
      <c r="G11" s="342">
        <v>5745.72003716321</v>
      </c>
      <c r="H11" s="693">
        <v>4117.745432022299</v>
      </c>
    </row>
    <row r="12" spans="2:8" s="174" customFormat="1" ht="12" customHeight="1">
      <c r="B12" s="187" t="s">
        <v>798</v>
      </c>
      <c r="C12" s="188"/>
      <c r="D12" s="692">
        <v>322.9</v>
      </c>
      <c r="E12" s="341">
        <v>1855293</v>
      </c>
      <c r="F12" s="341">
        <v>1349825</v>
      </c>
      <c r="G12" s="342">
        <v>5745.720037163208</v>
      </c>
      <c r="H12" s="693">
        <v>4180.318984205636</v>
      </c>
    </row>
    <row r="13" spans="2:10" s="174" customFormat="1" ht="12" customHeight="1">
      <c r="B13" s="187" t="s">
        <v>799</v>
      </c>
      <c r="C13" s="188"/>
      <c r="D13" s="692">
        <v>323.26</v>
      </c>
      <c r="E13" s="341">
        <v>1855293</v>
      </c>
      <c r="F13" s="341">
        <v>1368924</v>
      </c>
      <c r="G13" s="342">
        <v>5739.32</v>
      </c>
      <c r="H13" s="693">
        <v>4234.75</v>
      </c>
      <c r="I13" s="1440"/>
      <c r="J13" s="1440"/>
    </row>
    <row r="14" spans="2:10" s="174" customFormat="1" ht="12" customHeight="1">
      <c r="B14" s="187" t="s">
        <v>800</v>
      </c>
      <c r="C14" s="188"/>
      <c r="D14" s="692">
        <v>323.31</v>
      </c>
      <c r="E14" s="341">
        <v>1872916</v>
      </c>
      <c r="F14" s="341">
        <v>1366716</v>
      </c>
      <c r="G14" s="342">
        <v>5792.97</v>
      </c>
      <c r="H14" s="693">
        <v>4227.28</v>
      </c>
      <c r="I14" s="1440"/>
      <c r="J14" s="1440"/>
    </row>
    <row r="15" spans="2:10" s="174" customFormat="1" ht="12" customHeight="1">
      <c r="B15" s="187" t="s">
        <v>801</v>
      </c>
      <c r="C15" s="188"/>
      <c r="D15" s="692">
        <v>324.42</v>
      </c>
      <c r="E15" s="341">
        <v>1869400</v>
      </c>
      <c r="F15" s="341">
        <v>1457166</v>
      </c>
      <c r="G15" s="342">
        <v>5762.23</v>
      </c>
      <c r="H15" s="693">
        <v>4491.56</v>
      </c>
      <c r="I15" s="1440"/>
      <c r="J15" s="1440"/>
    </row>
    <row r="16" spans="2:10" s="174" customFormat="1" ht="12" customHeight="1">
      <c r="B16" s="187" t="s">
        <v>312</v>
      </c>
      <c r="C16" s="188"/>
      <c r="D16" s="1439">
        <f>SUM(D18:D52)</f>
        <v>324.43000000000006</v>
      </c>
      <c r="E16" s="341">
        <f>SUM(E18:E52)</f>
        <v>1869400</v>
      </c>
      <c r="F16" s="341">
        <f>SUM(F18:F52)</f>
        <v>1465977</v>
      </c>
      <c r="G16" s="342">
        <v>5762.17</v>
      </c>
      <c r="H16" s="693">
        <v>4518.67</v>
      </c>
      <c r="I16" s="1440"/>
      <c r="J16" s="1440"/>
    </row>
    <row r="17" spans="2:10" s="174" customFormat="1" ht="3" customHeight="1">
      <c r="B17" s="188"/>
      <c r="C17" s="188"/>
      <c r="D17" s="692"/>
      <c r="E17" s="341"/>
      <c r="F17" s="341"/>
      <c r="G17" s="342"/>
      <c r="H17" s="693"/>
      <c r="I17" s="1440"/>
      <c r="J17" s="1440"/>
    </row>
    <row r="18" spans="2:10" s="174" customFormat="1" ht="12" customHeight="1">
      <c r="B18" s="194" t="s">
        <v>802</v>
      </c>
      <c r="C18" s="188"/>
      <c r="D18" s="692">
        <v>22.71</v>
      </c>
      <c r="E18" s="341">
        <v>30000</v>
      </c>
      <c r="F18" s="341">
        <v>49542</v>
      </c>
      <c r="G18" s="342">
        <v>1321.18</v>
      </c>
      <c r="H18" s="693">
        <v>2181.79</v>
      </c>
      <c r="I18" s="1440"/>
      <c r="J18" s="1440"/>
    </row>
    <row r="19" spans="2:10" s="174" customFormat="1" ht="12" customHeight="1">
      <c r="B19" s="194" t="s">
        <v>803</v>
      </c>
      <c r="C19" s="188"/>
      <c r="D19" s="692">
        <v>21.69</v>
      </c>
      <c r="E19" s="341">
        <v>300000</v>
      </c>
      <c r="F19" s="341">
        <v>305115</v>
      </c>
      <c r="G19" s="342">
        <v>13830.17</v>
      </c>
      <c r="H19" s="693">
        <v>14065.98</v>
      </c>
      <c r="I19" s="1440"/>
      <c r="J19" s="1440"/>
    </row>
    <row r="20" spans="2:10" s="174" customFormat="1" ht="12" customHeight="1">
      <c r="B20" s="194" t="s">
        <v>804</v>
      </c>
      <c r="C20" s="188"/>
      <c r="D20" s="692">
        <v>12.5</v>
      </c>
      <c r="E20" s="341">
        <v>120000</v>
      </c>
      <c r="F20" s="341">
        <v>111019</v>
      </c>
      <c r="G20" s="342">
        <v>9597.39</v>
      </c>
      <c r="H20" s="693">
        <v>8879.1</v>
      </c>
      <c r="I20" s="1440"/>
      <c r="J20" s="1440"/>
    </row>
    <row r="21" spans="2:10" s="174" customFormat="1" ht="19.5" customHeight="1">
      <c r="B21" s="187" t="s">
        <v>805</v>
      </c>
      <c r="C21" s="188"/>
      <c r="D21" s="692">
        <v>4.66</v>
      </c>
      <c r="E21" s="341">
        <v>25000</v>
      </c>
      <c r="F21" s="341">
        <v>15997</v>
      </c>
      <c r="G21" s="342">
        <v>5360.09</v>
      </c>
      <c r="H21" s="693">
        <v>3429.81</v>
      </c>
      <c r="I21" s="1440"/>
      <c r="J21" s="1440"/>
    </row>
    <row r="22" spans="2:10" s="174" customFormat="1" ht="12" customHeight="1">
      <c r="B22" s="194" t="s">
        <v>806</v>
      </c>
      <c r="C22" s="188"/>
      <c r="D22" s="692">
        <v>11.23</v>
      </c>
      <c r="E22" s="341">
        <v>200000</v>
      </c>
      <c r="F22" s="341">
        <v>180982</v>
      </c>
      <c r="G22" s="342">
        <v>17815.63</v>
      </c>
      <c r="H22" s="693">
        <v>16121.54</v>
      </c>
      <c r="I22" s="1440"/>
      <c r="J22" s="1440"/>
    </row>
    <row r="23" spans="2:10" s="174" customFormat="1" ht="12" customHeight="1">
      <c r="B23" s="187" t="s">
        <v>1363</v>
      </c>
      <c r="C23" s="188"/>
      <c r="D23" s="1439">
        <v>13.9</v>
      </c>
      <c r="E23" s="341">
        <v>84000</v>
      </c>
      <c r="F23" s="341">
        <v>123245</v>
      </c>
      <c r="G23" s="342">
        <v>6044.3</v>
      </c>
      <c r="H23" s="693">
        <v>8868.21</v>
      </c>
      <c r="I23" s="1440"/>
      <c r="J23" s="1440"/>
    </row>
    <row r="24" spans="2:10" s="174" customFormat="1" ht="12" customHeight="1">
      <c r="B24" s="194" t="s">
        <v>807</v>
      </c>
      <c r="C24" s="188"/>
      <c r="D24" s="692">
        <v>2.4</v>
      </c>
      <c r="E24" s="341">
        <v>26000</v>
      </c>
      <c r="F24" s="341">
        <v>20911</v>
      </c>
      <c r="G24" s="342">
        <v>10833.33</v>
      </c>
      <c r="H24" s="693">
        <v>8712.92</v>
      </c>
      <c r="I24" s="1440"/>
      <c r="J24" s="1440"/>
    </row>
    <row r="25" spans="2:10" s="174" customFormat="1" ht="12" customHeight="1">
      <c r="B25" s="194" t="s">
        <v>808</v>
      </c>
      <c r="C25" s="188"/>
      <c r="D25" s="692">
        <v>4.44</v>
      </c>
      <c r="E25" s="341">
        <v>42000</v>
      </c>
      <c r="F25" s="341">
        <v>29658</v>
      </c>
      <c r="G25" s="342">
        <v>9467.56</v>
      </c>
      <c r="H25" s="693">
        <v>6685.45</v>
      </c>
      <c r="I25" s="1440"/>
      <c r="J25" s="1440"/>
    </row>
    <row r="26" spans="2:10" s="174" customFormat="1" ht="12" customHeight="1">
      <c r="B26" s="194" t="s">
        <v>809</v>
      </c>
      <c r="C26" s="188"/>
      <c r="D26" s="692">
        <v>14.16</v>
      </c>
      <c r="E26" s="341">
        <v>135000</v>
      </c>
      <c r="F26" s="341">
        <v>82359</v>
      </c>
      <c r="G26" s="342">
        <v>9535.92</v>
      </c>
      <c r="H26" s="693">
        <v>5817.55</v>
      </c>
      <c r="I26" s="1440"/>
      <c r="J26" s="1440"/>
    </row>
    <row r="27" spans="2:10" s="174" customFormat="1" ht="12" customHeight="1">
      <c r="B27" s="194" t="s">
        <v>810</v>
      </c>
      <c r="C27" s="188"/>
      <c r="D27" s="692">
        <v>5.83</v>
      </c>
      <c r="E27" s="341">
        <v>8000</v>
      </c>
      <c r="F27" s="341">
        <v>7081</v>
      </c>
      <c r="G27" s="342">
        <v>1372.1</v>
      </c>
      <c r="H27" s="693">
        <v>1214.48</v>
      </c>
      <c r="I27" s="1440"/>
      <c r="J27" s="1440"/>
    </row>
    <row r="28" spans="2:10" s="174" customFormat="1" ht="12" customHeight="1">
      <c r="B28" s="194" t="s">
        <v>811</v>
      </c>
      <c r="C28" s="188"/>
      <c r="D28" s="692">
        <v>3.02</v>
      </c>
      <c r="E28" s="341">
        <v>15000</v>
      </c>
      <c r="F28" s="341">
        <v>11842</v>
      </c>
      <c r="G28" s="342">
        <v>4967.71</v>
      </c>
      <c r="H28" s="693">
        <v>3921.84</v>
      </c>
      <c r="I28" s="1440"/>
      <c r="J28" s="1440"/>
    </row>
    <row r="29" spans="2:10" s="174" customFormat="1" ht="12" customHeight="1">
      <c r="B29" s="194" t="s">
        <v>812</v>
      </c>
      <c r="C29" s="188"/>
      <c r="D29" s="692">
        <v>5.1</v>
      </c>
      <c r="E29" s="341">
        <v>28000</v>
      </c>
      <c r="F29" s="341">
        <v>10889</v>
      </c>
      <c r="G29" s="342">
        <v>5490.2</v>
      </c>
      <c r="H29" s="693">
        <v>2135.1</v>
      </c>
      <c r="I29" s="1440"/>
      <c r="J29" s="1440"/>
    </row>
    <row r="30" spans="2:10" s="174" customFormat="1" ht="12" customHeight="1">
      <c r="B30" s="194" t="s">
        <v>779</v>
      </c>
      <c r="C30" s="188"/>
      <c r="D30" s="692">
        <v>2.77</v>
      </c>
      <c r="E30" s="341">
        <v>18000</v>
      </c>
      <c r="F30" s="341">
        <v>7140</v>
      </c>
      <c r="G30" s="342">
        <v>6488.12</v>
      </c>
      <c r="H30" s="693">
        <v>2573.62</v>
      </c>
      <c r="I30" s="1440"/>
      <c r="J30" s="1440"/>
    </row>
    <row r="31" spans="2:10" s="174" customFormat="1" ht="12" customHeight="1">
      <c r="B31" s="194" t="s">
        <v>813</v>
      </c>
      <c r="C31" s="188"/>
      <c r="D31" s="692">
        <v>4.59</v>
      </c>
      <c r="E31" s="341">
        <v>50000</v>
      </c>
      <c r="F31" s="341">
        <v>53763</v>
      </c>
      <c r="G31" s="342">
        <v>10905.13</v>
      </c>
      <c r="H31" s="693">
        <v>11725.85</v>
      </c>
      <c r="I31" s="1440"/>
      <c r="J31" s="1440"/>
    </row>
    <row r="32" spans="2:10" s="174" customFormat="1" ht="12" customHeight="1">
      <c r="B32" s="194" t="s">
        <v>814</v>
      </c>
      <c r="C32" s="188"/>
      <c r="D32" s="692">
        <v>73.78</v>
      </c>
      <c r="E32" s="341">
        <v>200000</v>
      </c>
      <c r="F32" s="341">
        <v>66040</v>
      </c>
      <c r="G32" s="342">
        <v>2710.73</v>
      </c>
      <c r="H32" s="693">
        <v>895.08</v>
      </c>
      <c r="I32" s="1440"/>
      <c r="J32" s="1440"/>
    </row>
    <row r="33" spans="2:10" s="174" customFormat="1" ht="12" customHeight="1">
      <c r="B33" s="194" t="s">
        <v>815</v>
      </c>
      <c r="C33" s="188"/>
      <c r="D33" s="692">
        <v>4.09</v>
      </c>
      <c r="E33" s="341">
        <v>80000</v>
      </c>
      <c r="F33" s="341">
        <v>67561</v>
      </c>
      <c r="G33" s="342">
        <v>19547</v>
      </c>
      <c r="H33" s="693">
        <v>16507.68</v>
      </c>
      <c r="I33" s="1440"/>
      <c r="J33" s="1440"/>
    </row>
    <row r="34" spans="2:10" s="174" customFormat="1" ht="12" customHeight="1">
      <c r="B34" s="194" t="s">
        <v>816</v>
      </c>
      <c r="C34" s="188"/>
      <c r="D34" s="692">
        <v>1.65</v>
      </c>
      <c r="E34" s="341">
        <v>6500</v>
      </c>
      <c r="F34" s="341">
        <v>6571</v>
      </c>
      <c r="G34" s="342">
        <v>3944.65</v>
      </c>
      <c r="H34" s="693">
        <v>3987.74</v>
      </c>
      <c r="I34" s="1440"/>
      <c r="J34" s="1440"/>
    </row>
    <row r="35" spans="2:10" s="174" customFormat="1" ht="12" customHeight="1">
      <c r="B35" s="194" t="s">
        <v>817</v>
      </c>
      <c r="C35" s="188"/>
      <c r="D35" s="692">
        <v>3.37</v>
      </c>
      <c r="E35" s="341">
        <v>30000</v>
      </c>
      <c r="F35" s="341">
        <v>25100</v>
      </c>
      <c r="G35" s="342">
        <v>8905.51</v>
      </c>
      <c r="H35" s="693">
        <v>7450.95</v>
      </c>
      <c r="I35" s="1440"/>
      <c r="J35" s="1440"/>
    </row>
    <row r="36" spans="2:10" s="174" customFormat="1" ht="12" customHeight="1">
      <c r="B36" s="194" t="s">
        <v>818</v>
      </c>
      <c r="C36" s="188"/>
      <c r="D36" s="694">
        <v>1.8</v>
      </c>
      <c r="E36" s="341">
        <v>9500</v>
      </c>
      <c r="F36" s="341">
        <v>8201</v>
      </c>
      <c r="G36" s="342">
        <v>5277.78</v>
      </c>
      <c r="H36" s="693">
        <v>4556.11</v>
      </c>
      <c r="I36" s="1440"/>
      <c r="J36" s="1440"/>
    </row>
    <row r="37" spans="2:10" s="174" customFormat="1" ht="12" customHeight="1">
      <c r="B37" s="194" t="s">
        <v>819</v>
      </c>
      <c r="C37" s="188"/>
      <c r="D37" s="692">
        <v>1.9</v>
      </c>
      <c r="E37" s="341">
        <v>4000</v>
      </c>
      <c r="F37" s="341">
        <v>3644</v>
      </c>
      <c r="G37" s="342">
        <v>2101.94</v>
      </c>
      <c r="H37" s="693">
        <v>1914.87</v>
      </c>
      <c r="I37" s="1440"/>
      <c r="J37" s="1440"/>
    </row>
    <row r="38" spans="2:10" s="174" customFormat="1" ht="12" customHeight="1">
      <c r="B38" s="194" t="s">
        <v>820</v>
      </c>
      <c r="C38" s="188"/>
      <c r="D38" s="692">
        <v>1.89</v>
      </c>
      <c r="E38" s="341">
        <v>6000</v>
      </c>
      <c r="F38" s="341">
        <v>6007</v>
      </c>
      <c r="G38" s="342">
        <v>3167.9</v>
      </c>
      <c r="H38" s="693">
        <v>3171.59</v>
      </c>
      <c r="I38" s="1440"/>
      <c r="J38" s="1440"/>
    </row>
    <row r="39" spans="2:10" s="174" customFormat="1" ht="12" customHeight="1">
      <c r="B39" s="194" t="s">
        <v>821</v>
      </c>
      <c r="C39" s="188"/>
      <c r="D39" s="692">
        <v>5.04</v>
      </c>
      <c r="E39" s="341">
        <v>89000</v>
      </c>
      <c r="F39" s="341">
        <v>8433</v>
      </c>
      <c r="G39" s="342">
        <v>17658.73</v>
      </c>
      <c r="H39" s="693">
        <v>1673.21</v>
      </c>
      <c r="I39" s="1440"/>
      <c r="J39" s="1440"/>
    </row>
    <row r="40" spans="2:10" s="174" customFormat="1" ht="12" customHeight="1">
      <c r="B40" s="194" t="s">
        <v>822</v>
      </c>
      <c r="C40" s="188"/>
      <c r="D40" s="692">
        <v>0.77</v>
      </c>
      <c r="E40" s="341">
        <v>1500</v>
      </c>
      <c r="F40" s="341">
        <v>1548</v>
      </c>
      <c r="G40" s="342">
        <v>1958.48</v>
      </c>
      <c r="H40" s="693">
        <v>2021.15</v>
      </c>
      <c r="I40" s="1440"/>
      <c r="J40" s="1440"/>
    </row>
    <row r="41" spans="2:10" s="174" customFormat="1" ht="12" customHeight="1">
      <c r="B41" s="194" t="s">
        <v>823</v>
      </c>
      <c r="C41" s="188"/>
      <c r="D41" s="692">
        <v>9.38</v>
      </c>
      <c r="E41" s="341">
        <v>12000</v>
      </c>
      <c r="F41" s="341">
        <v>8170</v>
      </c>
      <c r="G41" s="342">
        <v>1279.29</v>
      </c>
      <c r="H41" s="693">
        <v>870.98</v>
      </c>
      <c r="I41" s="1440"/>
      <c r="J41" s="1440"/>
    </row>
    <row r="42" spans="2:10" s="174" customFormat="1" ht="12" customHeight="1">
      <c r="B42" s="194" t="s">
        <v>824</v>
      </c>
      <c r="C42" s="188"/>
      <c r="D42" s="692">
        <v>32.49</v>
      </c>
      <c r="E42" s="341">
        <v>4000</v>
      </c>
      <c r="F42" s="341">
        <v>3601</v>
      </c>
      <c r="G42" s="342">
        <v>123.11</v>
      </c>
      <c r="H42" s="693">
        <v>110.83</v>
      </c>
      <c r="I42" s="1440"/>
      <c r="J42" s="1440"/>
    </row>
    <row r="43" spans="2:10" s="174" customFormat="1" ht="12" customHeight="1">
      <c r="B43" s="194" t="s">
        <v>825</v>
      </c>
      <c r="C43" s="188"/>
      <c r="D43" s="692">
        <v>32.66</v>
      </c>
      <c r="E43" s="341">
        <v>150000</v>
      </c>
      <c r="F43" s="341">
        <v>154313</v>
      </c>
      <c r="G43" s="342">
        <v>4592.75</v>
      </c>
      <c r="H43" s="693">
        <v>4724.8</v>
      </c>
      <c r="I43" s="1440"/>
      <c r="J43" s="1440"/>
    </row>
    <row r="44" spans="2:10" s="174" customFormat="1" ht="12" customHeight="1">
      <c r="B44" s="194" t="s">
        <v>826</v>
      </c>
      <c r="C44" s="188"/>
      <c r="D44" s="695" t="s">
        <v>827</v>
      </c>
      <c r="E44" s="696" t="s">
        <v>827</v>
      </c>
      <c r="F44" s="696" t="s">
        <v>827</v>
      </c>
      <c r="G44" s="697" t="s">
        <v>827</v>
      </c>
      <c r="H44" s="697" t="s">
        <v>827</v>
      </c>
      <c r="I44" s="1440"/>
      <c r="J44" s="1440"/>
    </row>
    <row r="45" spans="2:10" s="174" customFormat="1" ht="12" customHeight="1">
      <c r="B45" s="194" t="s">
        <v>828</v>
      </c>
      <c r="C45" s="188"/>
      <c r="D45" s="692">
        <v>1.94</v>
      </c>
      <c r="E45" s="341">
        <v>1600</v>
      </c>
      <c r="F45" s="341">
        <v>1911</v>
      </c>
      <c r="G45" s="342">
        <v>822.79</v>
      </c>
      <c r="H45" s="693">
        <v>982.72</v>
      </c>
      <c r="I45" s="1440"/>
      <c r="J45" s="1440"/>
    </row>
    <row r="46" spans="2:10" s="174" customFormat="1" ht="12" customHeight="1">
      <c r="B46" s="194" t="s">
        <v>829</v>
      </c>
      <c r="C46" s="188"/>
      <c r="D46" s="692">
        <v>0.75</v>
      </c>
      <c r="E46" s="341">
        <v>10800</v>
      </c>
      <c r="F46" s="341">
        <v>11963</v>
      </c>
      <c r="G46" s="342">
        <v>14352.16</v>
      </c>
      <c r="H46" s="693">
        <v>15897.67</v>
      </c>
      <c r="I46" s="1440"/>
      <c r="J46" s="1440"/>
    </row>
    <row r="47" spans="2:10" s="174" customFormat="1" ht="12" customHeight="1">
      <c r="B47" s="194" t="s">
        <v>830</v>
      </c>
      <c r="C47" s="188"/>
      <c r="D47" s="692">
        <v>3.99</v>
      </c>
      <c r="E47" s="341">
        <v>32000</v>
      </c>
      <c r="F47" s="341">
        <v>20701</v>
      </c>
      <c r="G47" s="342">
        <v>8018.04</v>
      </c>
      <c r="H47" s="693">
        <v>5186.92</v>
      </c>
      <c r="I47" s="1440"/>
      <c r="J47" s="1440"/>
    </row>
    <row r="48" spans="2:10" s="174" customFormat="1" ht="12" customHeight="1">
      <c r="B48" s="194" t="s">
        <v>831</v>
      </c>
      <c r="C48" s="188"/>
      <c r="D48" s="692">
        <v>1.84</v>
      </c>
      <c r="E48" s="341">
        <v>1500</v>
      </c>
      <c r="F48" s="341">
        <v>1401</v>
      </c>
      <c r="G48" s="342">
        <v>814.29</v>
      </c>
      <c r="H48" s="693">
        <v>760.55</v>
      </c>
      <c r="I48" s="1440"/>
      <c r="J48" s="1440"/>
    </row>
    <row r="49" spans="2:10" s="174" customFormat="1" ht="12" customHeight="1">
      <c r="B49" s="194" t="s">
        <v>832</v>
      </c>
      <c r="C49" s="188"/>
      <c r="D49" s="692">
        <v>10.6</v>
      </c>
      <c r="E49" s="341">
        <v>63000</v>
      </c>
      <c r="F49" s="341">
        <v>48008</v>
      </c>
      <c r="G49" s="342">
        <v>5943.4</v>
      </c>
      <c r="H49" s="693">
        <v>4529.06</v>
      </c>
      <c r="I49" s="1440"/>
      <c r="J49" s="1440"/>
    </row>
    <row r="50" spans="2:10" s="174" customFormat="1" ht="19.5" customHeight="1">
      <c r="B50" s="187" t="s">
        <v>833</v>
      </c>
      <c r="C50" s="188"/>
      <c r="D50" s="692">
        <v>2.43</v>
      </c>
      <c r="E50" s="341">
        <v>27000</v>
      </c>
      <c r="F50" s="341">
        <v>4784</v>
      </c>
      <c r="G50" s="342">
        <v>11131.73</v>
      </c>
      <c r="H50" s="693">
        <v>1972.38</v>
      </c>
      <c r="I50" s="1440"/>
      <c r="J50" s="1440"/>
    </row>
    <row r="51" spans="1:10" s="174" customFormat="1" ht="12" customHeight="1" thickBot="1">
      <c r="A51" s="171"/>
      <c r="B51" s="195" t="s">
        <v>834</v>
      </c>
      <c r="C51" s="196"/>
      <c r="D51" s="698">
        <v>5.06</v>
      </c>
      <c r="E51" s="688">
        <v>60000</v>
      </c>
      <c r="F51" s="688">
        <v>8477</v>
      </c>
      <c r="G51" s="699">
        <v>11869.44</v>
      </c>
      <c r="H51" s="700">
        <v>1676.95</v>
      </c>
      <c r="I51" s="1440"/>
      <c r="J51" s="1440"/>
    </row>
    <row r="52" spans="1:8" s="174" customFormat="1" ht="11.25" customHeight="1">
      <c r="A52" s="197" t="s">
        <v>536</v>
      </c>
      <c r="B52" s="198"/>
      <c r="C52" s="198"/>
      <c r="D52" s="199"/>
      <c r="E52" s="200" t="s">
        <v>780</v>
      </c>
      <c r="H52" s="199"/>
    </row>
    <row r="53" spans="1:3" ht="18" customHeight="1">
      <c r="A53" s="561"/>
      <c r="B53" s="561"/>
      <c r="C53" s="561"/>
    </row>
  </sheetData>
  <sheetProtection/>
  <mergeCells count="6">
    <mergeCell ref="B4:B6"/>
    <mergeCell ref="D4:D5"/>
    <mergeCell ref="G4:H4"/>
    <mergeCell ref="A2:D2"/>
    <mergeCell ref="E2:H2"/>
    <mergeCell ref="E4:F4"/>
  </mergeCells>
  <printOptions horizontalCentered="1"/>
  <pageMargins left="1.1811023622047245" right="1.1811023622047245" top="1.5748031496062993" bottom="1.4566929133858268" header="0.5118110236220472" footer="0.9055118110236221"/>
  <pageSetup firstPageNumber="20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60"/>
  <sheetViews>
    <sheetView showGridLines="0" zoomScale="130" zoomScaleNormal="130" zoomScalePageLayoutView="0" workbookViewId="0" topLeftCell="A1">
      <selection activeCell="A1" sqref="A1"/>
    </sheetView>
  </sheetViews>
  <sheetFormatPr defaultColWidth="9.00390625" defaultRowHeight="16.5"/>
  <cols>
    <col min="1" max="1" width="42.625" style="310" customWidth="1"/>
    <col min="2" max="5" width="8.125" style="310" customWidth="1"/>
    <col min="6" max="6" width="5.125" style="310" customWidth="1"/>
    <col min="7" max="7" width="7.125" style="310" customWidth="1"/>
    <col min="8" max="8" width="6.625" style="310" customWidth="1"/>
    <col min="9" max="9" width="5.125" style="310" customWidth="1"/>
    <col min="10" max="10" width="7.125" style="310" customWidth="1"/>
    <col min="11" max="11" width="6.625" style="310" customWidth="1"/>
    <col min="12" max="12" width="5.125" style="310" customWidth="1"/>
    <col min="13" max="13" width="7.00390625" style="310" customWidth="1"/>
    <col min="14" max="14" width="4.625" style="310" customWidth="1"/>
    <col min="15" max="15" width="8.125" style="310" customWidth="1"/>
    <col min="16" max="16" width="4.75390625" style="310" customWidth="1"/>
    <col min="17" max="17" width="7.375" style="310" customWidth="1"/>
    <col min="18" max="18" width="43.875" style="310" customWidth="1"/>
    <col min="19" max="19" width="9.125" style="310" customWidth="1"/>
    <col min="20" max="20" width="10.125" style="310" customWidth="1"/>
    <col min="21" max="21" width="11.625" style="310" customWidth="1"/>
    <col min="22" max="22" width="11.125" style="310" customWidth="1"/>
    <col min="23" max="23" width="8.625" style="310" customWidth="1"/>
    <col min="24" max="24" width="12.625" style="310" customWidth="1"/>
    <col min="25" max="26" width="11.625" style="310" customWidth="1"/>
    <col min="27" max="27" width="6.625" style="310" customWidth="1"/>
    <col min="28" max="28" width="12.625" style="310" customWidth="1"/>
    <col min="29" max="29" width="12.625" style="310" hidden="1" customWidth="1"/>
    <col min="30" max="30" width="0" style="310" hidden="1" customWidth="1"/>
    <col min="31" max="16384" width="9.00390625" style="310" customWidth="1"/>
  </cols>
  <sheetData>
    <row r="1" spans="1:28" s="170" customFormat="1" ht="15.75" customHeight="1">
      <c r="A1" s="1" t="s">
        <v>1166</v>
      </c>
      <c r="Q1" s="3" t="s">
        <v>1167</v>
      </c>
      <c r="R1" s="1" t="s">
        <v>1166</v>
      </c>
      <c r="S1" s="283"/>
      <c r="AA1" s="3"/>
      <c r="AB1" s="3" t="s">
        <v>1157</v>
      </c>
    </row>
    <row r="2" spans="1:29" s="387" customFormat="1" ht="24.75" customHeight="1">
      <c r="A2" s="1168" t="s">
        <v>835</v>
      </c>
      <c r="B2" s="1169"/>
      <c r="C2" s="1169"/>
      <c r="D2" s="1169"/>
      <c r="E2" s="1169"/>
      <c r="F2" s="1169" t="s">
        <v>1250</v>
      </c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1169"/>
      <c r="R2" s="1168" t="s">
        <v>836</v>
      </c>
      <c r="S2" s="1169"/>
      <c r="T2" s="1169"/>
      <c r="U2" s="1169"/>
      <c r="V2" s="1209" t="s">
        <v>1251</v>
      </c>
      <c r="W2" s="1209"/>
      <c r="X2" s="1209"/>
      <c r="Y2" s="1209"/>
      <c r="Z2" s="1209"/>
      <c r="AA2" s="1209"/>
      <c r="AB2" s="1209"/>
      <c r="AC2" s="564"/>
    </row>
    <row r="3" spans="1:29" s="337" customFormat="1" ht="3.75" customHeight="1" thickBo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5"/>
      <c r="N3" s="385"/>
      <c r="O3" s="385"/>
      <c r="P3" s="385"/>
      <c r="Q3" s="385"/>
      <c r="R3" s="384"/>
      <c r="S3" s="385"/>
      <c r="T3" s="385"/>
      <c r="U3" s="385"/>
      <c r="V3" s="385"/>
      <c r="W3" s="385"/>
      <c r="X3" s="385"/>
      <c r="Y3" s="385"/>
      <c r="Z3" s="385"/>
      <c r="AA3" s="385"/>
      <c r="AB3" s="1211"/>
      <c r="AC3" s="1212"/>
    </row>
    <row r="4" spans="2:29" s="174" customFormat="1" ht="11.25" customHeight="1">
      <c r="B4" s="1190" t="s">
        <v>1252</v>
      </c>
      <c r="C4" s="1167"/>
      <c r="D4" s="1167"/>
      <c r="E4" s="1167"/>
      <c r="F4" s="388"/>
      <c r="G4" s="388" t="s">
        <v>1253</v>
      </c>
      <c r="H4" s="388"/>
      <c r="I4" s="389" t="s">
        <v>1254</v>
      </c>
      <c r="J4" s="388"/>
      <c r="K4" s="388" t="s">
        <v>1255</v>
      </c>
      <c r="L4" s="388"/>
      <c r="M4" s="178"/>
      <c r="N4" s="1166" t="s">
        <v>1256</v>
      </c>
      <c r="O4" s="1167"/>
      <c r="P4" s="1167"/>
      <c r="Q4" s="1191"/>
      <c r="R4" s="390"/>
      <c r="S4" s="391"/>
      <c r="T4" s="392" t="s">
        <v>1257</v>
      </c>
      <c r="U4" s="388"/>
      <c r="V4" s="388"/>
      <c r="W4" s="393" t="s">
        <v>1258</v>
      </c>
      <c r="X4" s="388"/>
      <c r="Y4" s="388"/>
      <c r="Z4" s="178"/>
      <c r="AA4" s="1202" t="s">
        <v>1259</v>
      </c>
      <c r="AB4" s="1203"/>
      <c r="AC4" s="454"/>
    </row>
    <row r="5" spans="1:29" s="174" customFormat="1" ht="18.75" customHeight="1">
      <c r="A5" s="394" t="s">
        <v>537</v>
      </c>
      <c r="B5" s="1184" t="s">
        <v>538</v>
      </c>
      <c r="C5" s="1185"/>
      <c r="D5" s="1186"/>
      <c r="E5" s="395" t="s">
        <v>539</v>
      </c>
      <c r="F5" s="1185" t="s">
        <v>540</v>
      </c>
      <c r="G5" s="1186"/>
      <c r="H5" s="396"/>
      <c r="I5" s="1187" t="s">
        <v>541</v>
      </c>
      <c r="J5" s="1188"/>
      <c r="K5" s="1189" t="s">
        <v>542</v>
      </c>
      <c r="L5" s="1185"/>
      <c r="M5" s="1186"/>
      <c r="N5" s="1189" t="s">
        <v>543</v>
      </c>
      <c r="O5" s="1186"/>
      <c r="P5" s="1189" t="s">
        <v>544</v>
      </c>
      <c r="Q5" s="1186"/>
      <c r="R5" s="394" t="s">
        <v>537</v>
      </c>
      <c r="S5" s="1197" t="s">
        <v>545</v>
      </c>
      <c r="T5" s="1198"/>
      <c r="U5" s="1198"/>
      <c r="V5" s="397"/>
      <c r="W5" s="1192" t="s">
        <v>546</v>
      </c>
      <c r="X5" s="1185"/>
      <c r="Y5" s="1185"/>
      <c r="Z5" s="1186"/>
      <c r="AA5" s="1204"/>
      <c r="AB5" s="1205"/>
      <c r="AC5" s="454"/>
    </row>
    <row r="6" spans="1:29" s="174" customFormat="1" ht="18.75" customHeight="1">
      <c r="A6" s="284" t="s">
        <v>547</v>
      </c>
      <c r="B6" s="1182" t="s">
        <v>548</v>
      </c>
      <c r="C6" s="1175" t="s">
        <v>549</v>
      </c>
      <c r="D6" s="1180" t="s">
        <v>550</v>
      </c>
      <c r="E6" s="1175" t="s">
        <v>548</v>
      </c>
      <c r="F6" s="1178" t="s">
        <v>549</v>
      </c>
      <c r="G6" s="1175" t="s">
        <v>550</v>
      </c>
      <c r="H6" s="1178" t="s">
        <v>548</v>
      </c>
      <c r="I6" s="1175" t="s">
        <v>549</v>
      </c>
      <c r="J6" s="1180" t="s">
        <v>550</v>
      </c>
      <c r="K6" s="1175" t="s">
        <v>548</v>
      </c>
      <c r="L6" s="1175" t="s">
        <v>549</v>
      </c>
      <c r="M6" s="1175" t="s">
        <v>550</v>
      </c>
      <c r="N6" s="1175" t="s">
        <v>551</v>
      </c>
      <c r="O6" s="1175" t="s">
        <v>552</v>
      </c>
      <c r="P6" s="1178" t="s">
        <v>551</v>
      </c>
      <c r="Q6" s="1175" t="s">
        <v>552</v>
      </c>
      <c r="R6" s="284" t="s">
        <v>547</v>
      </c>
      <c r="S6" s="1184" t="s">
        <v>553</v>
      </c>
      <c r="T6" s="1186"/>
      <c r="U6" s="181" t="s">
        <v>554</v>
      </c>
      <c r="V6" s="183" t="s">
        <v>555</v>
      </c>
      <c r="W6" s="1192" t="s">
        <v>556</v>
      </c>
      <c r="X6" s="1186"/>
      <c r="Y6" s="398" t="s">
        <v>557</v>
      </c>
      <c r="Z6" s="398" t="s">
        <v>558</v>
      </c>
      <c r="AA6" s="1178" t="s">
        <v>559</v>
      </c>
      <c r="AB6" s="1180" t="s">
        <v>560</v>
      </c>
      <c r="AC6" s="565"/>
    </row>
    <row r="7" spans="1:29" s="174" customFormat="1" ht="10.5" customHeight="1" thickBot="1">
      <c r="A7" s="214"/>
      <c r="B7" s="1183"/>
      <c r="C7" s="1176"/>
      <c r="D7" s="1181"/>
      <c r="E7" s="1176"/>
      <c r="F7" s="1179"/>
      <c r="G7" s="1176"/>
      <c r="H7" s="1179"/>
      <c r="I7" s="1176"/>
      <c r="J7" s="1181"/>
      <c r="K7" s="1176"/>
      <c r="L7" s="1176"/>
      <c r="M7" s="1176"/>
      <c r="N7" s="1176"/>
      <c r="O7" s="1177"/>
      <c r="P7" s="1179"/>
      <c r="Q7" s="1177"/>
      <c r="R7" s="214"/>
      <c r="S7" s="401" t="s">
        <v>561</v>
      </c>
      <c r="T7" s="216" t="s">
        <v>562</v>
      </c>
      <c r="U7" s="399" t="s">
        <v>563</v>
      </c>
      <c r="V7" s="400" t="s">
        <v>563</v>
      </c>
      <c r="W7" s="402" t="s">
        <v>561</v>
      </c>
      <c r="X7" s="216" t="s">
        <v>564</v>
      </c>
      <c r="Y7" s="399" t="s">
        <v>563</v>
      </c>
      <c r="Z7" s="399" t="s">
        <v>563</v>
      </c>
      <c r="AA7" s="1179"/>
      <c r="AB7" s="1201"/>
      <c r="AC7" s="565"/>
    </row>
    <row r="8" spans="1:29" s="337" customFormat="1" ht="9" customHeight="1">
      <c r="A8" s="403" t="s">
        <v>565</v>
      </c>
      <c r="B8" s="339">
        <v>346861</v>
      </c>
      <c r="C8" s="344">
        <v>171876</v>
      </c>
      <c r="D8" s="344">
        <v>885564</v>
      </c>
      <c r="E8" s="404" t="s">
        <v>1128</v>
      </c>
      <c r="F8" s="340" t="s">
        <v>1128</v>
      </c>
      <c r="G8" s="344">
        <v>202150</v>
      </c>
      <c r="H8" s="340" t="s">
        <v>1128</v>
      </c>
      <c r="I8" s="404" t="s">
        <v>1128</v>
      </c>
      <c r="J8" s="404" t="s">
        <v>1128</v>
      </c>
      <c r="K8" s="404" t="s">
        <v>1128</v>
      </c>
      <c r="L8" s="404" t="s">
        <v>1128</v>
      </c>
      <c r="M8" s="340" t="s">
        <v>1128</v>
      </c>
      <c r="N8" s="405" t="s">
        <v>1128</v>
      </c>
      <c r="O8" s="344">
        <v>4855</v>
      </c>
      <c r="P8" s="409" t="s">
        <v>1128</v>
      </c>
      <c r="Q8" s="410" t="s">
        <v>1128</v>
      </c>
      <c r="R8" s="403" t="s">
        <v>565</v>
      </c>
      <c r="S8" s="406" t="s">
        <v>1128</v>
      </c>
      <c r="T8" s="340" t="s">
        <v>1128</v>
      </c>
      <c r="U8" s="344">
        <v>12393</v>
      </c>
      <c r="V8" s="341">
        <v>24130</v>
      </c>
      <c r="W8" s="407">
        <v>1</v>
      </c>
      <c r="X8" s="340" t="s">
        <v>1128</v>
      </c>
      <c r="Y8" s="407">
        <v>300</v>
      </c>
      <c r="Z8" s="340" t="s">
        <v>1128</v>
      </c>
      <c r="AA8" s="341">
        <v>11</v>
      </c>
      <c r="AB8" s="408">
        <v>73003</v>
      </c>
      <c r="AC8" s="385"/>
    </row>
    <row r="9" spans="1:28" s="337" customFormat="1" ht="9" customHeight="1">
      <c r="A9" s="403" t="s">
        <v>566</v>
      </c>
      <c r="B9" s="339">
        <v>28186</v>
      </c>
      <c r="C9" s="344">
        <v>26276</v>
      </c>
      <c r="D9" s="344">
        <v>639667</v>
      </c>
      <c r="E9" s="404" t="s">
        <v>1128</v>
      </c>
      <c r="F9" s="340" t="s">
        <v>1128</v>
      </c>
      <c r="G9" s="344">
        <v>2640</v>
      </c>
      <c r="H9" s="340" t="s">
        <v>1128</v>
      </c>
      <c r="I9" s="404" t="s">
        <v>1128</v>
      </c>
      <c r="J9" s="404" t="s">
        <v>1128</v>
      </c>
      <c r="K9" s="404" t="s">
        <v>1128</v>
      </c>
      <c r="L9" s="404" t="s">
        <v>1128</v>
      </c>
      <c r="M9" s="340" t="s">
        <v>1128</v>
      </c>
      <c r="N9" s="408">
        <v>2</v>
      </c>
      <c r="O9" s="344">
        <v>500</v>
      </c>
      <c r="P9" s="409" t="s">
        <v>1128</v>
      </c>
      <c r="Q9" s="410" t="s">
        <v>1128</v>
      </c>
      <c r="R9" s="403" t="s">
        <v>566</v>
      </c>
      <c r="S9" s="406" t="s">
        <v>1128</v>
      </c>
      <c r="T9" s="340" t="s">
        <v>1128</v>
      </c>
      <c r="U9" s="344">
        <v>2445</v>
      </c>
      <c r="V9" s="341">
        <v>2371</v>
      </c>
      <c r="W9" s="340" t="s">
        <v>1128</v>
      </c>
      <c r="X9" s="340" t="s">
        <v>1128</v>
      </c>
      <c r="Y9" s="340" t="s">
        <v>1128</v>
      </c>
      <c r="Z9" s="340" t="s">
        <v>1128</v>
      </c>
      <c r="AA9" s="341">
        <v>5</v>
      </c>
      <c r="AB9" s="408">
        <v>33120</v>
      </c>
    </row>
    <row r="10" spans="1:28" s="337" customFormat="1" ht="9" customHeight="1">
      <c r="A10" s="403" t="s">
        <v>567</v>
      </c>
      <c r="B10" s="386">
        <v>43252</v>
      </c>
      <c r="C10" s="344">
        <v>104820</v>
      </c>
      <c r="D10" s="344">
        <v>738460</v>
      </c>
      <c r="E10" s="411" t="s">
        <v>1128</v>
      </c>
      <c r="F10" s="345" t="s">
        <v>1128</v>
      </c>
      <c r="G10" s="344">
        <v>586</v>
      </c>
      <c r="H10" s="345" t="s">
        <v>1128</v>
      </c>
      <c r="I10" s="411" t="s">
        <v>1128</v>
      </c>
      <c r="J10" s="411" t="s">
        <v>1128</v>
      </c>
      <c r="K10" s="411" t="s">
        <v>1128</v>
      </c>
      <c r="L10" s="411" t="s">
        <v>1128</v>
      </c>
      <c r="M10" s="411" t="s">
        <v>1128</v>
      </c>
      <c r="N10" s="408">
        <v>2</v>
      </c>
      <c r="O10" s="344">
        <v>1145</v>
      </c>
      <c r="P10" s="412" t="s">
        <v>1128</v>
      </c>
      <c r="Q10" s="223" t="s">
        <v>1128</v>
      </c>
      <c r="R10" s="403" t="s">
        <v>567</v>
      </c>
      <c r="S10" s="413" t="s">
        <v>1128</v>
      </c>
      <c r="T10" s="411" t="s">
        <v>1128</v>
      </c>
      <c r="U10" s="344">
        <v>1036</v>
      </c>
      <c r="V10" s="341">
        <v>3776</v>
      </c>
      <c r="W10" s="407">
        <v>1</v>
      </c>
      <c r="X10" s="407">
        <v>35000</v>
      </c>
      <c r="Y10" s="407">
        <v>8818</v>
      </c>
      <c r="Z10" s="407">
        <v>24703</v>
      </c>
      <c r="AA10" s="344">
        <v>6</v>
      </c>
      <c r="AB10" s="408">
        <v>125234</v>
      </c>
    </row>
    <row r="11" spans="1:28" s="337" customFormat="1" ht="9" customHeight="1">
      <c r="A11" s="403" t="s">
        <v>568</v>
      </c>
      <c r="B11" s="386">
        <v>26666</v>
      </c>
      <c r="C11" s="344">
        <v>42650</v>
      </c>
      <c r="D11" s="344">
        <v>1026227</v>
      </c>
      <c r="E11" s="411" t="s">
        <v>1128</v>
      </c>
      <c r="F11" s="345" t="s">
        <v>1128</v>
      </c>
      <c r="G11" s="340" t="s">
        <v>1128</v>
      </c>
      <c r="H11" s="345" t="s">
        <v>1128</v>
      </c>
      <c r="I11" s="411" t="s">
        <v>1128</v>
      </c>
      <c r="J11" s="411" t="s">
        <v>1128</v>
      </c>
      <c r="K11" s="411" t="s">
        <v>1128</v>
      </c>
      <c r="L11" s="411" t="s">
        <v>1128</v>
      </c>
      <c r="M11" s="411" t="s">
        <v>1128</v>
      </c>
      <c r="N11" s="408">
        <v>3</v>
      </c>
      <c r="O11" s="344">
        <v>940</v>
      </c>
      <c r="P11" s="417">
        <v>1</v>
      </c>
      <c r="Q11" s="342">
        <v>90.65</v>
      </c>
      <c r="R11" s="403" t="s">
        <v>568</v>
      </c>
      <c r="S11" s="413" t="s">
        <v>1128</v>
      </c>
      <c r="T11" s="411" t="s">
        <v>1128</v>
      </c>
      <c r="U11" s="344">
        <v>4472</v>
      </c>
      <c r="V11" s="341">
        <v>7193.6</v>
      </c>
      <c r="W11" s="409" t="s">
        <v>1128</v>
      </c>
      <c r="X11" s="404" t="s">
        <v>1128</v>
      </c>
      <c r="Y11" s="343">
        <v>519</v>
      </c>
      <c r="Z11" s="404" t="s">
        <v>1128</v>
      </c>
      <c r="AA11" s="341">
        <v>15</v>
      </c>
      <c r="AB11" s="343">
        <v>184200</v>
      </c>
    </row>
    <row r="12" spans="1:28" s="337" customFormat="1" ht="9" customHeight="1">
      <c r="A12" s="403" t="s">
        <v>569</v>
      </c>
      <c r="B12" s="339">
        <v>163129</v>
      </c>
      <c r="C12" s="344">
        <v>12412</v>
      </c>
      <c r="D12" s="344">
        <v>1301310</v>
      </c>
      <c r="E12" s="344">
        <v>2070</v>
      </c>
      <c r="F12" s="345" t="s">
        <v>1128</v>
      </c>
      <c r="G12" s="344">
        <v>26223</v>
      </c>
      <c r="H12" s="345" t="s">
        <v>1128</v>
      </c>
      <c r="I12" s="411" t="s">
        <v>1128</v>
      </c>
      <c r="J12" s="411" t="s">
        <v>1128</v>
      </c>
      <c r="K12" s="411" t="s">
        <v>1128</v>
      </c>
      <c r="L12" s="411" t="s">
        <v>1128</v>
      </c>
      <c r="M12" s="411" t="s">
        <v>1128</v>
      </c>
      <c r="N12" s="408">
        <v>1</v>
      </c>
      <c r="O12" s="344">
        <v>63</v>
      </c>
      <c r="P12" s="343">
        <v>1</v>
      </c>
      <c r="Q12" s="342">
        <v>636.48</v>
      </c>
      <c r="R12" s="414" t="s">
        <v>569</v>
      </c>
      <c r="S12" s="413" t="s">
        <v>1128</v>
      </c>
      <c r="T12" s="411" t="s">
        <v>1128</v>
      </c>
      <c r="U12" s="344">
        <v>3685</v>
      </c>
      <c r="V12" s="341">
        <v>6151</v>
      </c>
      <c r="W12" s="345" t="s">
        <v>1128</v>
      </c>
      <c r="X12" s="345" t="s">
        <v>1128</v>
      </c>
      <c r="Y12" s="345" t="s">
        <v>1128</v>
      </c>
      <c r="Z12" s="345" t="s">
        <v>1128</v>
      </c>
      <c r="AA12" s="341">
        <v>18</v>
      </c>
      <c r="AB12" s="408">
        <v>113363.02</v>
      </c>
    </row>
    <row r="13" spans="1:28" s="337" customFormat="1" ht="9" customHeight="1">
      <c r="A13" s="403" t="s">
        <v>570</v>
      </c>
      <c r="B13" s="339">
        <v>45017</v>
      </c>
      <c r="C13" s="344">
        <v>44654</v>
      </c>
      <c r="D13" s="344">
        <v>446953.4</v>
      </c>
      <c r="E13" s="407">
        <v>10913.9</v>
      </c>
      <c r="F13" s="345" t="s">
        <v>1128</v>
      </c>
      <c r="G13" s="407">
        <v>25000</v>
      </c>
      <c r="H13" s="411" t="s">
        <v>1128</v>
      </c>
      <c r="I13" s="411" t="s">
        <v>1128</v>
      </c>
      <c r="J13" s="411" t="s">
        <v>1128</v>
      </c>
      <c r="K13" s="411" t="s">
        <v>1128</v>
      </c>
      <c r="L13" s="411" t="s">
        <v>1128</v>
      </c>
      <c r="M13" s="411" t="s">
        <v>1128</v>
      </c>
      <c r="N13" s="408">
        <v>8</v>
      </c>
      <c r="O13" s="344">
        <v>6037.4</v>
      </c>
      <c r="P13" s="409" t="s">
        <v>1128</v>
      </c>
      <c r="Q13" s="410" t="s">
        <v>1128</v>
      </c>
      <c r="R13" s="403" t="s">
        <v>570</v>
      </c>
      <c r="S13" s="415" t="s">
        <v>1128</v>
      </c>
      <c r="T13" s="416" t="s">
        <v>1128</v>
      </c>
      <c r="U13" s="344">
        <v>4197.8</v>
      </c>
      <c r="V13" s="341">
        <v>3997.9</v>
      </c>
      <c r="W13" s="411" t="s">
        <v>1128</v>
      </c>
      <c r="X13" s="411" t="s">
        <v>1128</v>
      </c>
      <c r="Y13" s="411" t="s">
        <v>1128</v>
      </c>
      <c r="Z13" s="411" t="s">
        <v>1128</v>
      </c>
      <c r="AA13" s="344">
        <v>15</v>
      </c>
      <c r="AB13" s="417">
        <v>16840.61</v>
      </c>
    </row>
    <row r="14" spans="1:28" s="337" customFormat="1" ht="9" customHeight="1">
      <c r="A14" s="403" t="s">
        <v>571</v>
      </c>
      <c r="B14" s="418">
        <v>33092</v>
      </c>
      <c r="C14" s="407">
        <v>3000</v>
      </c>
      <c r="D14" s="407">
        <v>475443</v>
      </c>
      <c r="E14" s="411" t="s">
        <v>1128</v>
      </c>
      <c r="F14" s="341">
        <v>10766</v>
      </c>
      <c r="G14" s="407">
        <v>3440</v>
      </c>
      <c r="H14" s="411" t="s">
        <v>1128</v>
      </c>
      <c r="I14" s="411" t="s">
        <v>1128</v>
      </c>
      <c r="J14" s="411" t="s">
        <v>1128</v>
      </c>
      <c r="K14" s="411" t="s">
        <v>1128</v>
      </c>
      <c r="L14" s="411" t="s">
        <v>1128</v>
      </c>
      <c r="M14" s="411" t="s">
        <v>1128</v>
      </c>
      <c r="N14" s="416" t="s">
        <v>1128</v>
      </c>
      <c r="O14" s="411" t="s">
        <v>1128</v>
      </c>
      <c r="P14" s="412" t="s">
        <v>1128</v>
      </c>
      <c r="Q14" s="223" t="s">
        <v>1128</v>
      </c>
      <c r="R14" s="403" t="s">
        <v>571</v>
      </c>
      <c r="S14" s="415" t="s">
        <v>1128</v>
      </c>
      <c r="T14" s="411" t="s">
        <v>1128</v>
      </c>
      <c r="U14" s="407">
        <v>1349</v>
      </c>
      <c r="V14" s="346">
        <v>3430</v>
      </c>
      <c r="W14" s="411" t="s">
        <v>1128</v>
      </c>
      <c r="X14" s="411" t="s">
        <v>1128</v>
      </c>
      <c r="Y14" s="411" t="s">
        <v>1128</v>
      </c>
      <c r="Z14" s="411" t="s">
        <v>1128</v>
      </c>
      <c r="AA14" s="407">
        <v>16</v>
      </c>
      <c r="AB14" s="417">
        <v>204326.28</v>
      </c>
    </row>
    <row r="15" spans="1:28" s="337" customFormat="1" ht="9" customHeight="1">
      <c r="A15" s="701" t="s">
        <v>572</v>
      </c>
      <c r="B15" s="429">
        <v>149218</v>
      </c>
      <c r="C15" s="407">
        <v>21221</v>
      </c>
      <c r="D15" s="407">
        <v>365571</v>
      </c>
      <c r="E15" s="411" t="s">
        <v>1128</v>
      </c>
      <c r="F15" s="345" t="s">
        <v>1128</v>
      </c>
      <c r="G15" s="411" t="s">
        <v>1128</v>
      </c>
      <c r="H15" s="411" t="s">
        <v>1128</v>
      </c>
      <c r="I15" s="411" t="s">
        <v>1128</v>
      </c>
      <c r="J15" s="411" t="s">
        <v>1128</v>
      </c>
      <c r="K15" s="411" t="s">
        <v>1128</v>
      </c>
      <c r="L15" s="411" t="s">
        <v>1128</v>
      </c>
      <c r="M15" s="411" t="s">
        <v>1128</v>
      </c>
      <c r="N15" s="419">
        <v>2</v>
      </c>
      <c r="O15" s="407">
        <v>40</v>
      </c>
      <c r="P15" s="412" t="s">
        <v>1128</v>
      </c>
      <c r="Q15" s="223" t="s">
        <v>1128</v>
      </c>
      <c r="R15" s="702" t="s">
        <v>572</v>
      </c>
      <c r="S15" s="413" t="s">
        <v>1128</v>
      </c>
      <c r="T15" s="411" t="s">
        <v>1128</v>
      </c>
      <c r="U15" s="407">
        <v>739</v>
      </c>
      <c r="V15" s="346">
        <v>460</v>
      </c>
      <c r="W15" s="407">
        <v>1</v>
      </c>
      <c r="X15" s="407">
        <v>396</v>
      </c>
      <c r="Y15" s="411" t="s">
        <v>1128</v>
      </c>
      <c r="Z15" s="407">
        <v>2914</v>
      </c>
      <c r="AA15" s="407">
        <v>30</v>
      </c>
      <c r="AB15" s="419">
        <v>100500</v>
      </c>
    </row>
    <row r="16" spans="1:28" s="385" customFormat="1" ht="0.75" customHeight="1" thickBot="1">
      <c r="A16" s="420"/>
      <c r="B16" s="421"/>
      <c r="C16" s="422"/>
      <c r="D16" s="422"/>
      <c r="E16" s="423"/>
      <c r="F16" s="431"/>
      <c r="G16" s="423"/>
      <c r="H16" s="423"/>
      <c r="I16" s="423"/>
      <c r="J16" s="423"/>
      <c r="K16" s="423"/>
      <c r="L16" s="423"/>
      <c r="M16" s="423"/>
      <c r="N16" s="428"/>
      <c r="O16" s="422"/>
      <c r="P16" s="425"/>
      <c r="Q16" s="242"/>
      <c r="R16" s="426"/>
      <c r="S16" s="427"/>
      <c r="T16" s="423"/>
      <c r="U16" s="422"/>
      <c r="V16" s="562"/>
      <c r="W16" s="422"/>
      <c r="X16" s="422"/>
      <c r="Y16" s="423"/>
      <c r="Z16" s="422"/>
      <c r="AA16" s="422"/>
      <c r="AB16" s="428"/>
    </row>
    <row r="17" ht="7.5" customHeight="1" thickBot="1">
      <c r="A17" s="307"/>
    </row>
    <row r="18" spans="2:29" s="174" customFormat="1" ht="10.5" customHeight="1">
      <c r="B18" s="1190" t="s">
        <v>573</v>
      </c>
      <c r="C18" s="1167"/>
      <c r="D18" s="1167"/>
      <c r="E18" s="1167"/>
      <c r="F18" s="388"/>
      <c r="G18" s="388" t="s">
        <v>574</v>
      </c>
      <c r="H18" s="388"/>
      <c r="I18" s="389" t="s">
        <v>575</v>
      </c>
      <c r="J18" s="388"/>
      <c r="K18" s="388" t="s">
        <v>576</v>
      </c>
      <c r="L18" s="388"/>
      <c r="M18" s="178"/>
      <c r="N18" s="1166" t="s">
        <v>577</v>
      </c>
      <c r="O18" s="1167"/>
      <c r="P18" s="1167"/>
      <c r="Q18" s="1191"/>
      <c r="R18" s="176"/>
      <c r="S18" s="563"/>
      <c r="T18" s="392" t="s">
        <v>578</v>
      </c>
      <c r="U18" s="388"/>
      <c r="V18" s="388"/>
      <c r="W18" s="393" t="s">
        <v>579</v>
      </c>
      <c r="X18" s="388"/>
      <c r="Y18" s="388"/>
      <c r="Z18" s="178"/>
      <c r="AA18" s="1202" t="s">
        <v>580</v>
      </c>
      <c r="AB18" s="1203"/>
      <c r="AC18" s="454"/>
    </row>
    <row r="19" spans="1:29" s="174" customFormat="1" ht="18.75" customHeight="1">
      <c r="A19" s="394" t="s">
        <v>537</v>
      </c>
      <c r="B19" s="1184" t="s">
        <v>538</v>
      </c>
      <c r="C19" s="1185"/>
      <c r="D19" s="1186"/>
      <c r="E19" s="395" t="s">
        <v>539</v>
      </c>
      <c r="F19" s="1185" t="s">
        <v>540</v>
      </c>
      <c r="G19" s="1186"/>
      <c r="H19" s="396"/>
      <c r="I19" s="1187" t="s">
        <v>541</v>
      </c>
      <c r="J19" s="1188"/>
      <c r="K19" s="1189" t="s">
        <v>542</v>
      </c>
      <c r="L19" s="1185"/>
      <c r="M19" s="1186"/>
      <c r="N19" s="1189" t="s">
        <v>543</v>
      </c>
      <c r="O19" s="1186"/>
      <c r="P19" s="1189" t="s">
        <v>544</v>
      </c>
      <c r="Q19" s="1186"/>
      <c r="R19" s="1194" t="s">
        <v>537</v>
      </c>
      <c r="S19" s="1195"/>
      <c r="T19" s="1210" t="s">
        <v>545</v>
      </c>
      <c r="U19" s="1198"/>
      <c r="V19" s="397"/>
      <c r="W19" s="1192" t="s">
        <v>546</v>
      </c>
      <c r="X19" s="1185"/>
      <c r="Y19" s="1185"/>
      <c r="Z19" s="1186"/>
      <c r="AA19" s="1204"/>
      <c r="AB19" s="1205"/>
      <c r="AC19" s="454"/>
    </row>
    <row r="20" spans="1:29" s="174" customFormat="1" ht="18.75" customHeight="1">
      <c r="A20" s="284" t="s">
        <v>547</v>
      </c>
      <c r="B20" s="1182" t="s">
        <v>548</v>
      </c>
      <c r="C20" s="1175" t="s">
        <v>549</v>
      </c>
      <c r="D20" s="1180" t="s">
        <v>550</v>
      </c>
      <c r="E20" s="1175" t="s">
        <v>548</v>
      </c>
      <c r="F20" s="1178" t="s">
        <v>549</v>
      </c>
      <c r="G20" s="1175" t="s">
        <v>550</v>
      </c>
      <c r="H20" s="1178" t="s">
        <v>548</v>
      </c>
      <c r="I20" s="1175" t="s">
        <v>549</v>
      </c>
      <c r="J20" s="1180" t="s">
        <v>550</v>
      </c>
      <c r="K20" s="1175" t="s">
        <v>548</v>
      </c>
      <c r="L20" s="1175" t="s">
        <v>549</v>
      </c>
      <c r="M20" s="1175" t="s">
        <v>550</v>
      </c>
      <c r="N20" s="1175" t="s">
        <v>551</v>
      </c>
      <c r="O20" s="1175" t="s">
        <v>552</v>
      </c>
      <c r="P20" s="1178" t="s">
        <v>551</v>
      </c>
      <c r="Q20" s="1175" t="s">
        <v>552</v>
      </c>
      <c r="R20" s="1196" t="s">
        <v>547</v>
      </c>
      <c r="S20" s="1195"/>
      <c r="T20" s="1192" t="s">
        <v>553</v>
      </c>
      <c r="U20" s="1193"/>
      <c r="V20" s="566" t="s">
        <v>581</v>
      </c>
      <c r="W20" s="1192" t="s">
        <v>556</v>
      </c>
      <c r="X20" s="1186"/>
      <c r="Y20" s="1180" t="s">
        <v>582</v>
      </c>
      <c r="Z20" s="1206"/>
      <c r="AA20" s="1178" t="s">
        <v>559</v>
      </c>
      <c r="AB20" s="1180" t="s">
        <v>560</v>
      </c>
      <c r="AC20" s="565"/>
    </row>
    <row r="21" spans="1:29" s="174" customFormat="1" ht="10.5" customHeight="1" thickBot="1">
      <c r="A21" s="214"/>
      <c r="B21" s="1183"/>
      <c r="C21" s="1176"/>
      <c r="D21" s="1181"/>
      <c r="E21" s="1176"/>
      <c r="F21" s="1179"/>
      <c r="G21" s="1176"/>
      <c r="H21" s="1179"/>
      <c r="I21" s="1176"/>
      <c r="J21" s="1181"/>
      <c r="K21" s="1176"/>
      <c r="L21" s="1176"/>
      <c r="M21" s="1176"/>
      <c r="N21" s="1176"/>
      <c r="O21" s="1177"/>
      <c r="P21" s="1179"/>
      <c r="Q21" s="1177"/>
      <c r="R21" s="171"/>
      <c r="S21" s="214"/>
      <c r="T21" s="402" t="s">
        <v>561</v>
      </c>
      <c r="U21" s="216" t="s">
        <v>562</v>
      </c>
      <c r="V21" s="567" t="s">
        <v>563</v>
      </c>
      <c r="W21" s="402" t="s">
        <v>561</v>
      </c>
      <c r="X21" s="216" t="s">
        <v>564</v>
      </c>
      <c r="Y21" s="1181" t="s">
        <v>563</v>
      </c>
      <c r="Z21" s="1179"/>
      <c r="AA21" s="1179"/>
      <c r="AB21" s="1201"/>
      <c r="AC21" s="565"/>
    </row>
    <row r="22" spans="1:28" s="174" customFormat="1" ht="9.75" customHeight="1">
      <c r="A22" s="403" t="s">
        <v>583</v>
      </c>
      <c r="B22" s="429">
        <v>39112</v>
      </c>
      <c r="C22" s="407">
        <v>6248</v>
      </c>
      <c r="D22" s="346">
        <v>322262</v>
      </c>
      <c r="E22" s="411" t="s">
        <v>584</v>
      </c>
      <c r="F22" s="346">
        <v>2281</v>
      </c>
      <c r="G22" s="346">
        <v>158</v>
      </c>
      <c r="H22" s="411" t="s">
        <v>584</v>
      </c>
      <c r="I22" s="411" t="s">
        <v>584</v>
      </c>
      <c r="J22" s="411" t="s">
        <v>584</v>
      </c>
      <c r="K22" s="411" t="s">
        <v>584</v>
      </c>
      <c r="L22" s="411" t="s">
        <v>584</v>
      </c>
      <c r="M22" s="411" t="s">
        <v>584</v>
      </c>
      <c r="N22" s="411" t="s">
        <v>584</v>
      </c>
      <c r="O22" s="411" t="s">
        <v>584</v>
      </c>
      <c r="P22" s="411" t="s">
        <v>584</v>
      </c>
      <c r="Q22" s="411" t="s">
        <v>584</v>
      </c>
      <c r="R22" s="403" t="s">
        <v>583</v>
      </c>
      <c r="S22" s="430"/>
      <c r="T22" s="413" t="s">
        <v>584</v>
      </c>
      <c r="U22" s="411" t="s">
        <v>584</v>
      </c>
      <c r="V22" s="569">
        <v>2343</v>
      </c>
      <c r="W22" s="345" t="s">
        <v>584</v>
      </c>
      <c r="X22" s="416" t="s">
        <v>584</v>
      </c>
      <c r="Y22" s="1199" t="s">
        <v>584</v>
      </c>
      <c r="Z22" s="1200"/>
      <c r="AA22" s="346">
        <v>20</v>
      </c>
      <c r="AB22" s="419">
        <v>78023</v>
      </c>
    </row>
    <row r="23" spans="1:28" s="337" customFormat="1" ht="9.75" customHeight="1">
      <c r="A23" s="403" t="s">
        <v>585</v>
      </c>
      <c r="B23" s="429">
        <f>SUM(B25:B58)</f>
        <v>378909.61</v>
      </c>
      <c r="C23" s="407">
        <f>SUM(C25:C58)</f>
        <v>3787</v>
      </c>
      <c r="D23" s="346">
        <f>SUM(D25:D58)</f>
        <v>235140</v>
      </c>
      <c r="E23" s="411" t="s">
        <v>586</v>
      </c>
      <c r="F23" s="346">
        <f>SUM(F25:F58)</f>
        <v>2385</v>
      </c>
      <c r="G23" s="346">
        <f>SUM(G25:G58)</f>
        <v>2816</v>
      </c>
      <c r="H23" s="411" t="s">
        <v>586</v>
      </c>
      <c r="I23" s="411" t="s">
        <v>586</v>
      </c>
      <c r="J23" s="411" t="s">
        <v>586</v>
      </c>
      <c r="K23" s="411" t="s">
        <v>586</v>
      </c>
      <c r="L23" s="411" t="s">
        <v>586</v>
      </c>
      <c r="M23" s="411" t="s">
        <v>586</v>
      </c>
      <c r="N23" s="346">
        <f>SUM(N25:N58)</f>
        <v>6</v>
      </c>
      <c r="O23" s="346">
        <f>SUM(O25:O58)</f>
        <v>760.08</v>
      </c>
      <c r="P23" s="411" t="s">
        <v>586</v>
      </c>
      <c r="Q23" s="411" t="s">
        <v>586</v>
      </c>
      <c r="R23" s="403" t="s">
        <v>585</v>
      </c>
      <c r="S23" s="430"/>
      <c r="T23" s="413" t="s">
        <v>586</v>
      </c>
      <c r="U23" s="411" t="s">
        <v>586</v>
      </c>
      <c r="V23" s="346">
        <f>SUM(V25:V58)</f>
        <v>47611</v>
      </c>
      <c r="W23" s="345" t="s">
        <v>586</v>
      </c>
      <c r="X23" s="411" t="s">
        <v>586</v>
      </c>
      <c r="Y23" s="1173" t="s">
        <v>586</v>
      </c>
      <c r="Z23" s="1174"/>
      <c r="AA23" s="407">
        <f>SUM(AA25:AA58)</f>
        <v>16</v>
      </c>
      <c r="AB23" s="419">
        <f>SUM(AB25:AB58)</f>
        <v>82088.74</v>
      </c>
    </row>
    <row r="24" spans="1:28" s="337" customFormat="1" ht="2.25" customHeight="1">
      <c r="A24" s="430"/>
      <c r="B24" s="429"/>
      <c r="C24" s="407"/>
      <c r="D24" s="407"/>
      <c r="E24" s="407"/>
      <c r="F24" s="346"/>
      <c r="G24" s="407"/>
      <c r="H24" s="346"/>
      <c r="I24" s="407"/>
      <c r="J24" s="407"/>
      <c r="K24" s="407"/>
      <c r="L24" s="407"/>
      <c r="M24" s="407"/>
      <c r="N24" s="407"/>
      <c r="O24" s="407"/>
      <c r="P24" s="407"/>
      <c r="Q24" s="407"/>
      <c r="R24" s="430"/>
      <c r="S24" s="430"/>
      <c r="T24" s="429"/>
      <c r="U24" s="407"/>
      <c r="V24" s="346"/>
      <c r="W24" s="346"/>
      <c r="X24" s="419"/>
      <c r="Y24" s="419"/>
      <c r="Z24" s="346"/>
      <c r="AA24" s="346"/>
      <c r="AB24" s="419"/>
    </row>
    <row r="25" spans="1:30" s="337" customFormat="1" ht="9.75" customHeight="1">
      <c r="A25" s="229" t="s">
        <v>587</v>
      </c>
      <c r="B25" s="429">
        <v>1608</v>
      </c>
      <c r="C25" s="411" t="s">
        <v>586</v>
      </c>
      <c r="D25" s="404" t="s">
        <v>586</v>
      </c>
      <c r="E25" s="411" t="s">
        <v>586</v>
      </c>
      <c r="F25" s="345" t="s">
        <v>586</v>
      </c>
      <c r="G25" s="411" t="s">
        <v>586</v>
      </c>
      <c r="H25" s="345" t="s">
        <v>586</v>
      </c>
      <c r="I25" s="411" t="s">
        <v>586</v>
      </c>
      <c r="J25" s="411" t="s">
        <v>586</v>
      </c>
      <c r="K25" s="411" t="s">
        <v>586</v>
      </c>
      <c r="L25" s="411" t="s">
        <v>586</v>
      </c>
      <c r="M25" s="411" t="s">
        <v>586</v>
      </c>
      <c r="N25" s="411" t="s">
        <v>586</v>
      </c>
      <c r="O25" s="411" t="s">
        <v>586</v>
      </c>
      <c r="P25" s="411" t="s">
        <v>586</v>
      </c>
      <c r="Q25" s="411" t="s">
        <v>586</v>
      </c>
      <c r="R25" s="229" t="s">
        <v>587</v>
      </c>
      <c r="S25" s="570"/>
      <c r="T25" s="413" t="s">
        <v>586</v>
      </c>
      <c r="U25" s="411" t="s">
        <v>586</v>
      </c>
      <c r="V25" s="345" t="s">
        <v>586</v>
      </c>
      <c r="W25" s="345" t="s">
        <v>586</v>
      </c>
      <c r="X25" s="411" t="s">
        <v>586</v>
      </c>
      <c r="Y25" s="1173" t="s">
        <v>586</v>
      </c>
      <c r="Z25" s="1174"/>
      <c r="AA25" s="411" t="s">
        <v>586</v>
      </c>
      <c r="AB25" s="416" t="s">
        <v>586</v>
      </c>
      <c r="AD25" s="385"/>
    </row>
    <row r="26" spans="1:28" s="337" customFormat="1" ht="9.75" customHeight="1">
      <c r="A26" s="229" t="s">
        <v>588</v>
      </c>
      <c r="B26" s="413" t="s">
        <v>586</v>
      </c>
      <c r="C26" s="416" t="s">
        <v>586</v>
      </c>
      <c r="D26" s="416" t="s">
        <v>586</v>
      </c>
      <c r="E26" s="411" t="s">
        <v>586</v>
      </c>
      <c r="F26" s="345" t="s">
        <v>586</v>
      </c>
      <c r="G26" s="411" t="s">
        <v>586</v>
      </c>
      <c r="H26" s="345" t="s">
        <v>586</v>
      </c>
      <c r="I26" s="411" t="s">
        <v>586</v>
      </c>
      <c r="J26" s="411" t="s">
        <v>586</v>
      </c>
      <c r="K26" s="411" t="s">
        <v>586</v>
      </c>
      <c r="L26" s="411" t="s">
        <v>586</v>
      </c>
      <c r="M26" s="411" t="s">
        <v>586</v>
      </c>
      <c r="N26" s="411" t="s">
        <v>586</v>
      </c>
      <c r="O26" s="411" t="s">
        <v>586</v>
      </c>
      <c r="P26" s="411" t="s">
        <v>586</v>
      </c>
      <c r="Q26" s="223" t="s">
        <v>586</v>
      </c>
      <c r="R26" s="229" t="s">
        <v>588</v>
      </c>
      <c r="S26" s="570"/>
      <c r="T26" s="413" t="s">
        <v>586</v>
      </c>
      <c r="U26" s="411" t="s">
        <v>586</v>
      </c>
      <c r="V26" s="345" t="s">
        <v>586</v>
      </c>
      <c r="W26" s="345" t="s">
        <v>586</v>
      </c>
      <c r="X26" s="411" t="s">
        <v>586</v>
      </c>
      <c r="Y26" s="1173" t="s">
        <v>586</v>
      </c>
      <c r="Z26" s="1174"/>
      <c r="AA26" s="411" t="s">
        <v>586</v>
      </c>
      <c r="AB26" s="416" t="s">
        <v>586</v>
      </c>
    </row>
    <row r="27" spans="1:28" s="337" customFormat="1" ht="9.75" customHeight="1">
      <c r="A27" s="229" t="s">
        <v>589</v>
      </c>
      <c r="B27" s="413" t="s">
        <v>586</v>
      </c>
      <c r="C27" s="416" t="s">
        <v>586</v>
      </c>
      <c r="D27" s="416" t="s">
        <v>586</v>
      </c>
      <c r="E27" s="411" t="s">
        <v>586</v>
      </c>
      <c r="F27" s="345" t="s">
        <v>586</v>
      </c>
      <c r="G27" s="411" t="s">
        <v>586</v>
      </c>
      <c r="H27" s="345" t="s">
        <v>586</v>
      </c>
      <c r="I27" s="411" t="s">
        <v>586</v>
      </c>
      <c r="J27" s="411" t="s">
        <v>586</v>
      </c>
      <c r="K27" s="411" t="s">
        <v>586</v>
      </c>
      <c r="L27" s="411" t="s">
        <v>586</v>
      </c>
      <c r="M27" s="411" t="s">
        <v>586</v>
      </c>
      <c r="N27" s="411" t="s">
        <v>586</v>
      </c>
      <c r="O27" s="411" t="s">
        <v>586</v>
      </c>
      <c r="P27" s="411" t="s">
        <v>586</v>
      </c>
      <c r="Q27" s="223" t="s">
        <v>586</v>
      </c>
      <c r="R27" s="229" t="s">
        <v>589</v>
      </c>
      <c r="S27" s="570"/>
      <c r="T27" s="413" t="s">
        <v>586</v>
      </c>
      <c r="U27" s="411" t="s">
        <v>586</v>
      </c>
      <c r="V27" s="345" t="s">
        <v>586</v>
      </c>
      <c r="W27" s="345" t="s">
        <v>586</v>
      </c>
      <c r="X27" s="411" t="s">
        <v>586</v>
      </c>
      <c r="Y27" s="1173" t="s">
        <v>586</v>
      </c>
      <c r="Z27" s="1174"/>
      <c r="AA27" s="411" t="s">
        <v>586</v>
      </c>
      <c r="AB27" s="416" t="s">
        <v>586</v>
      </c>
    </row>
    <row r="28" spans="1:28" s="337" customFormat="1" ht="18.75" customHeight="1">
      <c r="A28" s="234" t="s">
        <v>590</v>
      </c>
      <c r="B28" s="429">
        <v>660</v>
      </c>
      <c r="C28" s="411" t="s">
        <v>586</v>
      </c>
      <c r="D28" s="404" t="s">
        <v>586</v>
      </c>
      <c r="E28" s="411" t="s">
        <v>586</v>
      </c>
      <c r="F28" s="345" t="s">
        <v>586</v>
      </c>
      <c r="G28" s="411" t="s">
        <v>586</v>
      </c>
      <c r="H28" s="345" t="s">
        <v>586</v>
      </c>
      <c r="I28" s="411" t="s">
        <v>586</v>
      </c>
      <c r="J28" s="411" t="s">
        <v>586</v>
      </c>
      <c r="K28" s="411" t="s">
        <v>586</v>
      </c>
      <c r="L28" s="411" t="s">
        <v>586</v>
      </c>
      <c r="M28" s="411" t="s">
        <v>586</v>
      </c>
      <c r="N28" s="411" t="s">
        <v>586</v>
      </c>
      <c r="O28" s="411" t="s">
        <v>586</v>
      </c>
      <c r="P28" s="411" t="s">
        <v>586</v>
      </c>
      <c r="Q28" s="223" t="s">
        <v>586</v>
      </c>
      <c r="R28" s="234" t="s">
        <v>590</v>
      </c>
      <c r="S28" s="571"/>
      <c r="T28" s="413" t="s">
        <v>586</v>
      </c>
      <c r="U28" s="411" t="s">
        <v>586</v>
      </c>
      <c r="V28" s="346">
        <v>33</v>
      </c>
      <c r="W28" s="345" t="s">
        <v>586</v>
      </c>
      <c r="X28" s="411" t="s">
        <v>586</v>
      </c>
      <c r="Y28" s="1173" t="s">
        <v>586</v>
      </c>
      <c r="Z28" s="1174"/>
      <c r="AA28" s="411" t="s">
        <v>586</v>
      </c>
      <c r="AB28" s="416" t="s">
        <v>586</v>
      </c>
    </row>
    <row r="29" spans="1:28" s="337" customFormat="1" ht="9.75" customHeight="1">
      <c r="A29" s="229" t="s">
        <v>591</v>
      </c>
      <c r="B29" s="429">
        <v>132</v>
      </c>
      <c r="C29" s="411" t="s">
        <v>592</v>
      </c>
      <c r="D29" s="404" t="s">
        <v>592</v>
      </c>
      <c r="E29" s="411" t="s">
        <v>592</v>
      </c>
      <c r="F29" s="345" t="s">
        <v>592</v>
      </c>
      <c r="G29" s="411" t="s">
        <v>592</v>
      </c>
      <c r="H29" s="345" t="s">
        <v>592</v>
      </c>
      <c r="I29" s="411" t="s">
        <v>592</v>
      </c>
      <c r="J29" s="411" t="s">
        <v>592</v>
      </c>
      <c r="K29" s="411" t="s">
        <v>592</v>
      </c>
      <c r="L29" s="411" t="s">
        <v>592</v>
      </c>
      <c r="M29" s="411" t="s">
        <v>592</v>
      </c>
      <c r="N29" s="411" t="s">
        <v>592</v>
      </c>
      <c r="O29" s="411" t="s">
        <v>592</v>
      </c>
      <c r="P29" s="411" t="s">
        <v>592</v>
      </c>
      <c r="Q29" s="223" t="s">
        <v>592</v>
      </c>
      <c r="R29" s="229" t="s">
        <v>591</v>
      </c>
      <c r="S29" s="570"/>
      <c r="T29" s="413" t="s">
        <v>592</v>
      </c>
      <c r="U29" s="411" t="s">
        <v>592</v>
      </c>
      <c r="V29" s="346">
        <v>580</v>
      </c>
      <c r="W29" s="345" t="s">
        <v>592</v>
      </c>
      <c r="X29" s="411" t="s">
        <v>592</v>
      </c>
      <c r="Y29" s="1173" t="s">
        <v>592</v>
      </c>
      <c r="Z29" s="1174"/>
      <c r="AA29" s="345" t="s">
        <v>592</v>
      </c>
      <c r="AB29" s="416" t="s">
        <v>592</v>
      </c>
    </row>
    <row r="30" spans="1:28" s="337" customFormat="1" ht="18" customHeight="1">
      <c r="A30" s="234" t="s">
        <v>593</v>
      </c>
      <c r="B30" s="429">
        <v>1740</v>
      </c>
      <c r="C30" s="411" t="s">
        <v>592</v>
      </c>
      <c r="D30" s="404" t="s">
        <v>592</v>
      </c>
      <c r="E30" s="411" t="s">
        <v>592</v>
      </c>
      <c r="F30" s="345" t="s">
        <v>592</v>
      </c>
      <c r="G30" s="411" t="s">
        <v>592</v>
      </c>
      <c r="H30" s="345" t="s">
        <v>592</v>
      </c>
      <c r="I30" s="411" t="s">
        <v>592</v>
      </c>
      <c r="J30" s="411" t="s">
        <v>592</v>
      </c>
      <c r="K30" s="411" t="s">
        <v>592</v>
      </c>
      <c r="L30" s="411" t="s">
        <v>592</v>
      </c>
      <c r="M30" s="411" t="s">
        <v>592</v>
      </c>
      <c r="N30" s="411" t="s">
        <v>592</v>
      </c>
      <c r="O30" s="411" t="s">
        <v>592</v>
      </c>
      <c r="P30" s="411" t="s">
        <v>592</v>
      </c>
      <c r="Q30" s="223" t="s">
        <v>592</v>
      </c>
      <c r="R30" s="234" t="s">
        <v>593</v>
      </c>
      <c r="S30" s="571"/>
      <c r="T30" s="413" t="s">
        <v>592</v>
      </c>
      <c r="U30" s="411" t="s">
        <v>592</v>
      </c>
      <c r="V30" s="345" t="s">
        <v>592</v>
      </c>
      <c r="W30" s="345" t="s">
        <v>592</v>
      </c>
      <c r="X30" s="411" t="s">
        <v>592</v>
      </c>
      <c r="Y30" s="1173" t="s">
        <v>592</v>
      </c>
      <c r="Z30" s="1174"/>
      <c r="AA30" s="345" t="s">
        <v>592</v>
      </c>
      <c r="AB30" s="416" t="s">
        <v>592</v>
      </c>
    </row>
    <row r="31" spans="1:28" s="337" customFormat="1" ht="9.75" customHeight="1">
      <c r="A31" s="229" t="s">
        <v>594</v>
      </c>
      <c r="B31" s="413" t="s">
        <v>592</v>
      </c>
      <c r="C31" s="411" t="s">
        <v>592</v>
      </c>
      <c r="D31" s="344">
        <v>15494</v>
      </c>
      <c r="E31" s="411" t="s">
        <v>592</v>
      </c>
      <c r="F31" s="345" t="s">
        <v>592</v>
      </c>
      <c r="G31" s="411" t="s">
        <v>592</v>
      </c>
      <c r="H31" s="345" t="s">
        <v>592</v>
      </c>
      <c r="I31" s="411" t="s">
        <v>592</v>
      </c>
      <c r="J31" s="411" t="s">
        <v>592</v>
      </c>
      <c r="K31" s="411" t="s">
        <v>592</v>
      </c>
      <c r="L31" s="411" t="s">
        <v>592</v>
      </c>
      <c r="M31" s="411" t="s">
        <v>592</v>
      </c>
      <c r="N31" s="411" t="s">
        <v>592</v>
      </c>
      <c r="O31" s="411" t="s">
        <v>592</v>
      </c>
      <c r="P31" s="411" t="s">
        <v>592</v>
      </c>
      <c r="Q31" s="223" t="s">
        <v>592</v>
      </c>
      <c r="R31" s="229" t="s">
        <v>594</v>
      </c>
      <c r="S31" s="570"/>
      <c r="T31" s="413" t="s">
        <v>592</v>
      </c>
      <c r="U31" s="411" t="s">
        <v>592</v>
      </c>
      <c r="V31" s="346">
        <v>325</v>
      </c>
      <c r="W31" s="345" t="s">
        <v>592</v>
      </c>
      <c r="X31" s="411" t="s">
        <v>592</v>
      </c>
      <c r="Y31" s="1173" t="s">
        <v>592</v>
      </c>
      <c r="Z31" s="1174"/>
      <c r="AA31" s="411" t="s">
        <v>592</v>
      </c>
      <c r="AB31" s="416" t="s">
        <v>592</v>
      </c>
    </row>
    <row r="32" spans="1:28" s="337" customFormat="1" ht="9.75" customHeight="1">
      <c r="A32" s="229" t="s">
        <v>595</v>
      </c>
      <c r="B32" s="413" t="s">
        <v>592</v>
      </c>
      <c r="C32" s="411" t="s">
        <v>592</v>
      </c>
      <c r="D32" s="344">
        <v>19536</v>
      </c>
      <c r="E32" s="411" t="s">
        <v>592</v>
      </c>
      <c r="F32" s="345" t="s">
        <v>592</v>
      </c>
      <c r="G32" s="411" t="s">
        <v>592</v>
      </c>
      <c r="H32" s="345" t="s">
        <v>592</v>
      </c>
      <c r="I32" s="411" t="s">
        <v>592</v>
      </c>
      <c r="J32" s="411" t="s">
        <v>592</v>
      </c>
      <c r="K32" s="411" t="s">
        <v>592</v>
      </c>
      <c r="L32" s="411" t="s">
        <v>592</v>
      </c>
      <c r="M32" s="411" t="s">
        <v>592</v>
      </c>
      <c r="N32" s="411" t="s">
        <v>592</v>
      </c>
      <c r="O32" s="411" t="s">
        <v>592</v>
      </c>
      <c r="P32" s="411" t="s">
        <v>592</v>
      </c>
      <c r="Q32" s="223" t="s">
        <v>592</v>
      </c>
      <c r="R32" s="229" t="s">
        <v>595</v>
      </c>
      <c r="S32" s="570"/>
      <c r="T32" s="413" t="s">
        <v>592</v>
      </c>
      <c r="U32" s="411" t="s">
        <v>592</v>
      </c>
      <c r="V32" s="346">
        <v>173</v>
      </c>
      <c r="W32" s="345" t="s">
        <v>592</v>
      </c>
      <c r="X32" s="411" t="s">
        <v>592</v>
      </c>
      <c r="Y32" s="1173" t="s">
        <v>592</v>
      </c>
      <c r="Z32" s="1174"/>
      <c r="AA32" s="411" t="s">
        <v>592</v>
      </c>
      <c r="AB32" s="416" t="s">
        <v>592</v>
      </c>
    </row>
    <row r="33" spans="1:28" s="337" customFormat="1" ht="9.75" customHeight="1">
      <c r="A33" s="229" t="s">
        <v>596</v>
      </c>
      <c r="B33" s="429">
        <v>5100</v>
      </c>
      <c r="C33" s="411" t="s">
        <v>592</v>
      </c>
      <c r="D33" s="404" t="s">
        <v>592</v>
      </c>
      <c r="E33" s="411" t="s">
        <v>592</v>
      </c>
      <c r="F33" s="345" t="s">
        <v>592</v>
      </c>
      <c r="G33" s="411" t="s">
        <v>592</v>
      </c>
      <c r="H33" s="345" t="s">
        <v>592</v>
      </c>
      <c r="I33" s="411" t="s">
        <v>592</v>
      </c>
      <c r="J33" s="411" t="s">
        <v>592</v>
      </c>
      <c r="K33" s="411" t="s">
        <v>592</v>
      </c>
      <c r="L33" s="411" t="s">
        <v>592</v>
      </c>
      <c r="M33" s="411" t="s">
        <v>592</v>
      </c>
      <c r="N33" s="411" t="s">
        <v>592</v>
      </c>
      <c r="O33" s="411" t="s">
        <v>592</v>
      </c>
      <c r="P33" s="411" t="s">
        <v>592</v>
      </c>
      <c r="Q33" s="223" t="s">
        <v>592</v>
      </c>
      <c r="R33" s="229" t="s">
        <v>596</v>
      </c>
      <c r="S33" s="570"/>
      <c r="T33" s="413" t="s">
        <v>592</v>
      </c>
      <c r="U33" s="411" t="s">
        <v>592</v>
      </c>
      <c r="V33" s="345" t="s">
        <v>592</v>
      </c>
      <c r="W33" s="345" t="s">
        <v>592</v>
      </c>
      <c r="X33" s="411" t="s">
        <v>592</v>
      </c>
      <c r="Y33" s="1173" t="s">
        <v>592</v>
      </c>
      <c r="Z33" s="1174"/>
      <c r="AA33" s="411" t="s">
        <v>592</v>
      </c>
      <c r="AB33" s="416" t="s">
        <v>592</v>
      </c>
    </row>
    <row r="34" spans="1:28" s="337" customFormat="1" ht="9.75" customHeight="1">
      <c r="A34" s="229" t="s">
        <v>597</v>
      </c>
      <c r="B34" s="413" t="s">
        <v>592</v>
      </c>
      <c r="C34" s="411" t="s">
        <v>592</v>
      </c>
      <c r="D34" s="404" t="s">
        <v>592</v>
      </c>
      <c r="E34" s="411" t="s">
        <v>592</v>
      </c>
      <c r="F34" s="345" t="s">
        <v>592</v>
      </c>
      <c r="G34" s="411" t="s">
        <v>592</v>
      </c>
      <c r="H34" s="345" t="s">
        <v>592</v>
      </c>
      <c r="I34" s="411" t="s">
        <v>592</v>
      </c>
      <c r="J34" s="411" t="s">
        <v>592</v>
      </c>
      <c r="K34" s="411" t="s">
        <v>592</v>
      </c>
      <c r="L34" s="411" t="s">
        <v>592</v>
      </c>
      <c r="M34" s="411" t="s">
        <v>592</v>
      </c>
      <c r="N34" s="411" t="s">
        <v>592</v>
      </c>
      <c r="O34" s="411" t="s">
        <v>592</v>
      </c>
      <c r="P34" s="411" t="s">
        <v>592</v>
      </c>
      <c r="Q34" s="223" t="s">
        <v>592</v>
      </c>
      <c r="R34" s="229" t="s">
        <v>597</v>
      </c>
      <c r="S34" s="570"/>
      <c r="T34" s="413" t="s">
        <v>592</v>
      </c>
      <c r="U34" s="411" t="s">
        <v>592</v>
      </c>
      <c r="V34" s="345" t="s">
        <v>592</v>
      </c>
      <c r="W34" s="345" t="s">
        <v>592</v>
      </c>
      <c r="X34" s="411" t="s">
        <v>592</v>
      </c>
      <c r="Y34" s="1173" t="s">
        <v>592</v>
      </c>
      <c r="Z34" s="1174"/>
      <c r="AA34" s="411" t="s">
        <v>592</v>
      </c>
      <c r="AB34" s="416" t="s">
        <v>592</v>
      </c>
    </row>
    <row r="35" spans="1:28" s="337" customFormat="1" ht="9.75" customHeight="1">
      <c r="A35" s="229" t="s">
        <v>598</v>
      </c>
      <c r="B35" s="429">
        <v>2900</v>
      </c>
      <c r="C35" s="411" t="s">
        <v>592</v>
      </c>
      <c r="D35" s="411" t="s">
        <v>592</v>
      </c>
      <c r="E35" s="411" t="s">
        <v>592</v>
      </c>
      <c r="F35" s="345" t="s">
        <v>592</v>
      </c>
      <c r="G35" s="411" t="s">
        <v>592</v>
      </c>
      <c r="H35" s="345" t="s">
        <v>592</v>
      </c>
      <c r="I35" s="411" t="s">
        <v>592</v>
      </c>
      <c r="J35" s="411" t="s">
        <v>592</v>
      </c>
      <c r="K35" s="411" t="s">
        <v>592</v>
      </c>
      <c r="L35" s="411" t="s">
        <v>592</v>
      </c>
      <c r="M35" s="411" t="s">
        <v>592</v>
      </c>
      <c r="N35" s="411" t="s">
        <v>592</v>
      </c>
      <c r="O35" s="411" t="s">
        <v>592</v>
      </c>
      <c r="P35" s="411" t="s">
        <v>592</v>
      </c>
      <c r="Q35" s="223" t="s">
        <v>592</v>
      </c>
      <c r="R35" s="229" t="s">
        <v>598</v>
      </c>
      <c r="S35" s="570"/>
      <c r="T35" s="413" t="s">
        <v>592</v>
      </c>
      <c r="U35" s="411" t="s">
        <v>592</v>
      </c>
      <c r="V35" s="345" t="s">
        <v>592</v>
      </c>
      <c r="W35" s="345" t="s">
        <v>592</v>
      </c>
      <c r="X35" s="411" t="s">
        <v>592</v>
      </c>
      <c r="Y35" s="1173" t="s">
        <v>592</v>
      </c>
      <c r="Z35" s="1174"/>
      <c r="AA35" s="411" t="s">
        <v>592</v>
      </c>
      <c r="AB35" s="416" t="s">
        <v>592</v>
      </c>
    </row>
    <row r="36" spans="1:28" s="337" customFormat="1" ht="9.75" customHeight="1">
      <c r="A36" s="229" t="s">
        <v>599</v>
      </c>
      <c r="B36" s="413" t="s">
        <v>592</v>
      </c>
      <c r="C36" s="411" t="s">
        <v>592</v>
      </c>
      <c r="D36" s="411" t="s">
        <v>592</v>
      </c>
      <c r="E36" s="411" t="s">
        <v>592</v>
      </c>
      <c r="F36" s="345" t="s">
        <v>592</v>
      </c>
      <c r="G36" s="411" t="s">
        <v>592</v>
      </c>
      <c r="H36" s="345" t="s">
        <v>592</v>
      </c>
      <c r="I36" s="411" t="s">
        <v>592</v>
      </c>
      <c r="J36" s="411" t="s">
        <v>592</v>
      </c>
      <c r="K36" s="411" t="s">
        <v>592</v>
      </c>
      <c r="L36" s="411" t="s">
        <v>592</v>
      </c>
      <c r="M36" s="411" t="s">
        <v>592</v>
      </c>
      <c r="N36" s="411" t="s">
        <v>592</v>
      </c>
      <c r="O36" s="411" t="s">
        <v>592</v>
      </c>
      <c r="P36" s="411" t="s">
        <v>592</v>
      </c>
      <c r="Q36" s="223" t="s">
        <v>592</v>
      </c>
      <c r="R36" s="229" t="s">
        <v>599</v>
      </c>
      <c r="S36" s="570"/>
      <c r="T36" s="413" t="s">
        <v>592</v>
      </c>
      <c r="U36" s="411" t="s">
        <v>592</v>
      </c>
      <c r="V36" s="345" t="s">
        <v>592</v>
      </c>
      <c r="W36" s="345" t="s">
        <v>592</v>
      </c>
      <c r="X36" s="411" t="s">
        <v>592</v>
      </c>
      <c r="Y36" s="1173" t="s">
        <v>592</v>
      </c>
      <c r="Z36" s="1174"/>
      <c r="AA36" s="411" t="s">
        <v>592</v>
      </c>
      <c r="AB36" s="416" t="s">
        <v>592</v>
      </c>
    </row>
    <row r="37" spans="1:28" s="337" customFormat="1" ht="9.75" customHeight="1">
      <c r="A37" s="229" t="s">
        <v>600</v>
      </c>
      <c r="B37" s="413" t="s">
        <v>592</v>
      </c>
      <c r="C37" s="411" t="s">
        <v>592</v>
      </c>
      <c r="D37" s="411" t="s">
        <v>592</v>
      </c>
      <c r="E37" s="411" t="s">
        <v>592</v>
      </c>
      <c r="F37" s="345" t="s">
        <v>592</v>
      </c>
      <c r="G37" s="411" t="s">
        <v>592</v>
      </c>
      <c r="H37" s="345" t="s">
        <v>592</v>
      </c>
      <c r="I37" s="411" t="s">
        <v>592</v>
      </c>
      <c r="J37" s="411" t="s">
        <v>592</v>
      </c>
      <c r="K37" s="411" t="s">
        <v>592</v>
      </c>
      <c r="L37" s="411" t="s">
        <v>592</v>
      </c>
      <c r="M37" s="411" t="s">
        <v>592</v>
      </c>
      <c r="N37" s="411" t="s">
        <v>592</v>
      </c>
      <c r="O37" s="411" t="s">
        <v>592</v>
      </c>
      <c r="P37" s="411" t="s">
        <v>592</v>
      </c>
      <c r="Q37" s="223" t="s">
        <v>592</v>
      </c>
      <c r="R37" s="229" t="s">
        <v>600</v>
      </c>
      <c r="S37" s="570"/>
      <c r="T37" s="413" t="s">
        <v>592</v>
      </c>
      <c r="U37" s="411" t="s">
        <v>592</v>
      </c>
      <c r="V37" s="345" t="s">
        <v>592</v>
      </c>
      <c r="W37" s="345" t="s">
        <v>592</v>
      </c>
      <c r="X37" s="411" t="s">
        <v>592</v>
      </c>
      <c r="Y37" s="1173" t="s">
        <v>592</v>
      </c>
      <c r="Z37" s="1174"/>
      <c r="AA37" s="411" t="s">
        <v>592</v>
      </c>
      <c r="AB37" s="416" t="s">
        <v>592</v>
      </c>
    </row>
    <row r="38" spans="1:28" s="337" customFormat="1" ht="9.75" customHeight="1">
      <c r="A38" s="229" t="s">
        <v>601</v>
      </c>
      <c r="B38" s="413" t="s">
        <v>592</v>
      </c>
      <c r="C38" s="411" t="s">
        <v>592</v>
      </c>
      <c r="D38" s="344">
        <v>23100</v>
      </c>
      <c r="E38" s="411" t="s">
        <v>592</v>
      </c>
      <c r="F38" s="345" t="s">
        <v>592</v>
      </c>
      <c r="G38" s="411" t="s">
        <v>592</v>
      </c>
      <c r="H38" s="345" t="s">
        <v>592</v>
      </c>
      <c r="I38" s="411" t="s">
        <v>592</v>
      </c>
      <c r="J38" s="411" t="s">
        <v>592</v>
      </c>
      <c r="K38" s="411" t="s">
        <v>592</v>
      </c>
      <c r="L38" s="411" t="s">
        <v>592</v>
      </c>
      <c r="M38" s="411" t="s">
        <v>592</v>
      </c>
      <c r="N38" s="411" t="s">
        <v>592</v>
      </c>
      <c r="O38" s="411" t="s">
        <v>592</v>
      </c>
      <c r="P38" s="411" t="s">
        <v>592</v>
      </c>
      <c r="Q38" s="223" t="s">
        <v>592</v>
      </c>
      <c r="R38" s="229" t="s">
        <v>601</v>
      </c>
      <c r="S38" s="570"/>
      <c r="T38" s="413" t="s">
        <v>592</v>
      </c>
      <c r="U38" s="411" t="s">
        <v>592</v>
      </c>
      <c r="V38" s="346">
        <v>29115</v>
      </c>
      <c r="W38" s="345" t="s">
        <v>592</v>
      </c>
      <c r="X38" s="411" t="s">
        <v>592</v>
      </c>
      <c r="Y38" s="1173" t="s">
        <v>592</v>
      </c>
      <c r="Z38" s="1174"/>
      <c r="AA38" s="407">
        <v>1</v>
      </c>
      <c r="AB38" s="419">
        <v>1248</v>
      </c>
    </row>
    <row r="39" spans="1:28" s="337" customFormat="1" ht="9.75" customHeight="1">
      <c r="A39" s="229" t="s">
        <v>602</v>
      </c>
      <c r="B39" s="413" t="s">
        <v>592</v>
      </c>
      <c r="C39" s="411" t="s">
        <v>592</v>
      </c>
      <c r="D39" s="344">
        <v>37500</v>
      </c>
      <c r="E39" s="411" t="s">
        <v>592</v>
      </c>
      <c r="F39" s="345" t="s">
        <v>592</v>
      </c>
      <c r="G39" s="411" t="s">
        <v>592</v>
      </c>
      <c r="H39" s="345" t="s">
        <v>592</v>
      </c>
      <c r="I39" s="411" t="s">
        <v>592</v>
      </c>
      <c r="J39" s="411" t="s">
        <v>592</v>
      </c>
      <c r="K39" s="411" t="s">
        <v>592</v>
      </c>
      <c r="L39" s="411" t="s">
        <v>592</v>
      </c>
      <c r="M39" s="411" t="s">
        <v>592</v>
      </c>
      <c r="N39" s="344">
        <v>3</v>
      </c>
      <c r="O39" s="344">
        <v>178.08</v>
      </c>
      <c r="P39" s="411" t="s">
        <v>592</v>
      </c>
      <c r="Q39" s="223" t="s">
        <v>592</v>
      </c>
      <c r="R39" s="229" t="s">
        <v>602</v>
      </c>
      <c r="S39" s="570"/>
      <c r="T39" s="413" t="s">
        <v>592</v>
      </c>
      <c r="U39" s="411" t="s">
        <v>592</v>
      </c>
      <c r="V39" s="346">
        <v>16370</v>
      </c>
      <c r="W39" s="345" t="s">
        <v>592</v>
      </c>
      <c r="X39" s="411" t="s">
        <v>592</v>
      </c>
      <c r="Y39" s="1173" t="s">
        <v>592</v>
      </c>
      <c r="Z39" s="1174"/>
      <c r="AA39" s="411" t="s">
        <v>592</v>
      </c>
      <c r="AB39" s="416" t="s">
        <v>592</v>
      </c>
    </row>
    <row r="40" spans="1:28" s="337" customFormat="1" ht="9.75" customHeight="1">
      <c r="A40" s="229" t="s">
        <v>603</v>
      </c>
      <c r="B40" s="429">
        <v>12910</v>
      </c>
      <c r="C40" s="411" t="s">
        <v>592</v>
      </c>
      <c r="D40" s="411" t="s">
        <v>592</v>
      </c>
      <c r="E40" s="411" t="s">
        <v>592</v>
      </c>
      <c r="F40" s="345" t="s">
        <v>592</v>
      </c>
      <c r="G40" s="411" t="s">
        <v>592</v>
      </c>
      <c r="H40" s="345" t="s">
        <v>592</v>
      </c>
      <c r="I40" s="411" t="s">
        <v>592</v>
      </c>
      <c r="J40" s="411" t="s">
        <v>592</v>
      </c>
      <c r="K40" s="411" t="s">
        <v>592</v>
      </c>
      <c r="L40" s="411" t="s">
        <v>592</v>
      </c>
      <c r="M40" s="411" t="s">
        <v>592</v>
      </c>
      <c r="N40" s="411" t="s">
        <v>592</v>
      </c>
      <c r="O40" s="411" t="s">
        <v>592</v>
      </c>
      <c r="P40" s="411" t="s">
        <v>592</v>
      </c>
      <c r="Q40" s="223" t="s">
        <v>592</v>
      </c>
      <c r="R40" s="229" t="s">
        <v>603</v>
      </c>
      <c r="S40" s="570"/>
      <c r="T40" s="413" t="s">
        <v>592</v>
      </c>
      <c r="U40" s="411" t="s">
        <v>592</v>
      </c>
      <c r="V40" s="345" t="s">
        <v>592</v>
      </c>
      <c r="W40" s="345" t="s">
        <v>592</v>
      </c>
      <c r="X40" s="411" t="s">
        <v>592</v>
      </c>
      <c r="Y40" s="1173" t="s">
        <v>592</v>
      </c>
      <c r="Z40" s="1174"/>
      <c r="AA40" s="407">
        <v>3</v>
      </c>
      <c r="AB40" s="419">
        <v>8411</v>
      </c>
    </row>
    <row r="41" spans="1:28" s="337" customFormat="1" ht="9.75" customHeight="1">
      <c r="A41" s="229" t="s">
        <v>604</v>
      </c>
      <c r="B41" s="429">
        <v>325731</v>
      </c>
      <c r="C41" s="411" t="s">
        <v>592</v>
      </c>
      <c r="D41" s="404" t="s">
        <v>592</v>
      </c>
      <c r="E41" s="411" t="s">
        <v>592</v>
      </c>
      <c r="F41" s="345" t="s">
        <v>592</v>
      </c>
      <c r="G41" s="411" t="s">
        <v>592</v>
      </c>
      <c r="H41" s="345" t="s">
        <v>592</v>
      </c>
      <c r="I41" s="411" t="s">
        <v>592</v>
      </c>
      <c r="J41" s="411" t="s">
        <v>592</v>
      </c>
      <c r="K41" s="411" t="s">
        <v>592</v>
      </c>
      <c r="L41" s="411" t="s">
        <v>592</v>
      </c>
      <c r="M41" s="411" t="s">
        <v>592</v>
      </c>
      <c r="N41" s="411" t="s">
        <v>592</v>
      </c>
      <c r="O41" s="411" t="s">
        <v>592</v>
      </c>
      <c r="P41" s="411" t="s">
        <v>592</v>
      </c>
      <c r="Q41" s="223" t="s">
        <v>592</v>
      </c>
      <c r="R41" s="229" t="s">
        <v>604</v>
      </c>
      <c r="S41" s="570"/>
      <c r="T41" s="413" t="s">
        <v>592</v>
      </c>
      <c r="U41" s="411" t="s">
        <v>592</v>
      </c>
      <c r="V41" s="345" t="s">
        <v>592</v>
      </c>
      <c r="W41" s="345" t="s">
        <v>592</v>
      </c>
      <c r="X41" s="411" t="s">
        <v>592</v>
      </c>
      <c r="Y41" s="1173" t="s">
        <v>592</v>
      </c>
      <c r="Z41" s="1174"/>
      <c r="AA41" s="407">
        <v>10</v>
      </c>
      <c r="AB41" s="419">
        <v>68560</v>
      </c>
    </row>
    <row r="42" spans="1:28" s="337" customFormat="1" ht="9.75" customHeight="1">
      <c r="A42" s="229" t="s">
        <v>605</v>
      </c>
      <c r="B42" s="413" t="s">
        <v>592</v>
      </c>
      <c r="C42" s="411" t="s">
        <v>592</v>
      </c>
      <c r="D42" s="404" t="s">
        <v>592</v>
      </c>
      <c r="E42" s="411" t="s">
        <v>592</v>
      </c>
      <c r="F42" s="345" t="s">
        <v>592</v>
      </c>
      <c r="G42" s="411" t="s">
        <v>592</v>
      </c>
      <c r="H42" s="345" t="s">
        <v>592</v>
      </c>
      <c r="I42" s="411" t="s">
        <v>592</v>
      </c>
      <c r="J42" s="411" t="s">
        <v>592</v>
      </c>
      <c r="K42" s="411" t="s">
        <v>592</v>
      </c>
      <c r="L42" s="411" t="s">
        <v>592</v>
      </c>
      <c r="M42" s="411" t="s">
        <v>592</v>
      </c>
      <c r="N42" s="411" t="s">
        <v>592</v>
      </c>
      <c r="O42" s="411" t="s">
        <v>592</v>
      </c>
      <c r="P42" s="411" t="s">
        <v>592</v>
      </c>
      <c r="Q42" s="223" t="s">
        <v>592</v>
      </c>
      <c r="R42" s="229" t="s">
        <v>605</v>
      </c>
      <c r="S42" s="570"/>
      <c r="T42" s="413" t="s">
        <v>592</v>
      </c>
      <c r="U42" s="411" t="s">
        <v>592</v>
      </c>
      <c r="V42" s="346">
        <v>465</v>
      </c>
      <c r="W42" s="345" t="s">
        <v>592</v>
      </c>
      <c r="X42" s="411" t="s">
        <v>592</v>
      </c>
      <c r="Y42" s="1173" t="s">
        <v>592</v>
      </c>
      <c r="Z42" s="1174"/>
      <c r="AA42" s="411" t="s">
        <v>592</v>
      </c>
      <c r="AB42" s="416" t="s">
        <v>592</v>
      </c>
    </row>
    <row r="43" spans="1:28" s="337" customFormat="1" ht="9.75" customHeight="1">
      <c r="A43" s="229" t="s">
        <v>606</v>
      </c>
      <c r="B43" s="429">
        <v>12315.42</v>
      </c>
      <c r="C43" s="411" t="s">
        <v>592</v>
      </c>
      <c r="D43" s="407">
        <v>3860</v>
      </c>
      <c r="E43" s="411" t="s">
        <v>592</v>
      </c>
      <c r="F43" s="345" t="s">
        <v>592</v>
      </c>
      <c r="G43" s="411" t="s">
        <v>592</v>
      </c>
      <c r="H43" s="345" t="s">
        <v>592</v>
      </c>
      <c r="I43" s="411" t="s">
        <v>592</v>
      </c>
      <c r="J43" s="411" t="s">
        <v>592</v>
      </c>
      <c r="K43" s="411" t="s">
        <v>592</v>
      </c>
      <c r="L43" s="411" t="s">
        <v>592</v>
      </c>
      <c r="M43" s="411" t="s">
        <v>592</v>
      </c>
      <c r="N43" s="411" t="s">
        <v>592</v>
      </c>
      <c r="O43" s="411" t="s">
        <v>592</v>
      </c>
      <c r="P43" s="411" t="s">
        <v>592</v>
      </c>
      <c r="Q43" s="223" t="s">
        <v>592</v>
      </c>
      <c r="R43" s="229" t="s">
        <v>606</v>
      </c>
      <c r="S43" s="570"/>
      <c r="T43" s="413" t="s">
        <v>592</v>
      </c>
      <c r="U43" s="411" t="s">
        <v>592</v>
      </c>
      <c r="V43" s="345" t="s">
        <v>592</v>
      </c>
      <c r="W43" s="345" t="s">
        <v>592</v>
      </c>
      <c r="X43" s="411" t="s">
        <v>592</v>
      </c>
      <c r="Y43" s="1173" t="s">
        <v>592</v>
      </c>
      <c r="Z43" s="1174"/>
      <c r="AA43" s="411" t="s">
        <v>592</v>
      </c>
      <c r="AB43" s="416" t="s">
        <v>592</v>
      </c>
    </row>
    <row r="44" spans="1:30" s="337" customFormat="1" ht="9.75" customHeight="1">
      <c r="A44" s="229" t="s">
        <v>607</v>
      </c>
      <c r="B44" s="429">
        <v>3915.19</v>
      </c>
      <c r="C44" s="411" t="s">
        <v>592</v>
      </c>
      <c r="D44" s="411" t="s">
        <v>592</v>
      </c>
      <c r="E44" s="411" t="s">
        <v>592</v>
      </c>
      <c r="F44" s="345" t="s">
        <v>592</v>
      </c>
      <c r="G44" s="411" t="s">
        <v>592</v>
      </c>
      <c r="H44" s="345" t="s">
        <v>592</v>
      </c>
      <c r="I44" s="411" t="s">
        <v>592</v>
      </c>
      <c r="J44" s="411" t="s">
        <v>592</v>
      </c>
      <c r="K44" s="411" t="s">
        <v>592</v>
      </c>
      <c r="L44" s="411" t="s">
        <v>592</v>
      </c>
      <c r="M44" s="411" t="s">
        <v>592</v>
      </c>
      <c r="N44" s="411" t="s">
        <v>592</v>
      </c>
      <c r="O44" s="411" t="s">
        <v>592</v>
      </c>
      <c r="P44" s="411" t="s">
        <v>592</v>
      </c>
      <c r="Q44" s="223" t="s">
        <v>592</v>
      </c>
      <c r="R44" s="229" t="s">
        <v>607</v>
      </c>
      <c r="S44" s="570"/>
      <c r="T44" s="413" t="s">
        <v>592</v>
      </c>
      <c r="U44" s="411" t="s">
        <v>592</v>
      </c>
      <c r="V44" s="345" t="s">
        <v>592</v>
      </c>
      <c r="W44" s="345" t="s">
        <v>592</v>
      </c>
      <c r="X44" s="411" t="s">
        <v>592</v>
      </c>
      <c r="Y44" s="1173" t="s">
        <v>592</v>
      </c>
      <c r="Z44" s="1174"/>
      <c r="AA44" s="411" t="s">
        <v>592</v>
      </c>
      <c r="AB44" s="416" t="s">
        <v>592</v>
      </c>
      <c r="AD44" s="385"/>
    </row>
    <row r="45" spans="1:30" s="337" customFormat="1" ht="9.75" customHeight="1">
      <c r="A45" s="229" t="s">
        <v>608</v>
      </c>
      <c r="B45" s="413" t="s">
        <v>592</v>
      </c>
      <c r="C45" s="411" t="s">
        <v>592</v>
      </c>
      <c r="D45" s="404" t="s">
        <v>592</v>
      </c>
      <c r="E45" s="411" t="s">
        <v>592</v>
      </c>
      <c r="F45" s="345" t="s">
        <v>592</v>
      </c>
      <c r="G45" s="411" t="s">
        <v>592</v>
      </c>
      <c r="H45" s="345" t="s">
        <v>592</v>
      </c>
      <c r="I45" s="411" t="s">
        <v>592</v>
      </c>
      <c r="J45" s="411" t="s">
        <v>592</v>
      </c>
      <c r="K45" s="411" t="s">
        <v>592</v>
      </c>
      <c r="L45" s="411" t="s">
        <v>592</v>
      </c>
      <c r="M45" s="411" t="s">
        <v>592</v>
      </c>
      <c r="N45" s="411" t="s">
        <v>592</v>
      </c>
      <c r="O45" s="411" t="s">
        <v>592</v>
      </c>
      <c r="P45" s="411" t="s">
        <v>592</v>
      </c>
      <c r="Q45" s="223" t="s">
        <v>592</v>
      </c>
      <c r="R45" s="229" t="s">
        <v>608</v>
      </c>
      <c r="S45" s="570"/>
      <c r="T45" s="413" t="s">
        <v>592</v>
      </c>
      <c r="U45" s="411" t="s">
        <v>592</v>
      </c>
      <c r="V45" s="345" t="s">
        <v>592</v>
      </c>
      <c r="W45" s="345" t="s">
        <v>592</v>
      </c>
      <c r="X45" s="411" t="s">
        <v>592</v>
      </c>
      <c r="Y45" s="1173" t="s">
        <v>592</v>
      </c>
      <c r="Z45" s="1174"/>
      <c r="AA45" s="411" t="s">
        <v>592</v>
      </c>
      <c r="AB45" s="416" t="s">
        <v>592</v>
      </c>
      <c r="AD45" s="385"/>
    </row>
    <row r="46" spans="1:30" s="337" customFormat="1" ht="9.75" customHeight="1">
      <c r="A46" s="229" t="s">
        <v>609</v>
      </c>
      <c r="B46" s="413" t="s">
        <v>592</v>
      </c>
      <c r="C46" s="411" t="s">
        <v>592</v>
      </c>
      <c r="D46" s="411" t="s">
        <v>592</v>
      </c>
      <c r="E46" s="411" t="s">
        <v>592</v>
      </c>
      <c r="F46" s="345" t="s">
        <v>592</v>
      </c>
      <c r="G46" s="411" t="s">
        <v>592</v>
      </c>
      <c r="H46" s="345" t="s">
        <v>592</v>
      </c>
      <c r="I46" s="411" t="s">
        <v>592</v>
      </c>
      <c r="J46" s="411" t="s">
        <v>592</v>
      </c>
      <c r="K46" s="411" t="s">
        <v>592</v>
      </c>
      <c r="L46" s="411" t="s">
        <v>592</v>
      </c>
      <c r="M46" s="411" t="s">
        <v>592</v>
      </c>
      <c r="N46" s="411" t="s">
        <v>592</v>
      </c>
      <c r="O46" s="411" t="s">
        <v>592</v>
      </c>
      <c r="P46" s="411" t="s">
        <v>592</v>
      </c>
      <c r="Q46" s="223" t="s">
        <v>592</v>
      </c>
      <c r="R46" s="229" t="s">
        <v>609</v>
      </c>
      <c r="S46" s="570"/>
      <c r="T46" s="413" t="s">
        <v>592</v>
      </c>
      <c r="U46" s="411" t="s">
        <v>592</v>
      </c>
      <c r="V46" s="345" t="s">
        <v>592</v>
      </c>
      <c r="W46" s="345" t="s">
        <v>592</v>
      </c>
      <c r="X46" s="411" t="s">
        <v>592</v>
      </c>
      <c r="Y46" s="1173" t="s">
        <v>592</v>
      </c>
      <c r="Z46" s="1174"/>
      <c r="AA46" s="411" t="s">
        <v>592</v>
      </c>
      <c r="AB46" s="416" t="s">
        <v>592</v>
      </c>
      <c r="AD46" s="385"/>
    </row>
    <row r="47" spans="1:30" s="337" customFormat="1" ht="9.75" customHeight="1">
      <c r="A47" s="229" t="s">
        <v>610</v>
      </c>
      <c r="B47" s="413" t="s">
        <v>592</v>
      </c>
      <c r="C47" s="411" t="s">
        <v>592</v>
      </c>
      <c r="D47" s="411" t="s">
        <v>592</v>
      </c>
      <c r="E47" s="411" t="s">
        <v>592</v>
      </c>
      <c r="F47" s="345" t="s">
        <v>592</v>
      </c>
      <c r="G47" s="407">
        <v>2816</v>
      </c>
      <c r="H47" s="345" t="s">
        <v>592</v>
      </c>
      <c r="I47" s="411" t="s">
        <v>592</v>
      </c>
      <c r="J47" s="411" t="s">
        <v>592</v>
      </c>
      <c r="K47" s="411" t="s">
        <v>592</v>
      </c>
      <c r="L47" s="411" t="s">
        <v>592</v>
      </c>
      <c r="M47" s="411" t="s">
        <v>592</v>
      </c>
      <c r="N47" s="411" t="s">
        <v>592</v>
      </c>
      <c r="O47" s="411" t="s">
        <v>592</v>
      </c>
      <c r="P47" s="411" t="s">
        <v>592</v>
      </c>
      <c r="Q47" s="223" t="s">
        <v>592</v>
      </c>
      <c r="R47" s="229" t="s">
        <v>610</v>
      </c>
      <c r="S47" s="570"/>
      <c r="T47" s="413" t="s">
        <v>592</v>
      </c>
      <c r="U47" s="411" t="s">
        <v>592</v>
      </c>
      <c r="V47" s="345" t="s">
        <v>592</v>
      </c>
      <c r="W47" s="345" t="s">
        <v>592</v>
      </c>
      <c r="X47" s="411" t="s">
        <v>592</v>
      </c>
      <c r="Y47" s="1173" t="s">
        <v>592</v>
      </c>
      <c r="Z47" s="1174"/>
      <c r="AA47" s="411" t="s">
        <v>592</v>
      </c>
      <c r="AB47" s="416" t="s">
        <v>592</v>
      </c>
      <c r="AD47" s="385"/>
    </row>
    <row r="48" spans="1:30" s="337" customFormat="1" ht="9.75" customHeight="1">
      <c r="A48" s="229" t="s">
        <v>611</v>
      </c>
      <c r="B48" s="413" t="s">
        <v>592</v>
      </c>
      <c r="C48" s="407">
        <v>3787</v>
      </c>
      <c r="D48" s="407">
        <v>2943</v>
      </c>
      <c r="E48" s="411" t="s">
        <v>592</v>
      </c>
      <c r="F48" s="346">
        <v>2385</v>
      </c>
      <c r="G48" s="411" t="s">
        <v>592</v>
      </c>
      <c r="H48" s="345" t="s">
        <v>592</v>
      </c>
      <c r="I48" s="411" t="s">
        <v>592</v>
      </c>
      <c r="J48" s="411" t="s">
        <v>592</v>
      </c>
      <c r="K48" s="411" t="s">
        <v>592</v>
      </c>
      <c r="L48" s="411" t="s">
        <v>592</v>
      </c>
      <c r="M48" s="411" t="s">
        <v>592</v>
      </c>
      <c r="N48" s="407">
        <v>3</v>
      </c>
      <c r="O48" s="407">
        <v>582</v>
      </c>
      <c r="P48" s="411" t="s">
        <v>592</v>
      </c>
      <c r="Q48" s="223" t="s">
        <v>592</v>
      </c>
      <c r="R48" s="229" t="s">
        <v>611</v>
      </c>
      <c r="S48" s="570"/>
      <c r="T48" s="413" t="s">
        <v>592</v>
      </c>
      <c r="U48" s="411" t="s">
        <v>592</v>
      </c>
      <c r="V48" s="345" t="s">
        <v>592</v>
      </c>
      <c r="W48" s="345" t="s">
        <v>592</v>
      </c>
      <c r="X48" s="411" t="s">
        <v>592</v>
      </c>
      <c r="Y48" s="1173" t="s">
        <v>592</v>
      </c>
      <c r="Z48" s="1174"/>
      <c r="AA48" s="411" t="s">
        <v>592</v>
      </c>
      <c r="AB48" s="416" t="s">
        <v>592</v>
      </c>
      <c r="AD48" s="385"/>
    </row>
    <row r="49" spans="1:30" s="337" customFormat="1" ht="9.75" customHeight="1">
      <c r="A49" s="229" t="s">
        <v>612</v>
      </c>
      <c r="B49" s="413" t="s">
        <v>592</v>
      </c>
      <c r="C49" s="411" t="s">
        <v>592</v>
      </c>
      <c r="D49" s="411" t="s">
        <v>592</v>
      </c>
      <c r="E49" s="411" t="s">
        <v>592</v>
      </c>
      <c r="F49" s="345" t="s">
        <v>592</v>
      </c>
      <c r="G49" s="411" t="s">
        <v>592</v>
      </c>
      <c r="H49" s="345" t="s">
        <v>592</v>
      </c>
      <c r="I49" s="411" t="s">
        <v>592</v>
      </c>
      <c r="J49" s="411" t="s">
        <v>592</v>
      </c>
      <c r="K49" s="411" t="s">
        <v>592</v>
      </c>
      <c r="L49" s="411" t="s">
        <v>592</v>
      </c>
      <c r="M49" s="411" t="s">
        <v>592</v>
      </c>
      <c r="N49" s="411" t="s">
        <v>592</v>
      </c>
      <c r="O49" s="411" t="s">
        <v>592</v>
      </c>
      <c r="P49" s="411" t="s">
        <v>592</v>
      </c>
      <c r="Q49" s="223" t="s">
        <v>592</v>
      </c>
      <c r="R49" s="229" t="s">
        <v>612</v>
      </c>
      <c r="S49" s="570"/>
      <c r="T49" s="413" t="s">
        <v>592</v>
      </c>
      <c r="U49" s="411" t="s">
        <v>592</v>
      </c>
      <c r="V49" s="345" t="s">
        <v>592</v>
      </c>
      <c r="W49" s="345" t="s">
        <v>592</v>
      </c>
      <c r="X49" s="411" t="s">
        <v>592</v>
      </c>
      <c r="Y49" s="1173" t="s">
        <v>592</v>
      </c>
      <c r="Z49" s="1174"/>
      <c r="AA49" s="411" t="s">
        <v>592</v>
      </c>
      <c r="AB49" s="416" t="s">
        <v>592</v>
      </c>
      <c r="AD49" s="385"/>
    </row>
    <row r="50" spans="1:30" s="337" customFormat="1" ht="9.75" customHeight="1">
      <c r="A50" s="229" t="s">
        <v>613</v>
      </c>
      <c r="B50" s="429">
        <v>2150</v>
      </c>
      <c r="C50" s="411" t="s">
        <v>592</v>
      </c>
      <c r="D50" s="344">
        <v>70417</v>
      </c>
      <c r="E50" s="411" t="s">
        <v>592</v>
      </c>
      <c r="F50" s="345" t="s">
        <v>592</v>
      </c>
      <c r="G50" s="411" t="s">
        <v>592</v>
      </c>
      <c r="H50" s="345" t="s">
        <v>592</v>
      </c>
      <c r="I50" s="411" t="s">
        <v>592</v>
      </c>
      <c r="J50" s="411" t="s">
        <v>592</v>
      </c>
      <c r="K50" s="411" t="s">
        <v>592</v>
      </c>
      <c r="L50" s="411" t="s">
        <v>592</v>
      </c>
      <c r="M50" s="411" t="s">
        <v>592</v>
      </c>
      <c r="N50" s="411" t="s">
        <v>592</v>
      </c>
      <c r="O50" s="411" t="s">
        <v>592</v>
      </c>
      <c r="P50" s="411" t="s">
        <v>592</v>
      </c>
      <c r="Q50" s="223" t="s">
        <v>592</v>
      </c>
      <c r="R50" s="229" t="s">
        <v>613</v>
      </c>
      <c r="S50" s="570"/>
      <c r="T50" s="413" t="s">
        <v>592</v>
      </c>
      <c r="U50" s="411" t="s">
        <v>592</v>
      </c>
      <c r="V50" s="346">
        <v>200</v>
      </c>
      <c r="W50" s="345" t="s">
        <v>592</v>
      </c>
      <c r="X50" s="411" t="s">
        <v>592</v>
      </c>
      <c r="Y50" s="1173" t="s">
        <v>592</v>
      </c>
      <c r="Z50" s="1174"/>
      <c r="AA50" s="411" t="s">
        <v>592</v>
      </c>
      <c r="AB50" s="416" t="s">
        <v>592</v>
      </c>
      <c r="AD50" s="385"/>
    </row>
    <row r="51" spans="1:30" s="337" customFormat="1" ht="9.75" customHeight="1">
      <c r="A51" s="229" t="s">
        <v>614</v>
      </c>
      <c r="B51" s="413" t="s">
        <v>592</v>
      </c>
      <c r="C51" s="411" t="s">
        <v>592</v>
      </c>
      <c r="D51" s="411" t="s">
        <v>592</v>
      </c>
      <c r="E51" s="411" t="s">
        <v>592</v>
      </c>
      <c r="F51" s="345" t="s">
        <v>592</v>
      </c>
      <c r="G51" s="411" t="s">
        <v>592</v>
      </c>
      <c r="H51" s="345" t="s">
        <v>592</v>
      </c>
      <c r="I51" s="411" t="s">
        <v>592</v>
      </c>
      <c r="J51" s="411" t="s">
        <v>592</v>
      </c>
      <c r="K51" s="411" t="s">
        <v>592</v>
      </c>
      <c r="L51" s="411" t="s">
        <v>592</v>
      </c>
      <c r="M51" s="411" t="s">
        <v>592</v>
      </c>
      <c r="N51" s="411" t="s">
        <v>592</v>
      </c>
      <c r="O51" s="411" t="s">
        <v>592</v>
      </c>
      <c r="P51" s="411" t="s">
        <v>592</v>
      </c>
      <c r="Q51" s="223" t="s">
        <v>592</v>
      </c>
      <c r="R51" s="229" t="s">
        <v>614</v>
      </c>
      <c r="S51" s="570"/>
      <c r="T51" s="413" t="s">
        <v>592</v>
      </c>
      <c r="U51" s="411" t="s">
        <v>592</v>
      </c>
      <c r="V51" s="345" t="s">
        <v>592</v>
      </c>
      <c r="W51" s="345" t="s">
        <v>592</v>
      </c>
      <c r="X51" s="411" t="s">
        <v>592</v>
      </c>
      <c r="Y51" s="1173" t="s">
        <v>592</v>
      </c>
      <c r="Z51" s="1174"/>
      <c r="AA51" s="411" t="s">
        <v>592</v>
      </c>
      <c r="AB51" s="416" t="s">
        <v>592</v>
      </c>
      <c r="AD51" s="385"/>
    </row>
    <row r="52" spans="1:30" s="337" customFormat="1" ht="9.75" customHeight="1">
      <c r="A52" s="229" t="s">
        <v>615</v>
      </c>
      <c r="B52" s="413" t="s">
        <v>592</v>
      </c>
      <c r="C52" s="411" t="s">
        <v>592</v>
      </c>
      <c r="D52" s="411" t="s">
        <v>592</v>
      </c>
      <c r="E52" s="411" t="s">
        <v>592</v>
      </c>
      <c r="F52" s="345" t="s">
        <v>592</v>
      </c>
      <c r="G52" s="411" t="s">
        <v>592</v>
      </c>
      <c r="H52" s="345" t="s">
        <v>592</v>
      </c>
      <c r="I52" s="411" t="s">
        <v>592</v>
      </c>
      <c r="J52" s="411" t="s">
        <v>592</v>
      </c>
      <c r="K52" s="411" t="s">
        <v>592</v>
      </c>
      <c r="L52" s="411" t="s">
        <v>592</v>
      </c>
      <c r="M52" s="411" t="s">
        <v>592</v>
      </c>
      <c r="N52" s="411" t="s">
        <v>592</v>
      </c>
      <c r="O52" s="411" t="s">
        <v>592</v>
      </c>
      <c r="P52" s="411" t="s">
        <v>592</v>
      </c>
      <c r="Q52" s="223" t="s">
        <v>592</v>
      </c>
      <c r="R52" s="229" t="s">
        <v>615</v>
      </c>
      <c r="S52" s="570"/>
      <c r="T52" s="413" t="s">
        <v>592</v>
      </c>
      <c r="U52" s="411" t="s">
        <v>592</v>
      </c>
      <c r="V52" s="345" t="s">
        <v>592</v>
      </c>
      <c r="W52" s="345" t="s">
        <v>592</v>
      </c>
      <c r="X52" s="411" t="s">
        <v>592</v>
      </c>
      <c r="Y52" s="1173" t="s">
        <v>592</v>
      </c>
      <c r="Z52" s="1174"/>
      <c r="AA52" s="411" t="s">
        <v>592</v>
      </c>
      <c r="AB52" s="416" t="s">
        <v>592</v>
      </c>
      <c r="AD52" s="385"/>
    </row>
    <row r="53" spans="1:30" s="337" customFormat="1" ht="9.75" customHeight="1">
      <c r="A53" s="229" t="s">
        <v>616</v>
      </c>
      <c r="B53" s="413" t="s">
        <v>592</v>
      </c>
      <c r="C53" s="411" t="s">
        <v>592</v>
      </c>
      <c r="D53" s="344">
        <v>12350</v>
      </c>
      <c r="E53" s="411" t="s">
        <v>592</v>
      </c>
      <c r="F53" s="345" t="s">
        <v>592</v>
      </c>
      <c r="G53" s="411" t="s">
        <v>592</v>
      </c>
      <c r="H53" s="345" t="s">
        <v>592</v>
      </c>
      <c r="I53" s="411" t="s">
        <v>592</v>
      </c>
      <c r="J53" s="411" t="s">
        <v>592</v>
      </c>
      <c r="K53" s="411" t="s">
        <v>592</v>
      </c>
      <c r="L53" s="411" t="s">
        <v>592</v>
      </c>
      <c r="M53" s="411" t="s">
        <v>592</v>
      </c>
      <c r="N53" s="411" t="s">
        <v>592</v>
      </c>
      <c r="O53" s="411" t="s">
        <v>592</v>
      </c>
      <c r="P53" s="411" t="s">
        <v>592</v>
      </c>
      <c r="Q53" s="223" t="s">
        <v>592</v>
      </c>
      <c r="R53" s="229" t="s">
        <v>616</v>
      </c>
      <c r="S53" s="570"/>
      <c r="T53" s="413" t="s">
        <v>592</v>
      </c>
      <c r="U53" s="411" t="s">
        <v>592</v>
      </c>
      <c r="V53" s="346">
        <v>200</v>
      </c>
      <c r="W53" s="345" t="s">
        <v>592</v>
      </c>
      <c r="X53" s="411" t="s">
        <v>592</v>
      </c>
      <c r="Y53" s="1173" t="s">
        <v>592</v>
      </c>
      <c r="Z53" s="1174"/>
      <c r="AA53" s="411" t="s">
        <v>592</v>
      </c>
      <c r="AB53" s="416" t="s">
        <v>592</v>
      </c>
      <c r="AD53" s="385"/>
    </row>
    <row r="54" spans="1:30" s="337" customFormat="1" ht="9.75" customHeight="1">
      <c r="A54" s="229" t="s">
        <v>617</v>
      </c>
      <c r="B54" s="413" t="s">
        <v>592</v>
      </c>
      <c r="C54" s="411" t="s">
        <v>592</v>
      </c>
      <c r="D54" s="344">
        <v>49940</v>
      </c>
      <c r="E54" s="411" t="s">
        <v>592</v>
      </c>
      <c r="F54" s="345" t="s">
        <v>592</v>
      </c>
      <c r="G54" s="411" t="s">
        <v>592</v>
      </c>
      <c r="H54" s="345" t="s">
        <v>592</v>
      </c>
      <c r="I54" s="411" t="s">
        <v>592</v>
      </c>
      <c r="J54" s="411" t="s">
        <v>592</v>
      </c>
      <c r="K54" s="411" t="s">
        <v>592</v>
      </c>
      <c r="L54" s="411" t="s">
        <v>592</v>
      </c>
      <c r="M54" s="411" t="s">
        <v>592</v>
      </c>
      <c r="N54" s="411" t="s">
        <v>592</v>
      </c>
      <c r="O54" s="411" t="s">
        <v>592</v>
      </c>
      <c r="P54" s="411" t="s">
        <v>592</v>
      </c>
      <c r="Q54" s="223" t="s">
        <v>592</v>
      </c>
      <c r="R54" s="229" t="s">
        <v>617</v>
      </c>
      <c r="S54" s="570"/>
      <c r="T54" s="413" t="s">
        <v>592</v>
      </c>
      <c r="U54" s="411" t="s">
        <v>592</v>
      </c>
      <c r="V54" s="345" t="s">
        <v>592</v>
      </c>
      <c r="W54" s="345" t="s">
        <v>592</v>
      </c>
      <c r="X54" s="411" t="s">
        <v>592</v>
      </c>
      <c r="Y54" s="1173" t="s">
        <v>592</v>
      </c>
      <c r="Z54" s="1174"/>
      <c r="AA54" s="411" t="s">
        <v>592</v>
      </c>
      <c r="AB54" s="416" t="s">
        <v>592</v>
      </c>
      <c r="AD54" s="385"/>
    </row>
    <row r="55" spans="1:30" s="337" customFormat="1" ht="9.75" customHeight="1">
      <c r="A55" s="229" t="s">
        <v>618</v>
      </c>
      <c r="B55" s="413" t="s">
        <v>592</v>
      </c>
      <c r="C55" s="411" t="s">
        <v>592</v>
      </c>
      <c r="D55" s="411" t="s">
        <v>592</v>
      </c>
      <c r="E55" s="411" t="s">
        <v>592</v>
      </c>
      <c r="F55" s="345" t="s">
        <v>592</v>
      </c>
      <c r="G55" s="411" t="s">
        <v>592</v>
      </c>
      <c r="H55" s="345" t="s">
        <v>592</v>
      </c>
      <c r="I55" s="411" t="s">
        <v>592</v>
      </c>
      <c r="J55" s="411" t="s">
        <v>592</v>
      </c>
      <c r="K55" s="411" t="s">
        <v>592</v>
      </c>
      <c r="L55" s="411" t="s">
        <v>592</v>
      </c>
      <c r="M55" s="411" t="s">
        <v>592</v>
      </c>
      <c r="N55" s="411" t="s">
        <v>592</v>
      </c>
      <c r="O55" s="411" t="s">
        <v>592</v>
      </c>
      <c r="P55" s="411" t="s">
        <v>592</v>
      </c>
      <c r="Q55" s="223" t="s">
        <v>592</v>
      </c>
      <c r="R55" s="229" t="s">
        <v>618</v>
      </c>
      <c r="S55" s="570"/>
      <c r="T55" s="413" t="s">
        <v>592</v>
      </c>
      <c r="U55" s="411" t="s">
        <v>592</v>
      </c>
      <c r="V55" s="345" t="s">
        <v>592</v>
      </c>
      <c r="W55" s="345" t="s">
        <v>592</v>
      </c>
      <c r="X55" s="411" t="s">
        <v>592</v>
      </c>
      <c r="Y55" s="1173" t="s">
        <v>592</v>
      </c>
      <c r="Z55" s="1174"/>
      <c r="AA55" s="411" t="s">
        <v>592</v>
      </c>
      <c r="AB55" s="416" t="s">
        <v>592</v>
      </c>
      <c r="AD55" s="385"/>
    </row>
    <row r="56" spans="1:30" s="337" customFormat="1" ht="9.75" customHeight="1">
      <c r="A56" s="229" t="s">
        <v>619</v>
      </c>
      <c r="B56" s="429">
        <v>9748</v>
      </c>
      <c r="C56" s="411" t="s">
        <v>592</v>
      </c>
      <c r="D56" s="411" t="s">
        <v>592</v>
      </c>
      <c r="E56" s="411" t="s">
        <v>592</v>
      </c>
      <c r="F56" s="345" t="s">
        <v>592</v>
      </c>
      <c r="G56" s="411" t="s">
        <v>592</v>
      </c>
      <c r="H56" s="345" t="s">
        <v>592</v>
      </c>
      <c r="I56" s="411" t="s">
        <v>592</v>
      </c>
      <c r="J56" s="411" t="s">
        <v>592</v>
      </c>
      <c r="K56" s="411" t="s">
        <v>592</v>
      </c>
      <c r="L56" s="411" t="s">
        <v>592</v>
      </c>
      <c r="M56" s="411" t="s">
        <v>592</v>
      </c>
      <c r="N56" s="411" t="s">
        <v>592</v>
      </c>
      <c r="O56" s="411" t="s">
        <v>592</v>
      </c>
      <c r="P56" s="411" t="s">
        <v>592</v>
      </c>
      <c r="Q56" s="223" t="s">
        <v>592</v>
      </c>
      <c r="R56" s="229" t="s">
        <v>619</v>
      </c>
      <c r="S56" s="570"/>
      <c r="T56" s="413" t="s">
        <v>592</v>
      </c>
      <c r="U56" s="411" t="s">
        <v>592</v>
      </c>
      <c r="V56" s="346">
        <v>150</v>
      </c>
      <c r="W56" s="345" t="s">
        <v>592</v>
      </c>
      <c r="X56" s="411" t="s">
        <v>592</v>
      </c>
      <c r="Y56" s="1173" t="s">
        <v>592</v>
      </c>
      <c r="Z56" s="1174"/>
      <c r="AA56" s="407">
        <v>2</v>
      </c>
      <c r="AB56" s="419">
        <v>3869.74</v>
      </c>
      <c r="AD56" s="385"/>
    </row>
    <row r="57" spans="1:30" s="337" customFormat="1" ht="18.75" customHeight="1">
      <c r="A57" s="234" t="s">
        <v>620</v>
      </c>
      <c r="B57" s="413" t="s">
        <v>592</v>
      </c>
      <c r="C57" s="411" t="s">
        <v>592</v>
      </c>
      <c r="D57" s="411" t="s">
        <v>592</v>
      </c>
      <c r="E57" s="411" t="s">
        <v>592</v>
      </c>
      <c r="F57" s="345" t="s">
        <v>592</v>
      </c>
      <c r="G57" s="411" t="s">
        <v>592</v>
      </c>
      <c r="H57" s="345" t="s">
        <v>592</v>
      </c>
      <c r="I57" s="411" t="s">
        <v>592</v>
      </c>
      <c r="J57" s="411" t="s">
        <v>592</v>
      </c>
      <c r="K57" s="411" t="s">
        <v>592</v>
      </c>
      <c r="L57" s="411" t="s">
        <v>592</v>
      </c>
      <c r="M57" s="411" t="s">
        <v>592</v>
      </c>
      <c r="N57" s="411" t="s">
        <v>592</v>
      </c>
      <c r="O57" s="411" t="s">
        <v>592</v>
      </c>
      <c r="P57" s="411" t="s">
        <v>592</v>
      </c>
      <c r="Q57" s="223" t="s">
        <v>592</v>
      </c>
      <c r="R57" s="234" t="s">
        <v>620</v>
      </c>
      <c r="S57" s="571"/>
      <c r="T57" s="413" t="s">
        <v>592</v>
      </c>
      <c r="U57" s="411" t="s">
        <v>592</v>
      </c>
      <c r="V57" s="345" t="s">
        <v>592</v>
      </c>
      <c r="W57" s="345" t="s">
        <v>592</v>
      </c>
      <c r="X57" s="411" t="s">
        <v>592</v>
      </c>
      <c r="Y57" s="1173" t="s">
        <v>592</v>
      </c>
      <c r="Z57" s="1174"/>
      <c r="AA57" s="411" t="s">
        <v>592</v>
      </c>
      <c r="AB57" s="416" t="s">
        <v>592</v>
      </c>
      <c r="AD57" s="385"/>
    </row>
    <row r="58" spans="1:30" s="337" customFormat="1" ht="9.75" customHeight="1" thickBot="1">
      <c r="A58" s="237" t="s">
        <v>621</v>
      </c>
      <c r="B58" s="427" t="s">
        <v>592</v>
      </c>
      <c r="C58" s="423" t="s">
        <v>592</v>
      </c>
      <c r="D58" s="423" t="s">
        <v>592</v>
      </c>
      <c r="E58" s="423" t="s">
        <v>592</v>
      </c>
      <c r="F58" s="431" t="s">
        <v>592</v>
      </c>
      <c r="G58" s="423" t="s">
        <v>592</v>
      </c>
      <c r="H58" s="431" t="s">
        <v>592</v>
      </c>
      <c r="I58" s="423" t="s">
        <v>592</v>
      </c>
      <c r="J58" s="423" t="s">
        <v>592</v>
      </c>
      <c r="K58" s="423" t="s">
        <v>592</v>
      </c>
      <c r="L58" s="423" t="s">
        <v>592</v>
      </c>
      <c r="M58" s="423" t="s">
        <v>592</v>
      </c>
      <c r="N58" s="423" t="s">
        <v>592</v>
      </c>
      <c r="O58" s="423" t="s">
        <v>592</v>
      </c>
      <c r="P58" s="423" t="s">
        <v>592</v>
      </c>
      <c r="Q58" s="242" t="s">
        <v>592</v>
      </c>
      <c r="R58" s="237" t="s">
        <v>621</v>
      </c>
      <c r="S58" s="572"/>
      <c r="T58" s="427" t="s">
        <v>592</v>
      </c>
      <c r="U58" s="423" t="s">
        <v>592</v>
      </c>
      <c r="V58" s="431" t="s">
        <v>592</v>
      </c>
      <c r="W58" s="431" t="s">
        <v>592</v>
      </c>
      <c r="X58" s="423" t="s">
        <v>592</v>
      </c>
      <c r="Y58" s="1207" t="s">
        <v>592</v>
      </c>
      <c r="Z58" s="1208"/>
      <c r="AA58" s="423" t="s">
        <v>592</v>
      </c>
      <c r="AB58" s="424" t="s">
        <v>592</v>
      </c>
      <c r="AD58" s="385"/>
    </row>
    <row r="59" spans="1:29" s="200" customFormat="1" ht="9.75" customHeight="1">
      <c r="A59" s="830" t="s">
        <v>507</v>
      </c>
      <c r="B59" s="453"/>
      <c r="C59" s="453"/>
      <c r="D59" s="831"/>
      <c r="E59" s="831"/>
      <c r="F59" s="200" t="s">
        <v>255</v>
      </c>
      <c r="G59" s="831"/>
      <c r="H59" s="831"/>
      <c r="I59" s="174"/>
      <c r="J59" s="831"/>
      <c r="K59" s="174"/>
      <c r="L59" s="831"/>
      <c r="M59" s="831"/>
      <c r="N59" s="831"/>
      <c r="O59" s="174"/>
      <c r="P59" s="174"/>
      <c r="Q59" s="174"/>
      <c r="R59" s="453"/>
      <c r="S59" s="453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</row>
    <row r="60" spans="1:6" s="174" customFormat="1" ht="9.75" customHeight="1">
      <c r="A60" s="830" t="s">
        <v>508</v>
      </c>
      <c r="F60" s="200" t="s">
        <v>509</v>
      </c>
    </row>
  </sheetData>
  <sheetProtection/>
  <mergeCells count="107">
    <mergeCell ref="Y55:Z55"/>
    <mergeCell ref="Y56:Z56"/>
    <mergeCell ref="Y57:Z57"/>
    <mergeCell ref="Y58:Z58"/>
    <mergeCell ref="R2:U2"/>
    <mergeCell ref="V2:AB2"/>
    <mergeCell ref="AA18:AB19"/>
    <mergeCell ref="T19:U19"/>
    <mergeCell ref="W19:Z19"/>
    <mergeCell ref="AB3:AC3"/>
    <mergeCell ref="S5:U5"/>
    <mergeCell ref="Y22:Z22"/>
    <mergeCell ref="AB6:AB7"/>
    <mergeCell ref="AB20:AB21"/>
    <mergeCell ref="AA4:AB5"/>
    <mergeCell ref="W5:Z5"/>
    <mergeCell ref="W6:X6"/>
    <mergeCell ref="AA6:AA7"/>
    <mergeCell ref="W20:X20"/>
    <mergeCell ref="Y20:Z20"/>
    <mergeCell ref="AA20:AA21"/>
    <mergeCell ref="P6:P7"/>
    <mergeCell ref="Q6:Q7"/>
    <mergeCell ref="T20:U20"/>
    <mergeCell ref="Y21:Z21"/>
    <mergeCell ref="S6:T6"/>
    <mergeCell ref="R19:S19"/>
    <mergeCell ref="R20:S20"/>
    <mergeCell ref="L6:L7"/>
    <mergeCell ref="M6:M7"/>
    <mergeCell ref="N6:N7"/>
    <mergeCell ref="O6:O7"/>
    <mergeCell ref="D6:D7"/>
    <mergeCell ref="E6:E7"/>
    <mergeCell ref="J6:J7"/>
    <mergeCell ref="K6:K7"/>
    <mergeCell ref="B4:E4"/>
    <mergeCell ref="N4:Q4"/>
    <mergeCell ref="B5:D5"/>
    <mergeCell ref="F5:G5"/>
    <mergeCell ref="I5:J5"/>
    <mergeCell ref="K5:M5"/>
    <mergeCell ref="N5:O5"/>
    <mergeCell ref="P5:Q5"/>
    <mergeCell ref="A2:E2"/>
    <mergeCell ref="F2:Q2"/>
    <mergeCell ref="B18:E18"/>
    <mergeCell ref="N18:Q18"/>
    <mergeCell ref="F6:F7"/>
    <mergeCell ref="G6:G7"/>
    <mergeCell ref="H6:H7"/>
    <mergeCell ref="I6:I7"/>
    <mergeCell ref="B6:B7"/>
    <mergeCell ref="C6:C7"/>
    <mergeCell ref="B19:D19"/>
    <mergeCell ref="F19:G19"/>
    <mergeCell ref="I19:J19"/>
    <mergeCell ref="K19:M19"/>
    <mergeCell ref="N19:O19"/>
    <mergeCell ref="P19:Q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Y27:Z27"/>
    <mergeCell ref="Y26:Z26"/>
    <mergeCell ref="Y25:Z25"/>
    <mergeCell ref="Y23:Z23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  <mergeCell ref="Y42:Z42"/>
    <mergeCell ref="Y43:Z43"/>
    <mergeCell ref="Y44:Z44"/>
    <mergeCell ref="Y45:Z45"/>
    <mergeCell ref="Y46:Z46"/>
    <mergeCell ref="Y47:Z47"/>
    <mergeCell ref="Y52:Z52"/>
    <mergeCell ref="Y53:Z53"/>
    <mergeCell ref="Y54:Z54"/>
    <mergeCell ref="Y48:Z48"/>
    <mergeCell ref="Y49:Z49"/>
    <mergeCell ref="Y50:Z50"/>
    <mergeCell ref="Y51:Z51"/>
  </mergeCells>
  <printOptions/>
  <pageMargins left="1.1811023622047245" right="1.1811023622047245" top="1.535433070866142" bottom="1.535433070866142" header="0.5118110236220472" footer="0.9055118110236221"/>
  <pageSetup firstPageNumber="20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51"/>
  <sheetViews>
    <sheetView showGridLines="0" zoomScale="120" zoomScaleNormal="120" zoomScalePageLayoutView="0" workbookViewId="0" topLeftCell="A1">
      <selection activeCell="B2" sqref="B2:G2"/>
    </sheetView>
  </sheetViews>
  <sheetFormatPr defaultColWidth="9.00390625" defaultRowHeight="16.5"/>
  <cols>
    <col min="1" max="1" width="0.6171875" style="310" customWidth="1"/>
    <col min="2" max="2" width="42.125" style="310" customWidth="1"/>
    <col min="3" max="3" width="0.6171875" style="310" customWidth="1"/>
    <col min="4" max="4" width="8.125" style="310" customWidth="1"/>
    <col min="5" max="5" width="7.625" style="310" customWidth="1"/>
    <col min="6" max="6" width="8.125" style="310" customWidth="1"/>
    <col min="7" max="7" width="7.625" style="310" customWidth="1"/>
    <col min="8" max="8" width="8.625" style="310" customWidth="1"/>
    <col min="9" max="9" width="9.125" style="310" customWidth="1"/>
    <col min="10" max="10" width="10.625" style="310" customWidth="1"/>
    <col min="11" max="12" width="7.125" style="310" customWidth="1"/>
    <col min="13" max="14" width="6.625" style="310" customWidth="1"/>
    <col min="15" max="15" width="10.125" style="310" customWidth="1"/>
    <col min="16" max="16" width="9.125" style="310" customWidth="1"/>
    <col min="17" max="17" width="44.625" style="310" customWidth="1"/>
    <col min="18" max="18" width="11.625" style="310" customWidth="1"/>
    <col min="19" max="19" width="8.125" style="310" customWidth="1"/>
    <col min="20" max="20" width="10.625" style="310" customWidth="1"/>
    <col min="21" max="22" width="11.125" style="310" customWidth="1"/>
    <col min="23" max="23" width="10.625" style="310" customWidth="1"/>
    <col min="24" max="24" width="9.625" style="310" customWidth="1"/>
    <col min="25" max="25" width="12.625" style="310" customWidth="1"/>
    <col min="26" max="26" width="10.625" style="310" customWidth="1"/>
    <col min="27" max="27" width="9.125" style="310" customWidth="1"/>
    <col min="28" max="16384" width="9.00390625" style="573" customWidth="1"/>
  </cols>
  <sheetData>
    <row r="1" spans="1:27" s="201" customFormat="1" ht="18" customHeight="1">
      <c r="A1" s="169" t="s">
        <v>256</v>
      </c>
      <c r="B1" s="2"/>
      <c r="C1" s="2"/>
      <c r="D1" s="2"/>
      <c r="E1" s="170"/>
      <c r="F1" s="170"/>
      <c r="G1" s="170"/>
      <c r="H1" s="3"/>
      <c r="I1" s="170"/>
      <c r="J1" s="170"/>
      <c r="K1" s="170"/>
      <c r="L1" s="3"/>
      <c r="M1" s="3"/>
      <c r="N1" s="170"/>
      <c r="O1" s="170"/>
      <c r="P1" s="3" t="s">
        <v>1118</v>
      </c>
      <c r="Q1" s="169" t="s">
        <v>256</v>
      </c>
      <c r="R1" s="170"/>
      <c r="S1" s="170"/>
      <c r="T1" s="170"/>
      <c r="U1" s="170"/>
      <c r="V1" s="170"/>
      <c r="W1" s="170"/>
      <c r="X1" s="170"/>
      <c r="Y1" s="3"/>
      <c r="Z1" s="3"/>
      <c r="AA1" s="3" t="s">
        <v>1118</v>
      </c>
    </row>
    <row r="2" spans="1:29" s="202" customFormat="1" ht="24.75" customHeight="1">
      <c r="A2" s="48"/>
      <c r="B2" s="1168" t="s">
        <v>250</v>
      </c>
      <c r="C2" s="1168"/>
      <c r="D2" s="1168"/>
      <c r="E2" s="1168"/>
      <c r="F2" s="1168"/>
      <c r="G2" s="1168"/>
      <c r="H2" s="1169" t="s">
        <v>251</v>
      </c>
      <c r="I2" s="1169"/>
      <c r="J2" s="1169"/>
      <c r="K2" s="1169"/>
      <c r="L2" s="1169"/>
      <c r="M2" s="1169"/>
      <c r="N2" s="1169"/>
      <c r="O2" s="1169"/>
      <c r="P2" s="1169"/>
      <c r="Q2" s="1168" t="s">
        <v>349</v>
      </c>
      <c r="R2" s="1169"/>
      <c r="S2" s="1169"/>
      <c r="T2" s="1169"/>
      <c r="U2" s="1169" t="s">
        <v>252</v>
      </c>
      <c r="V2" s="1169"/>
      <c r="W2" s="1169"/>
      <c r="X2" s="1169"/>
      <c r="Y2" s="1169"/>
      <c r="Z2" s="1169"/>
      <c r="AA2" s="1169"/>
      <c r="AB2" s="48"/>
      <c r="AC2" s="48"/>
    </row>
    <row r="3" spans="1:27" s="205" customFormat="1" ht="12" customHeight="1" thickBot="1">
      <c r="A3" s="203"/>
      <c r="B3" s="203"/>
      <c r="C3" s="203"/>
      <c r="D3" s="171"/>
      <c r="E3" s="171"/>
      <c r="F3" s="171"/>
      <c r="G3" s="204" t="s">
        <v>257</v>
      </c>
      <c r="I3" s="174"/>
      <c r="J3" s="171"/>
      <c r="K3" s="171"/>
      <c r="N3" s="174"/>
      <c r="O3" s="174"/>
      <c r="P3" s="206" t="s">
        <v>510</v>
      </c>
      <c r="Q3" s="203"/>
      <c r="R3" s="174"/>
      <c r="S3" s="174"/>
      <c r="T3" s="204" t="s">
        <v>257</v>
      </c>
      <c r="U3" s="174"/>
      <c r="V3" s="174"/>
      <c r="W3" s="207"/>
      <c r="X3" s="207"/>
      <c r="Y3" s="207"/>
      <c r="Z3" s="207"/>
      <c r="AA3" s="207" t="s">
        <v>510</v>
      </c>
    </row>
    <row r="4" spans="2:27" s="174" customFormat="1" ht="21.75" customHeight="1">
      <c r="B4" s="208" t="s">
        <v>258</v>
      </c>
      <c r="D4" s="177" t="s">
        <v>259</v>
      </c>
      <c r="E4" s="209" t="s">
        <v>260</v>
      </c>
      <c r="F4" s="209" t="s">
        <v>261</v>
      </c>
      <c r="G4" s="209" t="s">
        <v>262</v>
      </c>
      <c r="H4" s="210" t="s">
        <v>263</v>
      </c>
      <c r="I4" s="210" t="s">
        <v>264</v>
      </c>
      <c r="J4" s="209" t="s">
        <v>265</v>
      </c>
      <c r="K4" s="209" t="s">
        <v>266</v>
      </c>
      <c r="L4" s="209" t="s">
        <v>267</v>
      </c>
      <c r="M4" s="210" t="s">
        <v>268</v>
      </c>
      <c r="N4" s="210" t="s">
        <v>269</v>
      </c>
      <c r="O4" s="209" t="s">
        <v>270</v>
      </c>
      <c r="P4" s="209" t="s">
        <v>271</v>
      </c>
      <c r="Q4" s="211" t="s">
        <v>258</v>
      </c>
      <c r="R4" s="210" t="s">
        <v>272</v>
      </c>
      <c r="S4" s="209" t="s">
        <v>273</v>
      </c>
      <c r="T4" s="212" t="s">
        <v>274</v>
      </c>
      <c r="U4" s="210" t="s">
        <v>275</v>
      </c>
      <c r="V4" s="209" t="s">
        <v>276</v>
      </c>
      <c r="W4" s="209" t="s">
        <v>277</v>
      </c>
      <c r="X4" s="209" t="s">
        <v>278</v>
      </c>
      <c r="Y4" s="209" t="s">
        <v>279</v>
      </c>
      <c r="Z4" s="209" t="s">
        <v>280</v>
      </c>
      <c r="AA4" s="179" t="s">
        <v>281</v>
      </c>
    </row>
    <row r="5" spans="1:27" s="174" customFormat="1" ht="21.75" customHeight="1" thickBot="1">
      <c r="A5" s="171"/>
      <c r="B5" s="213" t="s">
        <v>282</v>
      </c>
      <c r="C5" s="214"/>
      <c r="D5" s="215" t="s">
        <v>283</v>
      </c>
      <c r="E5" s="216" t="s">
        <v>284</v>
      </c>
      <c r="F5" s="216" t="s">
        <v>285</v>
      </c>
      <c r="G5" s="216" t="s">
        <v>286</v>
      </c>
      <c r="H5" s="217" t="s">
        <v>287</v>
      </c>
      <c r="I5" s="217" t="s">
        <v>288</v>
      </c>
      <c r="J5" s="216" t="s">
        <v>289</v>
      </c>
      <c r="K5" s="216" t="s">
        <v>290</v>
      </c>
      <c r="L5" s="216" t="s">
        <v>291</v>
      </c>
      <c r="M5" s="217" t="s">
        <v>292</v>
      </c>
      <c r="N5" s="217" t="s">
        <v>293</v>
      </c>
      <c r="O5" s="216" t="s">
        <v>294</v>
      </c>
      <c r="P5" s="216" t="s">
        <v>295</v>
      </c>
      <c r="Q5" s="218" t="s">
        <v>282</v>
      </c>
      <c r="R5" s="217" t="s">
        <v>296</v>
      </c>
      <c r="S5" s="216" t="s">
        <v>297</v>
      </c>
      <c r="T5" s="219" t="s">
        <v>298</v>
      </c>
      <c r="U5" s="217" t="s">
        <v>299</v>
      </c>
      <c r="V5" s="216" t="s">
        <v>300</v>
      </c>
      <c r="W5" s="216" t="s">
        <v>301</v>
      </c>
      <c r="X5" s="216" t="s">
        <v>302</v>
      </c>
      <c r="Y5" s="216" t="s">
        <v>303</v>
      </c>
      <c r="Z5" s="216" t="s">
        <v>304</v>
      </c>
      <c r="AA5" s="186" t="s">
        <v>305</v>
      </c>
    </row>
    <row r="6" spans="1:27" s="174" customFormat="1" ht="12" customHeight="1">
      <c r="A6" s="172"/>
      <c r="B6" s="187" t="s">
        <v>797</v>
      </c>
      <c r="C6" s="172"/>
      <c r="D6" s="220">
        <v>2471.44</v>
      </c>
      <c r="E6" s="221">
        <v>162.37</v>
      </c>
      <c r="F6" s="221">
        <v>5.66</v>
      </c>
      <c r="G6" s="221">
        <v>3.71</v>
      </c>
      <c r="H6" s="222">
        <v>15.69</v>
      </c>
      <c r="I6" s="221">
        <v>88.24</v>
      </c>
      <c r="J6" s="221">
        <v>1320.36</v>
      </c>
      <c r="K6" s="221">
        <v>13.61</v>
      </c>
      <c r="L6" s="221">
        <v>3.28</v>
      </c>
      <c r="M6" s="221">
        <v>4.97</v>
      </c>
      <c r="N6" s="221">
        <v>605.78</v>
      </c>
      <c r="O6" s="221">
        <v>0.17</v>
      </c>
      <c r="P6" s="221">
        <v>1.34</v>
      </c>
      <c r="Q6" s="286" t="s">
        <v>306</v>
      </c>
      <c r="R6" s="220">
        <v>103.87</v>
      </c>
      <c r="S6" s="221">
        <v>5.26</v>
      </c>
      <c r="T6" s="221">
        <v>14.99</v>
      </c>
      <c r="U6" s="222">
        <v>1.61</v>
      </c>
      <c r="V6" s="223" t="s">
        <v>150</v>
      </c>
      <c r="W6" s="221">
        <v>36.7</v>
      </c>
      <c r="X6" s="223" t="s">
        <v>150</v>
      </c>
      <c r="Y6" s="221">
        <v>5.1</v>
      </c>
      <c r="Z6" s="221">
        <v>10</v>
      </c>
      <c r="AA6" s="224">
        <v>68.73</v>
      </c>
    </row>
    <row r="7" spans="1:27" s="174" customFormat="1" ht="12" customHeight="1">
      <c r="A7" s="172"/>
      <c r="B7" s="187" t="s">
        <v>307</v>
      </c>
      <c r="C7" s="172"/>
      <c r="D7" s="220">
        <v>2476.01</v>
      </c>
      <c r="E7" s="221">
        <v>164.95</v>
      </c>
      <c r="F7" s="221">
        <v>5.66</v>
      </c>
      <c r="G7" s="221">
        <v>3.71</v>
      </c>
      <c r="H7" s="222">
        <v>16.3</v>
      </c>
      <c r="I7" s="221">
        <v>88.24</v>
      </c>
      <c r="J7" s="221">
        <v>1321.74</v>
      </c>
      <c r="K7" s="221">
        <v>13.61</v>
      </c>
      <c r="L7" s="221">
        <v>3.28</v>
      </c>
      <c r="M7" s="221">
        <v>4.97</v>
      </c>
      <c r="N7" s="221">
        <v>605.78</v>
      </c>
      <c r="O7" s="221">
        <v>0.17</v>
      </c>
      <c r="P7" s="221">
        <v>1.34</v>
      </c>
      <c r="Q7" s="286" t="s">
        <v>308</v>
      </c>
      <c r="R7" s="225">
        <v>103.87</v>
      </c>
      <c r="S7" s="221">
        <v>5.26</v>
      </c>
      <c r="T7" s="221">
        <v>14.99</v>
      </c>
      <c r="U7" s="222">
        <v>1.61</v>
      </c>
      <c r="V7" s="223" t="s">
        <v>1128</v>
      </c>
      <c r="W7" s="221">
        <v>36.7</v>
      </c>
      <c r="X7" s="223" t="s">
        <v>1128</v>
      </c>
      <c r="Y7" s="221">
        <v>5.1</v>
      </c>
      <c r="Z7" s="221">
        <v>10</v>
      </c>
      <c r="AA7" s="224">
        <v>68.73</v>
      </c>
    </row>
    <row r="8" spans="1:27" s="174" customFormat="1" ht="12" customHeight="1">
      <c r="A8" s="172"/>
      <c r="B8" s="187" t="s">
        <v>309</v>
      </c>
      <c r="C8" s="172"/>
      <c r="D8" s="220">
        <v>2576.72</v>
      </c>
      <c r="E8" s="221">
        <v>166.72</v>
      </c>
      <c r="F8" s="221">
        <v>5.8</v>
      </c>
      <c r="G8" s="221">
        <v>8.21</v>
      </c>
      <c r="H8" s="222">
        <v>16.69</v>
      </c>
      <c r="I8" s="221">
        <v>88.24</v>
      </c>
      <c r="J8" s="221">
        <v>1370.65</v>
      </c>
      <c r="K8" s="221">
        <v>16.53</v>
      </c>
      <c r="L8" s="221">
        <v>3.28</v>
      </c>
      <c r="M8" s="221">
        <v>4.97</v>
      </c>
      <c r="N8" s="221">
        <v>608.72</v>
      </c>
      <c r="O8" s="221">
        <v>0.17</v>
      </c>
      <c r="P8" s="221">
        <v>1.34</v>
      </c>
      <c r="Q8" s="286" t="s">
        <v>309</v>
      </c>
      <c r="R8" s="225">
        <v>143.01</v>
      </c>
      <c r="S8" s="221">
        <v>5.26</v>
      </c>
      <c r="T8" s="221">
        <v>14.99</v>
      </c>
      <c r="U8" s="222">
        <v>1.61</v>
      </c>
      <c r="V8" s="223" t="s">
        <v>254</v>
      </c>
      <c r="W8" s="221">
        <v>36.7</v>
      </c>
      <c r="X8" s="223" t="s">
        <v>254</v>
      </c>
      <c r="Y8" s="221">
        <v>5.1</v>
      </c>
      <c r="Z8" s="221">
        <v>10</v>
      </c>
      <c r="AA8" s="224">
        <v>68.73</v>
      </c>
    </row>
    <row r="9" spans="1:27" s="174" customFormat="1" ht="3.75" customHeight="1">
      <c r="A9" s="172"/>
      <c r="B9" s="188"/>
      <c r="C9" s="172"/>
      <c r="D9" s="226"/>
      <c r="E9" s="221"/>
      <c r="F9" s="221"/>
      <c r="G9" s="221"/>
      <c r="H9" s="222"/>
      <c r="I9" s="222"/>
      <c r="J9" s="221"/>
      <c r="K9" s="222"/>
      <c r="L9" s="222"/>
      <c r="M9" s="222"/>
      <c r="N9" s="222"/>
      <c r="O9" s="222"/>
      <c r="P9" s="221"/>
      <c r="Q9" s="574"/>
      <c r="R9" s="222"/>
      <c r="S9" s="222"/>
      <c r="T9" s="221"/>
      <c r="U9" s="222"/>
      <c r="V9" s="221"/>
      <c r="W9" s="222"/>
      <c r="X9" s="221"/>
      <c r="Y9" s="221"/>
      <c r="Z9" s="221"/>
      <c r="AA9" s="224"/>
    </row>
    <row r="10" spans="1:27" s="174" customFormat="1" ht="12" customHeight="1">
      <c r="A10" s="172"/>
      <c r="B10" s="187" t="s">
        <v>310</v>
      </c>
      <c r="C10" s="172"/>
      <c r="D10" s="220">
        <v>2582.4</v>
      </c>
      <c r="E10" s="221">
        <v>166.73</v>
      </c>
      <c r="F10" s="221">
        <v>5.8</v>
      </c>
      <c r="G10" s="221">
        <v>8.21</v>
      </c>
      <c r="H10" s="222">
        <v>16.69</v>
      </c>
      <c r="I10" s="221">
        <v>88.24</v>
      </c>
      <c r="J10" s="221">
        <v>1376.22</v>
      </c>
      <c r="K10" s="221">
        <v>16.53</v>
      </c>
      <c r="L10" s="221">
        <v>3.28</v>
      </c>
      <c r="M10" s="221">
        <v>4.97</v>
      </c>
      <c r="N10" s="221">
        <v>608.72</v>
      </c>
      <c r="O10" s="221">
        <v>0.17</v>
      </c>
      <c r="P10" s="221">
        <v>1.34</v>
      </c>
      <c r="Q10" s="286" t="s">
        <v>310</v>
      </c>
      <c r="R10" s="222">
        <v>143.01</v>
      </c>
      <c r="S10" s="222">
        <v>5.26</v>
      </c>
      <c r="T10" s="221">
        <v>14.99</v>
      </c>
      <c r="U10" s="222">
        <v>1.61</v>
      </c>
      <c r="V10" s="223" t="s">
        <v>254</v>
      </c>
      <c r="W10" s="222">
        <f>SUM(W14:W47)</f>
        <v>40.72</v>
      </c>
      <c r="X10" s="223" t="s">
        <v>254</v>
      </c>
      <c r="Y10" s="227" t="s">
        <v>254</v>
      </c>
      <c r="Z10" s="222">
        <v>10</v>
      </c>
      <c r="AA10" s="224">
        <v>68.73</v>
      </c>
    </row>
    <row r="11" spans="1:27" s="174" customFormat="1" ht="12" customHeight="1">
      <c r="A11" s="172"/>
      <c r="B11" s="187" t="s">
        <v>311</v>
      </c>
      <c r="C11" s="172"/>
      <c r="D11" s="220">
        <f aca="true" t="shared" si="0" ref="D11:P11">SUM(D14:D47)</f>
        <v>2898.3499999999995</v>
      </c>
      <c r="E11" s="221">
        <f t="shared" si="0"/>
        <v>189.22000000000003</v>
      </c>
      <c r="F11" s="221">
        <f t="shared" si="0"/>
        <v>21.69</v>
      </c>
      <c r="G11" s="221">
        <f t="shared" si="0"/>
        <v>7.05</v>
      </c>
      <c r="H11" s="222">
        <f t="shared" si="0"/>
        <v>22.4</v>
      </c>
      <c r="I11" s="221">
        <f t="shared" si="0"/>
        <v>92.87</v>
      </c>
      <c r="J11" s="221">
        <f t="shared" si="0"/>
        <v>1502.36</v>
      </c>
      <c r="K11" s="221">
        <f t="shared" si="0"/>
        <v>19.9</v>
      </c>
      <c r="L11" s="221">
        <f t="shared" si="0"/>
        <v>4.02</v>
      </c>
      <c r="M11" s="221">
        <f t="shared" si="0"/>
        <v>6.13</v>
      </c>
      <c r="N11" s="221">
        <f t="shared" si="0"/>
        <v>611.1899999999999</v>
      </c>
      <c r="O11" s="221">
        <f t="shared" si="0"/>
        <v>1.8699999999999999</v>
      </c>
      <c r="P11" s="221">
        <f t="shared" si="0"/>
        <v>1.3399999999999999</v>
      </c>
      <c r="Q11" s="286" t="s">
        <v>311</v>
      </c>
      <c r="R11" s="222">
        <v>245.57</v>
      </c>
      <c r="S11" s="222">
        <v>11.57</v>
      </c>
      <c r="T11" s="221">
        <v>15.64</v>
      </c>
      <c r="U11" s="222">
        <v>0.99</v>
      </c>
      <c r="V11" s="223" t="s">
        <v>254</v>
      </c>
      <c r="W11" s="222">
        <v>40.72</v>
      </c>
      <c r="X11" s="223" t="s">
        <v>254</v>
      </c>
      <c r="Y11" s="222">
        <v>25.1</v>
      </c>
      <c r="Z11" s="222">
        <v>10</v>
      </c>
      <c r="AA11" s="224">
        <v>68.73</v>
      </c>
    </row>
    <row r="12" spans="1:27" s="174" customFormat="1" ht="12" customHeight="1">
      <c r="A12" s="172"/>
      <c r="B12" s="187" t="s">
        <v>312</v>
      </c>
      <c r="C12" s="172"/>
      <c r="D12" s="220">
        <f>SUM(D14:D47)</f>
        <v>2898.3499999999995</v>
      </c>
      <c r="E12" s="221">
        <f>SUM(E14:E47)</f>
        <v>189.22000000000003</v>
      </c>
      <c r="F12" s="221">
        <f>SUM(F14:F47)</f>
        <v>21.69</v>
      </c>
      <c r="G12" s="221">
        <v>7.05</v>
      </c>
      <c r="H12" s="222">
        <v>22.4</v>
      </c>
      <c r="I12" s="221">
        <f aca="true" t="shared" si="1" ref="I12:P12">SUM(I14:I47)</f>
        <v>92.87</v>
      </c>
      <c r="J12" s="221">
        <f t="shared" si="1"/>
        <v>1502.36</v>
      </c>
      <c r="K12" s="221">
        <f t="shared" si="1"/>
        <v>19.9</v>
      </c>
      <c r="L12" s="221">
        <f t="shared" si="1"/>
        <v>4.02</v>
      </c>
      <c r="M12" s="221">
        <f t="shared" si="1"/>
        <v>6.13</v>
      </c>
      <c r="N12" s="221">
        <f t="shared" si="1"/>
        <v>611.1899999999999</v>
      </c>
      <c r="O12" s="221">
        <f t="shared" si="1"/>
        <v>1.8699999999999999</v>
      </c>
      <c r="P12" s="221">
        <f t="shared" si="1"/>
        <v>1.3399999999999999</v>
      </c>
      <c r="Q12" s="286" t="s">
        <v>312</v>
      </c>
      <c r="R12" s="222">
        <f>SUM(R14:R47)</f>
        <v>245.57000000000002</v>
      </c>
      <c r="S12" s="222">
        <f>SUM(S14:S47)</f>
        <v>11.57</v>
      </c>
      <c r="T12" s="221">
        <f>SUM(T14:T47)</f>
        <v>15.639999999999999</v>
      </c>
      <c r="U12" s="222">
        <f>SUM(U14:U47)</f>
        <v>0.9900000000000001</v>
      </c>
      <c r="V12" s="223" t="s">
        <v>254</v>
      </c>
      <c r="W12" s="222">
        <f>SUM(W14:W47)</f>
        <v>40.72</v>
      </c>
      <c r="X12" s="223" t="s">
        <v>254</v>
      </c>
      <c r="Y12" s="222">
        <f>SUM(Y14:Y47)</f>
        <v>25.1</v>
      </c>
      <c r="Z12" s="222">
        <f>SUM(Z14:Z47)</f>
        <v>10</v>
      </c>
      <c r="AA12" s="224">
        <f>SUM(AA14:AA47)</f>
        <v>68.73</v>
      </c>
    </row>
    <row r="13" spans="1:27" s="174" customFormat="1" ht="3.75" customHeight="1">
      <c r="A13" s="172"/>
      <c r="B13" s="188"/>
      <c r="C13" s="172"/>
      <c r="D13" s="226"/>
      <c r="E13" s="221"/>
      <c r="F13" s="221"/>
      <c r="G13" s="221"/>
      <c r="H13" s="222"/>
      <c r="I13" s="222"/>
      <c r="J13" s="221"/>
      <c r="K13" s="222"/>
      <c r="L13" s="222"/>
      <c r="M13" s="222"/>
      <c r="N13" s="222"/>
      <c r="O13" s="222"/>
      <c r="P13" s="221"/>
      <c r="Q13" s="228"/>
      <c r="R13" s="222"/>
      <c r="S13" s="222"/>
      <c r="T13" s="221"/>
      <c r="U13" s="222"/>
      <c r="V13" s="222"/>
      <c r="W13" s="222"/>
      <c r="X13" s="222"/>
      <c r="Y13" s="222"/>
      <c r="Z13" s="222"/>
      <c r="AA13" s="224"/>
    </row>
    <row r="14" spans="1:27" s="174" customFormat="1" ht="12" customHeight="1">
      <c r="A14" s="172"/>
      <c r="B14" s="229" t="s">
        <v>313</v>
      </c>
      <c r="C14" s="230"/>
      <c r="D14" s="226">
        <v>246.32</v>
      </c>
      <c r="E14" s="223" t="s">
        <v>254</v>
      </c>
      <c r="F14" s="221">
        <v>1.5</v>
      </c>
      <c r="G14" s="221">
        <v>0.32</v>
      </c>
      <c r="H14" s="227" t="s">
        <v>254</v>
      </c>
      <c r="I14" s="227" t="s">
        <v>254</v>
      </c>
      <c r="J14" s="221">
        <v>110.92</v>
      </c>
      <c r="K14" s="227" t="s">
        <v>254</v>
      </c>
      <c r="L14" s="227" t="s">
        <v>254</v>
      </c>
      <c r="M14" s="222">
        <v>0.65</v>
      </c>
      <c r="N14" s="222">
        <v>65.24</v>
      </c>
      <c r="O14" s="227" t="s">
        <v>254</v>
      </c>
      <c r="P14" s="223" t="s">
        <v>254</v>
      </c>
      <c r="Q14" s="231" t="s">
        <v>313</v>
      </c>
      <c r="R14" s="222">
        <v>5.41</v>
      </c>
      <c r="S14" s="222">
        <v>5.19</v>
      </c>
      <c r="T14" s="221">
        <v>0.75</v>
      </c>
      <c r="U14" s="227" t="s">
        <v>254</v>
      </c>
      <c r="V14" s="227" t="s">
        <v>254</v>
      </c>
      <c r="W14" s="222">
        <v>1.79</v>
      </c>
      <c r="X14" s="227" t="s">
        <v>254</v>
      </c>
      <c r="Y14" s="227" t="s">
        <v>254</v>
      </c>
      <c r="Z14" s="222">
        <v>10</v>
      </c>
      <c r="AA14" s="224">
        <v>44.55</v>
      </c>
    </row>
    <row r="15" spans="2:27" s="174" customFormat="1" ht="12" customHeight="1">
      <c r="B15" s="229" t="s">
        <v>314</v>
      </c>
      <c r="C15" s="230"/>
      <c r="D15" s="226">
        <v>286.04</v>
      </c>
      <c r="E15" s="221">
        <v>33.46</v>
      </c>
      <c r="F15" s="221">
        <v>7.01</v>
      </c>
      <c r="G15" s="221">
        <v>1.32</v>
      </c>
      <c r="H15" s="222">
        <v>0.44</v>
      </c>
      <c r="I15" s="222">
        <v>1.82</v>
      </c>
      <c r="J15" s="221">
        <v>141.8</v>
      </c>
      <c r="K15" s="222">
        <v>2.02</v>
      </c>
      <c r="L15" s="222">
        <v>0.92</v>
      </c>
      <c r="M15" s="222">
        <v>1.27</v>
      </c>
      <c r="N15" s="222">
        <v>91.06</v>
      </c>
      <c r="O15" s="222">
        <v>1.7</v>
      </c>
      <c r="P15" s="223" t="s">
        <v>254</v>
      </c>
      <c r="Q15" s="232" t="s">
        <v>314</v>
      </c>
      <c r="R15" s="222">
        <v>1.23</v>
      </c>
      <c r="S15" s="227" t="s">
        <v>254</v>
      </c>
      <c r="T15" s="221">
        <v>0.59</v>
      </c>
      <c r="U15" s="227" t="s">
        <v>254</v>
      </c>
      <c r="V15" s="227" t="s">
        <v>254</v>
      </c>
      <c r="W15" s="222">
        <v>0.98</v>
      </c>
      <c r="X15" s="227" t="s">
        <v>254</v>
      </c>
      <c r="Y15" s="222">
        <v>0.42</v>
      </c>
      <c r="Z15" s="227" t="s">
        <v>254</v>
      </c>
      <c r="AA15" s="233" t="s">
        <v>254</v>
      </c>
    </row>
    <row r="16" spans="2:27" s="174" customFormat="1" ht="12" customHeight="1">
      <c r="B16" s="229" t="s">
        <v>315</v>
      </c>
      <c r="C16" s="230"/>
      <c r="D16" s="226">
        <v>196.36</v>
      </c>
      <c r="E16" s="221">
        <v>6.78</v>
      </c>
      <c r="F16" s="223" t="s">
        <v>254</v>
      </c>
      <c r="G16" s="223" t="s">
        <v>254</v>
      </c>
      <c r="H16" s="222">
        <v>1.03</v>
      </c>
      <c r="I16" s="227" t="s">
        <v>254</v>
      </c>
      <c r="J16" s="221">
        <v>42.56</v>
      </c>
      <c r="K16" s="227" t="s">
        <v>254</v>
      </c>
      <c r="L16" s="227" t="s">
        <v>254</v>
      </c>
      <c r="M16" s="227" t="s">
        <v>254</v>
      </c>
      <c r="N16" s="222">
        <v>15.06</v>
      </c>
      <c r="O16" s="227" t="s">
        <v>254</v>
      </c>
      <c r="P16" s="223" t="s">
        <v>254</v>
      </c>
      <c r="Q16" s="232" t="s">
        <v>315</v>
      </c>
      <c r="R16" s="222">
        <v>115.38</v>
      </c>
      <c r="S16" s="222">
        <v>1.12</v>
      </c>
      <c r="T16" s="223" t="s">
        <v>254</v>
      </c>
      <c r="U16" s="227" t="s">
        <v>254</v>
      </c>
      <c r="V16" s="227" t="s">
        <v>254</v>
      </c>
      <c r="W16" s="222">
        <v>3.04</v>
      </c>
      <c r="X16" s="227" t="s">
        <v>254</v>
      </c>
      <c r="Y16" s="222">
        <v>11.39</v>
      </c>
      <c r="Z16" s="227" t="s">
        <v>254</v>
      </c>
      <c r="AA16" s="233" t="s">
        <v>254</v>
      </c>
    </row>
    <row r="17" spans="2:27" s="174" customFormat="1" ht="21.75" customHeight="1">
      <c r="B17" s="234" t="s">
        <v>316</v>
      </c>
      <c r="C17" s="188"/>
      <c r="D17" s="226">
        <v>45.74</v>
      </c>
      <c r="E17" s="223" t="s">
        <v>254</v>
      </c>
      <c r="F17" s="223" t="s">
        <v>254</v>
      </c>
      <c r="G17" s="223" t="s">
        <v>254</v>
      </c>
      <c r="H17" s="222">
        <v>1.99</v>
      </c>
      <c r="I17" s="227" t="s">
        <v>254</v>
      </c>
      <c r="J17" s="221">
        <v>25.44</v>
      </c>
      <c r="K17" s="223" t="s">
        <v>254</v>
      </c>
      <c r="L17" s="223" t="s">
        <v>254</v>
      </c>
      <c r="M17" s="223" t="s">
        <v>254</v>
      </c>
      <c r="N17" s="222">
        <v>2.14</v>
      </c>
      <c r="O17" s="227" t="s">
        <v>254</v>
      </c>
      <c r="P17" s="223" t="s">
        <v>254</v>
      </c>
      <c r="Q17" s="235" t="s">
        <v>316</v>
      </c>
      <c r="R17" s="222">
        <v>12.96</v>
      </c>
      <c r="S17" s="227" t="s">
        <v>254</v>
      </c>
      <c r="T17" s="223" t="s">
        <v>254</v>
      </c>
      <c r="U17" s="227" t="s">
        <v>254</v>
      </c>
      <c r="V17" s="227" t="s">
        <v>254</v>
      </c>
      <c r="W17" s="227" t="s">
        <v>254</v>
      </c>
      <c r="X17" s="227" t="s">
        <v>254</v>
      </c>
      <c r="Y17" s="221">
        <v>3.21</v>
      </c>
      <c r="Z17" s="227" t="s">
        <v>254</v>
      </c>
      <c r="AA17" s="233" t="s">
        <v>254</v>
      </c>
    </row>
    <row r="18" spans="2:27" s="174" customFormat="1" ht="12" customHeight="1">
      <c r="B18" s="229" t="s">
        <v>317</v>
      </c>
      <c r="C18" s="230"/>
      <c r="D18" s="226">
        <v>238.34</v>
      </c>
      <c r="E18" s="221">
        <v>58.07</v>
      </c>
      <c r="F18" s="221">
        <v>0.73</v>
      </c>
      <c r="G18" s="223" t="s">
        <v>253</v>
      </c>
      <c r="H18" s="222">
        <v>0.22</v>
      </c>
      <c r="I18" s="222">
        <v>4.11</v>
      </c>
      <c r="J18" s="221">
        <v>104.45</v>
      </c>
      <c r="K18" s="223" t="s">
        <v>253</v>
      </c>
      <c r="L18" s="227" t="s">
        <v>253</v>
      </c>
      <c r="M18" s="227" t="s">
        <v>253</v>
      </c>
      <c r="N18" s="222">
        <v>70.76</v>
      </c>
      <c r="O18" s="227" t="s">
        <v>253</v>
      </c>
      <c r="P18" s="223" t="s">
        <v>253</v>
      </c>
      <c r="Q18" s="232" t="s">
        <v>317</v>
      </c>
      <c r="R18" s="227" t="s">
        <v>253</v>
      </c>
      <c r="S18" s="227" t="s">
        <v>253</v>
      </c>
      <c r="T18" s="223" t="s">
        <v>253</v>
      </c>
      <c r="U18" s="227" t="s">
        <v>253</v>
      </c>
      <c r="V18" s="227" t="s">
        <v>253</v>
      </c>
      <c r="W18" s="227" t="s">
        <v>253</v>
      </c>
      <c r="X18" s="227" t="s">
        <v>253</v>
      </c>
      <c r="Y18" s="227" t="s">
        <v>253</v>
      </c>
      <c r="Z18" s="227" t="s">
        <v>253</v>
      </c>
      <c r="AA18" s="233" t="s">
        <v>253</v>
      </c>
    </row>
    <row r="19" spans="2:27" s="174" customFormat="1" ht="21.75" customHeight="1">
      <c r="B19" s="234" t="s">
        <v>318</v>
      </c>
      <c r="C19" s="230"/>
      <c r="D19" s="226">
        <v>62.44</v>
      </c>
      <c r="E19" s="221">
        <v>2.53</v>
      </c>
      <c r="F19" s="223" t="s">
        <v>253</v>
      </c>
      <c r="G19" s="223" t="s">
        <v>253</v>
      </c>
      <c r="H19" s="222">
        <v>2.14</v>
      </c>
      <c r="I19" s="227" t="s">
        <v>253</v>
      </c>
      <c r="J19" s="221">
        <v>35.24</v>
      </c>
      <c r="K19" s="223" t="s">
        <v>253</v>
      </c>
      <c r="L19" s="227" t="s">
        <v>253</v>
      </c>
      <c r="M19" s="227" t="s">
        <v>253</v>
      </c>
      <c r="N19" s="222">
        <v>22.53</v>
      </c>
      <c r="O19" s="227" t="s">
        <v>253</v>
      </c>
      <c r="P19" s="223" t="s">
        <v>253</v>
      </c>
      <c r="Q19" s="235" t="s">
        <v>318</v>
      </c>
      <c r="R19" s="227" t="s">
        <v>253</v>
      </c>
      <c r="S19" s="227" t="s">
        <v>253</v>
      </c>
      <c r="T19" s="223" t="s">
        <v>253</v>
      </c>
      <c r="U19" s="227" t="s">
        <v>253</v>
      </c>
      <c r="V19" s="227" t="s">
        <v>253</v>
      </c>
      <c r="W19" s="227" t="s">
        <v>253</v>
      </c>
      <c r="X19" s="227" t="s">
        <v>253</v>
      </c>
      <c r="Y19" s="227" t="s">
        <v>253</v>
      </c>
      <c r="Z19" s="227" t="s">
        <v>253</v>
      </c>
      <c r="AA19" s="233" t="s">
        <v>253</v>
      </c>
    </row>
    <row r="20" spans="2:27" s="174" customFormat="1" ht="12" customHeight="1">
      <c r="B20" s="229" t="s">
        <v>319</v>
      </c>
      <c r="C20" s="230"/>
      <c r="D20" s="226">
        <v>43.34</v>
      </c>
      <c r="E20" s="221">
        <v>2.93</v>
      </c>
      <c r="F20" s="223" t="s">
        <v>253</v>
      </c>
      <c r="G20" s="223" t="s">
        <v>253</v>
      </c>
      <c r="H20" s="227" t="s">
        <v>253</v>
      </c>
      <c r="I20" s="222">
        <v>1.31</v>
      </c>
      <c r="J20" s="221">
        <v>21.94</v>
      </c>
      <c r="K20" s="223" t="s">
        <v>253</v>
      </c>
      <c r="L20" s="227" t="s">
        <v>253</v>
      </c>
      <c r="M20" s="222">
        <v>0.44</v>
      </c>
      <c r="N20" s="222">
        <v>14.1</v>
      </c>
      <c r="O20" s="227" t="s">
        <v>253</v>
      </c>
      <c r="P20" s="223" t="s">
        <v>253</v>
      </c>
      <c r="Q20" s="232" t="s">
        <v>319</v>
      </c>
      <c r="R20" s="222">
        <v>1.11</v>
      </c>
      <c r="S20" s="227" t="s">
        <v>253</v>
      </c>
      <c r="T20" s="223" t="s">
        <v>253</v>
      </c>
      <c r="U20" s="222">
        <v>0.2</v>
      </c>
      <c r="V20" s="227" t="s">
        <v>253</v>
      </c>
      <c r="W20" s="227" t="s">
        <v>253</v>
      </c>
      <c r="X20" s="227" t="s">
        <v>253</v>
      </c>
      <c r="Y20" s="227" t="s">
        <v>253</v>
      </c>
      <c r="Z20" s="227" t="s">
        <v>253</v>
      </c>
      <c r="AA20" s="224">
        <v>1.31</v>
      </c>
    </row>
    <row r="21" spans="2:27" s="174" customFormat="1" ht="12" customHeight="1">
      <c r="B21" s="229" t="s">
        <v>320</v>
      </c>
      <c r="C21" s="230"/>
      <c r="D21" s="226">
        <v>70.27</v>
      </c>
      <c r="E21" s="221">
        <v>5.87</v>
      </c>
      <c r="F21" s="223" t="s">
        <v>253</v>
      </c>
      <c r="G21" s="223" t="s">
        <v>253</v>
      </c>
      <c r="H21" s="227" t="s">
        <v>253</v>
      </c>
      <c r="I21" s="227" t="s">
        <v>253</v>
      </c>
      <c r="J21" s="221">
        <v>36.07</v>
      </c>
      <c r="K21" s="221">
        <v>0.33</v>
      </c>
      <c r="L21" s="227" t="s">
        <v>253</v>
      </c>
      <c r="M21" s="227" t="s">
        <v>253</v>
      </c>
      <c r="N21" s="222">
        <v>6</v>
      </c>
      <c r="O21" s="227" t="s">
        <v>253</v>
      </c>
      <c r="P21" s="223" t="s">
        <v>253</v>
      </c>
      <c r="Q21" s="232" t="s">
        <v>320</v>
      </c>
      <c r="R21" s="227" t="s">
        <v>253</v>
      </c>
      <c r="S21" s="227" t="s">
        <v>253</v>
      </c>
      <c r="T21" s="221">
        <v>9.21</v>
      </c>
      <c r="U21" s="227" t="s">
        <v>253</v>
      </c>
      <c r="V21" s="227" t="s">
        <v>253</v>
      </c>
      <c r="W21" s="227" t="s">
        <v>253</v>
      </c>
      <c r="X21" s="227" t="s">
        <v>253</v>
      </c>
      <c r="Y21" s="227" t="s">
        <v>253</v>
      </c>
      <c r="Z21" s="227" t="s">
        <v>253</v>
      </c>
      <c r="AA21" s="224">
        <v>12.79</v>
      </c>
    </row>
    <row r="22" spans="2:27" s="174" customFormat="1" ht="12" customHeight="1">
      <c r="B22" s="229" t="s">
        <v>321</v>
      </c>
      <c r="C22" s="230"/>
      <c r="D22" s="226">
        <v>92.65</v>
      </c>
      <c r="E22" s="221">
        <v>2.08</v>
      </c>
      <c r="F22" s="223" t="s">
        <v>253</v>
      </c>
      <c r="G22" s="221">
        <v>0.36</v>
      </c>
      <c r="H22" s="222">
        <v>0.3</v>
      </c>
      <c r="I22" s="227" t="s">
        <v>253</v>
      </c>
      <c r="J22" s="221">
        <v>50.48</v>
      </c>
      <c r="K22" s="221">
        <v>2.56</v>
      </c>
      <c r="L22" s="227" t="s">
        <v>253</v>
      </c>
      <c r="M22" s="227" t="s">
        <v>253</v>
      </c>
      <c r="N22" s="222">
        <v>36.87</v>
      </c>
      <c r="O22" s="227" t="s">
        <v>253</v>
      </c>
      <c r="P22" s="223" t="s">
        <v>253</v>
      </c>
      <c r="Q22" s="232" t="s">
        <v>321</v>
      </c>
      <c r="R22" s="227" t="s">
        <v>253</v>
      </c>
      <c r="S22" s="227" t="s">
        <v>253</v>
      </c>
      <c r="T22" s="223" t="s">
        <v>253</v>
      </c>
      <c r="U22" s="227" t="s">
        <v>253</v>
      </c>
      <c r="V22" s="227" t="s">
        <v>253</v>
      </c>
      <c r="W22" s="227" t="s">
        <v>253</v>
      </c>
      <c r="X22" s="227" t="s">
        <v>253</v>
      </c>
      <c r="Y22" s="227" t="s">
        <v>253</v>
      </c>
      <c r="Z22" s="227" t="s">
        <v>253</v>
      </c>
      <c r="AA22" s="233" t="s">
        <v>253</v>
      </c>
    </row>
    <row r="23" spans="2:27" s="174" customFormat="1" ht="12" customHeight="1">
      <c r="B23" s="229" t="s">
        <v>322</v>
      </c>
      <c r="C23" s="188"/>
      <c r="D23" s="236" t="s">
        <v>253</v>
      </c>
      <c r="E23" s="227" t="s">
        <v>253</v>
      </c>
      <c r="F23" s="227" t="s">
        <v>253</v>
      </c>
      <c r="G23" s="223" t="s">
        <v>253</v>
      </c>
      <c r="H23" s="227" t="s">
        <v>253</v>
      </c>
      <c r="I23" s="223" t="s">
        <v>253</v>
      </c>
      <c r="J23" s="223" t="s">
        <v>253</v>
      </c>
      <c r="K23" s="227" t="s">
        <v>253</v>
      </c>
      <c r="L23" s="227" t="s">
        <v>253</v>
      </c>
      <c r="M23" s="227" t="s">
        <v>253</v>
      </c>
      <c r="N23" s="227" t="s">
        <v>253</v>
      </c>
      <c r="O23" s="227" t="s">
        <v>253</v>
      </c>
      <c r="P23" s="223" t="s">
        <v>253</v>
      </c>
      <c r="Q23" s="235" t="s">
        <v>322</v>
      </c>
      <c r="R23" s="227" t="s">
        <v>253</v>
      </c>
      <c r="S23" s="227" t="s">
        <v>253</v>
      </c>
      <c r="T23" s="223" t="s">
        <v>253</v>
      </c>
      <c r="U23" s="227" t="s">
        <v>253</v>
      </c>
      <c r="V23" s="227" t="s">
        <v>253</v>
      </c>
      <c r="W23" s="227" t="s">
        <v>253</v>
      </c>
      <c r="X23" s="227" t="s">
        <v>253</v>
      </c>
      <c r="Y23" s="227" t="s">
        <v>253</v>
      </c>
      <c r="Z23" s="227" t="s">
        <v>253</v>
      </c>
      <c r="AA23" s="233" t="s">
        <v>253</v>
      </c>
    </row>
    <row r="24" spans="2:27" s="174" customFormat="1" ht="12" customHeight="1">
      <c r="B24" s="229" t="s">
        <v>323</v>
      </c>
      <c r="C24" s="230"/>
      <c r="D24" s="226">
        <v>13.28</v>
      </c>
      <c r="E24" s="221">
        <v>1.47</v>
      </c>
      <c r="F24" s="227" t="s">
        <v>253</v>
      </c>
      <c r="G24" s="223" t="s">
        <v>253</v>
      </c>
      <c r="H24" s="222">
        <v>0.44</v>
      </c>
      <c r="I24" s="223" t="s">
        <v>253</v>
      </c>
      <c r="J24" s="221">
        <v>5.77</v>
      </c>
      <c r="K24" s="223" t="s">
        <v>253</v>
      </c>
      <c r="L24" s="227" t="s">
        <v>253</v>
      </c>
      <c r="M24" s="227" t="s">
        <v>253</v>
      </c>
      <c r="N24" s="222">
        <v>5.6</v>
      </c>
      <c r="O24" s="227" t="s">
        <v>253</v>
      </c>
      <c r="P24" s="223" t="s">
        <v>253</v>
      </c>
      <c r="Q24" s="232" t="s">
        <v>323</v>
      </c>
      <c r="R24" s="227" t="s">
        <v>253</v>
      </c>
      <c r="S24" s="227" t="s">
        <v>253</v>
      </c>
      <c r="T24" s="223" t="s">
        <v>253</v>
      </c>
      <c r="U24" s="227" t="s">
        <v>253</v>
      </c>
      <c r="V24" s="227" t="s">
        <v>253</v>
      </c>
      <c r="W24" s="227" t="s">
        <v>253</v>
      </c>
      <c r="X24" s="227" t="s">
        <v>253</v>
      </c>
      <c r="Y24" s="227" t="s">
        <v>253</v>
      </c>
      <c r="Z24" s="227" t="s">
        <v>253</v>
      </c>
      <c r="AA24" s="233" t="s">
        <v>253</v>
      </c>
    </row>
    <row r="25" spans="2:27" s="174" customFormat="1" ht="12" customHeight="1">
      <c r="B25" s="229" t="s">
        <v>324</v>
      </c>
      <c r="C25" s="230"/>
      <c r="D25" s="226">
        <v>49.79</v>
      </c>
      <c r="E25" s="221">
        <v>1.63</v>
      </c>
      <c r="F25" s="221">
        <v>0.06</v>
      </c>
      <c r="G25" s="223" t="s">
        <v>253</v>
      </c>
      <c r="H25" s="227" t="s">
        <v>253</v>
      </c>
      <c r="I25" s="221">
        <v>1.58</v>
      </c>
      <c r="J25" s="221">
        <v>28.81</v>
      </c>
      <c r="K25" s="223" t="s">
        <v>253</v>
      </c>
      <c r="L25" s="222">
        <v>0.21</v>
      </c>
      <c r="M25" s="222">
        <v>0.4</v>
      </c>
      <c r="N25" s="222">
        <v>14.92</v>
      </c>
      <c r="O25" s="227" t="s">
        <v>253</v>
      </c>
      <c r="P25" s="223" t="s">
        <v>253</v>
      </c>
      <c r="Q25" s="232" t="s">
        <v>324</v>
      </c>
      <c r="R25" s="222">
        <v>2.18</v>
      </c>
      <c r="S25" s="227" t="s">
        <v>253</v>
      </c>
      <c r="T25" s="223" t="s">
        <v>253</v>
      </c>
      <c r="U25" s="227" t="s">
        <v>253</v>
      </c>
      <c r="V25" s="227" t="s">
        <v>253</v>
      </c>
      <c r="W25" s="227" t="s">
        <v>253</v>
      </c>
      <c r="X25" s="227" t="s">
        <v>253</v>
      </c>
      <c r="Y25" s="227" t="s">
        <v>253</v>
      </c>
      <c r="Z25" s="227" t="s">
        <v>253</v>
      </c>
      <c r="AA25" s="233" t="s">
        <v>253</v>
      </c>
    </row>
    <row r="26" spans="2:27" s="174" customFormat="1" ht="12" customHeight="1">
      <c r="B26" s="229" t="s">
        <v>325</v>
      </c>
      <c r="C26" s="230"/>
      <c r="D26" s="226">
        <v>26.85</v>
      </c>
      <c r="E26" s="221">
        <v>0.38</v>
      </c>
      <c r="F26" s="221">
        <v>0.63</v>
      </c>
      <c r="G26" s="223" t="s">
        <v>253</v>
      </c>
      <c r="H26" s="227" t="s">
        <v>253</v>
      </c>
      <c r="I26" s="223" t="s">
        <v>253</v>
      </c>
      <c r="J26" s="221">
        <v>10.38</v>
      </c>
      <c r="K26" s="223" t="s">
        <v>253</v>
      </c>
      <c r="L26" s="227" t="s">
        <v>253</v>
      </c>
      <c r="M26" s="227" t="s">
        <v>253</v>
      </c>
      <c r="N26" s="222">
        <v>4.38</v>
      </c>
      <c r="O26" s="227" t="s">
        <v>253</v>
      </c>
      <c r="P26" s="223" t="s">
        <v>253</v>
      </c>
      <c r="Q26" s="232" t="s">
        <v>325</v>
      </c>
      <c r="R26" s="222">
        <v>1.08</v>
      </c>
      <c r="S26" s="227" t="s">
        <v>253</v>
      </c>
      <c r="T26" s="223" t="s">
        <v>253</v>
      </c>
      <c r="U26" s="227" t="s">
        <v>253</v>
      </c>
      <c r="V26" s="227" t="s">
        <v>253</v>
      </c>
      <c r="W26" s="222">
        <v>10</v>
      </c>
      <c r="X26" s="227" t="s">
        <v>253</v>
      </c>
      <c r="Y26" s="227" t="s">
        <v>253</v>
      </c>
      <c r="Z26" s="227" t="s">
        <v>253</v>
      </c>
      <c r="AA26" s="233" t="s">
        <v>253</v>
      </c>
    </row>
    <row r="27" spans="2:27" s="174" customFormat="1" ht="12" customHeight="1">
      <c r="B27" s="229" t="s">
        <v>326</v>
      </c>
      <c r="C27" s="230"/>
      <c r="D27" s="226">
        <v>84.95</v>
      </c>
      <c r="E27" s="221">
        <v>3.3</v>
      </c>
      <c r="F27" s="223" t="s">
        <v>253</v>
      </c>
      <c r="G27" s="221">
        <v>0.86</v>
      </c>
      <c r="H27" s="222">
        <v>1.04</v>
      </c>
      <c r="I27" s="221">
        <v>3.29</v>
      </c>
      <c r="J27" s="221">
        <v>41.4</v>
      </c>
      <c r="K27" s="221">
        <v>1.1</v>
      </c>
      <c r="L27" s="227" t="s">
        <v>253</v>
      </c>
      <c r="M27" s="227" t="s">
        <v>253</v>
      </c>
      <c r="N27" s="222">
        <v>17.86</v>
      </c>
      <c r="O27" s="227" t="s">
        <v>253</v>
      </c>
      <c r="P27" s="223" t="s">
        <v>253</v>
      </c>
      <c r="Q27" s="232" t="s">
        <v>326</v>
      </c>
      <c r="R27" s="222">
        <v>1.47</v>
      </c>
      <c r="S27" s="227" t="s">
        <v>253</v>
      </c>
      <c r="T27" s="223" t="s">
        <v>253</v>
      </c>
      <c r="U27" s="227" t="s">
        <v>253</v>
      </c>
      <c r="V27" s="227" t="s">
        <v>253</v>
      </c>
      <c r="W27" s="222">
        <v>13.41</v>
      </c>
      <c r="X27" s="227" t="s">
        <v>253</v>
      </c>
      <c r="Y27" s="222">
        <v>1.22</v>
      </c>
      <c r="Z27" s="227" t="s">
        <v>253</v>
      </c>
      <c r="AA27" s="233" t="s">
        <v>253</v>
      </c>
    </row>
    <row r="28" spans="2:27" s="174" customFormat="1" ht="12" customHeight="1">
      <c r="B28" s="229" t="s">
        <v>327</v>
      </c>
      <c r="C28" s="230"/>
      <c r="D28" s="226">
        <v>268.85</v>
      </c>
      <c r="E28" s="221">
        <v>11.43</v>
      </c>
      <c r="F28" s="227" t="s">
        <v>253</v>
      </c>
      <c r="G28" s="223" t="s">
        <v>253</v>
      </c>
      <c r="H28" s="222">
        <v>3.82</v>
      </c>
      <c r="I28" s="221">
        <v>70.79</v>
      </c>
      <c r="J28" s="221">
        <v>115.83</v>
      </c>
      <c r="K28" s="223" t="s">
        <v>253</v>
      </c>
      <c r="L28" s="227" t="s">
        <v>253</v>
      </c>
      <c r="M28" s="227" t="s">
        <v>253</v>
      </c>
      <c r="N28" s="222">
        <v>59.77</v>
      </c>
      <c r="O28" s="227" t="s">
        <v>253</v>
      </c>
      <c r="P28" s="223" t="s">
        <v>253</v>
      </c>
      <c r="Q28" s="232" t="s">
        <v>327</v>
      </c>
      <c r="R28" s="222">
        <v>7.21</v>
      </c>
      <c r="S28" s="227" t="s">
        <v>253</v>
      </c>
      <c r="T28" s="223" t="s">
        <v>253</v>
      </c>
      <c r="U28" s="227" t="s">
        <v>253</v>
      </c>
      <c r="V28" s="227" t="s">
        <v>253</v>
      </c>
      <c r="W28" s="227" t="s">
        <v>253</v>
      </c>
      <c r="X28" s="227" t="s">
        <v>253</v>
      </c>
      <c r="Y28" s="227" t="s">
        <v>253</v>
      </c>
      <c r="Z28" s="227" t="s">
        <v>253</v>
      </c>
      <c r="AA28" s="233" t="s">
        <v>253</v>
      </c>
    </row>
    <row r="29" spans="2:27" s="174" customFormat="1" ht="12" customHeight="1">
      <c r="B29" s="229" t="s">
        <v>328</v>
      </c>
      <c r="C29" s="230"/>
      <c r="D29" s="226">
        <v>82.73</v>
      </c>
      <c r="E29" s="221">
        <v>2.15</v>
      </c>
      <c r="F29" s="227" t="s">
        <v>253</v>
      </c>
      <c r="G29" s="223" t="s">
        <v>253</v>
      </c>
      <c r="H29" s="222">
        <v>1.1</v>
      </c>
      <c r="I29" s="223" t="s">
        <v>253</v>
      </c>
      <c r="J29" s="221">
        <v>34.38</v>
      </c>
      <c r="K29" s="221">
        <v>0.22</v>
      </c>
      <c r="L29" s="227" t="s">
        <v>253</v>
      </c>
      <c r="M29" s="222">
        <v>0.79</v>
      </c>
      <c r="N29" s="222">
        <v>11.08</v>
      </c>
      <c r="O29" s="227" t="s">
        <v>253</v>
      </c>
      <c r="P29" s="223" t="s">
        <v>253</v>
      </c>
      <c r="Q29" s="232" t="s">
        <v>328</v>
      </c>
      <c r="R29" s="222">
        <v>28.6</v>
      </c>
      <c r="S29" s="227" t="s">
        <v>253</v>
      </c>
      <c r="T29" s="221">
        <v>0.26</v>
      </c>
      <c r="U29" s="227" t="s">
        <v>253</v>
      </c>
      <c r="V29" s="227" t="s">
        <v>253</v>
      </c>
      <c r="W29" s="227" t="s">
        <v>253</v>
      </c>
      <c r="X29" s="227" t="s">
        <v>253</v>
      </c>
      <c r="Y29" s="222">
        <v>4.15</v>
      </c>
      <c r="Z29" s="227" t="s">
        <v>253</v>
      </c>
      <c r="AA29" s="233" t="s">
        <v>253</v>
      </c>
    </row>
    <row r="30" spans="2:27" s="174" customFormat="1" ht="12" customHeight="1">
      <c r="B30" s="229" t="s">
        <v>329</v>
      </c>
      <c r="C30" s="230"/>
      <c r="D30" s="226">
        <v>14.11</v>
      </c>
      <c r="E30" s="227" t="s">
        <v>253</v>
      </c>
      <c r="F30" s="227" t="s">
        <v>253</v>
      </c>
      <c r="G30" s="223" t="s">
        <v>253</v>
      </c>
      <c r="H30" s="227" t="s">
        <v>253</v>
      </c>
      <c r="I30" s="223" t="s">
        <v>253</v>
      </c>
      <c r="J30" s="221">
        <v>7.79</v>
      </c>
      <c r="K30" s="227" t="s">
        <v>253</v>
      </c>
      <c r="L30" s="227" t="s">
        <v>253</v>
      </c>
      <c r="M30" s="222">
        <v>0.13</v>
      </c>
      <c r="N30" s="222">
        <v>5.39</v>
      </c>
      <c r="O30" s="227" t="s">
        <v>253</v>
      </c>
      <c r="P30" s="223" t="s">
        <v>253</v>
      </c>
      <c r="Q30" s="232" t="s">
        <v>329</v>
      </c>
      <c r="R30" s="222">
        <v>0.6</v>
      </c>
      <c r="S30" s="227" t="s">
        <v>253</v>
      </c>
      <c r="T30" s="223" t="s">
        <v>253</v>
      </c>
      <c r="U30" s="222">
        <v>0.2</v>
      </c>
      <c r="V30" s="227" t="s">
        <v>253</v>
      </c>
      <c r="W30" s="227" t="s">
        <v>253</v>
      </c>
      <c r="X30" s="227" t="s">
        <v>253</v>
      </c>
      <c r="Y30" s="227" t="s">
        <v>253</v>
      </c>
      <c r="Z30" s="227" t="s">
        <v>253</v>
      </c>
      <c r="AA30" s="233" t="s">
        <v>253</v>
      </c>
    </row>
    <row r="31" spans="2:27" s="174" customFormat="1" ht="12" customHeight="1">
      <c r="B31" s="229" t="s">
        <v>330</v>
      </c>
      <c r="C31" s="230"/>
      <c r="D31" s="226">
        <v>91.1</v>
      </c>
      <c r="E31" s="221">
        <v>14.55</v>
      </c>
      <c r="F31" s="223" t="s">
        <v>253</v>
      </c>
      <c r="G31" s="223" t="s">
        <v>253</v>
      </c>
      <c r="H31" s="227" t="s">
        <v>253</v>
      </c>
      <c r="I31" s="221">
        <v>5.17</v>
      </c>
      <c r="J31" s="221">
        <v>46.45</v>
      </c>
      <c r="K31" s="221">
        <v>0.72</v>
      </c>
      <c r="L31" s="222">
        <v>0.15</v>
      </c>
      <c r="M31" s="222">
        <v>0.17</v>
      </c>
      <c r="N31" s="222">
        <v>21.39</v>
      </c>
      <c r="O31" s="227" t="s">
        <v>253</v>
      </c>
      <c r="P31" s="223" t="s">
        <v>253</v>
      </c>
      <c r="Q31" s="232" t="s">
        <v>330</v>
      </c>
      <c r="R31" s="222">
        <v>2.5</v>
      </c>
      <c r="S31" s="227" t="s">
        <v>253</v>
      </c>
      <c r="T31" s="223" t="s">
        <v>253</v>
      </c>
      <c r="U31" s="227" t="s">
        <v>253</v>
      </c>
      <c r="V31" s="227" t="s">
        <v>253</v>
      </c>
      <c r="W31" s="227" t="s">
        <v>253</v>
      </c>
      <c r="X31" s="227" t="s">
        <v>253</v>
      </c>
      <c r="Y31" s="227" t="s">
        <v>253</v>
      </c>
      <c r="Z31" s="227" t="s">
        <v>253</v>
      </c>
      <c r="AA31" s="233" t="s">
        <v>253</v>
      </c>
    </row>
    <row r="32" spans="2:27" s="174" customFormat="1" ht="12" customHeight="1">
      <c r="B32" s="229" t="s">
        <v>331</v>
      </c>
      <c r="C32" s="230"/>
      <c r="D32" s="226">
        <v>26.57</v>
      </c>
      <c r="E32" s="223" t="s">
        <v>253</v>
      </c>
      <c r="F32" s="227" t="s">
        <v>253</v>
      </c>
      <c r="G32" s="223" t="s">
        <v>253</v>
      </c>
      <c r="H32" s="222">
        <v>0.4</v>
      </c>
      <c r="I32" s="223" t="s">
        <v>253</v>
      </c>
      <c r="J32" s="221">
        <v>14.82</v>
      </c>
      <c r="K32" s="221">
        <v>0.14</v>
      </c>
      <c r="L32" s="222">
        <v>0.14</v>
      </c>
      <c r="M32" s="222">
        <v>0.15</v>
      </c>
      <c r="N32" s="222">
        <v>7.38</v>
      </c>
      <c r="O32" s="227" t="s">
        <v>253</v>
      </c>
      <c r="P32" s="221">
        <v>1.16</v>
      </c>
      <c r="Q32" s="232" t="s">
        <v>331</v>
      </c>
      <c r="R32" s="222">
        <v>1.17</v>
      </c>
      <c r="S32" s="227" t="s">
        <v>253</v>
      </c>
      <c r="T32" s="221">
        <v>0.12</v>
      </c>
      <c r="U32" s="222">
        <v>0.45</v>
      </c>
      <c r="V32" s="227" t="s">
        <v>253</v>
      </c>
      <c r="W32" s="227" t="s">
        <v>253</v>
      </c>
      <c r="X32" s="227" t="s">
        <v>253</v>
      </c>
      <c r="Y32" s="222">
        <v>0.25</v>
      </c>
      <c r="Z32" s="227" t="s">
        <v>253</v>
      </c>
      <c r="AA32" s="224">
        <v>0.39</v>
      </c>
    </row>
    <row r="33" spans="2:27" s="174" customFormat="1" ht="12" customHeight="1">
      <c r="B33" s="229" t="s">
        <v>332</v>
      </c>
      <c r="C33" s="230"/>
      <c r="D33" s="226">
        <v>26.19</v>
      </c>
      <c r="E33" s="221">
        <v>2.3</v>
      </c>
      <c r="F33" s="223" t="s">
        <v>253</v>
      </c>
      <c r="G33" s="223" t="s">
        <v>253</v>
      </c>
      <c r="H33" s="222">
        <v>0.19</v>
      </c>
      <c r="I33" s="223" t="s">
        <v>253</v>
      </c>
      <c r="J33" s="221">
        <v>15.68</v>
      </c>
      <c r="K33" s="221">
        <v>0.18</v>
      </c>
      <c r="L33" s="222">
        <v>0.15</v>
      </c>
      <c r="M33" s="222">
        <v>0.3</v>
      </c>
      <c r="N33" s="222">
        <v>6.1</v>
      </c>
      <c r="O33" s="227" t="s">
        <v>253</v>
      </c>
      <c r="P33" s="223" t="s">
        <v>253</v>
      </c>
      <c r="Q33" s="232" t="s">
        <v>332</v>
      </c>
      <c r="R33" s="222">
        <v>0.59</v>
      </c>
      <c r="S33" s="227" t="s">
        <v>253</v>
      </c>
      <c r="T33" s="223" t="s">
        <v>253</v>
      </c>
      <c r="U33" s="227" t="s">
        <v>253</v>
      </c>
      <c r="V33" s="227" t="s">
        <v>253</v>
      </c>
      <c r="W33" s="222">
        <v>0.7</v>
      </c>
      <c r="X33" s="227" t="s">
        <v>253</v>
      </c>
      <c r="Y33" s="227" t="s">
        <v>253</v>
      </c>
      <c r="Z33" s="227" t="s">
        <v>253</v>
      </c>
      <c r="AA33" s="233" t="s">
        <v>253</v>
      </c>
    </row>
    <row r="34" spans="2:27" s="174" customFormat="1" ht="12" customHeight="1">
      <c r="B34" s="229" t="s">
        <v>333</v>
      </c>
      <c r="C34" s="230"/>
      <c r="D34" s="226">
        <v>19.79</v>
      </c>
      <c r="E34" s="221">
        <v>0.19</v>
      </c>
      <c r="F34" s="227" t="s">
        <v>253</v>
      </c>
      <c r="G34" s="223" t="s">
        <v>253</v>
      </c>
      <c r="H34" s="227" t="s">
        <v>253</v>
      </c>
      <c r="I34" s="223" t="s">
        <v>253</v>
      </c>
      <c r="J34" s="221">
        <v>11.15</v>
      </c>
      <c r="K34" s="223" t="s">
        <v>253</v>
      </c>
      <c r="L34" s="222">
        <v>0.2</v>
      </c>
      <c r="M34" s="227" t="s">
        <v>253</v>
      </c>
      <c r="N34" s="222">
        <v>7.72</v>
      </c>
      <c r="O34" s="227" t="s">
        <v>253</v>
      </c>
      <c r="P34" s="223" t="s">
        <v>253</v>
      </c>
      <c r="Q34" s="232" t="s">
        <v>333</v>
      </c>
      <c r="R34" s="222">
        <v>0.53</v>
      </c>
      <c r="S34" s="227" t="s">
        <v>253</v>
      </c>
      <c r="T34" s="223" t="s">
        <v>253</v>
      </c>
      <c r="U34" s="227" t="s">
        <v>253</v>
      </c>
      <c r="V34" s="227" t="s">
        <v>253</v>
      </c>
      <c r="W34" s="227" t="s">
        <v>253</v>
      </c>
      <c r="X34" s="227" t="s">
        <v>253</v>
      </c>
      <c r="Y34" s="227" t="s">
        <v>253</v>
      </c>
      <c r="Z34" s="227" t="s">
        <v>253</v>
      </c>
      <c r="AA34" s="233" t="s">
        <v>253</v>
      </c>
    </row>
    <row r="35" spans="2:27" s="174" customFormat="1" ht="12" customHeight="1">
      <c r="B35" s="229" t="s">
        <v>334</v>
      </c>
      <c r="C35" s="230"/>
      <c r="D35" s="226">
        <v>43.35</v>
      </c>
      <c r="E35" s="221">
        <v>0.33</v>
      </c>
      <c r="F35" s="223" t="s">
        <v>253</v>
      </c>
      <c r="G35" s="221">
        <v>0.26</v>
      </c>
      <c r="H35" s="222">
        <v>0.67</v>
      </c>
      <c r="I35" s="223" t="s">
        <v>253</v>
      </c>
      <c r="J35" s="221">
        <v>33.02</v>
      </c>
      <c r="K35" s="223" t="s">
        <v>253</v>
      </c>
      <c r="L35" s="227" t="s">
        <v>253</v>
      </c>
      <c r="M35" s="227" t="s">
        <v>253</v>
      </c>
      <c r="N35" s="222">
        <v>6.04</v>
      </c>
      <c r="O35" s="227" t="s">
        <v>253</v>
      </c>
      <c r="P35" s="223" t="s">
        <v>253</v>
      </c>
      <c r="Q35" s="232" t="s">
        <v>334</v>
      </c>
      <c r="R35" s="222">
        <v>0.44</v>
      </c>
      <c r="S35" s="227" t="s">
        <v>253</v>
      </c>
      <c r="T35" s="223" t="s">
        <v>253</v>
      </c>
      <c r="U35" s="222">
        <v>0.14</v>
      </c>
      <c r="V35" s="227" t="s">
        <v>253</v>
      </c>
      <c r="W35" s="222">
        <v>2.45</v>
      </c>
      <c r="X35" s="227" t="s">
        <v>253</v>
      </c>
      <c r="Y35" s="227" t="s">
        <v>253</v>
      </c>
      <c r="Z35" s="227" t="s">
        <v>253</v>
      </c>
      <c r="AA35" s="233" t="s">
        <v>253</v>
      </c>
    </row>
    <row r="36" spans="2:27" s="174" customFormat="1" ht="12" customHeight="1">
      <c r="B36" s="229" t="s">
        <v>335</v>
      </c>
      <c r="C36" s="230"/>
      <c r="D36" s="226">
        <v>43.66</v>
      </c>
      <c r="E36" s="221">
        <v>2.02</v>
      </c>
      <c r="F36" s="221">
        <v>0.02</v>
      </c>
      <c r="G36" s="221">
        <v>0.22</v>
      </c>
      <c r="H36" s="227" t="s">
        <v>253</v>
      </c>
      <c r="I36" s="223" t="s">
        <v>253</v>
      </c>
      <c r="J36" s="221">
        <v>6.27</v>
      </c>
      <c r="K36" s="221">
        <v>1.14</v>
      </c>
      <c r="L36" s="222">
        <v>0.15</v>
      </c>
      <c r="M36" s="227" t="s">
        <v>253</v>
      </c>
      <c r="N36" s="222">
        <v>22.8</v>
      </c>
      <c r="O36" s="227" t="s">
        <v>253</v>
      </c>
      <c r="P36" s="221">
        <v>0.18</v>
      </c>
      <c r="Q36" s="232" t="s">
        <v>335</v>
      </c>
      <c r="R36" s="222">
        <v>9.78</v>
      </c>
      <c r="S36" s="222">
        <v>1.08</v>
      </c>
      <c r="T36" s="223" t="s">
        <v>253</v>
      </c>
      <c r="U36" s="227" t="s">
        <v>253</v>
      </c>
      <c r="V36" s="227" t="s">
        <v>253</v>
      </c>
      <c r="W36" s="227" t="s">
        <v>253</v>
      </c>
      <c r="X36" s="227" t="s">
        <v>253</v>
      </c>
      <c r="Y36" s="227" t="s">
        <v>253</v>
      </c>
      <c r="Z36" s="227" t="s">
        <v>253</v>
      </c>
      <c r="AA36" s="233" t="s">
        <v>253</v>
      </c>
    </row>
    <row r="37" spans="2:27" s="174" customFormat="1" ht="12" customHeight="1">
      <c r="B37" s="229" t="s">
        <v>336</v>
      </c>
      <c r="C37" s="188"/>
      <c r="D37" s="226">
        <v>75.66</v>
      </c>
      <c r="E37" s="221">
        <v>4.25</v>
      </c>
      <c r="F37" s="221">
        <v>2.88</v>
      </c>
      <c r="G37" s="221">
        <v>2.42</v>
      </c>
      <c r="H37" s="227" t="s">
        <v>253</v>
      </c>
      <c r="I37" s="223" t="s">
        <v>253</v>
      </c>
      <c r="J37" s="221">
        <v>43</v>
      </c>
      <c r="K37" s="221">
        <v>4.83</v>
      </c>
      <c r="L37" s="227" t="s">
        <v>253</v>
      </c>
      <c r="M37" s="222">
        <v>0.45</v>
      </c>
      <c r="N37" s="222">
        <v>9.52</v>
      </c>
      <c r="O37" s="227" t="s">
        <v>253</v>
      </c>
      <c r="P37" s="223" t="s">
        <v>253</v>
      </c>
      <c r="Q37" s="232" t="s">
        <v>336</v>
      </c>
      <c r="R37" s="222">
        <v>2.55</v>
      </c>
      <c r="S37" s="227" t="s">
        <v>253</v>
      </c>
      <c r="T37" s="221">
        <v>4.31</v>
      </c>
      <c r="U37" s="227" t="s">
        <v>253</v>
      </c>
      <c r="V37" s="227" t="s">
        <v>253</v>
      </c>
      <c r="W37" s="227" t="s">
        <v>253</v>
      </c>
      <c r="X37" s="227" t="s">
        <v>253</v>
      </c>
      <c r="Y37" s="227" t="s">
        <v>253</v>
      </c>
      <c r="Z37" s="227" t="s">
        <v>253</v>
      </c>
      <c r="AA37" s="224">
        <v>1.45</v>
      </c>
    </row>
    <row r="38" spans="2:27" s="174" customFormat="1" ht="12" customHeight="1">
      <c r="B38" s="229" t="s">
        <v>337</v>
      </c>
      <c r="C38" s="188"/>
      <c r="D38" s="226">
        <v>8.4</v>
      </c>
      <c r="E38" s="227" t="s">
        <v>253</v>
      </c>
      <c r="F38" s="227" t="s">
        <v>253</v>
      </c>
      <c r="G38" s="223" t="s">
        <v>253</v>
      </c>
      <c r="H38" s="227" t="s">
        <v>253</v>
      </c>
      <c r="I38" s="223" t="s">
        <v>253</v>
      </c>
      <c r="J38" s="223" t="s">
        <v>253</v>
      </c>
      <c r="K38" s="223" t="s">
        <v>253</v>
      </c>
      <c r="L38" s="227" t="s">
        <v>253</v>
      </c>
      <c r="M38" s="227" t="s">
        <v>253</v>
      </c>
      <c r="N38" s="222">
        <v>8.4</v>
      </c>
      <c r="O38" s="227" t="s">
        <v>253</v>
      </c>
      <c r="P38" s="223" t="s">
        <v>253</v>
      </c>
      <c r="Q38" s="232" t="s">
        <v>337</v>
      </c>
      <c r="R38" s="227" t="s">
        <v>253</v>
      </c>
      <c r="S38" s="227" t="s">
        <v>253</v>
      </c>
      <c r="T38" s="223" t="s">
        <v>253</v>
      </c>
      <c r="U38" s="227" t="s">
        <v>253</v>
      </c>
      <c r="V38" s="227" t="s">
        <v>253</v>
      </c>
      <c r="W38" s="227" t="s">
        <v>253</v>
      </c>
      <c r="X38" s="227" t="s">
        <v>253</v>
      </c>
      <c r="Y38" s="227" t="s">
        <v>253</v>
      </c>
      <c r="Z38" s="227" t="s">
        <v>253</v>
      </c>
      <c r="AA38" s="233" t="s">
        <v>253</v>
      </c>
    </row>
    <row r="39" spans="2:27" s="174" customFormat="1" ht="12" customHeight="1">
      <c r="B39" s="229" t="s">
        <v>338</v>
      </c>
      <c r="C39" s="188"/>
      <c r="D39" s="226">
        <v>440.22</v>
      </c>
      <c r="E39" s="221">
        <v>12.26</v>
      </c>
      <c r="F39" s="221">
        <v>0.92</v>
      </c>
      <c r="G39" s="223" t="s">
        <v>253</v>
      </c>
      <c r="H39" s="222">
        <v>1.47</v>
      </c>
      <c r="I39" s="223" t="s">
        <v>253</v>
      </c>
      <c r="J39" s="221">
        <v>349.34</v>
      </c>
      <c r="K39" s="221">
        <v>2.1</v>
      </c>
      <c r="L39" s="222">
        <v>2.1</v>
      </c>
      <c r="M39" s="222">
        <v>0.8</v>
      </c>
      <c r="N39" s="222">
        <v>50.96</v>
      </c>
      <c r="O39" s="227" t="s">
        <v>253</v>
      </c>
      <c r="P39" s="223" t="s">
        <v>253</v>
      </c>
      <c r="Q39" s="232" t="s">
        <v>338</v>
      </c>
      <c r="R39" s="222">
        <v>10.3</v>
      </c>
      <c r="S39" s="222">
        <v>3.78</v>
      </c>
      <c r="T39" s="223" t="s">
        <v>253</v>
      </c>
      <c r="U39" s="227" t="s">
        <v>253</v>
      </c>
      <c r="V39" s="227" t="s">
        <v>253</v>
      </c>
      <c r="W39" s="222">
        <v>6.2</v>
      </c>
      <c r="X39" s="227" t="s">
        <v>253</v>
      </c>
      <c r="Y39" s="227" t="s">
        <v>253</v>
      </c>
      <c r="Z39" s="227" t="s">
        <v>253</v>
      </c>
      <c r="AA39" s="233" t="s">
        <v>253</v>
      </c>
    </row>
    <row r="40" spans="2:27" s="174" customFormat="1" ht="12" customHeight="1">
      <c r="B40" s="229" t="s">
        <v>339</v>
      </c>
      <c r="C40" s="188"/>
      <c r="D40" s="236" t="s">
        <v>1128</v>
      </c>
      <c r="E40" s="227" t="s">
        <v>253</v>
      </c>
      <c r="F40" s="227" t="s">
        <v>253</v>
      </c>
      <c r="G40" s="223" t="s">
        <v>253</v>
      </c>
      <c r="H40" s="227" t="s">
        <v>253</v>
      </c>
      <c r="I40" s="223" t="s">
        <v>253</v>
      </c>
      <c r="J40" s="227" t="s">
        <v>253</v>
      </c>
      <c r="K40" s="223" t="s">
        <v>253</v>
      </c>
      <c r="L40" s="227" t="s">
        <v>253</v>
      </c>
      <c r="M40" s="227" t="s">
        <v>253</v>
      </c>
      <c r="N40" s="227" t="s">
        <v>253</v>
      </c>
      <c r="O40" s="227" t="s">
        <v>253</v>
      </c>
      <c r="P40" s="223" t="s">
        <v>253</v>
      </c>
      <c r="Q40" s="232" t="s">
        <v>339</v>
      </c>
      <c r="R40" s="227" t="s">
        <v>253</v>
      </c>
      <c r="S40" s="227" t="s">
        <v>253</v>
      </c>
      <c r="T40" s="223" t="s">
        <v>253</v>
      </c>
      <c r="U40" s="227" t="s">
        <v>253</v>
      </c>
      <c r="V40" s="227" t="s">
        <v>253</v>
      </c>
      <c r="W40" s="227" t="s">
        <v>253</v>
      </c>
      <c r="X40" s="227" t="s">
        <v>253</v>
      </c>
      <c r="Y40" s="227" t="s">
        <v>253</v>
      </c>
      <c r="Z40" s="227" t="s">
        <v>253</v>
      </c>
      <c r="AA40" s="233" t="s">
        <v>253</v>
      </c>
    </row>
    <row r="41" spans="2:27" s="174" customFormat="1" ht="12" customHeight="1">
      <c r="B41" s="229" t="s">
        <v>340</v>
      </c>
      <c r="C41" s="188"/>
      <c r="D41" s="226">
        <v>3.31</v>
      </c>
      <c r="E41" s="223" t="s">
        <v>253</v>
      </c>
      <c r="F41" s="227" t="s">
        <v>253</v>
      </c>
      <c r="G41" s="221">
        <v>0.22</v>
      </c>
      <c r="H41" s="227" t="s">
        <v>253</v>
      </c>
      <c r="I41" s="223" t="s">
        <v>253</v>
      </c>
      <c r="J41" s="221">
        <v>2.73</v>
      </c>
      <c r="K41" s="221">
        <v>0.36</v>
      </c>
      <c r="L41" s="227" t="s">
        <v>253</v>
      </c>
      <c r="M41" s="227" t="s">
        <v>253</v>
      </c>
      <c r="N41" s="227" t="s">
        <v>253</v>
      </c>
      <c r="O41" s="227" t="s">
        <v>253</v>
      </c>
      <c r="P41" s="223" t="s">
        <v>253</v>
      </c>
      <c r="Q41" s="232" t="s">
        <v>340</v>
      </c>
      <c r="R41" s="227" t="s">
        <v>253</v>
      </c>
      <c r="S41" s="227" t="s">
        <v>253</v>
      </c>
      <c r="T41" s="223" t="s">
        <v>253</v>
      </c>
      <c r="U41" s="227" t="s">
        <v>253</v>
      </c>
      <c r="V41" s="227" t="s">
        <v>253</v>
      </c>
      <c r="W41" s="227" t="s">
        <v>253</v>
      </c>
      <c r="X41" s="227" t="s">
        <v>253</v>
      </c>
      <c r="Y41" s="227" t="s">
        <v>253</v>
      </c>
      <c r="Z41" s="227" t="s">
        <v>253</v>
      </c>
      <c r="AA41" s="233" t="s">
        <v>253</v>
      </c>
    </row>
    <row r="42" spans="2:27" s="174" customFormat="1" ht="12" customHeight="1">
      <c r="B42" s="229" t="s">
        <v>341</v>
      </c>
      <c r="C42" s="188"/>
      <c r="D42" s="226">
        <v>16.76</v>
      </c>
      <c r="E42" s="221">
        <v>0.41</v>
      </c>
      <c r="F42" s="227" t="s">
        <v>253</v>
      </c>
      <c r="G42" s="223" t="s">
        <v>253</v>
      </c>
      <c r="H42" s="227" t="s">
        <v>253</v>
      </c>
      <c r="I42" s="223" t="s">
        <v>253</v>
      </c>
      <c r="J42" s="221">
        <v>7</v>
      </c>
      <c r="K42" s="223" t="s">
        <v>253</v>
      </c>
      <c r="L42" s="227" t="s">
        <v>253</v>
      </c>
      <c r="M42" s="222">
        <v>0.18</v>
      </c>
      <c r="N42" s="222">
        <v>6.24</v>
      </c>
      <c r="O42" s="227" t="s">
        <v>253</v>
      </c>
      <c r="P42" s="223" t="s">
        <v>253</v>
      </c>
      <c r="Q42" s="232" t="s">
        <v>341</v>
      </c>
      <c r="R42" s="222">
        <v>0.38</v>
      </c>
      <c r="S42" s="222">
        <v>0.4</v>
      </c>
      <c r="T42" s="223" t="s">
        <v>253</v>
      </c>
      <c r="U42" s="227" t="s">
        <v>253</v>
      </c>
      <c r="V42" s="227" t="s">
        <v>253</v>
      </c>
      <c r="W42" s="222">
        <v>2.15</v>
      </c>
      <c r="X42" s="227" t="s">
        <v>253</v>
      </c>
      <c r="Y42" s="227" t="s">
        <v>253</v>
      </c>
      <c r="Z42" s="227" t="s">
        <v>253</v>
      </c>
      <c r="AA42" s="233" t="s">
        <v>253</v>
      </c>
    </row>
    <row r="43" spans="2:27" s="174" customFormat="1" ht="12" customHeight="1">
      <c r="B43" s="229" t="s">
        <v>342</v>
      </c>
      <c r="C43" s="188"/>
      <c r="D43" s="226">
        <v>60.38</v>
      </c>
      <c r="E43" s="223" t="s">
        <v>253</v>
      </c>
      <c r="F43" s="221">
        <v>0.54</v>
      </c>
      <c r="G43" s="223" t="s">
        <v>253</v>
      </c>
      <c r="H43" s="222">
        <v>2.13</v>
      </c>
      <c r="I43" s="223" t="s">
        <v>253</v>
      </c>
      <c r="J43" s="221">
        <v>50.58</v>
      </c>
      <c r="K43" s="221">
        <v>0.17</v>
      </c>
      <c r="L43" s="227" t="s">
        <v>253</v>
      </c>
      <c r="M43" s="222">
        <v>0.4</v>
      </c>
      <c r="N43" s="222">
        <v>5.88</v>
      </c>
      <c r="O43" s="222">
        <v>0.17</v>
      </c>
      <c r="P43" s="223" t="s">
        <v>253</v>
      </c>
      <c r="Q43" s="232" t="s">
        <v>342</v>
      </c>
      <c r="R43" s="222">
        <v>0.17</v>
      </c>
      <c r="S43" s="227" t="s">
        <v>253</v>
      </c>
      <c r="T43" s="221">
        <v>0.34</v>
      </c>
      <c r="U43" s="227" t="s">
        <v>253</v>
      </c>
      <c r="V43" s="227" t="s">
        <v>253</v>
      </c>
      <c r="W43" s="227" t="s">
        <v>253</v>
      </c>
      <c r="X43" s="227" t="s">
        <v>253</v>
      </c>
      <c r="Y43" s="227" t="s">
        <v>253</v>
      </c>
      <c r="Z43" s="227" t="s">
        <v>253</v>
      </c>
      <c r="AA43" s="233" t="s">
        <v>253</v>
      </c>
    </row>
    <row r="44" spans="2:27" s="174" customFormat="1" ht="12" customHeight="1">
      <c r="B44" s="229" t="s">
        <v>343</v>
      </c>
      <c r="C44" s="188"/>
      <c r="D44" s="226">
        <v>1.06</v>
      </c>
      <c r="E44" s="227" t="s">
        <v>253</v>
      </c>
      <c r="F44" s="222">
        <v>0.02</v>
      </c>
      <c r="G44" s="223" t="s">
        <v>253</v>
      </c>
      <c r="H44" s="227" t="s">
        <v>253</v>
      </c>
      <c r="I44" s="223" t="s">
        <v>253</v>
      </c>
      <c r="J44" s="223" t="s">
        <v>253</v>
      </c>
      <c r="K44" s="223" t="s">
        <v>253</v>
      </c>
      <c r="L44" s="227" t="s">
        <v>253</v>
      </c>
      <c r="M44" s="227" t="s">
        <v>253</v>
      </c>
      <c r="N44" s="222">
        <v>1.04</v>
      </c>
      <c r="O44" s="227" t="s">
        <v>253</v>
      </c>
      <c r="P44" s="223" t="s">
        <v>253</v>
      </c>
      <c r="Q44" s="232" t="s">
        <v>343</v>
      </c>
      <c r="R44" s="227" t="s">
        <v>253</v>
      </c>
      <c r="S44" s="227" t="s">
        <v>253</v>
      </c>
      <c r="T44" s="223" t="s">
        <v>253</v>
      </c>
      <c r="U44" s="227" t="s">
        <v>253</v>
      </c>
      <c r="V44" s="227" t="s">
        <v>253</v>
      </c>
      <c r="W44" s="227" t="s">
        <v>253</v>
      </c>
      <c r="X44" s="227" t="s">
        <v>253</v>
      </c>
      <c r="Y44" s="227" t="s">
        <v>253</v>
      </c>
      <c r="Z44" s="227" t="s">
        <v>253</v>
      </c>
      <c r="AA44" s="233" t="s">
        <v>253</v>
      </c>
    </row>
    <row r="45" spans="2:27" s="174" customFormat="1" ht="12" customHeight="1">
      <c r="B45" s="229" t="s">
        <v>344</v>
      </c>
      <c r="C45" s="188"/>
      <c r="D45" s="226">
        <v>108.33</v>
      </c>
      <c r="E45" s="221">
        <v>2.89</v>
      </c>
      <c r="F45" s="223" t="s">
        <v>253</v>
      </c>
      <c r="G45" s="223" t="s">
        <v>253</v>
      </c>
      <c r="H45" s="222">
        <v>1.22</v>
      </c>
      <c r="I45" s="223" t="s">
        <v>253</v>
      </c>
      <c r="J45" s="221">
        <v>42.95</v>
      </c>
      <c r="K45" s="221">
        <v>1.03</v>
      </c>
      <c r="L45" s="227" t="s">
        <v>253</v>
      </c>
      <c r="M45" s="227" t="s">
        <v>253</v>
      </c>
      <c r="N45" s="222">
        <v>12.67</v>
      </c>
      <c r="O45" s="227" t="s">
        <v>253</v>
      </c>
      <c r="P45" s="223" t="s">
        <v>253</v>
      </c>
      <c r="Q45" s="232" t="s">
        <v>344</v>
      </c>
      <c r="R45" s="222">
        <v>39.33</v>
      </c>
      <c r="S45" s="227" t="s">
        <v>253</v>
      </c>
      <c r="T45" s="223" t="s">
        <v>253</v>
      </c>
      <c r="U45" s="227" t="s">
        <v>253</v>
      </c>
      <c r="V45" s="227" t="s">
        <v>253</v>
      </c>
      <c r="W45" s="227" t="s">
        <v>253</v>
      </c>
      <c r="X45" s="227" t="s">
        <v>253</v>
      </c>
      <c r="Y45" s="227" t="s">
        <v>253</v>
      </c>
      <c r="Z45" s="227" t="s">
        <v>253</v>
      </c>
      <c r="AA45" s="224">
        <v>8.24</v>
      </c>
    </row>
    <row r="46" spans="2:27" s="174" customFormat="1" ht="21.75" customHeight="1">
      <c r="B46" s="234" t="s">
        <v>345</v>
      </c>
      <c r="C46" s="188"/>
      <c r="D46" s="236" t="s">
        <v>1128</v>
      </c>
      <c r="E46" s="223" t="s">
        <v>253</v>
      </c>
      <c r="F46" s="227" t="s">
        <v>253</v>
      </c>
      <c r="G46" s="223" t="s">
        <v>253</v>
      </c>
      <c r="H46" s="227" t="s">
        <v>253</v>
      </c>
      <c r="I46" s="223" t="s">
        <v>253</v>
      </c>
      <c r="J46" s="223" t="s">
        <v>253</v>
      </c>
      <c r="K46" s="223" t="s">
        <v>253</v>
      </c>
      <c r="L46" s="227" t="s">
        <v>253</v>
      </c>
      <c r="M46" s="227" t="s">
        <v>253</v>
      </c>
      <c r="N46" s="227" t="s">
        <v>253</v>
      </c>
      <c r="O46" s="227" t="s">
        <v>253</v>
      </c>
      <c r="P46" s="223" t="s">
        <v>253</v>
      </c>
      <c r="Q46" s="235" t="s">
        <v>345</v>
      </c>
      <c r="R46" s="227" t="s">
        <v>253</v>
      </c>
      <c r="S46" s="227" t="s">
        <v>253</v>
      </c>
      <c r="T46" s="223" t="s">
        <v>253</v>
      </c>
      <c r="U46" s="227" t="s">
        <v>253</v>
      </c>
      <c r="V46" s="227" t="s">
        <v>253</v>
      </c>
      <c r="W46" s="227" t="s">
        <v>253</v>
      </c>
      <c r="X46" s="227" t="s">
        <v>253</v>
      </c>
      <c r="Y46" s="227" t="s">
        <v>253</v>
      </c>
      <c r="Z46" s="227" t="s">
        <v>253</v>
      </c>
      <c r="AA46" s="233" t="s">
        <v>253</v>
      </c>
    </row>
    <row r="47" spans="1:27" s="174" customFormat="1" ht="12" customHeight="1" thickBot="1">
      <c r="A47" s="171"/>
      <c r="B47" s="237" t="s">
        <v>346</v>
      </c>
      <c r="C47" s="196"/>
      <c r="D47" s="238">
        <v>111.51</v>
      </c>
      <c r="E47" s="239">
        <v>17.94</v>
      </c>
      <c r="F47" s="239">
        <v>7.38</v>
      </c>
      <c r="G47" s="239">
        <v>1.07</v>
      </c>
      <c r="H47" s="240">
        <v>3.8</v>
      </c>
      <c r="I47" s="239">
        <v>4.8</v>
      </c>
      <c r="J47" s="239">
        <v>66.11</v>
      </c>
      <c r="K47" s="239">
        <v>3</v>
      </c>
      <c r="L47" s="241" t="s">
        <v>253</v>
      </c>
      <c r="M47" s="242" t="s">
        <v>253</v>
      </c>
      <c r="N47" s="240">
        <v>2.29</v>
      </c>
      <c r="O47" s="241" t="s">
        <v>253</v>
      </c>
      <c r="P47" s="242" t="s">
        <v>253</v>
      </c>
      <c r="Q47" s="243" t="s">
        <v>346</v>
      </c>
      <c r="R47" s="238">
        <v>0.6</v>
      </c>
      <c r="S47" s="241" t="s">
        <v>253</v>
      </c>
      <c r="T47" s="239">
        <v>0.06</v>
      </c>
      <c r="U47" s="241" t="s">
        <v>253</v>
      </c>
      <c r="V47" s="242" t="s">
        <v>253</v>
      </c>
      <c r="W47" s="241" t="s">
        <v>253</v>
      </c>
      <c r="X47" s="242" t="s">
        <v>253</v>
      </c>
      <c r="Y47" s="240">
        <v>4.46</v>
      </c>
      <c r="Z47" s="242" t="s">
        <v>253</v>
      </c>
      <c r="AA47" s="244" t="s">
        <v>253</v>
      </c>
    </row>
    <row r="48" spans="1:27" s="248" customFormat="1" ht="12" customHeight="1">
      <c r="A48" s="245" t="s">
        <v>347</v>
      </c>
      <c r="B48" s="246"/>
      <c r="C48" s="246"/>
      <c r="D48" s="247"/>
      <c r="E48" s="247"/>
      <c r="F48" s="247"/>
      <c r="G48" s="247"/>
      <c r="H48" s="200" t="s">
        <v>348</v>
      </c>
      <c r="J48" s="247"/>
      <c r="K48" s="247"/>
      <c r="L48" s="247"/>
      <c r="M48" s="247"/>
      <c r="N48" s="174"/>
      <c r="O48" s="174"/>
      <c r="P48" s="174"/>
      <c r="Q48" s="246"/>
      <c r="R48" s="174"/>
      <c r="S48" s="174"/>
      <c r="T48" s="174"/>
      <c r="U48" s="174"/>
      <c r="V48" s="174"/>
      <c r="W48" s="174"/>
      <c r="X48" s="174"/>
      <c r="Y48" s="174"/>
      <c r="Z48" s="174"/>
      <c r="AA48" s="174"/>
    </row>
    <row r="49" spans="1:27" s="248" customFormat="1" ht="10.5" customHeight="1">
      <c r="A49" s="246"/>
      <c r="B49" s="246"/>
      <c r="C49" s="246"/>
      <c r="D49" s="247"/>
      <c r="E49" s="247"/>
      <c r="F49" s="247"/>
      <c r="G49" s="247"/>
      <c r="H49" s="247"/>
      <c r="I49" s="200"/>
      <c r="J49" s="247"/>
      <c r="K49" s="247"/>
      <c r="L49" s="247"/>
      <c r="M49" s="247"/>
      <c r="N49" s="174"/>
      <c r="O49" s="174"/>
      <c r="P49" s="174"/>
      <c r="Q49" s="246"/>
      <c r="R49" s="174"/>
      <c r="S49" s="174"/>
      <c r="T49" s="174"/>
      <c r="U49" s="174"/>
      <c r="V49" s="174"/>
      <c r="W49" s="174"/>
      <c r="X49" s="174"/>
      <c r="Y49" s="174"/>
      <c r="Z49" s="174"/>
      <c r="AA49" s="174"/>
    </row>
    <row r="50" spans="1:27" s="248" customFormat="1" ht="10.5" customHeight="1">
      <c r="A50" s="246"/>
      <c r="B50" s="246"/>
      <c r="C50" s="246"/>
      <c r="D50" s="247"/>
      <c r="E50" s="247"/>
      <c r="F50" s="247"/>
      <c r="G50" s="247"/>
      <c r="H50" s="247"/>
      <c r="I50" s="200"/>
      <c r="J50" s="247"/>
      <c r="K50" s="247"/>
      <c r="L50" s="247"/>
      <c r="M50" s="247"/>
      <c r="N50" s="174"/>
      <c r="O50" s="174"/>
      <c r="P50" s="174"/>
      <c r="Q50" s="246"/>
      <c r="R50" s="174"/>
      <c r="S50" s="174"/>
      <c r="T50" s="174"/>
      <c r="U50" s="174"/>
      <c r="V50" s="174"/>
      <c r="W50" s="174"/>
      <c r="X50" s="174"/>
      <c r="Y50" s="174"/>
      <c r="Z50" s="174"/>
      <c r="AA50" s="174"/>
    </row>
    <row r="51" spans="1:27" s="248" customFormat="1" ht="10.5" customHeight="1">
      <c r="A51" s="246"/>
      <c r="B51" s="246"/>
      <c r="C51" s="246"/>
      <c r="D51" s="247"/>
      <c r="E51" s="247"/>
      <c r="F51" s="247"/>
      <c r="G51" s="247"/>
      <c r="H51" s="247"/>
      <c r="I51" s="200"/>
      <c r="J51" s="247"/>
      <c r="K51" s="247"/>
      <c r="L51" s="247"/>
      <c r="M51" s="247"/>
      <c r="N51" s="174"/>
      <c r="O51" s="174"/>
      <c r="P51" s="174"/>
      <c r="Q51" s="246"/>
      <c r="R51" s="174"/>
      <c r="S51" s="174"/>
      <c r="T51" s="174"/>
      <c r="U51" s="174"/>
      <c r="V51" s="174"/>
      <c r="W51" s="174"/>
      <c r="X51" s="174"/>
      <c r="Y51" s="174"/>
      <c r="Z51" s="174"/>
      <c r="AA51" s="174"/>
    </row>
  </sheetData>
  <sheetProtection/>
  <mergeCells count="4">
    <mergeCell ref="Q2:T2"/>
    <mergeCell ref="U2:AA2"/>
    <mergeCell ref="B2:G2"/>
    <mergeCell ref="H2:P2"/>
  </mergeCells>
  <printOptions horizontalCentered="1"/>
  <pageMargins left="1.1811023622047245" right="1.1811023622047245" top="1.5748031496062993" bottom="1.5748031496062993" header="0.5118110236220472" footer="0.9055118110236221"/>
  <pageSetup firstPageNumber="21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175042</dc:creator>
  <cp:keywords/>
  <dc:description/>
  <cp:lastModifiedBy>王佩奇</cp:lastModifiedBy>
  <cp:lastPrinted>2011-11-07T02:49:02Z</cp:lastPrinted>
  <dcterms:created xsi:type="dcterms:W3CDTF">2011-07-25T09:44:06Z</dcterms:created>
  <dcterms:modified xsi:type="dcterms:W3CDTF">2011-11-07T02:53:02Z</dcterms:modified>
  <cp:category/>
  <cp:version/>
  <cp:contentType/>
  <cp:contentStatus/>
</cp:coreProperties>
</file>