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81" yWindow="150" windowWidth="11880" windowHeight="6420" tabRatio="601" activeTab="0"/>
  </bookViews>
  <sheets>
    <sheet name="大學" sheetId="1" r:id="rId1"/>
    <sheet name="大學(續一)" sheetId="2" r:id="rId2"/>
    <sheet name="專科(續完)" sheetId="3" r:id="rId3"/>
    <sheet name="高中" sheetId="4" r:id="rId4"/>
    <sheet name="高職(續完)" sheetId="5" r:id="rId5"/>
    <sheet name="國中概況" sheetId="6" r:id="rId6"/>
    <sheet name="國中概況(續一)" sheetId="7" r:id="rId7"/>
    <sheet name="國小概況" sheetId="8" r:id="rId8"/>
    <sheet name="國小概況(續一)" sheetId="9" r:id="rId9"/>
    <sheet name="國小概況(續二)" sheetId="10" r:id="rId10"/>
    <sheet name="國小概況(續三)" sheetId="11" r:id="rId11"/>
    <sheet name="國小概況(續四)" sheetId="12" r:id="rId12"/>
    <sheet name="國小概況(續五)" sheetId="13" r:id="rId13"/>
    <sheet name="國小概況(續完)" sheetId="14" r:id="rId14"/>
    <sheet name="各級補校概況" sheetId="15" r:id="rId15"/>
    <sheet name="短期補習概況" sheetId="16" r:id="rId16"/>
    <sheet name="中輟生概況" sheetId="17" r:id="rId17"/>
    <sheet name="國中生視力" sheetId="18" r:id="rId18"/>
    <sheet name="國小生視力" sheetId="19" r:id="rId19"/>
    <sheet name="教育經費" sheetId="20" r:id="rId20"/>
  </sheets>
  <definedNames>
    <definedName name="_xlnm.Print_Area" localSheetId="1">'大學(續一)'!$A$1:$T$34</definedName>
    <definedName name="_xlnm.Print_Area" localSheetId="18">'國小生視力'!$A$1:$P$37</definedName>
    <definedName name="_xlnm.Print_Titles" localSheetId="8">'國小概況(續一)'!$1:$8</definedName>
    <definedName name="_xlnm.Print_Titles" localSheetId="6">'國中概況(續一)'!$1:$8</definedName>
  </definedNames>
  <calcPr fullCalcOnLoad="1"/>
</workbook>
</file>

<file path=xl/sharedStrings.xml><?xml version="1.0" encoding="utf-8"?>
<sst xmlns="http://schemas.openxmlformats.org/spreadsheetml/2006/main" count="2160" uniqueCount="906">
  <si>
    <t>校　數（校）</t>
  </si>
  <si>
    <t>教　　師　　數　（人）</t>
  </si>
  <si>
    <t>Junior</t>
  </si>
  <si>
    <t>－</t>
  </si>
  <si>
    <r>
      <t>班</t>
    </r>
    <r>
      <rPr>
        <sz val="8"/>
        <rFont val="Arial Narrow"/>
        <family val="2"/>
      </rPr>
      <t xml:space="preserve">  </t>
    </r>
    <r>
      <rPr>
        <sz val="8"/>
        <rFont val="超研澤中黑"/>
        <family val="3"/>
      </rPr>
      <t>級</t>
    </r>
    <r>
      <rPr>
        <sz val="8"/>
        <rFont val="Arial Narrow"/>
        <family val="2"/>
      </rPr>
      <t xml:space="preserve">  </t>
    </r>
    <r>
      <rPr>
        <sz val="8"/>
        <rFont val="超研澤中黑"/>
        <family val="3"/>
      </rPr>
      <t>數</t>
    </r>
    <r>
      <rPr>
        <sz val="8"/>
        <rFont val="Arial Narrow"/>
        <family val="2"/>
      </rPr>
      <t xml:space="preserve">  (</t>
    </r>
    <r>
      <rPr>
        <sz val="8"/>
        <rFont val="超研澤中黑"/>
        <family val="3"/>
      </rPr>
      <t>班</t>
    </r>
    <r>
      <rPr>
        <sz val="8"/>
        <rFont val="Arial Narrow"/>
        <family val="2"/>
      </rPr>
      <t>)</t>
    </r>
  </si>
  <si>
    <r>
      <t>學　生　數　</t>
    </r>
    <r>
      <rPr>
        <sz val="8"/>
        <rFont val="Arial Narrow"/>
        <family val="2"/>
      </rPr>
      <t>(</t>
    </r>
    <r>
      <rPr>
        <sz val="8"/>
        <rFont val="超研澤中黑"/>
        <family val="3"/>
      </rPr>
      <t>人</t>
    </r>
    <r>
      <rPr>
        <sz val="8"/>
        <rFont val="Arial Narrow"/>
        <family val="2"/>
      </rPr>
      <t>)</t>
    </r>
  </si>
  <si>
    <r>
      <t>上學年結業生</t>
    </r>
    <r>
      <rPr>
        <sz val="8"/>
        <rFont val="Arial Narrow"/>
        <family val="2"/>
      </rPr>
      <t>(</t>
    </r>
    <r>
      <rPr>
        <sz val="8"/>
        <rFont val="超研澤中黑"/>
        <family val="3"/>
      </rPr>
      <t>人</t>
    </r>
    <r>
      <rPr>
        <sz val="8"/>
        <rFont val="Arial Narrow"/>
        <family val="2"/>
      </rPr>
      <t>)</t>
    </r>
  </si>
  <si>
    <t>No. of  Graduates in the Previous Academic Year</t>
  </si>
  <si>
    <t>國小
補校</t>
  </si>
  <si>
    <t>國中
補校</t>
  </si>
  <si>
    <t>高級進修
補　　校</t>
  </si>
  <si>
    <t>Academic Year</t>
  </si>
  <si>
    <t>專任</t>
  </si>
  <si>
    <t>兼任</t>
  </si>
  <si>
    <t>Full-Time</t>
  </si>
  <si>
    <t>Part-Time</t>
  </si>
  <si>
    <t>Total</t>
  </si>
  <si>
    <t>Male</t>
  </si>
  <si>
    <t>Famale</t>
  </si>
  <si>
    <t>Skill</t>
  </si>
  <si>
    <t>年　　底　　別</t>
  </si>
  <si>
    <t>資　　訊</t>
  </si>
  <si>
    <t>藝　　術</t>
  </si>
  <si>
    <t>家　　政</t>
  </si>
  <si>
    <t>運　　動</t>
  </si>
  <si>
    <t>其　　它</t>
  </si>
  <si>
    <t>Computer Science</t>
  </si>
  <si>
    <t>Art</t>
  </si>
  <si>
    <t>Housekeeping</t>
  </si>
  <si>
    <t>Sports</t>
  </si>
  <si>
    <t>Others</t>
  </si>
  <si>
    <t>開業</t>
  </si>
  <si>
    <t>立案</t>
  </si>
  <si>
    <t>Open</t>
  </si>
  <si>
    <t>Regist-ered</t>
  </si>
  <si>
    <t>總　　計</t>
  </si>
  <si>
    <t>文　　理</t>
  </si>
  <si>
    <t>技　　　藝　　　類</t>
  </si>
  <si>
    <t>農</t>
  </si>
  <si>
    <t>工</t>
  </si>
  <si>
    <t>商</t>
  </si>
  <si>
    <t>Grand Total</t>
  </si>
  <si>
    <t>Art/Science</t>
  </si>
  <si>
    <t>Agriculture</t>
  </si>
  <si>
    <t>Industry</t>
  </si>
  <si>
    <t>Business</t>
  </si>
  <si>
    <r>
      <t>資料來源：</t>
    </r>
    <r>
      <rPr>
        <sz val="8.5"/>
        <rFont val="Arial Narrow"/>
        <family val="2"/>
      </rPr>
      <t>1.</t>
    </r>
    <r>
      <rPr>
        <sz val="8.5"/>
        <rFont val="超研澤中黑"/>
        <family val="3"/>
      </rPr>
      <t>教育部中部辦公室。</t>
    </r>
  </si>
  <si>
    <r>
      <t>　　　　　</t>
    </r>
    <r>
      <rPr>
        <sz val="8.5"/>
        <rFont val="Arial Narrow"/>
        <family val="2"/>
      </rPr>
      <t>2.</t>
    </r>
    <r>
      <rPr>
        <sz val="8.5"/>
        <rFont val="超研澤中黑"/>
        <family val="3"/>
      </rPr>
      <t>本府教育局</t>
    </r>
    <r>
      <rPr>
        <sz val="8.5"/>
        <rFont val="Arial Narrow"/>
        <family val="2"/>
      </rPr>
      <t xml:space="preserve"> 1519-99-02-90-2</t>
    </r>
    <r>
      <rPr>
        <sz val="8.5"/>
        <rFont val="超研澤中黑"/>
        <family val="3"/>
      </rPr>
      <t>。</t>
    </r>
  </si>
  <si>
    <t>總　　　　　計　　　　（人）</t>
  </si>
  <si>
    <t>輟　　學　　率　　（％）</t>
  </si>
  <si>
    <t>學　年　度</t>
  </si>
  <si>
    <t>國　　小</t>
  </si>
  <si>
    <t>國　　中</t>
  </si>
  <si>
    <t>Dropout  Rate</t>
  </si>
  <si>
    <t>原住民</t>
  </si>
  <si>
    <t>Aboriginals</t>
  </si>
  <si>
    <r>
      <t xml:space="preserve">民國八十九年
</t>
    </r>
    <r>
      <rPr>
        <sz val="9"/>
        <rFont val="Arial Narrow"/>
        <family val="2"/>
      </rPr>
      <t>2000</t>
    </r>
  </si>
  <si>
    <t>資料來源：教育部中部辦公室及本府教育局。</t>
  </si>
  <si>
    <t>備　　註：以每學年度第一學期為資料時間。</t>
  </si>
  <si>
    <t>教育經費預算數（百萬元）</t>
  </si>
  <si>
    <t>教育經費決算數（百萬元）</t>
  </si>
  <si>
    <t>占歲出預算比率
（％）</t>
  </si>
  <si>
    <t>占歲出決算比率
（％）</t>
  </si>
  <si>
    <r>
      <t xml:space="preserve">年　　度
</t>
    </r>
    <r>
      <rPr>
        <sz val="9"/>
        <rFont val="Arial Narrow"/>
        <family val="2"/>
      </rPr>
      <t>Year</t>
    </r>
  </si>
  <si>
    <r>
      <t>Unit</t>
    </r>
    <r>
      <rPr>
        <sz val="10"/>
        <rFont val="超研澤中黑"/>
        <family val="3"/>
      </rPr>
      <t>：</t>
    </r>
    <r>
      <rPr>
        <sz val="10"/>
        <rFont val="Arial Narrow"/>
        <family val="2"/>
      </rPr>
      <t>Person</t>
    </r>
  </si>
  <si>
    <r>
      <t>一　年　級</t>
    </r>
    <r>
      <rPr>
        <sz val="9"/>
        <rFont val="Arial Narrow"/>
        <family val="2"/>
      </rPr>
      <t xml:space="preserve"> Grade 1</t>
    </r>
  </si>
  <si>
    <r>
      <t>二　年　級</t>
    </r>
    <r>
      <rPr>
        <sz val="9"/>
        <rFont val="Arial Narrow"/>
        <family val="2"/>
      </rPr>
      <t xml:space="preserve"> Grade 2</t>
    </r>
  </si>
  <si>
    <r>
      <t>三　年　級</t>
    </r>
    <r>
      <rPr>
        <sz val="9"/>
        <rFont val="Arial Narrow"/>
        <family val="2"/>
      </rPr>
      <t xml:space="preserve"> Grade 3</t>
    </r>
  </si>
  <si>
    <r>
      <t>四　年　級</t>
    </r>
    <r>
      <rPr>
        <sz val="9"/>
        <rFont val="Arial Narrow"/>
        <family val="2"/>
      </rPr>
      <t xml:space="preserve"> Grade 4</t>
    </r>
  </si>
  <si>
    <r>
      <t>五　年　級</t>
    </r>
    <r>
      <rPr>
        <sz val="9"/>
        <rFont val="Arial Narrow"/>
        <family val="2"/>
      </rPr>
      <t xml:space="preserve"> Grade 5</t>
    </r>
  </si>
  <si>
    <r>
      <t>六　年　級</t>
    </r>
    <r>
      <rPr>
        <sz val="9"/>
        <rFont val="Arial Narrow"/>
        <family val="2"/>
      </rPr>
      <t xml:space="preserve"> Grade 6</t>
    </r>
  </si>
  <si>
    <t>…</t>
  </si>
  <si>
    <t>Elementary</t>
  </si>
  <si>
    <t>Elementary</t>
  </si>
  <si>
    <t>Number of  Schools</t>
  </si>
  <si>
    <t>Number  of  Teachers</t>
  </si>
  <si>
    <t>Number  of  Staffs</t>
  </si>
  <si>
    <t>Number  of  Classes</t>
  </si>
  <si>
    <t>Number of Pupils</t>
  </si>
  <si>
    <t>學　年　度　別</t>
  </si>
  <si>
    <t>國小補校</t>
  </si>
  <si>
    <t>國中補校</t>
  </si>
  <si>
    <t>高級進修補校</t>
  </si>
  <si>
    <t>Elementary</t>
  </si>
  <si>
    <t>Junior</t>
  </si>
  <si>
    <t>Senior</t>
  </si>
  <si>
    <t>－</t>
  </si>
  <si>
    <r>
      <t xml:space="preserve">民國八十五學年度
</t>
    </r>
    <r>
      <rPr>
        <sz val="8"/>
        <rFont val="Arial Narrow"/>
        <family val="2"/>
      </rPr>
      <t>1996</t>
    </r>
  </si>
  <si>
    <r>
      <t xml:space="preserve">民國八十六學年度
</t>
    </r>
    <r>
      <rPr>
        <sz val="8"/>
        <rFont val="Arial Narrow"/>
        <family val="2"/>
      </rPr>
      <t>1997</t>
    </r>
  </si>
  <si>
    <r>
      <t xml:space="preserve">民國八十七學年度
</t>
    </r>
    <r>
      <rPr>
        <sz val="8"/>
        <rFont val="Arial Narrow"/>
        <family val="2"/>
      </rPr>
      <t>1998</t>
    </r>
  </si>
  <si>
    <r>
      <t xml:space="preserve">民國八十八學年度
</t>
    </r>
    <r>
      <rPr>
        <sz val="8"/>
        <rFont val="Arial Narrow"/>
        <family val="2"/>
      </rPr>
      <t>1999</t>
    </r>
  </si>
  <si>
    <r>
      <t xml:space="preserve">民國八十九學年度
</t>
    </r>
    <r>
      <rPr>
        <sz val="8"/>
        <rFont val="Arial Narrow"/>
        <family val="2"/>
      </rPr>
      <t>2000</t>
    </r>
  </si>
  <si>
    <r>
      <t xml:space="preserve">民國九　十學年度
</t>
    </r>
    <r>
      <rPr>
        <sz val="8"/>
        <rFont val="Arial Narrow"/>
        <family val="2"/>
      </rPr>
      <t>2001</t>
    </r>
  </si>
  <si>
    <r>
      <t xml:space="preserve">民國九十一學年度
</t>
    </r>
    <r>
      <rPr>
        <sz val="8"/>
        <rFont val="Arial Narrow"/>
        <family val="2"/>
      </rPr>
      <t>2002</t>
    </r>
  </si>
  <si>
    <t>…</t>
  </si>
  <si>
    <r>
      <t>資料來源：教育部中部辦公室、本府教育局</t>
    </r>
    <r>
      <rPr>
        <sz val="8"/>
        <rFont val="Arial Narrow"/>
        <family val="2"/>
      </rPr>
      <t xml:space="preserve"> 1512-01-01-72-2</t>
    </r>
    <r>
      <rPr>
        <sz val="8"/>
        <rFont val="超研澤中黑"/>
        <family val="3"/>
      </rPr>
      <t>、</t>
    </r>
    <r>
      <rPr>
        <sz val="8"/>
        <rFont val="Arial Narrow"/>
        <family val="2"/>
      </rPr>
      <t>2512-01-01-71-2</t>
    </r>
    <r>
      <rPr>
        <sz val="8"/>
        <rFont val="超研澤中黑"/>
        <family val="3"/>
      </rPr>
      <t>。</t>
    </r>
  </si>
  <si>
    <t>附註：九十一學年度起國中小補校兼任職員數資料，因教育局公務報表網路填報系統無此統計資料，故無法提供資料。</t>
  </si>
  <si>
    <t>職　　員　　數</t>
  </si>
  <si>
    <t>Academic Year</t>
  </si>
  <si>
    <t>…</t>
  </si>
  <si>
    <t>End  of  Year</t>
  </si>
  <si>
    <t>教育文化</t>
  </si>
  <si>
    <r>
      <t>八十五年底</t>
    </r>
    <r>
      <rPr>
        <sz val="8.5"/>
        <rFont val="Arial Narrow"/>
        <family val="2"/>
      </rPr>
      <t xml:space="preserve"> End of 1996</t>
    </r>
  </si>
  <si>
    <r>
      <t>八十六年底</t>
    </r>
    <r>
      <rPr>
        <sz val="8.5"/>
        <rFont val="Arial Narrow"/>
        <family val="2"/>
      </rPr>
      <t xml:space="preserve"> End of 1997</t>
    </r>
  </si>
  <si>
    <r>
      <t>八十七年底</t>
    </r>
    <r>
      <rPr>
        <sz val="8.5"/>
        <rFont val="Arial Narrow"/>
        <family val="2"/>
      </rPr>
      <t xml:space="preserve"> End of 1998</t>
    </r>
  </si>
  <si>
    <r>
      <t>八十八年底</t>
    </r>
    <r>
      <rPr>
        <sz val="8.5"/>
        <rFont val="Arial Narrow"/>
        <family val="2"/>
      </rPr>
      <t xml:space="preserve"> End of 1999</t>
    </r>
  </si>
  <si>
    <r>
      <t>八十九年底</t>
    </r>
    <r>
      <rPr>
        <sz val="8.5"/>
        <rFont val="Arial Narrow"/>
        <family val="2"/>
      </rPr>
      <t xml:space="preserve"> End of 2000</t>
    </r>
  </si>
  <si>
    <r>
      <t>九　十年底</t>
    </r>
    <r>
      <rPr>
        <sz val="8.5"/>
        <rFont val="Arial Narrow"/>
        <family val="2"/>
      </rPr>
      <t xml:space="preserve"> End of 2001</t>
    </r>
  </si>
  <si>
    <r>
      <t>九十一年底</t>
    </r>
    <r>
      <rPr>
        <sz val="8.5"/>
        <rFont val="Arial Narrow"/>
        <family val="2"/>
      </rPr>
      <t xml:space="preserve"> End of 2002</t>
    </r>
  </si>
  <si>
    <r>
      <t>九十二年底</t>
    </r>
    <r>
      <rPr>
        <sz val="8.5"/>
        <rFont val="Arial Narrow"/>
        <family val="2"/>
      </rPr>
      <t xml:space="preserve"> End of 2003</t>
    </r>
  </si>
  <si>
    <t>Academic  Year</t>
  </si>
  <si>
    <t>Percentage of All Final Accounts of Expenditure</t>
  </si>
  <si>
    <r>
      <t xml:space="preserve">民國八十五年
</t>
    </r>
    <r>
      <rPr>
        <sz val="9"/>
        <rFont val="Arial Narrow"/>
        <family val="2"/>
      </rPr>
      <t>1996</t>
    </r>
  </si>
  <si>
    <r>
      <t xml:space="preserve">民國八十六年
</t>
    </r>
    <r>
      <rPr>
        <sz val="9"/>
        <rFont val="Arial Narrow"/>
        <family val="2"/>
      </rPr>
      <t>1997</t>
    </r>
  </si>
  <si>
    <r>
      <t xml:space="preserve">民國八十七年
</t>
    </r>
    <r>
      <rPr>
        <sz val="9"/>
        <rFont val="Arial Narrow"/>
        <family val="2"/>
      </rPr>
      <t>1998</t>
    </r>
  </si>
  <si>
    <r>
      <t xml:space="preserve">民國八十八年
</t>
    </r>
    <r>
      <rPr>
        <sz val="9"/>
        <rFont val="Arial Narrow"/>
        <family val="2"/>
      </rPr>
      <t>1999</t>
    </r>
  </si>
  <si>
    <t>民國八十八下半年
至八十九年</t>
  </si>
  <si>
    <r>
      <t xml:space="preserve">民國九　十年
</t>
    </r>
    <r>
      <rPr>
        <sz val="9"/>
        <rFont val="Arial Narrow"/>
        <family val="2"/>
      </rPr>
      <t>2001</t>
    </r>
  </si>
  <si>
    <r>
      <t xml:space="preserve">民國九十一年
</t>
    </r>
    <r>
      <rPr>
        <sz val="9"/>
        <rFont val="Arial Narrow"/>
        <family val="2"/>
      </rPr>
      <t>2002</t>
    </r>
  </si>
  <si>
    <r>
      <t xml:space="preserve">民國九十二年
</t>
    </r>
    <r>
      <rPr>
        <sz val="9"/>
        <rFont val="Arial Narrow"/>
        <family val="2"/>
      </rPr>
      <t>2003</t>
    </r>
  </si>
  <si>
    <t>資料來源：本府預決算書。</t>
  </si>
  <si>
    <t>Final Account of Education Funds
(Million Dollars)</t>
  </si>
  <si>
    <t>合　　　　　　　　　　計</t>
  </si>
  <si>
    <t>合　　　　　　　計</t>
  </si>
  <si>
    <r>
      <t xml:space="preserve">視力正常人數
</t>
    </r>
    <r>
      <rPr>
        <sz val="9"/>
        <rFont val="Arial Narrow"/>
        <family val="2"/>
      </rPr>
      <t>(</t>
    </r>
    <r>
      <rPr>
        <sz val="9"/>
        <rFont val="超研澤中黑"/>
        <family val="3"/>
      </rPr>
      <t>兩眼均</t>
    </r>
    <r>
      <rPr>
        <sz val="9"/>
        <rFont val="Arial Narrow"/>
        <family val="2"/>
      </rPr>
      <t>0.9</t>
    </r>
    <r>
      <rPr>
        <sz val="9"/>
        <rFont val="超研澤中黑"/>
        <family val="3"/>
      </rPr>
      <t>以上</t>
    </r>
    <r>
      <rPr>
        <sz val="9"/>
        <rFont val="Arial Narrow"/>
        <family val="2"/>
      </rPr>
      <t>)</t>
    </r>
  </si>
  <si>
    <r>
      <t xml:space="preserve">視力不良人數
</t>
    </r>
    <r>
      <rPr>
        <sz val="9"/>
        <rFont val="Arial Narrow"/>
        <family val="2"/>
      </rPr>
      <t>(</t>
    </r>
    <r>
      <rPr>
        <sz val="9"/>
        <rFont val="超研澤中黑"/>
        <family val="3"/>
      </rPr>
      <t>一眼或兩眼未達</t>
    </r>
    <r>
      <rPr>
        <sz val="9"/>
        <rFont val="Arial Narrow"/>
        <family val="2"/>
      </rPr>
      <t>0.9)</t>
    </r>
  </si>
  <si>
    <t xml:space="preserve">0.9  Good </t>
  </si>
  <si>
    <r>
      <t>　</t>
    </r>
    <r>
      <rPr>
        <sz val="9"/>
        <rFont val="Arial Narrow"/>
        <family val="2"/>
      </rPr>
      <t>0.9 Defected</t>
    </r>
  </si>
  <si>
    <t>0.9 Defected</t>
  </si>
  <si>
    <t>計</t>
  </si>
  <si>
    <r>
      <t>資料來源：本府教育局公務統計報表</t>
    </r>
    <r>
      <rPr>
        <sz val="9"/>
        <rFont val="Arial Narrow"/>
        <family val="2"/>
      </rPr>
      <t>1517-04-01-50-2</t>
    </r>
    <r>
      <rPr>
        <sz val="9"/>
        <rFont val="超研澤中黑"/>
        <family val="3"/>
      </rPr>
      <t>。</t>
    </r>
  </si>
  <si>
    <t>單位：人</t>
  </si>
  <si>
    <t>桃園市國民小學計</t>
  </si>
  <si>
    <t>中壢市國民小學計</t>
  </si>
  <si>
    <t>縣立福安國小</t>
  </si>
  <si>
    <t>縣立百吉國小</t>
  </si>
  <si>
    <t>縣立瑞祥國小</t>
  </si>
  <si>
    <t>縣立中興國小</t>
  </si>
  <si>
    <t>縣立員樹林國小</t>
  </si>
  <si>
    <t>縣立仁善國小</t>
  </si>
  <si>
    <t>縣立僑愛國小</t>
  </si>
  <si>
    <t>縣立南興國小</t>
  </si>
  <si>
    <t>縣立永福國小</t>
  </si>
  <si>
    <t>縣立田心國小</t>
  </si>
  <si>
    <t>縣立楊梅國小</t>
  </si>
  <si>
    <t>縣立上田國小</t>
  </si>
  <si>
    <t>縣立大同國小</t>
  </si>
  <si>
    <t>縣立富岡國小</t>
  </si>
  <si>
    <t>縣立瑞原國小</t>
  </si>
  <si>
    <t>縣立上湖國小</t>
  </si>
  <si>
    <t>縣立水美國小</t>
  </si>
  <si>
    <t>縣立瑞埔國小</t>
  </si>
  <si>
    <t>縣立高榮國小</t>
  </si>
  <si>
    <t>縣立四維國小</t>
  </si>
  <si>
    <t>縣立瑞梅國小</t>
  </si>
  <si>
    <t>縣立楊明國小</t>
  </si>
  <si>
    <t>縣立瑞塘國小</t>
  </si>
  <si>
    <t>縣立南崁國小</t>
  </si>
  <si>
    <t>縣立公埔國小</t>
  </si>
  <si>
    <t>縣立蘆竹國小</t>
  </si>
  <si>
    <t>縣立大竹國小</t>
  </si>
  <si>
    <t>縣立新興國小</t>
  </si>
  <si>
    <t>縣立外社國小</t>
  </si>
  <si>
    <t>縣立頂社國小</t>
  </si>
  <si>
    <t>縣立海湖國小</t>
  </si>
  <si>
    <t>縣立山腳國小</t>
  </si>
  <si>
    <t>縣立大華國小</t>
  </si>
  <si>
    <t>縣立新莊國小</t>
  </si>
  <si>
    <t>縣立錦興國小</t>
  </si>
  <si>
    <t>縣立光明國小</t>
  </si>
  <si>
    <t>縣立大園國小</t>
  </si>
  <si>
    <t>縣立圳頭國小</t>
  </si>
  <si>
    <t>縣立內海國小</t>
  </si>
  <si>
    <t>縣立溪海國小</t>
  </si>
  <si>
    <t>縣立潮音國小</t>
  </si>
  <si>
    <t>縣立竹圍國小</t>
  </si>
  <si>
    <t>縣立果林國小</t>
  </si>
  <si>
    <t>縣立后厝國小</t>
  </si>
  <si>
    <t>縣立沙崙國小</t>
  </si>
  <si>
    <t>縣立埔心國小</t>
  </si>
  <si>
    <t>縣立五權國小</t>
  </si>
  <si>
    <t>縣立陳康國小</t>
  </si>
  <si>
    <t>縣立龜山國小</t>
  </si>
  <si>
    <t>縣立壽山國小</t>
  </si>
  <si>
    <t>縣立福源國小</t>
  </si>
  <si>
    <t>縣立大崗國小</t>
  </si>
  <si>
    <t>縣立大埔國小</t>
  </si>
  <si>
    <t>縣立大坑國小</t>
  </si>
  <si>
    <t>縣立山頂國小</t>
  </si>
  <si>
    <t>縣立龍壽國小</t>
  </si>
  <si>
    <t>縣立新路國小</t>
  </si>
  <si>
    <t>縣立樂善國小</t>
  </si>
  <si>
    <t>縣立迴龍國小</t>
  </si>
  <si>
    <t>縣立幸褔國小</t>
  </si>
  <si>
    <t>縣立文華國小</t>
  </si>
  <si>
    <t>縣立龍潭國小</t>
  </si>
  <si>
    <t>縣立德龍國小</t>
  </si>
  <si>
    <t>縣立潛龍國小</t>
  </si>
  <si>
    <t>縣立石門國小</t>
  </si>
  <si>
    <t>縣立高原國小</t>
  </si>
  <si>
    <t>縣立龍源國小</t>
  </si>
  <si>
    <t>縣立三和國小</t>
  </si>
  <si>
    <t>縣立武漢國小</t>
  </si>
  <si>
    <t>縣立三坑國小</t>
  </si>
  <si>
    <t>縣立新屋國小</t>
  </si>
  <si>
    <t>縣立啟文國小</t>
  </si>
  <si>
    <t>縣立東明國小</t>
  </si>
  <si>
    <t>縣立頭洲國小</t>
  </si>
  <si>
    <t>縣立永安國小</t>
  </si>
  <si>
    <t>縣立笨港國小</t>
  </si>
  <si>
    <t>縣立北湖國小</t>
  </si>
  <si>
    <t>縣立大坡國小</t>
  </si>
  <si>
    <t>縣立蚵間國小</t>
  </si>
  <si>
    <t>縣立社子國小</t>
  </si>
  <si>
    <t>縣立埔頂國小</t>
  </si>
  <si>
    <t>縣立觀音國小</t>
  </si>
  <si>
    <t>縣立大潭國小</t>
  </si>
  <si>
    <t>縣立保生國小</t>
  </si>
  <si>
    <t>縣立新坡國小</t>
  </si>
  <si>
    <t>縣立崙坪國小</t>
  </si>
  <si>
    <t>縣立上大國小</t>
  </si>
  <si>
    <t>縣立育仁國小</t>
  </si>
  <si>
    <t>縣立草漯國小</t>
  </si>
  <si>
    <t>縣立富林國小</t>
  </si>
  <si>
    <t>縣立樹林國小</t>
  </si>
  <si>
    <t>縣立介壽國小</t>
  </si>
  <si>
    <t>縣立三民國小</t>
  </si>
  <si>
    <t>縣立義盛國小</t>
  </si>
  <si>
    <t>縣立霞雲國小</t>
  </si>
  <si>
    <t>縣立奎輝國小</t>
  </si>
  <si>
    <t>縣立光華國小</t>
  </si>
  <si>
    <t>縣立高義國小</t>
  </si>
  <si>
    <t>縣立長興國小</t>
  </si>
  <si>
    <t>縣立三光國小</t>
  </si>
  <si>
    <t>縣立高坡國小</t>
  </si>
  <si>
    <t>縣立羅浮國小</t>
  </si>
  <si>
    <t>縣立巴崚國小</t>
  </si>
  <si>
    <t>福祿貝爾國小</t>
  </si>
  <si>
    <r>
      <t>表</t>
    </r>
    <r>
      <rPr>
        <sz val="12"/>
        <color indexed="8"/>
        <rFont val="Arial"/>
        <family val="2"/>
      </rPr>
      <t>8-4</t>
    </r>
    <r>
      <rPr>
        <sz val="12"/>
        <color indexed="8"/>
        <rFont val="華康粗圓體"/>
        <family val="3"/>
      </rPr>
      <t>、</t>
    </r>
    <r>
      <rPr>
        <sz val="12"/>
        <color indexed="8"/>
        <rFont val="Arial"/>
        <family val="2"/>
      </rPr>
      <t xml:space="preserve"> </t>
    </r>
    <r>
      <rPr>
        <sz val="12"/>
        <color indexed="8"/>
        <rFont val="華康粗圓體"/>
        <family val="3"/>
      </rPr>
      <t>所轄國民小學概況</t>
    </r>
    <r>
      <rPr>
        <sz val="12"/>
        <color indexed="8"/>
        <rFont val="Arial"/>
        <family val="2"/>
      </rPr>
      <t>(</t>
    </r>
    <r>
      <rPr>
        <sz val="12"/>
        <color indexed="8"/>
        <rFont val="華康粗圓體"/>
        <family val="3"/>
      </rPr>
      <t>續一</t>
    </r>
    <r>
      <rPr>
        <sz val="12"/>
        <color indexed="8"/>
        <rFont val="Arial"/>
        <family val="2"/>
      </rPr>
      <t>)</t>
    </r>
  </si>
  <si>
    <r>
      <t>學</t>
    </r>
    <r>
      <rPr>
        <sz val="8"/>
        <color indexed="8"/>
        <rFont val="Arial Narrow"/>
        <family val="2"/>
      </rPr>
      <t xml:space="preserve"> </t>
    </r>
    <r>
      <rPr>
        <sz val="8"/>
        <color indexed="8"/>
        <rFont val="超研澤中黑"/>
        <family val="3"/>
      </rPr>
      <t>年</t>
    </r>
    <r>
      <rPr>
        <sz val="8"/>
        <color indexed="8"/>
        <rFont val="Arial Narrow"/>
        <family val="2"/>
      </rPr>
      <t xml:space="preserve"> </t>
    </r>
    <r>
      <rPr>
        <sz val="8"/>
        <color indexed="8"/>
        <rFont val="超研澤中黑"/>
        <family val="3"/>
      </rPr>
      <t>度</t>
    </r>
    <r>
      <rPr>
        <sz val="8"/>
        <color indexed="8"/>
        <rFont val="Arial Narrow"/>
        <family val="2"/>
      </rPr>
      <t xml:space="preserve"> </t>
    </r>
    <r>
      <rPr>
        <sz val="8"/>
        <color indexed="8"/>
        <rFont val="超研澤中黑"/>
        <family val="3"/>
      </rPr>
      <t>別</t>
    </r>
  </si>
  <si>
    <r>
      <t>及</t>
    </r>
    <r>
      <rPr>
        <sz val="8"/>
        <color indexed="8"/>
        <rFont val="Arial Narrow"/>
        <family val="2"/>
      </rPr>
      <t xml:space="preserve"> </t>
    </r>
    <r>
      <rPr>
        <sz val="8"/>
        <color indexed="8"/>
        <rFont val="超研澤中黑"/>
        <family val="3"/>
      </rPr>
      <t>學</t>
    </r>
    <r>
      <rPr>
        <sz val="8"/>
        <color indexed="8"/>
        <rFont val="Arial Narrow"/>
        <family val="2"/>
      </rPr>
      <t xml:space="preserve"> </t>
    </r>
    <r>
      <rPr>
        <sz val="8"/>
        <color indexed="8"/>
        <rFont val="超研澤中黑"/>
        <family val="3"/>
      </rPr>
      <t>校</t>
    </r>
    <r>
      <rPr>
        <sz val="8"/>
        <color indexed="8"/>
        <rFont val="Arial Narrow"/>
        <family val="2"/>
      </rPr>
      <t xml:space="preserve"> </t>
    </r>
    <r>
      <rPr>
        <sz val="8"/>
        <color indexed="8"/>
        <rFont val="超研澤中黑"/>
        <family val="3"/>
      </rPr>
      <t>別</t>
    </r>
  </si>
  <si>
    <r>
      <t>(</t>
    </r>
    <r>
      <rPr>
        <sz val="8"/>
        <color indexed="8"/>
        <rFont val="超研澤中黑"/>
        <family val="3"/>
      </rPr>
      <t>人</t>
    </r>
    <r>
      <rPr>
        <sz val="8"/>
        <color indexed="8"/>
        <rFont val="Arial Narrow"/>
        <family val="2"/>
      </rPr>
      <t>)</t>
    </r>
  </si>
  <si>
    <r>
      <t>(</t>
    </r>
    <r>
      <rPr>
        <sz val="8"/>
        <color indexed="8"/>
        <rFont val="超研澤中黑"/>
        <family val="3"/>
      </rPr>
      <t>班</t>
    </r>
    <r>
      <rPr>
        <sz val="8"/>
        <color indexed="8"/>
        <rFont val="Arial Narrow"/>
        <family val="2"/>
      </rPr>
      <t>)</t>
    </r>
  </si>
  <si>
    <r>
      <t>(</t>
    </r>
    <r>
      <rPr>
        <sz val="8"/>
        <color indexed="8"/>
        <rFont val="超研澤中黑"/>
        <family val="3"/>
      </rPr>
      <t>鄉鎮市別</t>
    </r>
    <r>
      <rPr>
        <sz val="8"/>
        <color indexed="8"/>
        <rFont val="Arial Narrow"/>
        <family val="2"/>
      </rPr>
      <t>)</t>
    </r>
  </si>
  <si>
    <r>
      <t>(</t>
    </r>
    <r>
      <rPr>
        <sz val="8"/>
        <color indexed="8"/>
        <rFont val="超研澤中黑"/>
        <family val="3"/>
      </rPr>
      <t>校</t>
    </r>
    <r>
      <rPr>
        <sz val="8"/>
        <color indexed="8"/>
        <rFont val="Arial Narrow"/>
        <family val="2"/>
      </rPr>
      <t>)</t>
    </r>
  </si>
  <si>
    <r>
      <t xml:space="preserve">上學年
畢業生數
</t>
    </r>
    <r>
      <rPr>
        <sz val="8"/>
        <color indexed="8"/>
        <rFont val="Arial Narrow"/>
        <family val="2"/>
      </rPr>
      <t>(</t>
    </r>
    <r>
      <rPr>
        <sz val="8"/>
        <color indexed="8"/>
        <rFont val="超研澤中黑"/>
        <family val="3"/>
      </rPr>
      <t>人</t>
    </r>
    <r>
      <rPr>
        <sz val="8"/>
        <color indexed="8"/>
        <rFont val="Arial Narrow"/>
        <family val="2"/>
      </rPr>
      <t>)</t>
    </r>
  </si>
  <si>
    <r>
      <t>表</t>
    </r>
    <r>
      <rPr>
        <sz val="12"/>
        <color indexed="8"/>
        <rFont val="Arial"/>
        <family val="2"/>
      </rPr>
      <t>8-4</t>
    </r>
    <r>
      <rPr>
        <sz val="12"/>
        <color indexed="8"/>
        <rFont val="華康粗圓體"/>
        <family val="3"/>
      </rPr>
      <t>、</t>
    </r>
    <r>
      <rPr>
        <sz val="12"/>
        <color indexed="8"/>
        <rFont val="Arial"/>
        <family val="2"/>
      </rPr>
      <t xml:space="preserve"> </t>
    </r>
    <r>
      <rPr>
        <sz val="12"/>
        <color indexed="8"/>
        <rFont val="華康粗圓體"/>
        <family val="3"/>
      </rPr>
      <t>所轄國民小學概況</t>
    </r>
    <r>
      <rPr>
        <sz val="12"/>
        <color indexed="8"/>
        <rFont val="Arial"/>
        <family val="2"/>
      </rPr>
      <t>(</t>
    </r>
    <r>
      <rPr>
        <sz val="12"/>
        <color indexed="8"/>
        <rFont val="華康粗圓體"/>
        <family val="3"/>
      </rPr>
      <t>續二</t>
    </r>
    <r>
      <rPr>
        <sz val="12"/>
        <color indexed="8"/>
        <rFont val="Arial"/>
        <family val="2"/>
      </rPr>
      <t>)</t>
    </r>
  </si>
  <si>
    <r>
      <t>表</t>
    </r>
    <r>
      <rPr>
        <sz val="12"/>
        <color indexed="8"/>
        <rFont val="Arial"/>
        <family val="2"/>
      </rPr>
      <t>8-4</t>
    </r>
    <r>
      <rPr>
        <sz val="12"/>
        <color indexed="8"/>
        <rFont val="華康粗圓體"/>
        <family val="3"/>
      </rPr>
      <t>、</t>
    </r>
    <r>
      <rPr>
        <sz val="12"/>
        <color indexed="8"/>
        <rFont val="Arial"/>
        <family val="2"/>
      </rPr>
      <t xml:space="preserve"> </t>
    </r>
    <r>
      <rPr>
        <sz val="12"/>
        <color indexed="8"/>
        <rFont val="華康粗圓體"/>
        <family val="3"/>
      </rPr>
      <t>所轄國民小學概況</t>
    </r>
    <r>
      <rPr>
        <sz val="12"/>
        <color indexed="8"/>
        <rFont val="Arial"/>
        <family val="2"/>
      </rPr>
      <t>(</t>
    </r>
    <r>
      <rPr>
        <sz val="12"/>
        <color indexed="8"/>
        <rFont val="華康粗圓體"/>
        <family val="3"/>
      </rPr>
      <t>續三</t>
    </r>
    <r>
      <rPr>
        <sz val="12"/>
        <color indexed="8"/>
        <rFont val="Arial"/>
        <family val="2"/>
      </rPr>
      <t>)</t>
    </r>
  </si>
  <si>
    <r>
      <t>表</t>
    </r>
    <r>
      <rPr>
        <sz val="12"/>
        <color indexed="8"/>
        <rFont val="Arial"/>
        <family val="2"/>
      </rPr>
      <t>8-4</t>
    </r>
    <r>
      <rPr>
        <sz val="12"/>
        <color indexed="8"/>
        <rFont val="華康粗圓體"/>
        <family val="3"/>
      </rPr>
      <t>、</t>
    </r>
    <r>
      <rPr>
        <sz val="12"/>
        <color indexed="8"/>
        <rFont val="Arial"/>
        <family val="2"/>
      </rPr>
      <t xml:space="preserve"> </t>
    </r>
    <r>
      <rPr>
        <sz val="12"/>
        <color indexed="8"/>
        <rFont val="華康粗圓體"/>
        <family val="3"/>
      </rPr>
      <t>所轄國民小學概況</t>
    </r>
    <r>
      <rPr>
        <sz val="12"/>
        <color indexed="8"/>
        <rFont val="Arial"/>
        <family val="2"/>
      </rPr>
      <t>(</t>
    </r>
    <r>
      <rPr>
        <sz val="12"/>
        <color indexed="8"/>
        <rFont val="華康粗圓體"/>
        <family val="3"/>
      </rPr>
      <t>續四</t>
    </r>
    <r>
      <rPr>
        <sz val="12"/>
        <color indexed="8"/>
        <rFont val="Arial"/>
        <family val="2"/>
      </rPr>
      <t>)</t>
    </r>
  </si>
  <si>
    <r>
      <t>表</t>
    </r>
    <r>
      <rPr>
        <sz val="12"/>
        <color indexed="8"/>
        <rFont val="Arial"/>
        <family val="2"/>
      </rPr>
      <t>8-4</t>
    </r>
    <r>
      <rPr>
        <sz val="12"/>
        <color indexed="8"/>
        <rFont val="華康粗圓體"/>
        <family val="3"/>
      </rPr>
      <t>、</t>
    </r>
    <r>
      <rPr>
        <sz val="12"/>
        <color indexed="8"/>
        <rFont val="Arial"/>
        <family val="2"/>
      </rPr>
      <t xml:space="preserve"> </t>
    </r>
    <r>
      <rPr>
        <sz val="12"/>
        <color indexed="8"/>
        <rFont val="華康粗圓體"/>
        <family val="3"/>
      </rPr>
      <t>所轄國民小學概況</t>
    </r>
    <r>
      <rPr>
        <sz val="12"/>
        <color indexed="8"/>
        <rFont val="Arial"/>
        <family val="2"/>
      </rPr>
      <t>(</t>
    </r>
    <r>
      <rPr>
        <sz val="12"/>
        <color indexed="8"/>
        <rFont val="華康粗圓體"/>
        <family val="3"/>
      </rPr>
      <t>續五</t>
    </r>
    <r>
      <rPr>
        <sz val="12"/>
        <color indexed="8"/>
        <rFont val="Arial"/>
        <family val="2"/>
      </rPr>
      <t>)</t>
    </r>
  </si>
  <si>
    <r>
      <t>表</t>
    </r>
    <r>
      <rPr>
        <sz val="12"/>
        <color indexed="8"/>
        <rFont val="Arial"/>
        <family val="2"/>
      </rPr>
      <t>8-4</t>
    </r>
    <r>
      <rPr>
        <sz val="12"/>
        <color indexed="8"/>
        <rFont val="華康粗圓體"/>
        <family val="3"/>
      </rPr>
      <t>、</t>
    </r>
    <r>
      <rPr>
        <sz val="12"/>
        <color indexed="8"/>
        <rFont val="Arial"/>
        <family val="2"/>
      </rPr>
      <t xml:space="preserve"> </t>
    </r>
    <r>
      <rPr>
        <sz val="12"/>
        <color indexed="8"/>
        <rFont val="華康粗圓體"/>
        <family val="3"/>
      </rPr>
      <t>所轄國民小學概況</t>
    </r>
    <r>
      <rPr>
        <sz val="12"/>
        <color indexed="8"/>
        <rFont val="Arial"/>
        <family val="2"/>
      </rPr>
      <t>(</t>
    </r>
    <r>
      <rPr>
        <sz val="12"/>
        <color indexed="8"/>
        <rFont val="華康粗圓體"/>
        <family val="3"/>
      </rPr>
      <t>續完</t>
    </r>
    <r>
      <rPr>
        <sz val="12"/>
        <color indexed="8"/>
        <rFont val="Arial"/>
        <family val="2"/>
      </rPr>
      <t>)</t>
    </r>
  </si>
  <si>
    <r>
      <t>(</t>
    </r>
    <r>
      <rPr>
        <sz val="8"/>
        <color indexed="8"/>
        <rFont val="超研澤中黑"/>
        <family val="3"/>
      </rPr>
      <t>人</t>
    </r>
    <r>
      <rPr>
        <sz val="8"/>
        <color indexed="8"/>
        <rFont val="Arial Narrow"/>
        <family val="2"/>
      </rPr>
      <t>)</t>
    </r>
  </si>
  <si>
    <t>Academic  Year
&amp;  School</t>
  </si>
  <si>
    <t>Total</t>
  </si>
  <si>
    <t>男</t>
  </si>
  <si>
    <t>女</t>
  </si>
  <si>
    <t>Male</t>
  </si>
  <si>
    <t>Female</t>
  </si>
  <si>
    <t>縣立國民中學</t>
  </si>
  <si>
    <r>
      <t xml:space="preserve">校數
</t>
    </r>
    <r>
      <rPr>
        <sz val="8.5"/>
        <rFont val="Arial Narrow"/>
        <family val="2"/>
      </rPr>
      <t>(</t>
    </r>
    <r>
      <rPr>
        <sz val="8.5"/>
        <rFont val="超研澤中黑"/>
        <family val="3"/>
      </rPr>
      <t>校</t>
    </r>
    <r>
      <rPr>
        <sz val="8.5"/>
        <rFont val="Arial Narrow"/>
        <family val="2"/>
      </rPr>
      <t>)</t>
    </r>
  </si>
  <si>
    <r>
      <t>教</t>
    </r>
    <r>
      <rPr>
        <sz val="8.5"/>
        <rFont val="Arial Narrow"/>
        <family val="2"/>
      </rPr>
      <t xml:space="preserve">  </t>
    </r>
    <r>
      <rPr>
        <sz val="8.5"/>
        <rFont val="超研澤中黑"/>
        <family val="3"/>
      </rPr>
      <t>師</t>
    </r>
    <r>
      <rPr>
        <sz val="8.5"/>
        <rFont val="Arial Narrow"/>
        <family val="2"/>
      </rPr>
      <t xml:space="preserve">  </t>
    </r>
    <r>
      <rPr>
        <sz val="8.5"/>
        <rFont val="超研澤中黑"/>
        <family val="3"/>
      </rPr>
      <t>數</t>
    </r>
  </si>
  <si>
    <r>
      <t xml:space="preserve">上學年畢業生數
</t>
    </r>
    <r>
      <rPr>
        <sz val="8.5"/>
        <rFont val="Arial Narrow"/>
        <family val="2"/>
      </rPr>
      <t>(</t>
    </r>
    <r>
      <rPr>
        <sz val="8.5"/>
        <rFont val="超研澤中黑"/>
        <family val="3"/>
      </rPr>
      <t>人</t>
    </r>
    <r>
      <rPr>
        <sz val="8.5"/>
        <rFont val="Arial Narrow"/>
        <family val="2"/>
      </rPr>
      <t>)</t>
    </r>
  </si>
  <si>
    <r>
      <t>(</t>
    </r>
    <r>
      <rPr>
        <sz val="8.5"/>
        <rFont val="超研澤中黑"/>
        <family val="3"/>
      </rPr>
      <t>班</t>
    </r>
    <r>
      <rPr>
        <sz val="8.5"/>
        <rFont val="Arial Narrow"/>
        <family val="2"/>
      </rPr>
      <t>)</t>
    </r>
  </si>
  <si>
    <r>
      <t xml:space="preserve">( </t>
    </r>
    <r>
      <rPr>
        <sz val="8.5"/>
        <rFont val="超研澤中黑"/>
        <family val="3"/>
      </rPr>
      <t>或</t>
    </r>
    <r>
      <rPr>
        <sz val="8.5"/>
        <rFont val="Arial Narrow"/>
        <family val="2"/>
      </rPr>
      <t xml:space="preserve"> </t>
    </r>
    <r>
      <rPr>
        <sz val="8.5"/>
        <rFont val="超研澤中黑"/>
        <family val="3"/>
      </rPr>
      <t>鄉</t>
    </r>
    <r>
      <rPr>
        <sz val="8.5"/>
        <rFont val="Arial Narrow"/>
        <family val="2"/>
      </rPr>
      <t xml:space="preserve"> </t>
    </r>
    <r>
      <rPr>
        <sz val="8.5"/>
        <rFont val="超研澤中黑"/>
        <family val="3"/>
      </rPr>
      <t>鎮</t>
    </r>
    <r>
      <rPr>
        <sz val="8.5"/>
        <rFont val="Arial Narrow"/>
        <family val="2"/>
      </rPr>
      <t xml:space="preserve"> </t>
    </r>
    <r>
      <rPr>
        <sz val="8.5"/>
        <rFont val="超研澤中黑"/>
        <family val="3"/>
      </rPr>
      <t>市</t>
    </r>
    <r>
      <rPr>
        <sz val="8.5"/>
        <rFont val="Arial Narrow"/>
        <family val="2"/>
      </rPr>
      <t xml:space="preserve"> </t>
    </r>
    <r>
      <rPr>
        <sz val="8.5"/>
        <rFont val="超研澤中黑"/>
        <family val="3"/>
      </rPr>
      <t>別</t>
    </r>
    <r>
      <rPr>
        <sz val="8.5"/>
        <rFont val="Arial Narrow"/>
        <family val="2"/>
      </rPr>
      <t xml:space="preserve"> )</t>
    </r>
  </si>
  <si>
    <r>
      <t>(</t>
    </r>
    <r>
      <rPr>
        <sz val="8.5"/>
        <rFont val="超研澤中黑"/>
        <family val="3"/>
      </rPr>
      <t>人</t>
    </r>
    <r>
      <rPr>
        <sz val="8.5"/>
        <rFont val="Arial Narrow"/>
        <family val="2"/>
      </rPr>
      <t>)</t>
    </r>
  </si>
  <si>
    <t>桃園市國民中學計</t>
  </si>
  <si>
    <r>
      <t>　　　縣立桃園國中</t>
    </r>
    <r>
      <rPr>
        <sz val="8.5"/>
        <rFont val="Arial Narrow"/>
        <family val="2"/>
      </rPr>
      <t xml:space="preserve"> </t>
    </r>
  </si>
  <si>
    <t>　　　縣立青溪國中</t>
  </si>
  <si>
    <t>　　　縣立文昌國中</t>
  </si>
  <si>
    <t>　　　縣立建國國中</t>
  </si>
  <si>
    <t>　　　縣立中興國中</t>
  </si>
  <si>
    <t>　　　縣立慈文國中</t>
  </si>
  <si>
    <t>　　　縣立福豐國中</t>
  </si>
  <si>
    <t>　　　縣立同德國中</t>
  </si>
  <si>
    <t>　　　縣立大有國中</t>
  </si>
  <si>
    <t>中壢市國民中學計</t>
  </si>
  <si>
    <t>　　　縣立新明國中</t>
  </si>
  <si>
    <t>　　　縣立內壢國中</t>
  </si>
  <si>
    <t>　　　縣立大崙國中</t>
  </si>
  <si>
    <t>　　　縣立龍岡國中</t>
  </si>
  <si>
    <t>　　　縣立興南國中</t>
  </si>
  <si>
    <t>　　　縣立自強國中</t>
  </si>
  <si>
    <t>　　　縣立東興國中</t>
  </si>
  <si>
    <t>　　　縣立中壢國中</t>
  </si>
  <si>
    <t>　　　縣立龍興國中</t>
  </si>
  <si>
    <t>平鎮市國民中學計</t>
  </si>
  <si>
    <t>　　　縣立平鎮國中</t>
  </si>
  <si>
    <t>　　　縣立平南國中</t>
  </si>
  <si>
    <t>　　　縣立平興國中</t>
  </si>
  <si>
    <t>　　　縣立東安國中</t>
  </si>
  <si>
    <t>八德市國民中學計</t>
  </si>
  <si>
    <t>　　　縣立八德國中</t>
  </si>
  <si>
    <t>　　　縣立大成國中</t>
  </si>
  <si>
    <t>大溪鎮國民中學計</t>
  </si>
  <si>
    <t>　　　縣立大溪國中</t>
  </si>
  <si>
    <t>　　　縣立大漢國中</t>
  </si>
  <si>
    <t>　　　縣立仁和國中</t>
  </si>
  <si>
    <t>楊梅鎮國民中學計</t>
  </si>
  <si>
    <t>　　　縣立楊梅國中</t>
  </si>
  <si>
    <t>　　　縣立仁美國中</t>
  </si>
  <si>
    <t>　　　縣立富岡國中</t>
  </si>
  <si>
    <t>　　　縣立瑞原國中</t>
  </si>
  <si>
    <t>　　　縣立楊明國中</t>
  </si>
  <si>
    <t>蘆竹鄉國民中學計</t>
  </si>
  <si>
    <t>大園鄉國民中學計</t>
  </si>
  <si>
    <t>龜山鄉國民中學計</t>
  </si>
  <si>
    <t>龍潭鄉國民中學計</t>
  </si>
  <si>
    <t>新屋鄉國民中學計</t>
  </si>
  <si>
    <t>觀音鄉國民中學計</t>
  </si>
  <si>
    <t>復興鄉國民中學計</t>
  </si>
  <si>
    <r>
      <t>私立中學</t>
    </r>
  </si>
  <si>
    <t>國縣立高級中學</t>
  </si>
  <si>
    <t>Classes</t>
  </si>
  <si>
    <t>Number of  Pupils</t>
  </si>
  <si>
    <t>學　年　度　別
及　學　校　別</t>
  </si>
  <si>
    <r>
      <t>教</t>
    </r>
    <r>
      <rPr>
        <sz val="8"/>
        <rFont val="Arial Narrow"/>
        <family val="2"/>
      </rPr>
      <t xml:space="preserve">  </t>
    </r>
    <r>
      <rPr>
        <sz val="8"/>
        <rFont val="超研澤中黑"/>
        <family val="3"/>
      </rPr>
      <t>師</t>
    </r>
    <r>
      <rPr>
        <sz val="8"/>
        <rFont val="Arial Narrow"/>
        <family val="2"/>
      </rPr>
      <t xml:space="preserve">  </t>
    </r>
    <r>
      <rPr>
        <sz val="8"/>
        <rFont val="超研澤中黑"/>
        <family val="3"/>
      </rPr>
      <t>數</t>
    </r>
  </si>
  <si>
    <r>
      <t>職</t>
    </r>
    <r>
      <rPr>
        <sz val="8"/>
        <rFont val="Arial Narrow"/>
        <family val="2"/>
      </rPr>
      <t xml:space="preserve">  </t>
    </r>
    <r>
      <rPr>
        <sz val="8"/>
        <rFont val="超研澤中黑"/>
        <family val="3"/>
      </rPr>
      <t>員</t>
    </r>
    <r>
      <rPr>
        <sz val="8"/>
        <rFont val="Arial Narrow"/>
        <family val="2"/>
      </rPr>
      <t xml:space="preserve">  </t>
    </r>
    <r>
      <rPr>
        <sz val="8"/>
        <rFont val="超研澤中黑"/>
        <family val="3"/>
      </rPr>
      <t>數</t>
    </r>
  </si>
  <si>
    <t>　　　　班　　　　級　　　　</t>
  </si>
  <si>
    <t>數</t>
  </si>
  <si>
    <t>生</t>
  </si>
  <si>
    <t>（人）</t>
  </si>
  <si>
    <r>
      <t>上學年畢業生數</t>
    </r>
    <r>
      <rPr>
        <sz val="8"/>
        <rFont val="Arial Narrow"/>
        <family val="2"/>
      </rPr>
      <t>(</t>
    </r>
    <r>
      <rPr>
        <sz val="8"/>
        <rFont val="超研澤中黑"/>
        <family val="3"/>
      </rPr>
      <t>人</t>
    </r>
    <r>
      <rPr>
        <sz val="8"/>
        <rFont val="Arial Narrow"/>
        <family val="2"/>
      </rPr>
      <t>)</t>
    </r>
  </si>
  <si>
    <r>
      <t>(</t>
    </r>
    <r>
      <rPr>
        <sz val="8"/>
        <rFont val="超研澤中黑"/>
        <family val="3"/>
      </rPr>
      <t>人</t>
    </r>
    <r>
      <rPr>
        <sz val="8"/>
        <rFont val="Arial Narrow"/>
        <family val="2"/>
      </rPr>
      <t>)</t>
    </r>
  </si>
  <si>
    <r>
      <t>　　　　</t>
    </r>
    <r>
      <rPr>
        <sz val="8"/>
        <rFont val="Arial Narrow"/>
        <family val="2"/>
      </rPr>
      <t>(</t>
    </r>
    <r>
      <rPr>
        <sz val="8"/>
        <rFont val="超研澤中黑"/>
        <family val="3"/>
      </rPr>
      <t>班</t>
    </r>
    <r>
      <rPr>
        <sz val="8"/>
        <rFont val="Arial Narrow"/>
        <family val="2"/>
      </rPr>
      <t>)</t>
    </r>
  </si>
  <si>
    <t>合　　　計</t>
  </si>
  <si>
    <t>一　年　級</t>
  </si>
  <si>
    <t>二　年　級</t>
  </si>
  <si>
    <t>三　年　級</t>
  </si>
  <si>
    <t>Number  of  Teachers</t>
  </si>
  <si>
    <t>Number  of  Staffs</t>
  </si>
  <si>
    <t>Grade 1</t>
  </si>
  <si>
    <t>Grade 2</t>
  </si>
  <si>
    <t>Grade 3</t>
  </si>
  <si>
    <t>No. of  Graduates in the Previous Academic Year</t>
  </si>
  <si>
    <t>合計</t>
  </si>
  <si>
    <t>二年級</t>
  </si>
  <si>
    <t>三年級</t>
  </si>
  <si>
    <r>
      <t>民國八十五學年度</t>
    </r>
    <r>
      <rPr>
        <sz val="8"/>
        <rFont val="Arial Narrow"/>
        <family val="2"/>
      </rPr>
      <t xml:space="preserve"> 1996</t>
    </r>
  </si>
  <si>
    <r>
      <t>民國八十六學年度</t>
    </r>
    <r>
      <rPr>
        <sz val="8"/>
        <rFont val="Arial Narrow"/>
        <family val="2"/>
      </rPr>
      <t xml:space="preserve"> 1997</t>
    </r>
  </si>
  <si>
    <r>
      <t>民國八十七學年度</t>
    </r>
    <r>
      <rPr>
        <sz val="8"/>
        <rFont val="Arial Narrow"/>
        <family val="2"/>
      </rPr>
      <t xml:space="preserve"> 1998</t>
    </r>
  </si>
  <si>
    <r>
      <t>民國八十八學年度</t>
    </r>
    <r>
      <rPr>
        <sz val="8"/>
        <rFont val="Arial Narrow"/>
        <family val="2"/>
      </rPr>
      <t xml:space="preserve"> 1999</t>
    </r>
  </si>
  <si>
    <r>
      <t>民國八十九學年度</t>
    </r>
    <r>
      <rPr>
        <sz val="8"/>
        <rFont val="Arial Narrow"/>
        <family val="2"/>
      </rPr>
      <t xml:space="preserve"> 2000</t>
    </r>
  </si>
  <si>
    <r>
      <t>民國九　十學年度</t>
    </r>
    <r>
      <rPr>
        <sz val="8"/>
        <rFont val="Arial Narrow"/>
        <family val="2"/>
      </rPr>
      <t xml:space="preserve"> 2001</t>
    </r>
  </si>
  <si>
    <r>
      <t>民國九十一學年度</t>
    </r>
    <r>
      <rPr>
        <sz val="8"/>
        <rFont val="Arial Narrow"/>
        <family val="2"/>
      </rPr>
      <t xml:space="preserve"> 2002</t>
    </r>
  </si>
  <si>
    <r>
      <t>民國九十二學年度</t>
    </r>
    <r>
      <rPr>
        <sz val="8"/>
        <rFont val="Arial Narrow"/>
        <family val="2"/>
      </rPr>
      <t xml:space="preserve"> 2003</t>
    </r>
  </si>
  <si>
    <t>學　年　度　別
及　學　校　別</t>
  </si>
  <si>
    <r>
      <t>教</t>
    </r>
    <r>
      <rPr>
        <sz val="8"/>
        <rFont val="Arial Narrow"/>
        <family val="2"/>
      </rPr>
      <t xml:space="preserve">  </t>
    </r>
    <r>
      <rPr>
        <sz val="8"/>
        <rFont val="超研澤中黑"/>
        <family val="3"/>
      </rPr>
      <t>師</t>
    </r>
    <r>
      <rPr>
        <sz val="8"/>
        <rFont val="Arial Narrow"/>
        <family val="2"/>
      </rPr>
      <t xml:space="preserve">  </t>
    </r>
    <r>
      <rPr>
        <sz val="8"/>
        <rFont val="超研澤中黑"/>
        <family val="3"/>
      </rPr>
      <t>數</t>
    </r>
  </si>
  <si>
    <r>
      <t>職</t>
    </r>
    <r>
      <rPr>
        <sz val="8"/>
        <rFont val="Arial Narrow"/>
        <family val="2"/>
      </rPr>
      <t xml:space="preserve">  </t>
    </r>
    <r>
      <rPr>
        <sz val="8"/>
        <rFont val="超研澤中黑"/>
        <family val="3"/>
      </rPr>
      <t>員</t>
    </r>
    <r>
      <rPr>
        <sz val="8"/>
        <rFont val="Arial Narrow"/>
        <family val="2"/>
      </rPr>
      <t xml:space="preserve">  </t>
    </r>
    <r>
      <rPr>
        <sz val="8"/>
        <rFont val="超研澤中黑"/>
        <family val="3"/>
      </rPr>
      <t>數</t>
    </r>
  </si>
  <si>
    <t>　　　　班　　　　級　　　　</t>
  </si>
  <si>
    <t>數</t>
  </si>
  <si>
    <t>學</t>
  </si>
  <si>
    <t>生</t>
  </si>
  <si>
    <t>（人）</t>
  </si>
  <si>
    <r>
      <t>上學年畢業生數</t>
    </r>
    <r>
      <rPr>
        <sz val="8"/>
        <rFont val="Arial Narrow"/>
        <family val="2"/>
      </rPr>
      <t>(</t>
    </r>
    <r>
      <rPr>
        <sz val="8"/>
        <rFont val="超研澤中黑"/>
        <family val="3"/>
      </rPr>
      <t>人</t>
    </r>
    <r>
      <rPr>
        <sz val="8"/>
        <rFont val="Arial Narrow"/>
        <family val="2"/>
      </rPr>
      <t>)</t>
    </r>
  </si>
  <si>
    <r>
      <t>(</t>
    </r>
    <r>
      <rPr>
        <sz val="8"/>
        <rFont val="超研澤中黑"/>
        <family val="3"/>
      </rPr>
      <t>人</t>
    </r>
    <r>
      <rPr>
        <sz val="8"/>
        <rFont val="Arial Narrow"/>
        <family val="2"/>
      </rPr>
      <t>)</t>
    </r>
  </si>
  <si>
    <r>
      <t>　　　　</t>
    </r>
    <r>
      <rPr>
        <sz val="8"/>
        <rFont val="Arial Narrow"/>
        <family val="2"/>
      </rPr>
      <t>(</t>
    </r>
    <r>
      <rPr>
        <sz val="8"/>
        <rFont val="超研澤中黑"/>
        <family val="3"/>
      </rPr>
      <t>班</t>
    </r>
    <r>
      <rPr>
        <sz val="8"/>
        <rFont val="Arial Narrow"/>
        <family val="2"/>
      </rPr>
      <t>)</t>
    </r>
  </si>
  <si>
    <t>合　　　計</t>
  </si>
  <si>
    <t>一　年　級</t>
  </si>
  <si>
    <t>二　年　級</t>
  </si>
  <si>
    <t>三　年　級</t>
  </si>
  <si>
    <t>Number  of  Teachers</t>
  </si>
  <si>
    <t>Number  of  Staffs</t>
  </si>
  <si>
    <t>Grade 1</t>
  </si>
  <si>
    <t>Grade 2</t>
  </si>
  <si>
    <t>Grade 3</t>
  </si>
  <si>
    <t>Academic  Year  &amp;  School</t>
  </si>
  <si>
    <t>Number of Schools</t>
  </si>
  <si>
    <t>合計</t>
  </si>
  <si>
    <t>男</t>
  </si>
  <si>
    <t>女</t>
  </si>
  <si>
    <t>計</t>
  </si>
  <si>
    <t>一年級</t>
  </si>
  <si>
    <t>二年級</t>
  </si>
  <si>
    <t>三年級</t>
  </si>
  <si>
    <t>Female</t>
  </si>
  <si>
    <r>
      <t>民國八十五學年度</t>
    </r>
    <r>
      <rPr>
        <sz val="8"/>
        <rFont val="Arial Narrow"/>
        <family val="2"/>
      </rPr>
      <t xml:space="preserve"> 1996</t>
    </r>
  </si>
  <si>
    <r>
      <t>民國八十六學年度</t>
    </r>
    <r>
      <rPr>
        <sz val="8"/>
        <rFont val="Arial Narrow"/>
        <family val="2"/>
      </rPr>
      <t xml:space="preserve"> 1997</t>
    </r>
  </si>
  <si>
    <r>
      <t>民國八十七學年度</t>
    </r>
    <r>
      <rPr>
        <sz val="8"/>
        <rFont val="Arial Narrow"/>
        <family val="2"/>
      </rPr>
      <t xml:space="preserve"> 1998</t>
    </r>
  </si>
  <si>
    <r>
      <t>民國八十八學年度</t>
    </r>
    <r>
      <rPr>
        <sz val="8"/>
        <rFont val="Arial Narrow"/>
        <family val="2"/>
      </rPr>
      <t xml:space="preserve"> 1999</t>
    </r>
  </si>
  <si>
    <r>
      <t>民國八十九學年度</t>
    </r>
    <r>
      <rPr>
        <sz val="8"/>
        <rFont val="Arial Narrow"/>
        <family val="2"/>
      </rPr>
      <t xml:space="preserve"> 2000</t>
    </r>
  </si>
  <si>
    <r>
      <t>民國九十一學年度</t>
    </r>
    <r>
      <rPr>
        <sz val="8"/>
        <rFont val="Arial Narrow"/>
        <family val="2"/>
      </rPr>
      <t xml:space="preserve"> 2002</t>
    </r>
  </si>
  <si>
    <r>
      <t>民國九十二學年度</t>
    </r>
    <r>
      <rPr>
        <sz val="8"/>
        <rFont val="Arial Narrow"/>
        <family val="2"/>
      </rPr>
      <t xml:space="preserve"> 2003</t>
    </r>
  </si>
  <si>
    <r>
      <t>　　　</t>
    </r>
    <r>
      <rPr>
        <sz val="8"/>
        <rFont val="Arial Narrow"/>
        <family val="2"/>
      </rPr>
      <t>2.</t>
    </r>
    <r>
      <rPr>
        <sz val="8"/>
        <rFont val="超研澤中黑"/>
        <family val="3"/>
      </rPr>
      <t>校數不包括職業學校。</t>
    </r>
    <r>
      <rPr>
        <sz val="8"/>
        <rFont val="Arial Narrow"/>
        <family val="2"/>
      </rPr>
      <t xml:space="preserve"> </t>
    </r>
  </si>
  <si>
    <r>
      <t>　　　</t>
    </r>
    <r>
      <rPr>
        <sz val="8"/>
        <rFont val="Arial Narrow"/>
        <family val="2"/>
      </rPr>
      <t>3.</t>
    </r>
    <r>
      <rPr>
        <sz val="8"/>
        <rFont val="超研澤中黑"/>
        <family val="3"/>
      </rPr>
      <t>高級職業學校普通科教職員數與職業科教職員併計。</t>
    </r>
  </si>
  <si>
    <t>校數
(校)</t>
  </si>
  <si>
    <t>私立中學</t>
  </si>
  <si>
    <t>　國立桃園高中</t>
  </si>
  <si>
    <t>　國立中壢高中</t>
  </si>
  <si>
    <t>　國立武陵高中</t>
  </si>
  <si>
    <t>　國立楊梅高中</t>
  </si>
  <si>
    <t>　國立陽明高中</t>
  </si>
  <si>
    <t>　國立內壢高中</t>
  </si>
  <si>
    <t>　縣立南崁高中</t>
  </si>
  <si>
    <t>　縣立平鎮高中</t>
  </si>
  <si>
    <t>　縣立永豐高中</t>
  </si>
  <si>
    <r>
      <t>　國立龍潭農工</t>
    </r>
    <r>
      <rPr>
        <sz val="8"/>
        <rFont val="Arial Narrow"/>
        <family val="2"/>
      </rPr>
      <t>(</t>
    </r>
    <r>
      <rPr>
        <sz val="8"/>
        <rFont val="超研澤中黑"/>
        <family val="3"/>
      </rPr>
      <t>普通科</t>
    </r>
    <r>
      <rPr>
        <sz val="8"/>
        <rFont val="Arial Narrow"/>
        <family val="2"/>
      </rPr>
      <t>)</t>
    </r>
  </si>
  <si>
    <t>　私立泉僑高中</t>
  </si>
  <si>
    <t>　私立育達高中</t>
  </si>
  <si>
    <t>　私立六和高中</t>
  </si>
  <si>
    <t>　私立復旦高中</t>
  </si>
  <si>
    <t>　私立治平高中</t>
  </si>
  <si>
    <t>　私立振聲高中</t>
  </si>
  <si>
    <t>　私立光啟高中</t>
  </si>
  <si>
    <t>　私立啟英高中</t>
  </si>
  <si>
    <t>　私立清華高中</t>
  </si>
  <si>
    <t>　私立新興高中</t>
  </si>
  <si>
    <t>　私立至善高中</t>
  </si>
  <si>
    <t>　私立成功工商</t>
  </si>
  <si>
    <t>　私立永平工商</t>
  </si>
  <si>
    <t xml:space="preserve">Number of Classes </t>
  </si>
  <si>
    <r>
      <t xml:space="preserve"> </t>
    </r>
    <r>
      <rPr>
        <sz val="12"/>
        <rFont val="華康粗圓體"/>
        <family val="3"/>
      </rPr>
      <t>表</t>
    </r>
    <r>
      <rPr>
        <sz val="12"/>
        <rFont val="Arial"/>
        <family val="2"/>
      </rPr>
      <t xml:space="preserve"> 8-2</t>
    </r>
    <r>
      <rPr>
        <sz val="12"/>
        <rFont val="華康粗圓體"/>
        <family val="3"/>
      </rPr>
      <t>、</t>
    </r>
    <r>
      <rPr>
        <sz val="12"/>
        <rFont val="Arial"/>
        <family val="2"/>
      </rPr>
      <t xml:space="preserve"> </t>
    </r>
    <r>
      <rPr>
        <sz val="12"/>
        <rFont val="華康粗圓體"/>
        <family val="3"/>
      </rPr>
      <t>境內高級中等學校概況</t>
    </r>
  </si>
  <si>
    <r>
      <t>　</t>
    </r>
    <r>
      <rPr>
        <sz val="12"/>
        <rFont val="Arial"/>
        <family val="2"/>
      </rPr>
      <t>1</t>
    </r>
    <r>
      <rPr>
        <sz val="12"/>
        <rFont val="華康粗圓體"/>
        <family val="3"/>
      </rPr>
      <t>．高　中</t>
    </r>
  </si>
  <si>
    <r>
      <t>　</t>
    </r>
    <r>
      <rPr>
        <sz val="12"/>
        <rFont val="Arial"/>
        <family val="2"/>
      </rPr>
      <t>1</t>
    </r>
    <r>
      <rPr>
        <sz val="12"/>
        <rFont val="華康粗圓體"/>
        <family val="3"/>
      </rPr>
      <t>．</t>
    </r>
    <r>
      <rPr>
        <sz val="12"/>
        <rFont val="Arial"/>
        <family val="2"/>
      </rPr>
      <t>Senior High School</t>
    </r>
  </si>
  <si>
    <t>私立高級職業學校</t>
  </si>
  <si>
    <r>
      <t xml:space="preserve">校數
</t>
    </r>
    <r>
      <rPr>
        <sz val="8"/>
        <rFont val="Arial Narrow"/>
        <family val="2"/>
      </rPr>
      <t>(</t>
    </r>
    <r>
      <rPr>
        <sz val="8"/>
        <rFont val="超研澤中黑"/>
        <family val="3"/>
      </rPr>
      <t>校</t>
    </r>
    <r>
      <rPr>
        <sz val="8"/>
        <rFont val="Arial Narrow"/>
        <family val="2"/>
      </rPr>
      <t>)</t>
    </r>
  </si>
  <si>
    <t>四　年　級</t>
  </si>
  <si>
    <t xml:space="preserve">Number of Classes </t>
  </si>
  <si>
    <t>Grade 4</t>
  </si>
  <si>
    <t>四年級</t>
  </si>
  <si>
    <t>國立高級職業學校</t>
  </si>
  <si>
    <r>
      <t xml:space="preserve">   </t>
    </r>
    <r>
      <rPr>
        <sz val="8"/>
        <rFont val="超研澤中黑"/>
        <family val="3"/>
      </rPr>
      <t>國立楊梅高中</t>
    </r>
    <r>
      <rPr>
        <sz val="8"/>
        <rFont val="Arial Narrow"/>
        <family val="2"/>
      </rPr>
      <t>(</t>
    </r>
    <r>
      <rPr>
        <sz val="8"/>
        <rFont val="超研澤中黑"/>
        <family val="3"/>
      </rPr>
      <t>職業科</t>
    </r>
    <r>
      <rPr>
        <sz val="8"/>
        <rFont val="Arial Narrow"/>
        <family val="2"/>
      </rPr>
      <t>)</t>
    </r>
  </si>
  <si>
    <r>
      <t xml:space="preserve">   </t>
    </r>
    <r>
      <rPr>
        <sz val="8"/>
        <rFont val="超研澤中黑"/>
        <family val="3"/>
      </rPr>
      <t>國立龍潭農工</t>
    </r>
  </si>
  <si>
    <r>
      <t xml:space="preserve">   </t>
    </r>
    <r>
      <rPr>
        <sz val="8"/>
        <rFont val="超研澤中黑"/>
        <family val="3"/>
      </rPr>
      <t>國立桃園農工</t>
    </r>
  </si>
  <si>
    <r>
      <t xml:space="preserve">   </t>
    </r>
    <r>
      <rPr>
        <sz val="8"/>
        <rFont val="超研澤中黑"/>
        <family val="3"/>
      </rPr>
      <t>國立中壢高商</t>
    </r>
  </si>
  <si>
    <r>
      <t xml:space="preserve">   </t>
    </r>
    <r>
      <rPr>
        <sz val="8"/>
        <rFont val="超研澤中黑"/>
        <family val="3"/>
      </rPr>
      <t>國立中壢家商</t>
    </r>
  </si>
  <si>
    <r>
      <t xml:space="preserve">      </t>
    </r>
    <r>
      <rPr>
        <sz val="8"/>
        <rFont val="超研澤中黑"/>
        <family val="3"/>
      </rPr>
      <t>私立泉僑高中</t>
    </r>
  </si>
  <si>
    <r>
      <t xml:space="preserve">      </t>
    </r>
    <r>
      <rPr>
        <sz val="8"/>
        <rFont val="超研澤中黑"/>
        <family val="3"/>
      </rPr>
      <t>私立育達高中</t>
    </r>
  </si>
  <si>
    <r>
      <t xml:space="preserve">      </t>
    </r>
    <r>
      <rPr>
        <sz val="8"/>
        <rFont val="超研澤中黑"/>
        <family val="3"/>
      </rPr>
      <t>私立六和高中</t>
    </r>
  </si>
  <si>
    <r>
      <t xml:space="preserve">      </t>
    </r>
    <r>
      <rPr>
        <sz val="8"/>
        <rFont val="超研澤中黑"/>
        <family val="3"/>
      </rPr>
      <t>私立復旦高中</t>
    </r>
  </si>
  <si>
    <r>
      <t xml:space="preserve">      </t>
    </r>
    <r>
      <rPr>
        <sz val="8"/>
        <rFont val="超研澤中黑"/>
        <family val="3"/>
      </rPr>
      <t>私立治平高中</t>
    </r>
  </si>
  <si>
    <r>
      <t xml:space="preserve">      </t>
    </r>
    <r>
      <rPr>
        <sz val="8"/>
        <rFont val="超研澤中黑"/>
        <family val="3"/>
      </rPr>
      <t>私立振聲高中</t>
    </r>
  </si>
  <si>
    <r>
      <t xml:space="preserve">      </t>
    </r>
    <r>
      <rPr>
        <sz val="8"/>
        <rFont val="超研澤中黑"/>
        <family val="3"/>
      </rPr>
      <t>私立光啟高中</t>
    </r>
  </si>
  <si>
    <r>
      <t xml:space="preserve">      </t>
    </r>
    <r>
      <rPr>
        <sz val="8"/>
        <rFont val="超研澤中黑"/>
        <family val="3"/>
      </rPr>
      <t>私立啟英高中</t>
    </r>
  </si>
  <si>
    <r>
      <t xml:space="preserve">      </t>
    </r>
    <r>
      <rPr>
        <sz val="8"/>
        <rFont val="超研澤中黑"/>
        <family val="3"/>
      </rPr>
      <t>私立清華高中</t>
    </r>
  </si>
  <si>
    <r>
      <t xml:space="preserve">      </t>
    </r>
    <r>
      <rPr>
        <sz val="8"/>
        <rFont val="超研澤中黑"/>
        <family val="3"/>
      </rPr>
      <t>私立新興高中</t>
    </r>
  </si>
  <si>
    <r>
      <t xml:space="preserve">      </t>
    </r>
    <r>
      <rPr>
        <sz val="8"/>
        <rFont val="超研澤中黑"/>
        <family val="3"/>
      </rPr>
      <t>私立至善高中</t>
    </r>
  </si>
  <si>
    <r>
      <t xml:space="preserve">      </t>
    </r>
    <r>
      <rPr>
        <sz val="8"/>
        <rFont val="超研澤中黑"/>
        <family val="3"/>
      </rPr>
      <t>私立大興高中</t>
    </r>
  </si>
  <si>
    <r>
      <t xml:space="preserve">      </t>
    </r>
    <r>
      <rPr>
        <sz val="8"/>
        <rFont val="超研澤中黑"/>
        <family val="3"/>
      </rPr>
      <t>私立成功工商</t>
    </r>
  </si>
  <si>
    <r>
      <t xml:space="preserve">      </t>
    </r>
    <r>
      <rPr>
        <sz val="8"/>
        <rFont val="超研澤中黑"/>
        <family val="3"/>
      </rPr>
      <t>私立方曙工家</t>
    </r>
  </si>
  <si>
    <r>
      <t xml:space="preserve">      </t>
    </r>
    <r>
      <rPr>
        <sz val="8"/>
        <rFont val="超研澤中黑"/>
        <family val="3"/>
      </rPr>
      <t>私立永平工商</t>
    </r>
  </si>
  <si>
    <r>
      <t xml:space="preserve">      </t>
    </r>
    <r>
      <rPr>
        <sz val="8"/>
        <rFont val="超研澤中黑"/>
        <family val="3"/>
      </rPr>
      <t>私立新生醫校</t>
    </r>
  </si>
  <si>
    <t>說　　明：本資料班級、學生數、畢業生數均包含高中附設職業類科之資料，但校數、教師、職員數則未包括在內。</t>
  </si>
  <si>
    <r>
      <t xml:space="preserve"> </t>
    </r>
    <r>
      <rPr>
        <sz val="12"/>
        <rFont val="華康粗圓體"/>
        <family val="3"/>
      </rPr>
      <t>表</t>
    </r>
    <r>
      <rPr>
        <sz val="12"/>
        <rFont val="Arial"/>
        <family val="2"/>
      </rPr>
      <t xml:space="preserve"> 8-2</t>
    </r>
    <r>
      <rPr>
        <sz val="12"/>
        <rFont val="華康粗圓體"/>
        <family val="3"/>
      </rPr>
      <t>、</t>
    </r>
    <r>
      <rPr>
        <sz val="12"/>
        <rFont val="Arial"/>
        <family val="2"/>
      </rPr>
      <t xml:space="preserve"> </t>
    </r>
    <r>
      <rPr>
        <sz val="12"/>
        <rFont val="華康粗圓體"/>
        <family val="3"/>
      </rPr>
      <t>境內高級中等學校概況</t>
    </r>
    <r>
      <rPr>
        <sz val="12"/>
        <rFont val="Arial"/>
        <family val="2"/>
      </rPr>
      <t xml:space="preserve"> (</t>
    </r>
    <r>
      <rPr>
        <sz val="12"/>
        <rFont val="華康粗圓體"/>
        <family val="3"/>
      </rPr>
      <t>續完</t>
    </r>
    <r>
      <rPr>
        <sz val="12"/>
        <rFont val="Arial"/>
        <family val="2"/>
      </rPr>
      <t>)</t>
    </r>
  </si>
  <si>
    <r>
      <t>2</t>
    </r>
    <r>
      <rPr>
        <sz val="12"/>
        <rFont val="華康粗圓體"/>
        <family val="3"/>
      </rPr>
      <t>．</t>
    </r>
    <r>
      <rPr>
        <sz val="12"/>
        <rFont val="Arial"/>
        <family val="2"/>
      </rPr>
      <t xml:space="preserve"> </t>
    </r>
    <r>
      <rPr>
        <sz val="12"/>
        <rFont val="華康粗圓體"/>
        <family val="3"/>
      </rPr>
      <t>高　職</t>
    </r>
  </si>
  <si>
    <r>
      <t>2</t>
    </r>
    <r>
      <rPr>
        <sz val="12"/>
        <rFont val="華康粗圓體"/>
        <family val="3"/>
      </rPr>
      <t>．</t>
    </r>
    <r>
      <rPr>
        <sz val="12"/>
        <rFont val="Arial"/>
        <family val="2"/>
      </rPr>
      <t xml:space="preserve"> Senior Vocational School</t>
    </r>
  </si>
  <si>
    <t>Number of  Pupils</t>
  </si>
  <si>
    <r>
      <t xml:space="preserve"> </t>
    </r>
    <r>
      <rPr>
        <sz val="12"/>
        <rFont val="華康粗圓體"/>
        <family val="3"/>
      </rPr>
      <t>表</t>
    </r>
    <r>
      <rPr>
        <sz val="12"/>
        <rFont val="Arial"/>
        <family val="2"/>
      </rPr>
      <t>8-3</t>
    </r>
    <r>
      <rPr>
        <sz val="12"/>
        <rFont val="華康粗圓體"/>
        <family val="3"/>
      </rPr>
      <t>、</t>
    </r>
    <r>
      <rPr>
        <sz val="12"/>
        <rFont val="Arial"/>
        <family val="2"/>
      </rPr>
      <t xml:space="preserve"> </t>
    </r>
    <r>
      <rPr>
        <sz val="12"/>
        <rFont val="華康粗圓體"/>
        <family val="3"/>
      </rPr>
      <t>所轄國民中學概況</t>
    </r>
  </si>
  <si>
    <r>
      <t xml:space="preserve">校數
</t>
    </r>
    <r>
      <rPr>
        <sz val="9"/>
        <rFont val="Arial Narrow"/>
        <family val="2"/>
      </rPr>
      <t>(</t>
    </r>
    <r>
      <rPr>
        <sz val="9"/>
        <rFont val="超研澤中黑"/>
        <family val="3"/>
      </rPr>
      <t>校</t>
    </r>
    <r>
      <rPr>
        <sz val="9"/>
        <rFont val="Arial Narrow"/>
        <family val="2"/>
      </rPr>
      <t>)</t>
    </r>
  </si>
  <si>
    <r>
      <t>教</t>
    </r>
    <r>
      <rPr>
        <sz val="9"/>
        <rFont val="Arial Narrow"/>
        <family val="2"/>
      </rPr>
      <t xml:space="preserve">  </t>
    </r>
    <r>
      <rPr>
        <sz val="9"/>
        <rFont val="超研澤中黑"/>
        <family val="3"/>
      </rPr>
      <t>師</t>
    </r>
    <r>
      <rPr>
        <sz val="9"/>
        <rFont val="Arial Narrow"/>
        <family val="2"/>
      </rPr>
      <t xml:space="preserve">  </t>
    </r>
    <r>
      <rPr>
        <sz val="9"/>
        <rFont val="超研澤中黑"/>
        <family val="3"/>
      </rPr>
      <t>數</t>
    </r>
  </si>
  <si>
    <t>職員數</t>
  </si>
  <si>
    <t>班　　　　級　　　　數</t>
  </si>
  <si>
    <t>學　　　　生　　　　數　　　　（人）</t>
  </si>
  <si>
    <t>Number of  Pupils</t>
  </si>
  <si>
    <r>
      <t>(</t>
    </r>
    <r>
      <rPr>
        <sz val="9"/>
        <rFont val="超研澤中黑"/>
        <family val="3"/>
      </rPr>
      <t>人</t>
    </r>
    <r>
      <rPr>
        <sz val="9"/>
        <rFont val="Arial Narrow"/>
        <family val="2"/>
      </rPr>
      <t>)</t>
    </r>
  </si>
  <si>
    <r>
      <t>(</t>
    </r>
    <r>
      <rPr>
        <sz val="9"/>
        <rFont val="超研澤中黑"/>
        <family val="3"/>
      </rPr>
      <t>班</t>
    </r>
    <r>
      <rPr>
        <sz val="9"/>
        <rFont val="Arial Narrow"/>
        <family val="2"/>
      </rPr>
      <t>)</t>
    </r>
  </si>
  <si>
    <r>
      <t xml:space="preserve">( </t>
    </r>
    <r>
      <rPr>
        <sz val="9"/>
        <rFont val="超研澤中黑"/>
        <family val="3"/>
      </rPr>
      <t>或</t>
    </r>
    <r>
      <rPr>
        <sz val="9"/>
        <rFont val="Arial Narrow"/>
        <family val="2"/>
      </rPr>
      <t xml:space="preserve"> </t>
    </r>
    <r>
      <rPr>
        <sz val="9"/>
        <rFont val="超研澤中黑"/>
        <family val="3"/>
      </rPr>
      <t>鄉</t>
    </r>
    <r>
      <rPr>
        <sz val="9"/>
        <rFont val="Arial Narrow"/>
        <family val="2"/>
      </rPr>
      <t xml:space="preserve"> </t>
    </r>
    <r>
      <rPr>
        <sz val="9"/>
        <rFont val="超研澤中黑"/>
        <family val="3"/>
      </rPr>
      <t>鎮</t>
    </r>
    <r>
      <rPr>
        <sz val="9"/>
        <rFont val="Arial Narrow"/>
        <family val="2"/>
      </rPr>
      <t xml:space="preserve"> </t>
    </r>
    <r>
      <rPr>
        <sz val="9"/>
        <rFont val="超研澤中黑"/>
        <family val="3"/>
      </rPr>
      <t>市</t>
    </r>
    <r>
      <rPr>
        <sz val="9"/>
        <rFont val="Arial Narrow"/>
        <family val="2"/>
      </rPr>
      <t xml:space="preserve"> </t>
    </r>
    <r>
      <rPr>
        <sz val="9"/>
        <rFont val="超研澤中黑"/>
        <family val="3"/>
      </rPr>
      <t>別</t>
    </r>
    <r>
      <rPr>
        <sz val="9"/>
        <rFont val="Arial Narrow"/>
        <family val="2"/>
      </rPr>
      <t xml:space="preserve"> )</t>
    </r>
  </si>
  <si>
    <r>
      <t>(</t>
    </r>
    <r>
      <rPr>
        <sz val="9"/>
        <rFont val="超研澤中黑"/>
        <family val="3"/>
      </rPr>
      <t>人</t>
    </r>
    <r>
      <rPr>
        <sz val="9"/>
        <rFont val="Arial Narrow"/>
        <family val="2"/>
      </rPr>
      <t>)</t>
    </r>
  </si>
  <si>
    <r>
      <t>　　　　　</t>
    </r>
    <r>
      <rPr>
        <sz val="9"/>
        <rFont val="Arial Narrow"/>
        <family val="2"/>
      </rPr>
      <t>2.</t>
    </r>
    <r>
      <rPr>
        <sz val="9"/>
        <rFont val="超研澤中黑"/>
        <family val="3"/>
      </rPr>
      <t>本府教育局</t>
    </r>
    <r>
      <rPr>
        <sz val="9"/>
        <rFont val="Arial Narrow"/>
        <family val="2"/>
      </rPr>
      <t>1510-01-02-40-2</t>
    </r>
    <r>
      <rPr>
        <sz val="9"/>
        <rFont val="超研澤中黑"/>
        <family val="3"/>
      </rPr>
      <t>、</t>
    </r>
    <r>
      <rPr>
        <sz val="9"/>
        <rFont val="Arial Narrow"/>
        <family val="2"/>
      </rPr>
      <t>1512-01-01-40-2</t>
    </r>
    <r>
      <rPr>
        <sz val="9"/>
        <rFont val="超研澤中黑"/>
        <family val="3"/>
      </rPr>
      <t>、</t>
    </r>
    <r>
      <rPr>
        <sz val="9"/>
        <rFont val="Arial Narrow"/>
        <family val="2"/>
      </rPr>
      <t>1514-01-01-40-2</t>
    </r>
    <r>
      <rPr>
        <sz val="9"/>
        <rFont val="超研澤中黑"/>
        <family val="3"/>
      </rPr>
      <t>、</t>
    </r>
    <r>
      <rPr>
        <sz val="9"/>
        <rFont val="Arial Narrow"/>
        <family val="2"/>
      </rPr>
      <t>1515-01-01-40-2</t>
    </r>
  </si>
  <si>
    <r>
      <t>附　註：</t>
    </r>
    <r>
      <rPr>
        <sz val="9"/>
        <rFont val="Arial Narrow"/>
        <family val="2"/>
      </rPr>
      <t>1.</t>
    </r>
    <r>
      <rPr>
        <sz val="9"/>
        <rFont val="超研澤中黑"/>
        <family val="3"/>
      </rPr>
      <t>本資料包括縣市、私立、高級中學及完全中學附設國中部。</t>
    </r>
  </si>
  <si>
    <r>
      <t>　　　　</t>
    </r>
    <r>
      <rPr>
        <sz val="9"/>
        <rFont val="Arial Narrow"/>
        <family val="2"/>
      </rPr>
      <t>2.</t>
    </r>
    <r>
      <rPr>
        <sz val="9"/>
        <rFont val="超研澤中黑"/>
        <family val="3"/>
      </rPr>
      <t>高中及完全中學附設國中部，校數及教職員數不記入，教師數包括校長人數。</t>
    </r>
  </si>
  <si>
    <r>
      <t>　　　　</t>
    </r>
    <r>
      <rPr>
        <sz val="9"/>
        <rFont val="Arial Narrow"/>
        <family val="2"/>
      </rPr>
      <t>3.</t>
    </r>
    <r>
      <rPr>
        <sz val="9"/>
        <rFont val="超研澤中黑"/>
        <family val="3"/>
      </rPr>
      <t>籌備中學校教職員不記入。</t>
    </r>
  </si>
  <si>
    <r>
      <t xml:space="preserve">上學年畢業生數
</t>
    </r>
    <r>
      <rPr>
        <sz val="9"/>
        <rFont val="Arial Narrow"/>
        <family val="2"/>
      </rPr>
      <t>(</t>
    </r>
    <r>
      <rPr>
        <sz val="9"/>
        <rFont val="超研澤中黑"/>
        <family val="3"/>
      </rPr>
      <t>人</t>
    </r>
    <r>
      <rPr>
        <sz val="9"/>
        <rFont val="Arial Narrow"/>
        <family val="2"/>
      </rPr>
      <t>)</t>
    </r>
  </si>
  <si>
    <t>教育文化</t>
  </si>
  <si>
    <t>國立中央大學</t>
  </si>
  <si>
    <t>私立中原大學</t>
  </si>
  <si>
    <t>私立長庚大學</t>
  </si>
  <si>
    <t>私立元智大學</t>
  </si>
  <si>
    <t>國立體育學院</t>
  </si>
  <si>
    <t>私立開南管理學院</t>
  </si>
  <si>
    <t>私立龍華技術學院</t>
  </si>
  <si>
    <t>私立萬能技術學院</t>
  </si>
  <si>
    <t>私立清雲技術學院</t>
  </si>
  <si>
    <t>私立南亞技術學院</t>
  </si>
  <si>
    <t>私立長庚技術學院</t>
  </si>
  <si>
    <t>資料來源：教育部統計處。</t>
  </si>
  <si>
    <t>大學院校</t>
  </si>
  <si>
    <t>研究所以上</t>
  </si>
  <si>
    <t>合　　計</t>
  </si>
  <si>
    <t>一年級</t>
  </si>
  <si>
    <t>系數</t>
  </si>
  <si>
    <t>Total</t>
  </si>
  <si>
    <t>－</t>
  </si>
  <si>
    <t>－</t>
  </si>
  <si>
    <t>Male</t>
  </si>
  <si>
    <t>University</t>
  </si>
  <si>
    <t>Total</t>
  </si>
  <si>
    <t>學生數</t>
  </si>
  <si>
    <t>Number  of  Pupils</t>
  </si>
  <si>
    <t>　　　教　　　　　　職</t>
  </si>
  <si>
    <t>員</t>
  </si>
  <si>
    <t>員　　　　　　數　　　　　（人）</t>
  </si>
  <si>
    <t>Number of Schools</t>
  </si>
  <si>
    <t>Academic  Year  &amp;  School</t>
  </si>
  <si>
    <t>計</t>
  </si>
  <si>
    <t>男</t>
  </si>
  <si>
    <t>女</t>
  </si>
  <si>
    <t>Graduate</t>
  </si>
  <si>
    <t>Male</t>
  </si>
  <si>
    <t>Female</t>
  </si>
  <si>
    <t>教育文化</t>
  </si>
  <si>
    <t>學　年　度　別</t>
  </si>
  <si>
    <t>計</t>
  </si>
  <si>
    <t>及　學　校　別</t>
  </si>
  <si>
    <t>Number of Schools</t>
  </si>
  <si>
    <t>Total</t>
  </si>
  <si>
    <t>一年級</t>
  </si>
  <si>
    <t>Academic  Year  &amp;  School</t>
  </si>
  <si>
    <t>男</t>
  </si>
  <si>
    <t>女</t>
  </si>
  <si>
    <t>Male</t>
  </si>
  <si>
    <t>Female</t>
  </si>
  <si>
    <r>
      <t>民國八十五學年度</t>
    </r>
    <r>
      <rPr>
        <sz val="9"/>
        <rFont val="Arial Narrow"/>
        <family val="2"/>
      </rPr>
      <t xml:space="preserve"> 1996</t>
    </r>
  </si>
  <si>
    <r>
      <t>民國八十六學年度</t>
    </r>
    <r>
      <rPr>
        <sz val="9"/>
        <rFont val="Arial Narrow"/>
        <family val="2"/>
      </rPr>
      <t xml:space="preserve"> 1997</t>
    </r>
  </si>
  <si>
    <r>
      <t>民國八十七學年度</t>
    </r>
    <r>
      <rPr>
        <sz val="9"/>
        <rFont val="Arial Narrow"/>
        <family val="2"/>
      </rPr>
      <t xml:space="preserve"> 1998</t>
    </r>
  </si>
  <si>
    <r>
      <t>民國八十八學年度</t>
    </r>
    <r>
      <rPr>
        <sz val="9"/>
        <rFont val="Arial Narrow"/>
        <family val="2"/>
      </rPr>
      <t xml:space="preserve"> 1999</t>
    </r>
  </si>
  <si>
    <r>
      <t>民國八十九學年度</t>
    </r>
    <r>
      <rPr>
        <sz val="9"/>
        <rFont val="Arial Narrow"/>
        <family val="2"/>
      </rPr>
      <t xml:space="preserve"> 2000</t>
    </r>
  </si>
  <si>
    <r>
      <t>民國九　十學年度</t>
    </r>
    <r>
      <rPr>
        <sz val="9"/>
        <rFont val="Arial Narrow"/>
        <family val="2"/>
      </rPr>
      <t xml:space="preserve"> 2001</t>
    </r>
  </si>
  <si>
    <r>
      <t>民國九十一學年度</t>
    </r>
    <r>
      <rPr>
        <sz val="9"/>
        <rFont val="Arial Narrow"/>
        <family val="2"/>
      </rPr>
      <t xml:space="preserve"> 2002</t>
    </r>
  </si>
  <si>
    <t>大　學
學院數</t>
  </si>
  <si>
    <t>學　年　度　別</t>
  </si>
  <si>
    <t xml:space="preserve">Classes </t>
  </si>
  <si>
    <t>教</t>
  </si>
  <si>
    <t>職</t>
  </si>
  <si>
    <t>合</t>
  </si>
  <si>
    <t>及　學　校　別</t>
  </si>
  <si>
    <t>Department</t>
  </si>
  <si>
    <t>Teachers</t>
  </si>
  <si>
    <t>Staffs</t>
  </si>
  <si>
    <r>
      <t>(</t>
    </r>
    <r>
      <rPr>
        <sz val="8.5"/>
        <rFont val="超研澤中黑"/>
        <family val="3"/>
      </rPr>
      <t>個</t>
    </r>
    <r>
      <rPr>
        <sz val="8.5"/>
        <rFont val="Arial Narrow"/>
        <family val="2"/>
      </rPr>
      <t>)</t>
    </r>
  </si>
  <si>
    <r>
      <t>民國八十五學年度</t>
    </r>
    <r>
      <rPr>
        <sz val="8.5"/>
        <rFont val="Arial Narrow"/>
        <family val="2"/>
      </rPr>
      <t xml:space="preserve"> 1996</t>
    </r>
  </si>
  <si>
    <r>
      <t>民國八十六學年度</t>
    </r>
    <r>
      <rPr>
        <sz val="8.5"/>
        <rFont val="Arial Narrow"/>
        <family val="2"/>
      </rPr>
      <t xml:space="preserve"> 1997</t>
    </r>
  </si>
  <si>
    <r>
      <t>民國八十七學年度</t>
    </r>
    <r>
      <rPr>
        <sz val="8.5"/>
        <rFont val="Arial Narrow"/>
        <family val="2"/>
      </rPr>
      <t xml:space="preserve"> 1998</t>
    </r>
  </si>
  <si>
    <r>
      <t>民國八十八學年度</t>
    </r>
    <r>
      <rPr>
        <sz val="8.5"/>
        <rFont val="Arial Narrow"/>
        <family val="2"/>
      </rPr>
      <t xml:space="preserve"> 1999</t>
    </r>
  </si>
  <si>
    <r>
      <t>民國八十九學年度</t>
    </r>
    <r>
      <rPr>
        <sz val="8.5"/>
        <rFont val="Arial Narrow"/>
        <family val="2"/>
      </rPr>
      <t xml:space="preserve"> 2000</t>
    </r>
  </si>
  <si>
    <r>
      <t>民國九　十學年度</t>
    </r>
    <r>
      <rPr>
        <sz val="8.5"/>
        <rFont val="Arial Narrow"/>
        <family val="2"/>
      </rPr>
      <t xml:space="preserve"> 2001</t>
    </r>
  </si>
  <si>
    <r>
      <t>民國九十一學年度</t>
    </r>
    <r>
      <rPr>
        <sz val="8.5"/>
        <rFont val="Arial Narrow"/>
        <family val="2"/>
      </rPr>
      <t xml:space="preserve"> 2002</t>
    </r>
  </si>
  <si>
    <r>
      <t>民國九十二學年度</t>
    </r>
    <r>
      <rPr>
        <sz val="8.5"/>
        <rFont val="Arial Narrow"/>
        <family val="2"/>
      </rPr>
      <t xml:space="preserve"> 2003</t>
    </r>
  </si>
  <si>
    <r>
      <t>　　　　　</t>
    </r>
    <r>
      <rPr>
        <sz val="8.5"/>
        <rFont val="Arial Narrow"/>
        <family val="2"/>
      </rPr>
      <t>2.</t>
    </r>
    <r>
      <rPr>
        <sz val="8.5"/>
        <rFont val="超研澤中黑"/>
        <family val="3"/>
      </rPr>
      <t>教員人數包括助教。</t>
    </r>
  </si>
  <si>
    <r>
      <t>　　　　　</t>
    </r>
    <r>
      <rPr>
        <sz val="8.5"/>
        <rFont val="Arial Narrow"/>
        <family val="2"/>
      </rPr>
      <t>3.</t>
    </r>
    <r>
      <rPr>
        <sz val="8.5"/>
        <rFont val="超研澤中黑"/>
        <family val="3"/>
      </rPr>
      <t>延修生人數列計於各校學生數最後一年級。</t>
    </r>
  </si>
  <si>
    <r>
      <t>　　　　　</t>
    </r>
    <r>
      <rPr>
        <sz val="8.5"/>
        <rFont val="Arial Narrow"/>
        <family val="2"/>
      </rPr>
      <t>4.</t>
    </r>
    <r>
      <rPr>
        <sz val="8.5"/>
        <rFont val="超研澤中黑"/>
        <family val="3"/>
      </rPr>
      <t>不包括本縣各軍警學校資料。</t>
    </r>
  </si>
  <si>
    <r>
      <t>說　　明：</t>
    </r>
    <r>
      <rPr>
        <sz val="8.5"/>
        <rFont val="Arial Narrow"/>
        <family val="2"/>
      </rPr>
      <t>1.</t>
    </r>
    <r>
      <rPr>
        <sz val="8.5"/>
        <rFont val="超研澤中黑"/>
        <family val="3"/>
      </rPr>
      <t>國立中央大學及私立開南管理學院為大學四年制之資料</t>
    </r>
    <r>
      <rPr>
        <sz val="8.5"/>
        <rFont val="Arial Narrow"/>
        <family val="2"/>
      </rPr>
      <t>,</t>
    </r>
    <r>
      <rPr>
        <sz val="8.5"/>
        <rFont val="超研澤中黑"/>
        <family val="3"/>
      </rPr>
      <t>其餘學校均包括大學四年制及</t>
    </r>
  </si>
  <si>
    <r>
      <t>　　　　　</t>
    </r>
    <r>
      <rPr>
        <sz val="8.5"/>
        <rFont val="Arial Narrow"/>
        <family val="2"/>
      </rPr>
      <t xml:space="preserve">  </t>
    </r>
    <r>
      <rPr>
        <sz val="8.5"/>
        <rFont val="超研澤中黑"/>
        <family val="3"/>
      </rPr>
      <t>大學二年制之資料。</t>
    </r>
  </si>
  <si>
    <r>
      <t>1</t>
    </r>
    <r>
      <rPr>
        <sz val="12"/>
        <rFont val="華康粗圓體"/>
        <family val="3"/>
      </rPr>
      <t>‧大</t>
    </r>
    <r>
      <rPr>
        <sz val="12"/>
        <rFont val="Arial"/>
        <family val="2"/>
      </rPr>
      <t xml:space="preserve">    </t>
    </r>
    <r>
      <rPr>
        <sz val="12"/>
        <rFont val="華康粗圓體"/>
        <family val="3"/>
      </rPr>
      <t>學　</t>
    </r>
  </si>
  <si>
    <r>
      <t>表</t>
    </r>
    <r>
      <rPr>
        <sz val="12"/>
        <rFont val="Arial"/>
        <family val="2"/>
      </rPr>
      <t xml:space="preserve"> 8-1</t>
    </r>
    <r>
      <rPr>
        <sz val="12"/>
        <rFont val="華康粗圓體"/>
        <family val="3"/>
      </rPr>
      <t>、</t>
    </r>
    <r>
      <rPr>
        <sz val="12"/>
        <rFont val="Arial"/>
        <family val="2"/>
      </rPr>
      <t xml:space="preserve"> </t>
    </r>
    <r>
      <rPr>
        <sz val="12"/>
        <rFont val="華康粗圓體"/>
        <family val="3"/>
      </rPr>
      <t>境內高等教育概況</t>
    </r>
  </si>
  <si>
    <t>Number  of  Teacher  &amp;  Staff</t>
  </si>
  <si>
    <t>大學部</t>
  </si>
  <si>
    <t>合　　　　　計</t>
  </si>
  <si>
    <r>
      <t>班　級　數　</t>
    </r>
    <r>
      <rPr>
        <sz val="8.5"/>
        <rFont val="Arial Narrow"/>
        <family val="2"/>
      </rPr>
      <t>(</t>
    </r>
    <r>
      <rPr>
        <sz val="8.5"/>
        <rFont val="超研澤中黑"/>
        <family val="3"/>
      </rPr>
      <t>班</t>
    </r>
    <r>
      <rPr>
        <sz val="8.5"/>
        <rFont val="Arial Narrow"/>
        <family val="2"/>
      </rPr>
      <t>)</t>
    </r>
  </si>
  <si>
    <t>Grade 1</t>
  </si>
  <si>
    <t>教育文化</t>
  </si>
  <si>
    <r>
      <t>1</t>
    </r>
    <r>
      <rPr>
        <sz val="12"/>
        <rFont val="華康粗圓體"/>
        <family val="3"/>
      </rPr>
      <t>‧大</t>
    </r>
    <r>
      <rPr>
        <sz val="12"/>
        <rFont val="Arial"/>
        <family val="2"/>
      </rPr>
      <t xml:space="preserve">    </t>
    </r>
    <r>
      <rPr>
        <sz val="12"/>
        <rFont val="華康粗圓體"/>
        <family val="3"/>
      </rPr>
      <t>學　</t>
    </r>
  </si>
  <si>
    <r>
      <t>1</t>
    </r>
    <r>
      <rPr>
        <sz val="12"/>
        <rFont val="華康粗圓體"/>
        <family val="3"/>
      </rPr>
      <t>‧</t>
    </r>
    <r>
      <rPr>
        <sz val="12"/>
        <rFont val="Arial"/>
        <family val="2"/>
      </rPr>
      <t>University  &amp;  College</t>
    </r>
  </si>
  <si>
    <t>生</t>
  </si>
  <si>
    <t>數</t>
  </si>
  <si>
    <t>上學年度</t>
  </si>
  <si>
    <t>畢業生數</t>
  </si>
  <si>
    <t>研究所</t>
  </si>
  <si>
    <t>學</t>
  </si>
  <si>
    <t>Graduate School</t>
  </si>
  <si>
    <t>Grade 2</t>
  </si>
  <si>
    <t>Grade 3</t>
  </si>
  <si>
    <t>Grade 4</t>
  </si>
  <si>
    <t>Grade 5</t>
  </si>
  <si>
    <t>Grade 6</t>
  </si>
  <si>
    <t>Grade 7</t>
  </si>
  <si>
    <t>Master</t>
  </si>
  <si>
    <t>Doctor</t>
  </si>
  <si>
    <t>No. of  Graduates in the Previous Academic Year</t>
  </si>
  <si>
    <r>
      <t>(</t>
    </r>
    <r>
      <rPr>
        <sz val="8.5"/>
        <rFont val="超研澤中黑"/>
        <family val="3"/>
      </rPr>
      <t>人</t>
    </r>
    <r>
      <rPr>
        <sz val="8.5"/>
        <rFont val="Arial Narrow"/>
        <family val="2"/>
      </rPr>
      <t>)</t>
    </r>
  </si>
  <si>
    <r>
      <t>二</t>
    </r>
    <r>
      <rPr>
        <sz val="8.5"/>
        <rFont val="Arial Narrow"/>
        <family val="2"/>
      </rPr>
      <t xml:space="preserve">  </t>
    </r>
    <r>
      <rPr>
        <sz val="8.5"/>
        <rFont val="超研澤中黑"/>
        <family val="3"/>
      </rPr>
      <t>年</t>
    </r>
    <r>
      <rPr>
        <sz val="8.5"/>
        <rFont val="Arial Narrow"/>
        <family val="2"/>
      </rPr>
      <t xml:space="preserve">  </t>
    </r>
    <r>
      <rPr>
        <sz val="8.5"/>
        <rFont val="超研澤中黑"/>
        <family val="3"/>
      </rPr>
      <t>級</t>
    </r>
  </si>
  <si>
    <r>
      <t>三</t>
    </r>
    <r>
      <rPr>
        <sz val="8.5"/>
        <rFont val="Arial Narrow"/>
        <family val="2"/>
      </rPr>
      <t xml:space="preserve">  </t>
    </r>
    <r>
      <rPr>
        <sz val="8.5"/>
        <rFont val="超研澤中黑"/>
        <family val="3"/>
      </rPr>
      <t>年</t>
    </r>
    <r>
      <rPr>
        <sz val="8.5"/>
        <rFont val="Arial Narrow"/>
        <family val="2"/>
      </rPr>
      <t xml:space="preserve">  </t>
    </r>
    <r>
      <rPr>
        <sz val="8.5"/>
        <rFont val="超研澤中黑"/>
        <family val="3"/>
      </rPr>
      <t>級</t>
    </r>
  </si>
  <si>
    <r>
      <t>四</t>
    </r>
    <r>
      <rPr>
        <sz val="8.5"/>
        <rFont val="Arial Narrow"/>
        <family val="2"/>
      </rPr>
      <t xml:space="preserve">  </t>
    </r>
    <r>
      <rPr>
        <sz val="8.5"/>
        <rFont val="超研澤中黑"/>
        <family val="3"/>
      </rPr>
      <t>年</t>
    </r>
    <r>
      <rPr>
        <sz val="8.5"/>
        <rFont val="Arial Narrow"/>
        <family val="2"/>
      </rPr>
      <t xml:space="preserve">  </t>
    </r>
    <r>
      <rPr>
        <sz val="8.5"/>
        <rFont val="超研澤中黑"/>
        <family val="3"/>
      </rPr>
      <t>級</t>
    </r>
  </si>
  <si>
    <r>
      <t>五</t>
    </r>
    <r>
      <rPr>
        <sz val="8.5"/>
        <rFont val="Arial Narrow"/>
        <family val="2"/>
      </rPr>
      <t xml:space="preserve">  </t>
    </r>
    <r>
      <rPr>
        <sz val="8.5"/>
        <rFont val="超研澤中黑"/>
        <family val="3"/>
      </rPr>
      <t>年</t>
    </r>
    <r>
      <rPr>
        <sz val="8.5"/>
        <rFont val="Arial Narrow"/>
        <family val="2"/>
      </rPr>
      <t xml:space="preserve">  </t>
    </r>
    <r>
      <rPr>
        <sz val="8.5"/>
        <rFont val="超研澤中黑"/>
        <family val="3"/>
      </rPr>
      <t>級</t>
    </r>
  </si>
  <si>
    <r>
      <t>六</t>
    </r>
    <r>
      <rPr>
        <sz val="8.5"/>
        <rFont val="Arial Narrow"/>
        <family val="2"/>
      </rPr>
      <t xml:space="preserve">  </t>
    </r>
    <r>
      <rPr>
        <sz val="8.5"/>
        <rFont val="超研澤中黑"/>
        <family val="3"/>
      </rPr>
      <t>年</t>
    </r>
    <r>
      <rPr>
        <sz val="8.5"/>
        <rFont val="Arial Narrow"/>
        <family val="2"/>
      </rPr>
      <t xml:space="preserve">  </t>
    </r>
    <r>
      <rPr>
        <sz val="8.5"/>
        <rFont val="超研澤中黑"/>
        <family val="3"/>
      </rPr>
      <t>級</t>
    </r>
  </si>
  <si>
    <r>
      <t>七</t>
    </r>
    <r>
      <rPr>
        <sz val="8.5"/>
        <rFont val="Arial Narrow"/>
        <family val="2"/>
      </rPr>
      <t xml:space="preserve">  </t>
    </r>
    <r>
      <rPr>
        <sz val="8.5"/>
        <rFont val="超研澤中黑"/>
        <family val="3"/>
      </rPr>
      <t>年</t>
    </r>
    <r>
      <rPr>
        <sz val="8.5"/>
        <rFont val="Arial Narrow"/>
        <family val="2"/>
      </rPr>
      <t xml:space="preserve">  </t>
    </r>
    <r>
      <rPr>
        <sz val="8.5"/>
        <rFont val="超研澤中黑"/>
        <family val="3"/>
      </rPr>
      <t>級</t>
    </r>
  </si>
  <si>
    <r>
      <t>碩</t>
    </r>
    <r>
      <rPr>
        <sz val="8.5"/>
        <rFont val="Arial Narrow"/>
        <family val="2"/>
      </rPr>
      <t xml:space="preserve">  </t>
    </r>
    <r>
      <rPr>
        <sz val="8.5"/>
        <rFont val="超研澤中黑"/>
        <family val="3"/>
      </rPr>
      <t>士</t>
    </r>
    <r>
      <rPr>
        <sz val="8.5"/>
        <rFont val="Arial Narrow"/>
        <family val="2"/>
      </rPr>
      <t xml:space="preserve">  </t>
    </r>
    <r>
      <rPr>
        <sz val="8.5"/>
        <rFont val="超研澤中黑"/>
        <family val="3"/>
      </rPr>
      <t>班</t>
    </r>
  </si>
  <si>
    <r>
      <t>博</t>
    </r>
    <r>
      <rPr>
        <sz val="8.5"/>
        <rFont val="Arial Narrow"/>
        <family val="2"/>
      </rPr>
      <t xml:space="preserve">  </t>
    </r>
    <r>
      <rPr>
        <sz val="8.5"/>
        <rFont val="超研澤中黑"/>
        <family val="3"/>
      </rPr>
      <t>士</t>
    </r>
    <r>
      <rPr>
        <sz val="8.5"/>
        <rFont val="Arial Narrow"/>
        <family val="2"/>
      </rPr>
      <t xml:space="preserve">  </t>
    </r>
    <r>
      <rPr>
        <sz val="8.5"/>
        <rFont val="超研澤中黑"/>
        <family val="3"/>
      </rPr>
      <t>班</t>
    </r>
  </si>
  <si>
    <r>
      <t>1</t>
    </r>
    <r>
      <rPr>
        <sz val="12"/>
        <rFont val="華康粗圓體"/>
        <family val="3"/>
      </rPr>
      <t>‧</t>
    </r>
    <r>
      <rPr>
        <sz val="12"/>
        <rFont val="Arial"/>
        <family val="2"/>
      </rPr>
      <t>University  &amp;  College</t>
    </r>
  </si>
  <si>
    <r>
      <t xml:space="preserve"> </t>
    </r>
    <r>
      <rPr>
        <sz val="12"/>
        <rFont val="華康粗圓體"/>
        <family val="3"/>
      </rPr>
      <t>表</t>
    </r>
    <r>
      <rPr>
        <sz val="12"/>
        <rFont val="Arial"/>
        <family val="2"/>
      </rPr>
      <t xml:space="preserve"> 8-1</t>
    </r>
    <r>
      <rPr>
        <sz val="12"/>
        <rFont val="華康粗圓體"/>
        <family val="3"/>
      </rPr>
      <t>、</t>
    </r>
    <r>
      <rPr>
        <sz val="12"/>
        <rFont val="Arial"/>
        <family val="2"/>
      </rPr>
      <t xml:space="preserve"> </t>
    </r>
    <r>
      <rPr>
        <sz val="12"/>
        <rFont val="華康粗圓體"/>
        <family val="3"/>
      </rPr>
      <t>境內高等教育概況</t>
    </r>
    <r>
      <rPr>
        <sz val="12"/>
        <rFont val="Arial"/>
        <family val="2"/>
      </rPr>
      <t>(</t>
    </r>
    <r>
      <rPr>
        <sz val="12"/>
        <rFont val="華康粗圓體"/>
        <family val="3"/>
      </rPr>
      <t>續一</t>
    </r>
    <r>
      <rPr>
        <sz val="12"/>
        <rFont val="Arial"/>
        <family val="2"/>
      </rPr>
      <t>)</t>
    </r>
  </si>
  <si>
    <t>班</t>
  </si>
  <si>
    <t>上學年</t>
  </si>
  <si>
    <t>級</t>
  </si>
  <si>
    <t>教　　員</t>
  </si>
  <si>
    <t>職　　員</t>
  </si>
  <si>
    <r>
      <t>一</t>
    </r>
    <r>
      <rPr>
        <sz val="8.5"/>
        <rFont val="Arial Narrow"/>
        <family val="2"/>
      </rPr>
      <t xml:space="preserve">  </t>
    </r>
    <r>
      <rPr>
        <sz val="8.5"/>
        <rFont val="超研澤中黑"/>
        <family val="3"/>
      </rPr>
      <t>年</t>
    </r>
    <r>
      <rPr>
        <sz val="8.5"/>
        <rFont val="Arial Narrow"/>
        <family val="2"/>
      </rPr>
      <t xml:space="preserve">  </t>
    </r>
    <r>
      <rPr>
        <sz val="8.5"/>
        <rFont val="超研澤中黑"/>
        <family val="3"/>
      </rPr>
      <t>級</t>
    </r>
  </si>
  <si>
    <t>畢業生</t>
  </si>
  <si>
    <r>
      <t>教　　職　　數　</t>
    </r>
    <r>
      <rPr>
        <sz val="8.5"/>
        <rFont val="Arial Narrow"/>
        <family val="2"/>
      </rPr>
      <t>(</t>
    </r>
    <r>
      <rPr>
        <sz val="8.5"/>
        <rFont val="超研澤中黑"/>
        <family val="3"/>
      </rPr>
      <t>人</t>
    </r>
    <r>
      <rPr>
        <sz val="8.5"/>
        <rFont val="Arial Narrow"/>
        <family val="2"/>
      </rPr>
      <t>)</t>
    </r>
    <r>
      <rPr>
        <sz val="8.5"/>
        <rFont val="超研澤中黑"/>
        <family val="3"/>
      </rPr>
      <t>　</t>
    </r>
    <r>
      <rPr>
        <sz val="8.5"/>
        <rFont val="Arial Narrow"/>
        <family val="2"/>
      </rPr>
      <t>Teachers &amp; Staffs</t>
    </r>
  </si>
  <si>
    <r>
      <t>數</t>
    </r>
    <r>
      <rPr>
        <sz val="8.5"/>
        <rFont val="Arial Narrow"/>
        <family val="2"/>
      </rPr>
      <t>(</t>
    </r>
    <r>
      <rPr>
        <sz val="8.5"/>
        <rFont val="超研澤中黑"/>
        <family val="3"/>
      </rPr>
      <t>人</t>
    </r>
    <r>
      <rPr>
        <sz val="8.5"/>
        <rFont val="Arial Narrow"/>
        <family val="2"/>
      </rPr>
      <t>)</t>
    </r>
  </si>
  <si>
    <r>
      <t>(</t>
    </r>
    <r>
      <rPr>
        <sz val="8.5"/>
        <rFont val="超研澤中黑"/>
        <family val="3"/>
      </rPr>
      <t>班</t>
    </r>
    <r>
      <rPr>
        <sz val="8.5"/>
        <rFont val="Arial Narrow"/>
        <family val="2"/>
      </rPr>
      <t>)</t>
    </r>
  </si>
  <si>
    <r>
      <t>私立龍華技術學院</t>
    </r>
    <r>
      <rPr>
        <sz val="8.5"/>
        <rFont val="Arial Narrow"/>
        <family val="2"/>
      </rPr>
      <t>(</t>
    </r>
    <r>
      <rPr>
        <sz val="8.5"/>
        <rFont val="超研澤中黑"/>
        <family val="3"/>
      </rPr>
      <t>二專部</t>
    </r>
    <r>
      <rPr>
        <sz val="8.5"/>
        <rFont val="Arial Narrow"/>
        <family val="2"/>
      </rPr>
      <t>)</t>
    </r>
  </si>
  <si>
    <r>
      <t>私立萬能技術學院</t>
    </r>
    <r>
      <rPr>
        <sz val="8.5"/>
        <rFont val="Arial Narrow"/>
        <family val="2"/>
      </rPr>
      <t>(</t>
    </r>
    <r>
      <rPr>
        <sz val="8.5"/>
        <rFont val="超研澤中黑"/>
        <family val="3"/>
      </rPr>
      <t>二專部</t>
    </r>
    <r>
      <rPr>
        <sz val="8.5"/>
        <rFont val="Arial Narrow"/>
        <family val="2"/>
      </rPr>
      <t>)</t>
    </r>
  </si>
  <si>
    <r>
      <t>私立清雲技術學院</t>
    </r>
    <r>
      <rPr>
        <sz val="8.5"/>
        <rFont val="Arial Narrow"/>
        <family val="2"/>
      </rPr>
      <t>(</t>
    </r>
    <r>
      <rPr>
        <sz val="8.5"/>
        <rFont val="超研澤中黑"/>
        <family val="3"/>
      </rPr>
      <t>二專部</t>
    </r>
    <r>
      <rPr>
        <sz val="8.5"/>
        <rFont val="Arial Narrow"/>
        <family val="2"/>
      </rPr>
      <t>)</t>
    </r>
  </si>
  <si>
    <r>
      <t>私立清雲技術學院</t>
    </r>
    <r>
      <rPr>
        <sz val="8.5"/>
        <rFont val="Arial Narrow"/>
        <family val="2"/>
      </rPr>
      <t>(</t>
    </r>
    <r>
      <rPr>
        <sz val="8.5"/>
        <rFont val="超研澤中黑"/>
        <family val="3"/>
      </rPr>
      <t>五專部</t>
    </r>
    <r>
      <rPr>
        <sz val="8.5"/>
        <rFont val="Arial Narrow"/>
        <family val="2"/>
      </rPr>
      <t>)</t>
    </r>
  </si>
  <si>
    <r>
      <t>私立南亞技術學院</t>
    </r>
    <r>
      <rPr>
        <sz val="8.5"/>
        <rFont val="Arial Narrow"/>
        <family val="2"/>
      </rPr>
      <t>(</t>
    </r>
    <r>
      <rPr>
        <sz val="8.5"/>
        <rFont val="超研澤中黑"/>
        <family val="3"/>
      </rPr>
      <t>二專部</t>
    </r>
    <r>
      <rPr>
        <sz val="8.5"/>
        <rFont val="Arial Narrow"/>
        <family val="2"/>
      </rPr>
      <t>)</t>
    </r>
  </si>
  <si>
    <r>
      <t>私立南亞技術學院</t>
    </r>
    <r>
      <rPr>
        <sz val="8.5"/>
        <rFont val="Arial Narrow"/>
        <family val="2"/>
      </rPr>
      <t>(</t>
    </r>
    <r>
      <rPr>
        <sz val="8.5"/>
        <rFont val="超研澤中黑"/>
        <family val="3"/>
      </rPr>
      <t>五專部</t>
    </r>
    <r>
      <rPr>
        <sz val="8.5"/>
        <rFont val="Arial Narrow"/>
        <family val="2"/>
      </rPr>
      <t>)</t>
    </r>
  </si>
  <si>
    <r>
      <t>私立長庚技術學院</t>
    </r>
    <r>
      <rPr>
        <sz val="8.5"/>
        <rFont val="Arial Narrow"/>
        <family val="2"/>
      </rPr>
      <t>(</t>
    </r>
    <r>
      <rPr>
        <sz val="8.5"/>
        <rFont val="超研澤中黑"/>
        <family val="3"/>
      </rPr>
      <t>二專部</t>
    </r>
    <r>
      <rPr>
        <sz val="8.5"/>
        <rFont val="Arial Narrow"/>
        <family val="2"/>
      </rPr>
      <t>)</t>
    </r>
  </si>
  <si>
    <r>
      <t>私立長庚技術學院</t>
    </r>
    <r>
      <rPr>
        <sz val="8.5"/>
        <rFont val="Arial Narrow"/>
        <family val="2"/>
      </rPr>
      <t>(</t>
    </r>
    <r>
      <rPr>
        <sz val="8.5"/>
        <rFont val="超研澤中黑"/>
        <family val="3"/>
      </rPr>
      <t>五專部</t>
    </r>
    <r>
      <rPr>
        <sz val="8.5"/>
        <rFont val="Arial Narrow"/>
        <family val="2"/>
      </rPr>
      <t>)</t>
    </r>
  </si>
  <si>
    <r>
      <t>附　　註：</t>
    </r>
    <r>
      <rPr>
        <sz val="8.5"/>
        <rFont val="Arial Narrow"/>
        <family val="2"/>
      </rPr>
      <t>1.</t>
    </r>
    <r>
      <rPr>
        <sz val="8.5"/>
        <rFont val="超研澤中黑"/>
        <family val="3"/>
      </rPr>
      <t>教員人數包括助教人數。</t>
    </r>
  </si>
  <si>
    <r>
      <t>　　　　　</t>
    </r>
    <r>
      <rPr>
        <sz val="8.5"/>
        <rFont val="Arial Narrow"/>
        <family val="2"/>
      </rPr>
      <t>2.</t>
    </r>
    <r>
      <rPr>
        <sz val="8.5"/>
        <rFont val="超研澤中黑"/>
        <family val="3"/>
      </rPr>
      <t>延修生人數列計於各校學生數最後一年級。</t>
    </r>
    <r>
      <rPr>
        <sz val="8.5"/>
        <rFont val="Arial Narrow"/>
        <family val="2"/>
      </rPr>
      <t xml:space="preserve"> </t>
    </r>
  </si>
  <si>
    <r>
      <t xml:space="preserve"> </t>
    </r>
    <r>
      <rPr>
        <sz val="12"/>
        <rFont val="華康粗圓體"/>
        <family val="3"/>
      </rPr>
      <t>表</t>
    </r>
    <r>
      <rPr>
        <sz val="12"/>
        <rFont val="Arial"/>
        <family val="2"/>
      </rPr>
      <t xml:space="preserve"> 8-1</t>
    </r>
    <r>
      <rPr>
        <sz val="12"/>
        <rFont val="華康粗圓體"/>
        <family val="3"/>
      </rPr>
      <t>、</t>
    </r>
    <r>
      <rPr>
        <sz val="12"/>
        <rFont val="Arial"/>
        <family val="2"/>
      </rPr>
      <t xml:space="preserve"> </t>
    </r>
    <r>
      <rPr>
        <sz val="12"/>
        <rFont val="華康粗圓體"/>
        <family val="3"/>
      </rPr>
      <t>境內高等教育概況</t>
    </r>
    <r>
      <rPr>
        <sz val="12"/>
        <rFont val="Arial"/>
        <family val="2"/>
      </rPr>
      <t xml:space="preserve"> (</t>
    </r>
    <r>
      <rPr>
        <sz val="12"/>
        <rFont val="華康粗圓體"/>
        <family val="3"/>
      </rPr>
      <t>續完</t>
    </r>
    <r>
      <rPr>
        <sz val="12"/>
        <rFont val="Arial"/>
        <family val="2"/>
      </rPr>
      <t>)</t>
    </r>
  </si>
  <si>
    <r>
      <t>2</t>
    </r>
    <r>
      <rPr>
        <sz val="11"/>
        <rFont val="華康粗圓體"/>
        <family val="3"/>
      </rPr>
      <t>．</t>
    </r>
    <r>
      <rPr>
        <sz val="11"/>
        <rFont val="Arial"/>
        <family val="2"/>
      </rPr>
      <t xml:space="preserve"> </t>
    </r>
    <r>
      <rPr>
        <sz val="11"/>
        <rFont val="華康粗圓體"/>
        <family val="3"/>
      </rPr>
      <t>專科</t>
    </r>
  </si>
  <si>
    <r>
      <t>2</t>
    </r>
    <r>
      <rPr>
        <sz val="11"/>
        <rFont val="華康粗圓體"/>
        <family val="3"/>
      </rPr>
      <t>．</t>
    </r>
    <r>
      <rPr>
        <sz val="11"/>
        <rFont val="Arial"/>
        <family val="2"/>
      </rPr>
      <t>Junior College</t>
    </r>
  </si>
  <si>
    <t>No. of  Graduates in the Previous Academic Year</t>
  </si>
  <si>
    <t>合</t>
  </si>
  <si>
    <t>計</t>
  </si>
  <si>
    <t>職員數</t>
  </si>
  <si>
    <t>合計</t>
  </si>
  <si>
    <t>Number  of  Staffs</t>
  </si>
  <si>
    <t>　　　縣立大竹國中</t>
  </si>
  <si>
    <t>　　　縣立光明國中</t>
  </si>
  <si>
    <t>　　　縣立大園國中</t>
  </si>
  <si>
    <t>　　　縣立竹圍國中</t>
  </si>
  <si>
    <t>　　　縣立壽山國中</t>
  </si>
  <si>
    <t>　　　縣立大崗國中</t>
  </si>
  <si>
    <t>　　　縣立迴龍國中</t>
  </si>
  <si>
    <t>　　　縣立凌雲國中</t>
  </si>
  <si>
    <t>　　　縣立石門國中</t>
  </si>
  <si>
    <t>　　　縣立新屋國中</t>
  </si>
  <si>
    <t>　　　縣立大坡國中</t>
  </si>
  <si>
    <t>　　　縣立永安國中</t>
  </si>
  <si>
    <t>　　　縣立新坡國中</t>
  </si>
  <si>
    <t>　　　縣立草漯國中</t>
  </si>
  <si>
    <t>　　　縣立介壽國中</t>
  </si>
  <si>
    <r>
      <t>　平鎮私立復旦高中</t>
    </r>
    <r>
      <rPr>
        <sz val="8.5"/>
        <rFont val="Arial Narrow"/>
        <family val="2"/>
      </rPr>
      <t>(</t>
    </r>
    <r>
      <rPr>
        <sz val="8.5"/>
        <rFont val="超研澤中黑"/>
        <family val="3"/>
      </rPr>
      <t>國中部</t>
    </r>
    <r>
      <rPr>
        <sz val="8.5"/>
        <rFont val="Arial Narrow"/>
        <family val="2"/>
      </rPr>
      <t>)</t>
    </r>
  </si>
  <si>
    <r>
      <t>　桃園私立振聲高中</t>
    </r>
    <r>
      <rPr>
        <sz val="8.5"/>
        <rFont val="Arial Narrow"/>
        <family val="2"/>
      </rPr>
      <t>(</t>
    </r>
    <r>
      <rPr>
        <sz val="8.5"/>
        <rFont val="超研澤中黑"/>
        <family val="3"/>
      </rPr>
      <t>國中部</t>
    </r>
    <r>
      <rPr>
        <sz val="8.5"/>
        <rFont val="Arial Narrow"/>
        <family val="2"/>
      </rPr>
      <t>)</t>
    </r>
  </si>
  <si>
    <r>
      <t>　楊梅私立大華高中</t>
    </r>
    <r>
      <rPr>
        <sz val="8.5"/>
        <rFont val="Arial Narrow"/>
        <family val="2"/>
      </rPr>
      <t>(</t>
    </r>
    <r>
      <rPr>
        <sz val="8.5"/>
        <rFont val="超研澤中黑"/>
        <family val="3"/>
      </rPr>
      <t>國中部</t>
    </r>
    <r>
      <rPr>
        <sz val="8.5"/>
        <rFont val="Arial Narrow"/>
        <family val="2"/>
      </rPr>
      <t>)</t>
    </r>
  </si>
  <si>
    <r>
      <t>　平鎮私立六和高中</t>
    </r>
    <r>
      <rPr>
        <sz val="8.5"/>
        <rFont val="Arial Narrow"/>
        <family val="2"/>
      </rPr>
      <t>(</t>
    </r>
    <r>
      <rPr>
        <sz val="8.5"/>
        <rFont val="超研澤中黑"/>
        <family val="3"/>
      </rPr>
      <t>國中部</t>
    </r>
    <r>
      <rPr>
        <sz val="8.5"/>
        <rFont val="Arial Narrow"/>
        <family val="2"/>
      </rPr>
      <t>)</t>
    </r>
  </si>
  <si>
    <r>
      <t>　新屋私立清華高中</t>
    </r>
    <r>
      <rPr>
        <sz val="8.5"/>
        <rFont val="Arial Narrow"/>
        <family val="2"/>
      </rPr>
      <t>(</t>
    </r>
    <r>
      <rPr>
        <sz val="8.5"/>
        <rFont val="超研澤中黑"/>
        <family val="3"/>
      </rPr>
      <t>國中部</t>
    </r>
    <r>
      <rPr>
        <sz val="8.5"/>
        <rFont val="Arial Narrow"/>
        <family val="2"/>
      </rPr>
      <t>)</t>
    </r>
  </si>
  <si>
    <r>
      <t>　楊梅私立治平高中</t>
    </r>
    <r>
      <rPr>
        <sz val="8.5"/>
        <rFont val="Arial Narrow"/>
        <family val="2"/>
      </rPr>
      <t>(</t>
    </r>
    <r>
      <rPr>
        <sz val="8.5"/>
        <rFont val="超研澤中黑"/>
        <family val="3"/>
      </rPr>
      <t>國中部</t>
    </r>
    <r>
      <rPr>
        <sz val="8.5"/>
        <rFont val="Arial Narrow"/>
        <family val="2"/>
      </rPr>
      <t>)</t>
    </r>
  </si>
  <si>
    <r>
      <t>　龍潭私立泉僑高中</t>
    </r>
    <r>
      <rPr>
        <sz val="8.5"/>
        <rFont val="Arial Narrow"/>
        <family val="2"/>
      </rPr>
      <t>(</t>
    </r>
    <r>
      <rPr>
        <sz val="8.5"/>
        <rFont val="超研澤中黑"/>
        <family val="3"/>
      </rPr>
      <t>國中部</t>
    </r>
    <r>
      <rPr>
        <sz val="8.5"/>
        <rFont val="Arial Narrow"/>
        <family val="2"/>
      </rPr>
      <t>)</t>
    </r>
  </si>
  <si>
    <t>　　　縣立山腳國中</t>
  </si>
  <si>
    <t>　　　縣立龍潭國中</t>
  </si>
  <si>
    <t>　　　縣立觀音國中</t>
  </si>
  <si>
    <r>
      <t>　　　縣立南崁中學</t>
    </r>
    <r>
      <rPr>
        <sz val="8.5"/>
        <rFont val="Arial Narrow"/>
        <family val="2"/>
      </rPr>
      <t>(</t>
    </r>
    <r>
      <rPr>
        <sz val="8.5"/>
        <rFont val="超研澤中黑"/>
        <family val="3"/>
      </rPr>
      <t>國中部</t>
    </r>
    <r>
      <rPr>
        <sz val="8.5"/>
        <rFont val="Arial Narrow"/>
        <family val="2"/>
      </rPr>
      <t>)</t>
    </r>
  </si>
  <si>
    <t>教育文化</t>
  </si>
  <si>
    <t>教　師　數</t>
  </si>
  <si>
    <t>班　　　　　級　　　　　數</t>
  </si>
  <si>
    <t>校</t>
  </si>
  <si>
    <t>數</t>
  </si>
  <si>
    <t>男</t>
  </si>
  <si>
    <t>女</t>
  </si>
  <si>
    <t>計</t>
  </si>
  <si>
    <t>學　　　　　　　　生　　　　　　　　數　　（人）</t>
  </si>
  <si>
    <t>一年級</t>
  </si>
  <si>
    <t>二年級</t>
  </si>
  <si>
    <t>三年級</t>
  </si>
  <si>
    <t>四年級</t>
  </si>
  <si>
    <t>五年級</t>
  </si>
  <si>
    <t>六年級</t>
  </si>
  <si>
    <t>附　　註：分校資料包含於本校中，總數不包含分校數</t>
  </si>
  <si>
    <t>一年級</t>
  </si>
  <si>
    <t>二年級</t>
  </si>
  <si>
    <t>三年級</t>
  </si>
  <si>
    <t>四年級</t>
  </si>
  <si>
    <t>五年級</t>
  </si>
  <si>
    <t>六年級</t>
  </si>
  <si>
    <t>合　計</t>
  </si>
  <si>
    <t>合計</t>
  </si>
  <si>
    <t>總計</t>
  </si>
  <si>
    <r>
      <t>學</t>
    </r>
    <r>
      <rPr>
        <sz val="8"/>
        <rFont val="Arial Narrow"/>
        <family val="2"/>
      </rPr>
      <t xml:space="preserve"> </t>
    </r>
    <r>
      <rPr>
        <sz val="8"/>
        <rFont val="超研澤中黑"/>
        <family val="3"/>
      </rPr>
      <t>年</t>
    </r>
    <r>
      <rPr>
        <sz val="8"/>
        <rFont val="Arial Narrow"/>
        <family val="2"/>
      </rPr>
      <t xml:space="preserve"> </t>
    </r>
    <r>
      <rPr>
        <sz val="8"/>
        <rFont val="超研澤中黑"/>
        <family val="3"/>
      </rPr>
      <t>度</t>
    </r>
    <r>
      <rPr>
        <sz val="8"/>
        <rFont val="Arial Narrow"/>
        <family val="2"/>
      </rPr>
      <t xml:space="preserve"> </t>
    </r>
    <r>
      <rPr>
        <sz val="8"/>
        <rFont val="超研澤中黑"/>
        <family val="3"/>
      </rPr>
      <t>別</t>
    </r>
  </si>
  <si>
    <r>
      <t>及</t>
    </r>
    <r>
      <rPr>
        <sz val="8"/>
        <rFont val="Arial Narrow"/>
        <family val="2"/>
      </rPr>
      <t xml:space="preserve"> </t>
    </r>
    <r>
      <rPr>
        <sz val="8"/>
        <rFont val="超研澤中黑"/>
        <family val="3"/>
      </rPr>
      <t>學</t>
    </r>
    <r>
      <rPr>
        <sz val="8"/>
        <rFont val="Arial Narrow"/>
        <family val="2"/>
      </rPr>
      <t xml:space="preserve"> </t>
    </r>
    <r>
      <rPr>
        <sz val="8"/>
        <rFont val="超研澤中黑"/>
        <family val="3"/>
      </rPr>
      <t>校</t>
    </r>
    <r>
      <rPr>
        <sz val="8"/>
        <rFont val="Arial Narrow"/>
        <family val="2"/>
      </rPr>
      <t xml:space="preserve"> </t>
    </r>
    <r>
      <rPr>
        <sz val="8"/>
        <rFont val="超研澤中黑"/>
        <family val="3"/>
      </rPr>
      <t>別</t>
    </r>
  </si>
  <si>
    <r>
      <t>(</t>
    </r>
    <r>
      <rPr>
        <sz val="8"/>
        <rFont val="超研澤中黑"/>
        <family val="3"/>
      </rPr>
      <t>人</t>
    </r>
    <r>
      <rPr>
        <sz val="8"/>
        <rFont val="Arial Narrow"/>
        <family val="2"/>
      </rPr>
      <t>)</t>
    </r>
  </si>
  <si>
    <r>
      <t>(</t>
    </r>
    <r>
      <rPr>
        <sz val="8"/>
        <rFont val="超研澤中黑"/>
        <family val="3"/>
      </rPr>
      <t>班</t>
    </r>
    <r>
      <rPr>
        <sz val="8"/>
        <rFont val="Arial Narrow"/>
        <family val="2"/>
      </rPr>
      <t>)</t>
    </r>
  </si>
  <si>
    <r>
      <t>(</t>
    </r>
    <r>
      <rPr>
        <sz val="8"/>
        <rFont val="超研澤中黑"/>
        <family val="3"/>
      </rPr>
      <t>鄉鎮市別</t>
    </r>
    <r>
      <rPr>
        <sz val="8"/>
        <rFont val="Arial Narrow"/>
        <family val="2"/>
      </rPr>
      <t>)</t>
    </r>
  </si>
  <si>
    <r>
      <t>(</t>
    </r>
    <r>
      <rPr>
        <sz val="8"/>
        <rFont val="超研澤中黑"/>
        <family val="3"/>
      </rPr>
      <t>校</t>
    </r>
    <r>
      <rPr>
        <sz val="8"/>
        <rFont val="Arial Narrow"/>
        <family val="2"/>
      </rPr>
      <t>)</t>
    </r>
  </si>
  <si>
    <r>
      <t>(</t>
    </r>
    <r>
      <rPr>
        <sz val="8"/>
        <rFont val="超研澤中黑"/>
        <family val="3"/>
      </rPr>
      <t>人</t>
    </r>
    <r>
      <rPr>
        <sz val="8"/>
        <rFont val="Arial Narrow"/>
        <family val="2"/>
      </rPr>
      <t>)</t>
    </r>
  </si>
  <si>
    <r>
      <t xml:space="preserve">八十五
</t>
    </r>
    <r>
      <rPr>
        <sz val="8.5"/>
        <rFont val="Arial Narrow"/>
        <family val="2"/>
      </rPr>
      <t>1996</t>
    </r>
  </si>
  <si>
    <r>
      <t xml:space="preserve">八十六
</t>
    </r>
    <r>
      <rPr>
        <sz val="8.5"/>
        <rFont val="Arial Narrow"/>
        <family val="2"/>
      </rPr>
      <t>1997</t>
    </r>
  </si>
  <si>
    <r>
      <t xml:space="preserve">八十七
</t>
    </r>
    <r>
      <rPr>
        <sz val="8.5"/>
        <rFont val="Arial Narrow"/>
        <family val="2"/>
      </rPr>
      <t>1998</t>
    </r>
  </si>
  <si>
    <r>
      <t xml:space="preserve">八十八
</t>
    </r>
    <r>
      <rPr>
        <sz val="8.5"/>
        <rFont val="Arial Narrow"/>
        <family val="2"/>
      </rPr>
      <t>1999</t>
    </r>
  </si>
  <si>
    <r>
      <t xml:space="preserve">八十九
</t>
    </r>
    <r>
      <rPr>
        <sz val="8.5"/>
        <rFont val="Arial Narrow"/>
        <family val="2"/>
      </rPr>
      <t>2000</t>
    </r>
  </si>
  <si>
    <r>
      <t>九</t>
    </r>
    <r>
      <rPr>
        <sz val="8.5"/>
        <rFont val="Arial Narrow"/>
        <family val="2"/>
      </rPr>
      <t xml:space="preserve">  </t>
    </r>
    <r>
      <rPr>
        <sz val="8.5"/>
        <rFont val="超研澤中黑"/>
        <family val="3"/>
      </rPr>
      <t xml:space="preserve">十
</t>
    </r>
    <r>
      <rPr>
        <sz val="8.5"/>
        <rFont val="Arial Narrow"/>
        <family val="2"/>
      </rPr>
      <t>2001</t>
    </r>
  </si>
  <si>
    <r>
      <t xml:space="preserve">九十一
</t>
    </r>
    <r>
      <rPr>
        <sz val="8.5"/>
        <rFont val="Arial Narrow"/>
        <family val="2"/>
      </rPr>
      <t>2002</t>
    </r>
  </si>
  <si>
    <r>
      <t>資料來源：</t>
    </r>
    <r>
      <rPr>
        <sz val="8"/>
        <rFont val="Arial Narrow"/>
        <family val="2"/>
      </rPr>
      <t>1.</t>
    </r>
    <r>
      <rPr>
        <sz val="8"/>
        <rFont val="超研澤中黑"/>
        <family val="3"/>
      </rPr>
      <t>教育部中部辦公室</t>
    </r>
  </si>
  <si>
    <r>
      <t>　　　　　</t>
    </r>
    <r>
      <rPr>
        <sz val="8"/>
        <rFont val="Arial Narrow"/>
        <family val="2"/>
      </rPr>
      <t>2.</t>
    </r>
    <r>
      <rPr>
        <sz val="8"/>
        <rFont val="超研澤中黑"/>
        <family val="3"/>
      </rPr>
      <t>本府教育局</t>
    </r>
    <r>
      <rPr>
        <sz val="8"/>
        <rFont val="Arial Narrow"/>
        <family val="2"/>
      </rPr>
      <t xml:space="preserve"> </t>
    </r>
  </si>
  <si>
    <r>
      <t xml:space="preserve">上學年畢業生數
</t>
    </r>
    <r>
      <rPr>
        <sz val="8"/>
        <rFont val="Arial Narrow"/>
        <family val="2"/>
      </rPr>
      <t>(</t>
    </r>
    <r>
      <rPr>
        <sz val="8"/>
        <rFont val="超研澤中黑"/>
        <family val="3"/>
      </rPr>
      <t>人</t>
    </r>
    <r>
      <rPr>
        <sz val="8"/>
        <rFont val="Arial Narrow"/>
        <family val="2"/>
      </rPr>
      <t>)</t>
    </r>
  </si>
  <si>
    <r>
      <t>表</t>
    </r>
    <r>
      <rPr>
        <sz val="12"/>
        <rFont val="Arial"/>
        <family val="2"/>
      </rPr>
      <t>8-4</t>
    </r>
    <r>
      <rPr>
        <sz val="12"/>
        <rFont val="華康粗圓體"/>
        <family val="3"/>
      </rPr>
      <t>、</t>
    </r>
    <r>
      <rPr>
        <sz val="12"/>
        <rFont val="Arial"/>
        <family val="2"/>
      </rPr>
      <t xml:space="preserve"> </t>
    </r>
    <r>
      <rPr>
        <sz val="12"/>
        <rFont val="華康粗圓體"/>
        <family val="3"/>
      </rPr>
      <t>所轄國民小學概況</t>
    </r>
  </si>
  <si>
    <t>裸　　　　　視　　　　　檢　　　　　查</t>
  </si>
  <si>
    <t>Eyesight</t>
  </si>
  <si>
    <r>
      <t>矯　　　正　　　檢　　　查　　　</t>
    </r>
    <r>
      <rPr>
        <sz val="9"/>
        <rFont val="Arial Narrow"/>
        <family val="2"/>
      </rPr>
      <t>Corrective Inspections</t>
    </r>
  </si>
  <si>
    <t>學　年　度　別
及　年　級　別</t>
  </si>
  <si>
    <r>
      <t>Unit</t>
    </r>
    <r>
      <rPr>
        <sz val="9"/>
        <rFont val="超研澤中黑"/>
        <family val="3"/>
      </rPr>
      <t>：</t>
    </r>
    <r>
      <rPr>
        <sz val="9"/>
        <rFont val="Arial Narrow"/>
        <family val="2"/>
      </rPr>
      <t>Person</t>
    </r>
  </si>
  <si>
    <r>
      <t xml:space="preserve">　視力不良人數
</t>
    </r>
    <r>
      <rPr>
        <sz val="9"/>
        <rFont val="Arial Narrow"/>
        <family val="2"/>
      </rPr>
      <t>(</t>
    </r>
    <r>
      <rPr>
        <sz val="9"/>
        <rFont val="超研澤中黑"/>
        <family val="3"/>
      </rPr>
      <t>一眼或兩眼未達</t>
    </r>
    <r>
      <rPr>
        <sz val="9"/>
        <rFont val="Arial Narrow"/>
        <family val="2"/>
      </rPr>
      <t>0.9)</t>
    </r>
  </si>
  <si>
    <r>
      <t>附　　註：</t>
    </r>
    <r>
      <rPr>
        <sz val="9"/>
        <rFont val="Arial Narrow"/>
        <family val="2"/>
      </rPr>
      <t>1.</t>
    </r>
    <r>
      <rPr>
        <sz val="9"/>
        <rFont val="超研澤中黑"/>
        <family val="3"/>
      </rPr>
      <t>視力不良人數包含一眼或兩眼未達</t>
    </r>
    <r>
      <rPr>
        <sz val="9"/>
        <rFont val="Arial Narrow"/>
        <family val="2"/>
      </rPr>
      <t>0.3</t>
    </r>
    <r>
      <rPr>
        <sz val="9"/>
        <rFont val="超研澤中黑"/>
        <family val="3"/>
      </rPr>
      <t>人數。</t>
    </r>
  </si>
  <si>
    <t>Education and Culture</t>
  </si>
  <si>
    <t>Education and Culture</t>
  </si>
  <si>
    <t>Education and Culture</t>
  </si>
  <si>
    <r>
      <t>民國九　十學年度</t>
    </r>
    <r>
      <rPr>
        <sz val="8"/>
        <rFont val="Arial Narrow"/>
        <family val="2"/>
      </rPr>
      <t xml:space="preserve"> 2001</t>
    </r>
  </si>
  <si>
    <r>
      <t>資料來源：</t>
    </r>
    <r>
      <rPr>
        <sz val="9"/>
        <rFont val="Arial Narrow"/>
        <family val="2"/>
      </rPr>
      <t>1.</t>
    </r>
    <r>
      <rPr>
        <sz val="9"/>
        <rFont val="超研澤中黑"/>
        <family val="3"/>
      </rPr>
      <t>教育部中部辦公室</t>
    </r>
  </si>
  <si>
    <t>Education and Culture</t>
  </si>
  <si>
    <r>
      <t xml:space="preserve"> </t>
    </r>
    <r>
      <rPr>
        <sz val="12"/>
        <rFont val="華康粗圓體"/>
        <family val="3"/>
      </rPr>
      <t>表</t>
    </r>
    <r>
      <rPr>
        <sz val="12"/>
        <rFont val="Arial"/>
        <family val="2"/>
      </rPr>
      <t xml:space="preserve"> 8-3</t>
    </r>
    <r>
      <rPr>
        <sz val="12"/>
        <rFont val="華康粗圓體"/>
        <family val="3"/>
      </rPr>
      <t>、</t>
    </r>
    <r>
      <rPr>
        <sz val="12"/>
        <rFont val="Arial"/>
        <family val="2"/>
      </rPr>
      <t xml:space="preserve"> </t>
    </r>
    <r>
      <rPr>
        <sz val="12"/>
        <rFont val="華康粗圓體"/>
        <family val="3"/>
      </rPr>
      <t>所轄國民中學概況</t>
    </r>
    <r>
      <rPr>
        <sz val="12"/>
        <rFont val="Arial"/>
        <family val="2"/>
      </rPr>
      <t>(</t>
    </r>
    <r>
      <rPr>
        <sz val="12"/>
        <rFont val="華康粗圓體"/>
        <family val="3"/>
      </rPr>
      <t>續一</t>
    </r>
    <r>
      <rPr>
        <sz val="12"/>
        <rFont val="Arial"/>
        <family val="2"/>
      </rPr>
      <t>)</t>
    </r>
  </si>
  <si>
    <t>Education and Culture</t>
  </si>
  <si>
    <t>學　　　　　　　　生　　　　　　　　數　　（人）</t>
  </si>
  <si>
    <r>
      <t xml:space="preserve">上學年
畢業生數
</t>
    </r>
    <r>
      <rPr>
        <sz val="8"/>
        <color indexed="8"/>
        <rFont val="Arial Narrow"/>
        <family val="2"/>
      </rPr>
      <t>(</t>
    </r>
    <r>
      <rPr>
        <sz val="8"/>
        <color indexed="8"/>
        <rFont val="超研澤中黑"/>
        <family val="3"/>
      </rPr>
      <t>人</t>
    </r>
    <r>
      <rPr>
        <sz val="8"/>
        <color indexed="8"/>
        <rFont val="Arial Narrow"/>
        <family val="2"/>
      </rPr>
      <t>)</t>
    </r>
  </si>
  <si>
    <t>合　計</t>
  </si>
  <si>
    <r>
      <t>(</t>
    </r>
    <r>
      <rPr>
        <sz val="8"/>
        <color indexed="8"/>
        <rFont val="超研澤中黑"/>
        <family val="3"/>
      </rPr>
      <t>人</t>
    </r>
    <r>
      <rPr>
        <sz val="8"/>
        <color indexed="8"/>
        <rFont val="Arial Narrow"/>
        <family val="2"/>
      </rPr>
      <t>)</t>
    </r>
  </si>
  <si>
    <t>Grade 5</t>
  </si>
  <si>
    <t>Grade 6</t>
  </si>
  <si>
    <t>Academic  Year
&amp;  School</t>
  </si>
  <si>
    <t>合計</t>
  </si>
  <si>
    <t>一年級</t>
  </si>
  <si>
    <t>二年級</t>
  </si>
  <si>
    <t>三年級</t>
  </si>
  <si>
    <t>四年級</t>
  </si>
  <si>
    <t>五年級</t>
  </si>
  <si>
    <t>六年級</t>
  </si>
  <si>
    <t>總計</t>
  </si>
  <si>
    <t>Education and Culture</t>
  </si>
  <si>
    <r>
      <t xml:space="preserve">民國八十四年
</t>
    </r>
    <r>
      <rPr>
        <sz val="9"/>
        <rFont val="Arial Narrow"/>
        <family val="2"/>
      </rPr>
      <t>1995</t>
    </r>
  </si>
  <si>
    <t>學年度別
及年級別</t>
  </si>
  <si>
    <t>教育文化</t>
  </si>
  <si>
    <t>Education and Culture</t>
  </si>
  <si>
    <r>
      <t>8-1</t>
    </r>
    <r>
      <rPr>
        <sz val="12"/>
        <rFont val="華康粗圓體"/>
        <family val="3"/>
      </rPr>
      <t>、</t>
    </r>
    <r>
      <rPr>
        <sz val="12"/>
        <rFont val="Arial"/>
        <family val="2"/>
      </rPr>
      <t>The Condition Of Higher Education in Taoyuan County</t>
    </r>
  </si>
  <si>
    <r>
      <t xml:space="preserve"> 8-1</t>
    </r>
    <r>
      <rPr>
        <sz val="12"/>
        <rFont val="華康粗圓體"/>
        <family val="3"/>
      </rPr>
      <t>、</t>
    </r>
    <r>
      <rPr>
        <sz val="12"/>
        <rFont val="Arial"/>
        <family val="2"/>
      </rPr>
      <t>The Condition Of Higher Education in Taoyuan County (Cont.)</t>
    </r>
  </si>
  <si>
    <r>
      <t xml:space="preserve"> 8-1</t>
    </r>
    <r>
      <rPr>
        <sz val="12"/>
        <rFont val="華康粗圓體"/>
        <family val="3"/>
      </rPr>
      <t>、</t>
    </r>
    <r>
      <rPr>
        <sz val="12"/>
        <rFont val="Arial"/>
        <family val="2"/>
      </rPr>
      <t>The Condition Of Higher Education in Taoyuan County (Cont. End)</t>
    </r>
  </si>
  <si>
    <r>
      <t>8-2</t>
    </r>
    <r>
      <rPr>
        <sz val="12"/>
        <rFont val="華康粗圓體"/>
        <family val="3"/>
      </rPr>
      <t>、</t>
    </r>
    <r>
      <rPr>
        <sz val="12"/>
        <rFont val="Arial"/>
        <family val="2"/>
      </rPr>
      <t xml:space="preserve">The Condition Of Secondary Education in Taoyuan County </t>
    </r>
  </si>
  <si>
    <r>
      <t>8-2</t>
    </r>
    <r>
      <rPr>
        <sz val="12"/>
        <rFont val="華康粗圓體"/>
        <family val="3"/>
      </rPr>
      <t>、</t>
    </r>
    <r>
      <rPr>
        <sz val="12"/>
        <rFont val="Arial"/>
        <family val="2"/>
      </rPr>
      <t>The Condition Of Secondary Education in Taoyuan County (Cont. End)</t>
    </r>
  </si>
  <si>
    <r>
      <t>8-3</t>
    </r>
    <r>
      <rPr>
        <sz val="12"/>
        <rFont val="華康粗圓體"/>
        <family val="3"/>
      </rPr>
      <t>、</t>
    </r>
    <r>
      <rPr>
        <sz val="12"/>
        <rFont val="Arial"/>
        <family val="2"/>
      </rPr>
      <t xml:space="preserve">The Condition of Junior High School  in Taoyuan County  </t>
    </r>
  </si>
  <si>
    <r>
      <t>8-3</t>
    </r>
    <r>
      <rPr>
        <sz val="12"/>
        <rFont val="華康粗圓體"/>
        <family val="3"/>
      </rPr>
      <t>、</t>
    </r>
    <r>
      <rPr>
        <sz val="12"/>
        <rFont val="Arial"/>
        <family val="2"/>
      </rPr>
      <t>The Condition of Junior High School  in Taoyuan County (Cont.)</t>
    </r>
  </si>
  <si>
    <r>
      <t>8-4</t>
    </r>
    <r>
      <rPr>
        <sz val="12"/>
        <rFont val="華康粗圓體"/>
        <family val="3"/>
      </rPr>
      <t>、</t>
    </r>
    <r>
      <rPr>
        <sz val="12"/>
        <rFont val="Arial"/>
        <family val="2"/>
      </rPr>
      <t>The Condition of Elementary School in Taoyuan County</t>
    </r>
  </si>
  <si>
    <r>
      <t>8-4</t>
    </r>
    <r>
      <rPr>
        <sz val="12"/>
        <rFont val="華康粗圓體"/>
        <family val="3"/>
      </rPr>
      <t>、</t>
    </r>
    <r>
      <rPr>
        <sz val="12"/>
        <rFont val="Arial"/>
        <family val="2"/>
      </rPr>
      <t>The Condition of Elementary School in Taoyuan County (Cont. 1)</t>
    </r>
  </si>
  <si>
    <r>
      <t>8-4</t>
    </r>
    <r>
      <rPr>
        <sz val="12"/>
        <rFont val="華康粗圓體"/>
        <family val="3"/>
      </rPr>
      <t>、</t>
    </r>
    <r>
      <rPr>
        <sz val="12"/>
        <rFont val="Arial"/>
        <family val="2"/>
      </rPr>
      <t>The Condition of Elementary School in Taoyuan County (Cont. 2)</t>
    </r>
  </si>
  <si>
    <r>
      <t>8-4</t>
    </r>
    <r>
      <rPr>
        <sz val="12"/>
        <rFont val="華康粗圓體"/>
        <family val="3"/>
      </rPr>
      <t>、</t>
    </r>
    <r>
      <rPr>
        <sz val="12"/>
        <rFont val="Arial"/>
        <family val="2"/>
      </rPr>
      <t>The Condition of Elementary School in Taoyuan County (Cont. 3)</t>
    </r>
  </si>
  <si>
    <r>
      <t>8-4</t>
    </r>
    <r>
      <rPr>
        <sz val="12"/>
        <rFont val="華康粗圓體"/>
        <family val="3"/>
      </rPr>
      <t>、</t>
    </r>
    <r>
      <rPr>
        <sz val="12"/>
        <rFont val="Arial"/>
        <family val="2"/>
      </rPr>
      <t>The Condition of Elementary School in Taoyuan County (Cont. 4)</t>
    </r>
  </si>
  <si>
    <r>
      <t>8-4</t>
    </r>
    <r>
      <rPr>
        <sz val="12"/>
        <rFont val="華康粗圓體"/>
        <family val="3"/>
      </rPr>
      <t>、</t>
    </r>
    <r>
      <rPr>
        <sz val="12"/>
        <rFont val="Arial"/>
        <family val="2"/>
      </rPr>
      <t>The Condition of Elementary School in Taoyuan County (Cont. 5)</t>
    </r>
  </si>
  <si>
    <r>
      <t>8-4</t>
    </r>
    <r>
      <rPr>
        <sz val="12"/>
        <rFont val="華康粗圓體"/>
        <family val="3"/>
      </rPr>
      <t>、</t>
    </r>
    <r>
      <rPr>
        <sz val="12"/>
        <rFont val="Arial"/>
        <family val="2"/>
      </rPr>
      <t>The Condition of Elementary School in Taoyuan County (Cont. End)</t>
    </r>
  </si>
  <si>
    <r>
      <t>8-6</t>
    </r>
    <r>
      <rPr>
        <sz val="12"/>
        <rFont val="華康粗圓體"/>
        <family val="3"/>
      </rPr>
      <t>、</t>
    </r>
    <r>
      <rPr>
        <sz val="12"/>
        <rFont val="Arial"/>
        <family val="2"/>
      </rPr>
      <t>Continuing and Supplementrary Education in Taoyuan County</t>
    </r>
  </si>
  <si>
    <r>
      <t>民國九十三學年度</t>
    </r>
    <r>
      <rPr>
        <sz val="8.5"/>
        <rFont val="Arial Narrow"/>
        <family val="2"/>
      </rPr>
      <t xml:space="preserve"> 2004</t>
    </r>
  </si>
  <si>
    <r>
      <t>　國立桃園農工</t>
    </r>
    <r>
      <rPr>
        <sz val="8"/>
        <rFont val="Arial Narrow"/>
        <family val="2"/>
      </rPr>
      <t>(</t>
    </r>
    <r>
      <rPr>
        <sz val="8"/>
        <rFont val="超研澤中黑"/>
        <family val="3"/>
      </rPr>
      <t>普通科</t>
    </r>
    <r>
      <rPr>
        <sz val="8"/>
        <rFont val="Arial Narrow"/>
        <family val="2"/>
      </rPr>
      <t>)</t>
    </r>
  </si>
  <si>
    <r>
      <t>附註：</t>
    </r>
    <r>
      <rPr>
        <sz val="8"/>
        <rFont val="Arial Narrow"/>
        <family val="2"/>
      </rPr>
      <t>1.</t>
    </r>
    <r>
      <rPr>
        <sz val="8"/>
        <rFont val="超研澤中黑"/>
        <family val="3"/>
      </rPr>
      <t>九十二年起資料係包括各公私立高級中學暨高級職業學校普通科及綜合高中的班級數及學生數。</t>
    </r>
  </si>
  <si>
    <t>資料來源：教育部統計處</t>
  </si>
  <si>
    <t>　私立大興高中</t>
  </si>
  <si>
    <t>　私立大華高中</t>
  </si>
  <si>
    <r>
      <t>民國九十三學年度</t>
    </r>
    <r>
      <rPr>
        <sz val="8"/>
        <rFont val="Arial Narrow"/>
        <family val="2"/>
      </rPr>
      <t xml:space="preserve"> 2004</t>
    </r>
  </si>
  <si>
    <r>
      <t>民國九十二學年度</t>
    </r>
    <r>
      <rPr>
        <sz val="9"/>
        <rFont val="Arial Narrow"/>
        <family val="2"/>
      </rPr>
      <t xml:space="preserve"> 2003</t>
    </r>
  </si>
  <si>
    <t xml:space="preserve">      縣立龜山國中</t>
  </si>
  <si>
    <t>　　　縣立武漢國中</t>
  </si>
  <si>
    <t>　　　縣立會稽國中</t>
  </si>
  <si>
    <r>
      <t xml:space="preserve">九十二
</t>
    </r>
    <r>
      <rPr>
        <sz val="8.5"/>
        <rFont val="Arial Narrow"/>
        <family val="2"/>
      </rPr>
      <t>2003</t>
    </r>
  </si>
  <si>
    <r>
      <t xml:space="preserve">民國九十二學年度
</t>
    </r>
    <r>
      <rPr>
        <sz val="8"/>
        <rFont val="Arial Narrow"/>
        <family val="2"/>
      </rPr>
      <t>2002</t>
    </r>
  </si>
  <si>
    <r>
      <t xml:space="preserve">民國九十三學年度
</t>
    </r>
    <r>
      <rPr>
        <sz val="8"/>
        <rFont val="Arial Narrow"/>
        <family val="2"/>
      </rPr>
      <t>2004</t>
    </r>
  </si>
  <si>
    <r>
      <t>附註：</t>
    </r>
    <r>
      <rPr>
        <sz val="9"/>
        <rFont val="Arial Narrow"/>
        <family val="2"/>
      </rPr>
      <t>1.</t>
    </r>
    <r>
      <rPr>
        <sz val="9"/>
        <rFont val="超研澤中黑"/>
        <family val="3"/>
      </rPr>
      <t>視力不良人數係指一眼或兩眼未達</t>
    </r>
    <r>
      <rPr>
        <sz val="9"/>
        <rFont val="Arial Narrow"/>
        <family val="2"/>
      </rPr>
      <t>0.9</t>
    </r>
    <r>
      <rPr>
        <sz val="9"/>
        <rFont val="超研澤中黑"/>
        <family val="3"/>
      </rPr>
      <t>人數。</t>
    </r>
  </si>
  <si>
    <r>
      <t>九十三年底</t>
    </r>
    <r>
      <rPr>
        <sz val="8.5"/>
        <rFont val="Arial Narrow"/>
        <family val="2"/>
      </rPr>
      <t xml:space="preserve"> End of 2004</t>
    </r>
  </si>
  <si>
    <r>
      <t xml:space="preserve">民國九十三年
</t>
    </r>
    <r>
      <rPr>
        <sz val="9"/>
        <rFont val="Arial Narrow"/>
        <family val="2"/>
      </rPr>
      <t>2004</t>
    </r>
  </si>
  <si>
    <r>
      <t>民國九十四學年度</t>
    </r>
    <r>
      <rPr>
        <sz val="8.5"/>
        <rFont val="Arial Narrow"/>
        <family val="2"/>
      </rPr>
      <t xml:space="preserve"> 2005</t>
    </r>
  </si>
  <si>
    <t>私立新生醫護專校(五專部)</t>
  </si>
  <si>
    <t>私立新生醫護專校(二專部)</t>
  </si>
  <si>
    <r>
      <t>民國九十四學年度</t>
    </r>
    <r>
      <rPr>
        <sz val="8.5"/>
        <rFont val="Arial Narrow"/>
        <family val="2"/>
      </rPr>
      <t xml:space="preserve"> 2005</t>
    </r>
  </si>
  <si>
    <r>
      <t>民國九十四學年度</t>
    </r>
    <r>
      <rPr>
        <sz val="8"/>
        <rFont val="Arial Narrow"/>
        <family val="2"/>
      </rPr>
      <t xml:space="preserve"> 2005</t>
    </r>
  </si>
  <si>
    <r>
      <t>民國九十三學年度</t>
    </r>
    <r>
      <rPr>
        <sz val="9"/>
        <rFont val="Arial Narrow"/>
        <family val="2"/>
      </rPr>
      <t xml:space="preserve"> 2004</t>
    </r>
  </si>
  <si>
    <t>九十三
2004</t>
  </si>
  <si>
    <r>
      <t>民國九十四學年度</t>
    </r>
    <r>
      <rPr>
        <sz val="8"/>
        <color indexed="8"/>
        <rFont val="Arial Narrow"/>
        <family val="2"/>
      </rPr>
      <t>2005</t>
    </r>
  </si>
  <si>
    <r>
      <t xml:space="preserve">民國九十四學年度
</t>
    </r>
    <r>
      <rPr>
        <sz val="8"/>
        <rFont val="Arial Narrow"/>
        <family val="2"/>
      </rPr>
      <t>2005</t>
    </r>
  </si>
  <si>
    <r>
      <t>九十三年底</t>
    </r>
    <r>
      <rPr>
        <sz val="8.5"/>
        <rFont val="Arial Narrow"/>
        <family val="2"/>
      </rPr>
      <t xml:space="preserve"> End of 2004</t>
    </r>
  </si>
  <si>
    <r>
      <t>九十四年底</t>
    </r>
    <r>
      <rPr>
        <sz val="8.5"/>
        <rFont val="Arial Narrow"/>
        <family val="2"/>
      </rPr>
      <t xml:space="preserve"> End of 2005</t>
    </r>
  </si>
  <si>
    <r>
      <t xml:space="preserve">民國九十四年
</t>
    </r>
    <r>
      <rPr>
        <sz val="9"/>
        <rFont val="Arial Narrow"/>
        <family val="2"/>
      </rPr>
      <t>2005</t>
    </r>
  </si>
  <si>
    <r>
      <t>　國立中壢高商</t>
    </r>
    <r>
      <rPr>
        <sz val="8"/>
        <rFont val="Arial Narrow"/>
        <family val="2"/>
      </rPr>
      <t>(</t>
    </r>
    <r>
      <rPr>
        <sz val="8"/>
        <rFont val="超研澤中黑"/>
        <family val="3"/>
      </rPr>
      <t>普通科</t>
    </r>
    <r>
      <rPr>
        <sz val="8"/>
        <rFont val="Arial Narrow"/>
        <family val="2"/>
      </rPr>
      <t>)</t>
    </r>
  </si>
  <si>
    <r>
      <t>　　　縣立永豐中學</t>
    </r>
    <r>
      <rPr>
        <sz val="8.5"/>
        <rFont val="Arial Narrow"/>
        <family val="2"/>
      </rPr>
      <t>(</t>
    </r>
    <r>
      <rPr>
        <sz val="8.5"/>
        <rFont val="超研澤中黑"/>
        <family val="3"/>
      </rPr>
      <t>國中部</t>
    </r>
    <r>
      <rPr>
        <sz val="8.5"/>
        <rFont val="Arial Narrow"/>
        <family val="2"/>
      </rPr>
      <t>)</t>
    </r>
  </si>
  <si>
    <t xml:space="preserve">      縣立幸福國中</t>
  </si>
  <si>
    <r>
      <t>　　　縣立楊光國中小</t>
    </r>
    <r>
      <rPr>
        <sz val="7"/>
        <rFont val="超研澤中黑"/>
        <family val="3"/>
      </rPr>
      <t>(國中部)</t>
    </r>
  </si>
  <si>
    <t>縣立國民小學</t>
  </si>
  <si>
    <t>縣立桃園國小</t>
  </si>
  <si>
    <t>縣立東門國小</t>
  </si>
  <si>
    <t>縣立中埔國小</t>
  </si>
  <si>
    <t>縣立成功國小</t>
  </si>
  <si>
    <t>縣立會稽國小</t>
  </si>
  <si>
    <t>縣立建國國小</t>
  </si>
  <si>
    <t>縣立中山國小</t>
  </si>
  <si>
    <t>縣立文山國小</t>
  </si>
  <si>
    <t>縣立南門國小</t>
  </si>
  <si>
    <t>縣立西門國小</t>
  </si>
  <si>
    <t>縣立龍山國小</t>
  </si>
  <si>
    <t>縣立北門國小</t>
  </si>
  <si>
    <t>縣立青溪國小</t>
  </si>
  <si>
    <t>縣立同安國小</t>
  </si>
  <si>
    <t>縣立建德國小</t>
  </si>
  <si>
    <t>縣立龍星國小</t>
  </si>
  <si>
    <t>縣立大有國小</t>
  </si>
  <si>
    <t>縣立慈文國小</t>
  </si>
  <si>
    <t>縣立大業國小</t>
  </si>
  <si>
    <t>縣立同德國小</t>
  </si>
  <si>
    <t>縣立莊敬國小</t>
  </si>
  <si>
    <t>縣立快樂國小</t>
  </si>
  <si>
    <t>縣立永順國小</t>
  </si>
  <si>
    <t>縣立中壢國小</t>
  </si>
  <si>
    <t>縣立中平國小</t>
  </si>
  <si>
    <t>縣立新明國小</t>
  </si>
  <si>
    <t>縣立芭里國小</t>
  </si>
  <si>
    <t>縣立新街國小</t>
  </si>
  <si>
    <t>縣立信義國小</t>
  </si>
  <si>
    <t>縣立普仁國小</t>
  </si>
  <si>
    <t>縣立富台國小</t>
  </si>
  <si>
    <t>縣立青埔國小</t>
  </si>
  <si>
    <t>縣立內壢國小</t>
  </si>
  <si>
    <t>縣立大崙國小</t>
  </si>
  <si>
    <t>縣立山東國小</t>
  </si>
  <si>
    <t>縣立中正國小</t>
  </si>
  <si>
    <t>縣立自立國小</t>
  </si>
  <si>
    <t>縣立龍岡國小</t>
  </si>
  <si>
    <t>縣立內定國小</t>
  </si>
  <si>
    <t>縣立興國國小</t>
  </si>
  <si>
    <t>縣立華勛國小</t>
  </si>
  <si>
    <t>縣立林森國小</t>
  </si>
  <si>
    <t>縣立忠福國小</t>
  </si>
  <si>
    <t>縣立興仁國小</t>
  </si>
  <si>
    <t>縣立中原國小</t>
  </si>
  <si>
    <t>縣立元生國小</t>
  </si>
  <si>
    <t>平鎮市國民小學計</t>
  </si>
  <si>
    <t>縣立南勢國小</t>
  </si>
  <si>
    <t>縣立宋屋國小</t>
  </si>
  <si>
    <t>縣立新勢國小</t>
  </si>
  <si>
    <t>縣立忠貞國小</t>
  </si>
  <si>
    <t>縣立東勢國小</t>
  </si>
  <si>
    <t>縣立山豐國小</t>
  </si>
  <si>
    <t>縣立復旦國小</t>
  </si>
  <si>
    <t>縣立北勢國小</t>
  </si>
  <si>
    <t>縣立東安國小</t>
  </si>
  <si>
    <t>縣立祥安國小</t>
  </si>
  <si>
    <t>縣立文化國小</t>
  </si>
  <si>
    <t>縣立平興國小</t>
  </si>
  <si>
    <t>縣立義興國小</t>
  </si>
  <si>
    <t>縣立新榮國小</t>
  </si>
  <si>
    <t>八德市國民小學計</t>
  </si>
  <si>
    <t>縣立大成國小</t>
  </si>
  <si>
    <t>縣立大勇國小</t>
  </si>
  <si>
    <t>縣立八德國小</t>
  </si>
  <si>
    <t>縣立瑞豐國小</t>
  </si>
  <si>
    <t>縣立霄裡國小</t>
  </si>
  <si>
    <t>縣立大安國小</t>
  </si>
  <si>
    <t>縣立茄苳國小</t>
  </si>
  <si>
    <t>縣立廣興國小</t>
  </si>
  <si>
    <t>縣立大忠國小</t>
  </si>
  <si>
    <t>大溪鎮國民小學計</t>
  </si>
  <si>
    <t>縣立大溪國小</t>
  </si>
  <si>
    <t>縣立美華國小</t>
  </si>
  <si>
    <t>縣立內柵國小</t>
  </si>
  <si>
    <t>楊梅鎮國民小學計</t>
  </si>
  <si>
    <t>縣立楊心國小</t>
  </si>
  <si>
    <t>蘆竹鄉國民小學計</t>
  </si>
  <si>
    <t>大園鄉國民小學計</t>
  </si>
  <si>
    <t>龜山鄉國民小學計</t>
  </si>
  <si>
    <t>縣立楓樹國小</t>
  </si>
  <si>
    <t>縣立南美國小</t>
  </si>
  <si>
    <t>縣立自強國小</t>
  </si>
  <si>
    <t>縣立文欣國小</t>
  </si>
  <si>
    <t>縣立長庚國小</t>
  </si>
  <si>
    <t>龍潭鄉國民小學計</t>
  </si>
  <si>
    <t>縣立雙龍國小</t>
  </si>
  <si>
    <t>新屋鄉國民小學計</t>
  </si>
  <si>
    <t>觀音鄉國民小學計</t>
  </si>
  <si>
    <t>復興鄉國民小學計</t>
  </si>
  <si>
    <t>私立國民小學</t>
  </si>
  <si>
    <t>縣立新埔國小</t>
  </si>
  <si>
    <t>縣立龍安國小</t>
  </si>
  <si>
    <t>縣立大湖國小</t>
  </si>
  <si>
    <t>視力不良率(%)</t>
  </si>
  <si>
    <t>學年度別
及年級別</t>
  </si>
  <si>
    <r>
      <t>一年級</t>
    </r>
    <r>
      <rPr>
        <sz val="9"/>
        <rFont val="Arial Narrow"/>
        <family val="2"/>
      </rPr>
      <t xml:space="preserve"> Grade 1</t>
    </r>
  </si>
  <si>
    <r>
      <t>二年級</t>
    </r>
    <r>
      <rPr>
        <sz val="9"/>
        <rFont val="Arial Narrow"/>
        <family val="2"/>
      </rPr>
      <t xml:space="preserve"> Grade 2</t>
    </r>
  </si>
  <si>
    <r>
      <t>三年級</t>
    </r>
    <r>
      <rPr>
        <sz val="9"/>
        <rFont val="Arial Narrow"/>
        <family val="2"/>
      </rPr>
      <t xml:space="preserve"> Grade 3</t>
    </r>
  </si>
  <si>
    <t>男</t>
  </si>
  <si>
    <t>女</t>
  </si>
  <si>
    <r>
      <t>民國八十五學年度</t>
    </r>
    <r>
      <rPr>
        <sz val="9"/>
        <rFont val="Arial Narrow"/>
        <family val="2"/>
      </rPr>
      <t>1996</t>
    </r>
  </si>
  <si>
    <r>
      <t>民國八十六學年度</t>
    </r>
    <r>
      <rPr>
        <sz val="9"/>
        <rFont val="Arial Narrow"/>
        <family val="2"/>
      </rPr>
      <t>1997</t>
    </r>
  </si>
  <si>
    <r>
      <t>民國八十七學年度</t>
    </r>
    <r>
      <rPr>
        <sz val="9"/>
        <rFont val="Arial Narrow"/>
        <family val="2"/>
      </rPr>
      <t>1998</t>
    </r>
  </si>
  <si>
    <r>
      <t>民國八十八學年度</t>
    </r>
    <r>
      <rPr>
        <sz val="9"/>
        <rFont val="Arial Narrow"/>
        <family val="2"/>
      </rPr>
      <t>1999</t>
    </r>
  </si>
  <si>
    <r>
      <t>民國八十九學年度</t>
    </r>
    <r>
      <rPr>
        <sz val="9"/>
        <rFont val="Arial Narrow"/>
        <family val="2"/>
      </rPr>
      <t>2000</t>
    </r>
  </si>
  <si>
    <r>
      <t>民國</t>
    </r>
    <r>
      <rPr>
        <sz val="9"/>
        <rFont val="Arial Narrow"/>
        <family val="2"/>
      </rPr>
      <t xml:space="preserve"> </t>
    </r>
    <r>
      <rPr>
        <sz val="9"/>
        <rFont val="超研澤中黑"/>
        <family val="3"/>
      </rPr>
      <t>九</t>
    </r>
    <r>
      <rPr>
        <sz val="9"/>
        <rFont val="Arial Narrow"/>
        <family val="2"/>
      </rPr>
      <t xml:space="preserve">  </t>
    </r>
    <r>
      <rPr>
        <sz val="9"/>
        <rFont val="超研澤中黑"/>
        <family val="3"/>
      </rPr>
      <t>十</t>
    </r>
    <r>
      <rPr>
        <sz val="9"/>
        <rFont val="Arial Narrow"/>
        <family val="2"/>
      </rPr>
      <t xml:space="preserve"> </t>
    </r>
    <r>
      <rPr>
        <sz val="9"/>
        <rFont val="超研澤中黑"/>
        <family val="3"/>
      </rPr>
      <t>學年度</t>
    </r>
    <r>
      <rPr>
        <sz val="9"/>
        <rFont val="Arial Narrow"/>
        <family val="2"/>
      </rPr>
      <t>2001</t>
    </r>
  </si>
  <si>
    <r>
      <t>民國九十一</t>
    </r>
    <r>
      <rPr>
        <sz val="9"/>
        <rFont val="Arial Narrow"/>
        <family val="2"/>
      </rPr>
      <t xml:space="preserve"> </t>
    </r>
    <r>
      <rPr>
        <sz val="9"/>
        <rFont val="超研澤中黑"/>
        <family val="3"/>
      </rPr>
      <t>學年度</t>
    </r>
    <r>
      <rPr>
        <sz val="9"/>
        <rFont val="Arial Narrow"/>
        <family val="2"/>
      </rPr>
      <t>2002</t>
    </r>
  </si>
  <si>
    <r>
      <t>民國九十二</t>
    </r>
    <r>
      <rPr>
        <sz val="9"/>
        <rFont val="Arial Narrow"/>
        <family val="2"/>
      </rPr>
      <t xml:space="preserve"> </t>
    </r>
    <r>
      <rPr>
        <sz val="9"/>
        <rFont val="超研澤中黑"/>
        <family val="3"/>
      </rPr>
      <t>學年度</t>
    </r>
    <r>
      <rPr>
        <sz val="9"/>
        <rFont val="Arial Narrow"/>
        <family val="2"/>
      </rPr>
      <t>2003</t>
    </r>
  </si>
  <si>
    <r>
      <t>民國九十三學年度</t>
    </r>
    <r>
      <rPr>
        <sz val="9"/>
        <rFont val="Arial Narrow"/>
        <family val="2"/>
      </rPr>
      <t>2004</t>
    </r>
  </si>
  <si>
    <r>
      <t xml:space="preserve">民國九十四學年度
</t>
    </r>
    <r>
      <rPr>
        <sz val="9"/>
        <rFont val="Arial Narrow"/>
        <family val="2"/>
      </rPr>
      <t>2004</t>
    </r>
  </si>
  <si>
    <t>檢查人數</t>
  </si>
  <si>
    <t>檢查人數</t>
  </si>
  <si>
    <t>視力不良人數</t>
  </si>
  <si>
    <t>視力不良人數</t>
  </si>
  <si>
    <t>視力不良率％</t>
  </si>
  <si>
    <t>公立</t>
  </si>
  <si>
    <t>私立</t>
  </si>
  <si>
    <r>
      <t>民國八十五學年度</t>
    </r>
    <r>
      <rPr>
        <sz val="9"/>
        <rFont val="Arial Narrow"/>
        <family val="2"/>
      </rPr>
      <t>1996</t>
    </r>
  </si>
  <si>
    <r>
      <t>民國八十六學年度</t>
    </r>
    <r>
      <rPr>
        <sz val="9"/>
        <rFont val="Arial Narrow"/>
        <family val="2"/>
      </rPr>
      <t>1997</t>
    </r>
  </si>
  <si>
    <r>
      <t>民國八十七學年度</t>
    </r>
    <r>
      <rPr>
        <sz val="9"/>
        <rFont val="Arial Narrow"/>
        <family val="2"/>
      </rPr>
      <t>1998</t>
    </r>
  </si>
  <si>
    <r>
      <t>民國八十八學年度</t>
    </r>
    <r>
      <rPr>
        <sz val="9"/>
        <rFont val="Arial Narrow"/>
        <family val="2"/>
      </rPr>
      <t>1999</t>
    </r>
  </si>
  <si>
    <r>
      <t>民國八十九學年度</t>
    </r>
    <r>
      <rPr>
        <sz val="9"/>
        <rFont val="Arial Narrow"/>
        <family val="2"/>
      </rPr>
      <t>2000</t>
    </r>
  </si>
  <si>
    <r>
      <t>民國</t>
    </r>
    <r>
      <rPr>
        <sz val="9"/>
        <rFont val="Arial Narrow"/>
        <family val="2"/>
      </rPr>
      <t xml:space="preserve"> </t>
    </r>
    <r>
      <rPr>
        <sz val="9"/>
        <rFont val="超研澤中黑"/>
        <family val="3"/>
      </rPr>
      <t>九</t>
    </r>
    <r>
      <rPr>
        <sz val="9"/>
        <rFont val="Arial Narrow"/>
        <family val="2"/>
      </rPr>
      <t xml:space="preserve">  </t>
    </r>
    <r>
      <rPr>
        <sz val="9"/>
        <rFont val="超研澤中黑"/>
        <family val="3"/>
      </rPr>
      <t>十</t>
    </r>
    <r>
      <rPr>
        <sz val="9"/>
        <rFont val="Arial Narrow"/>
        <family val="2"/>
      </rPr>
      <t xml:space="preserve"> </t>
    </r>
    <r>
      <rPr>
        <sz val="9"/>
        <rFont val="超研澤中黑"/>
        <family val="3"/>
      </rPr>
      <t>學年度</t>
    </r>
    <r>
      <rPr>
        <sz val="9"/>
        <rFont val="Arial Narrow"/>
        <family val="2"/>
      </rPr>
      <t>2001</t>
    </r>
  </si>
  <si>
    <r>
      <t>民國九十二</t>
    </r>
    <r>
      <rPr>
        <sz val="9"/>
        <rFont val="Arial Narrow"/>
        <family val="2"/>
      </rPr>
      <t xml:space="preserve"> </t>
    </r>
    <r>
      <rPr>
        <sz val="9"/>
        <rFont val="超研澤中黑"/>
        <family val="3"/>
      </rPr>
      <t>學年度</t>
    </r>
    <r>
      <rPr>
        <sz val="9"/>
        <rFont val="Arial Narrow"/>
        <family val="2"/>
      </rPr>
      <t>2003</t>
    </r>
  </si>
  <si>
    <r>
      <t>民國九十三</t>
    </r>
    <r>
      <rPr>
        <sz val="9"/>
        <rFont val="Arial Narrow"/>
        <family val="2"/>
      </rPr>
      <t xml:space="preserve"> </t>
    </r>
    <r>
      <rPr>
        <sz val="9"/>
        <rFont val="超研澤中黑"/>
        <family val="3"/>
      </rPr>
      <t>學年度</t>
    </r>
    <r>
      <rPr>
        <sz val="9"/>
        <rFont val="Arial Narrow"/>
        <family val="2"/>
      </rPr>
      <t>2004</t>
    </r>
  </si>
  <si>
    <r>
      <t>民國九十四</t>
    </r>
    <r>
      <rPr>
        <sz val="9"/>
        <rFont val="Arial Narrow"/>
        <family val="2"/>
      </rPr>
      <t xml:space="preserve"> </t>
    </r>
    <r>
      <rPr>
        <sz val="9"/>
        <rFont val="超研澤中黑"/>
        <family val="3"/>
      </rPr>
      <t xml:space="preserve">學年度
</t>
    </r>
    <r>
      <rPr>
        <sz val="9"/>
        <rFont val="Arial Narrow"/>
        <family val="2"/>
      </rPr>
      <t>2004</t>
    </r>
  </si>
  <si>
    <r>
      <t>民國九十一</t>
    </r>
    <r>
      <rPr>
        <sz val="9"/>
        <rFont val="Arial Narrow"/>
        <family val="2"/>
      </rPr>
      <t xml:space="preserve"> </t>
    </r>
    <r>
      <rPr>
        <sz val="9"/>
        <rFont val="超研澤中黑"/>
        <family val="3"/>
      </rPr>
      <t>學年度</t>
    </r>
    <r>
      <rPr>
        <sz val="9"/>
        <rFont val="Arial Narrow"/>
        <family val="2"/>
      </rPr>
      <t>2002</t>
    </r>
  </si>
  <si>
    <r>
      <t>　　　　　</t>
    </r>
    <r>
      <rPr>
        <sz val="9"/>
        <rFont val="Arial Narrow"/>
        <family val="2"/>
      </rPr>
      <t>2.</t>
    </r>
    <r>
      <rPr>
        <sz val="9"/>
        <rFont val="超研澤中黑"/>
        <family val="3"/>
      </rPr>
      <t>九十一學年度起國小視力檢查報表格式修訂，故本表格式異動。</t>
    </r>
  </si>
  <si>
    <r>
      <t>　　</t>
    </r>
    <r>
      <rPr>
        <sz val="9"/>
        <rFont val="Arial Narrow"/>
        <family val="2"/>
      </rPr>
      <t>2.</t>
    </r>
    <r>
      <rPr>
        <sz val="9"/>
        <rFont val="超研澤中黑"/>
        <family val="3"/>
      </rPr>
      <t>九十一學年度起國中視力檢查報表格式修訂，故本表格式異動。</t>
    </r>
  </si>
  <si>
    <t>Public</t>
  </si>
  <si>
    <t>Private</t>
  </si>
  <si>
    <t>Public</t>
  </si>
  <si>
    <t>…</t>
  </si>
  <si>
    <r>
      <t>　　　　　</t>
    </r>
    <r>
      <rPr>
        <sz val="8.5"/>
        <rFont val="Arial Narrow"/>
        <family val="2"/>
      </rPr>
      <t>3.</t>
    </r>
    <r>
      <rPr>
        <sz val="8.5"/>
        <rFont val="超研澤中黑"/>
        <family val="3"/>
      </rPr>
      <t>私立龍華</t>
    </r>
    <r>
      <rPr>
        <sz val="8.5"/>
        <rFont val="Arial Narrow"/>
        <family val="2"/>
      </rPr>
      <t>,</t>
    </r>
    <r>
      <rPr>
        <sz val="8.5"/>
        <rFont val="超研澤中黑"/>
        <family val="3"/>
      </rPr>
      <t>萬能</t>
    </r>
    <r>
      <rPr>
        <sz val="8.5"/>
        <rFont val="Arial Narrow"/>
        <family val="2"/>
      </rPr>
      <t>,</t>
    </r>
    <r>
      <rPr>
        <sz val="8.5"/>
        <rFont val="超研澤中黑"/>
        <family val="3"/>
      </rPr>
      <t>清雲</t>
    </r>
    <r>
      <rPr>
        <sz val="8.5"/>
        <rFont val="Arial Narrow"/>
        <family val="2"/>
      </rPr>
      <t>,</t>
    </r>
    <r>
      <rPr>
        <sz val="8.5"/>
        <rFont val="超研澤中黑"/>
        <family val="3"/>
      </rPr>
      <t>南亞及長庚技術學院專科部教職員數與大學部併計，新生醫專五專部教職員數與二專部併計。</t>
    </r>
    <r>
      <rPr>
        <sz val="8.5"/>
        <rFont val="Arial Narrow"/>
        <family val="2"/>
      </rPr>
      <t xml:space="preserve"> </t>
    </r>
  </si>
  <si>
    <r>
      <t>表</t>
    </r>
    <r>
      <rPr>
        <sz val="12"/>
        <rFont val="Arial"/>
        <family val="2"/>
      </rPr>
      <t>8-8</t>
    </r>
    <r>
      <rPr>
        <sz val="12"/>
        <rFont val="華康粗圓體"/>
        <family val="3"/>
      </rPr>
      <t xml:space="preserve">、國中小學中途輟學學生概況
</t>
    </r>
    <r>
      <rPr>
        <sz val="12"/>
        <rFont val="Arial"/>
        <family val="2"/>
      </rPr>
      <t>8-8</t>
    </r>
    <r>
      <rPr>
        <sz val="12"/>
        <rFont val="華康粗圓體"/>
        <family val="3"/>
      </rPr>
      <t>、</t>
    </r>
    <r>
      <rPr>
        <sz val="12"/>
        <rFont val="Arial"/>
        <family val="2"/>
      </rPr>
      <t>Number of Dropout Students</t>
    </r>
  </si>
  <si>
    <r>
      <t>表</t>
    </r>
    <r>
      <rPr>
        <sz val="12"/>
        <rFont val="Arial"/>
        <family val="2"/>
      </rPr>
      <t>8-9</t>
    </r>
    <r>
      <rPr>
        <sz val="12"/>
        <rFont val="華康粗圓體"/>
        <family val="3"/>
      </rPr>
      <t>、國民中學學生視力檢查</t>
    </r>
  </si>
  <si>
    <r>
      <t>8-9</t>
    </r>
    <r>
      <rPr>
        <sz val="12"/>
        <rFont val="華康粗圓體"/>
        <family val="3"/>
      </rPr>
      <t>、</t>
    </r>
    <r>
      <rPr>
        <sz val="12"/>
        <rFont val="Arial"/>
        <family val="2"/>
      </rPr>
      <t>Eyesight for Junior High School Students</t>
    </r>
  </si>
  <si>
    <r>
      <t>表</t>
    </r>
    <r>
      <rPr>
        <sz val="12"/>
        <rFont val="Arial"/>
        <family val="2"/>
      </rPr>
      <t>8-10</t>
    </r>
    <r>
      <rPr>
        <sz val="12"/>
        <rFont val="華康粗圓體"/>
        <family val="3"/>
      </rPr>
      <t>、</t>
    </r>
    <r>
      <rPr>
        <sz val="12"/>
        <rFont val="Arial"/>
        <family val="2"/>
      </rPr>
      <t xml:space="preserve"> </t>
    </r>
    <r>
      <rPr>
        <sz val="12"/>
        <rFont val="華康粗圓體"/>
        <family val="3"/>
      </rPr>
      <t>國民小學學生視力檢查</t>
    </r>
  </si>
  <si>
    <r>
      <t>8-10</t>
    </r>
    <r>
      <rPr>
        <sz val="12"/>
        <rFont val="華康粗圓體"/>
        <family val="3"/>
      </rPr>
      <t>、</t>
    </r>
    <r>
      <rPr>
        <sz val="12"/>
        <rFont val="Arial"/>
        <family val="2"/>
      </rPr>
      <t>Eyesight for Elementary School Students</t>
    </r>
  </si>
  <si>
    <r>
      <t>表</t>
    </r>
    <r>
      <rPr>
        <sz val="12"/>
        <rFont val="Arial"/>
        <family val="2"/>
      </rPr>
      <t>8-11</t>
    </r>
    <r>
      <rPr>
        <sz val="12"/>
        <rFont val="華康粗圓體"/>
        <family val="3"/>
      </rPr>
      <t>、政府教育經費概況</t>
    </r>
  </si>
  <si>
    <t>縣立楊光國中小(國小部)</t>
  </si>
  <si>
    <r>
      <t>表</t>
    </r>
    <r>
      <rPr>
        <sz val="12"/>
        <rFont val="Arial"/>
        <family val="2"/>
      </rPr>
      <t>8-7</t>
    </r>
    <r>
      <rPr>
        <sz val="12"/>
        <rFont val="華康粗圓體"/>
        <family val="3"/>
      </rPr>
      <t xml:space="preserve">、短期補習班概況
</t>
    </r>
    <r>
      <rPr>
        <sz val="12"/>
        <rFont val="Arial"/>
        <family val="2"/>
      </rPr>
      <t>8-7</t>
    </r>
    <r>
      <rPr>
        <sz val="12"/>
        <rFont val="華康粗圓體"/>
        <family val="3"/>
      </rPr>
      <t>、</t>
    </r>
    <r>
      <rPr>
        <sz val="12"/>
        <rFont val="Arial"/>
        <family val="2"/>
      </rPr>
      <t xml:space="preserve">Summary of Short-term Supplementary Classes </t>
    </r>
  </si>
  <si>
    <r>
      <t>表</t>
    </r>
    <r>
      <rPr>
        <sz val="12"/>
        <rFont val="Arial"/>
        <family val="2"/>
      </rPr>
      <t>8-6</t>
    </r>
    <r>
      <rPr>
        <sz val="12"/>
        <rFont val="華康粗圓體"/>
        <family val="3"/>
      </rPr>
      <t>、境內各級補校概況</t>
    </r>
  </si>
  <si>
    <r>
      <t>表</t>
    </r>
    <r>
      <rPr>
        <sz val="12"/>
        <rFont val="Arial"/>
        <family val="2"/>
      </rPr>
      <t>8-7</t>
    </r>
    <r>
      <rPr>
        <sz val="12"/>
        <rFont val="華康粗圓體"/>
        <family val="3"/>
      </rPr>
      <t>、短期補習班概況</t>
    </r>
    <r>
      <rPr>
        <sz val="12"/>
        <rFont val="Arial"/>
        <family val="2"/>
      </rPr>
      <t xml:space="preserve"> (</t>
    </r>
    <r>
      <rPr>
        <sz val="12"/>
        <rFont val="華康粗圓體"/>
        <family val="3"/>
      </rPr>
      <t>續</t>
    </r>
    <r>
      <rPr>
        <sz val="12"/>
        <rFont val="Arial"/>
        <family val="2"/>
      </rPr>
      <t>)
8-7</t>
    </r>
    <r>
      <rPr>
        <sz val="12"/>
        <rFont val="華康粗圓體"/>
        <family val="3"/>
      </rPr>
      <t>、</t>
    </r>
    <r>
      <rPr>
        <sz val="12"/>
        <rFont val="Arial"/>
        <family val="2"/>
      </rPr>
      <t>Summary of Short-term Supplementary Classes(Cont)</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</si>
</sst>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_-* #,##0.0000_-;\-* #,##0.0000_-;_-* &quot;-&quot;??_-;_-@_-"/>
    <numFmt numFmtId="178" formatCode="_-* #,##0.00000_-;\-* #,##0.00000_-;_-* &quot;-&quot;??_-;_-@_-"/>
    <numFmt numFmtId="179" formatCode="#,##0;[Red]#,##0"/>
    <numFmt numFmtId="180" formatCode="0.0"/>
    <numFmt numFmtId="181" formatCode="0_);[Red]\(0\)"/>
    <numFmt numFmtId="182" formatCode="0.0000;[Red]0.0000"/>
    <numFmt numFmtId="183" formatCode="#,##0.00;[Red]#,##0.00"/>
    <numFmt numFmtId="184" formatCode="#,##0_);\(#,##0\)"/>
    <numFmt numFmtId="185" formatCode="#,##0.00_);\(#,##0.00\)"/>
    <numFmt numFmtId="186" formatCode="000"/>
    <numFmt numFmtId="187" formatCode="#,##0_ ;[Red]\-#,##0\ "/>
    <numFmt numFmtId="188" formatCode="#,##0_ "/>
    <numFmt numFmtId="189" formatCode="#,##0.0000;[Red]#,##0.0000"/>
    <numFmt numFmtId="190" formatCode="_-* #,##0.0000_-;\-* #,##0.0000_-;_-* &quot;-&quot;_-;_-@_-"/>
    <numFmt numFmtId="191" formatCode="#,##0.0000_ "/>
    <numFmt numFmtId="192" formatCode="_-* #,##0.0_-;\-* #,##0.0_-;_-* &quot;-&quot;_-;_-@_-"/>
    <numFmt numFmtId="193" formatCode="_(* #,##0_);_(* \(#,##0\);_(* &quot;-&quot;_);_(@_)"/>
    <numFmt numFmtId="194" formatCode="#,##0.0000"/>
    <numFmt numFmtId="195" formatCode="_(* #,##0.000000_);_(* \(#,##0.000000\);_(* &quot;-&quot;??_);_(@_)"/>
    <numFmt numFmtId="196" formatCode="_(* #,##0.00_);_(* \(#,##0.00\);_(* &quot;-&quot;??_);_(@_)"/>
    <numFmt numFmtId="197" formatCode="_(* \ ##0\ ##0\ ##0_);_(* \(#,##0\);_(* &quot;-&quot;??_);_(@_)"/>
    <numFmt numFmtId="198" formatCode="\ #,##0;\-\ #,##0;\ &quot;-&quot;"/>
    <numFmt numFmtId="199" formatCode="#,##0.00_ "/>
    <numFmt numFmtId="200" formatCode="0.00_);[Red]\(0.00\)"/>
    <numFmt numFmtId="201" formatCode="#,##0.000000_ "/>
    <numFmt numFmtId="202" formatCode="#,##0.000000;[Red]#,##0.000000"/>
    <numFmt numFmtId="203" formatCode="_-* #,##0_-;\-* #,##0_-;_-* &quot;-&quot;??_-;_-@_-"/>
    <numFmt numFmtId="204" formatCode="_-* #,##0.000000_-;\-* #,##0.000000_-;_-* &quot;-&quot;??_-;_-@_-"/>
    <numFmt numFmtId="205" formatCode="#,##0.00000_ "/>
    <numFmt numFmtId="206" formatCode="_-* #\ ##0.00_-;\-* #,##0.00_-;_-* &quot;-&quot;_-;_-@_-"/>
    <numFmt numFmtId="207" formatCode="_-* #\ ###\ ##0_-;\-* #\ ##0_-;_-* &quot;-&quot;_-;_-@_-"/>
    <numFmt numFmtId="208" formatCode="0.00_ "/>
    <numFmt numFmtId="209" formatCode="#,##0.00_);[Red]\(#,##0.00\)"/>
    <numFmt numFmtId="210" formatCode="#,##0_);[Red]\(#,##0\)"/>
    <numFmt numFmtId="211" formatCode="#,##0.0000_);[Red]\(#,##0.0000\)"/>
    <numFmt numFmtId="212" formatCode="0_ "/>
    <numFmt numFmtId="213" formatCode="0_);\(0\)"/>
    <numFmt numFmtId="214" formatCode="#,##0.0;[Red]#,##0.0"/>
    <numFmt numFmtId="215" formatCode="_-* #\ ###\ ##0_-;\-* #,##0_-;_-* &quot;-&quot;_-;_-@_-"/>
    <numFmt numFmtId="216" formatCode="#,##0.000;[Red]#,##0.000"/>
    <numFmt numFmtId="217" formatCode="#\ ###\ ##0"/>
    <numFmt numFmtId="218" formatCode="#,##0;\-#,##0;&quot;-&quot;"/>
    <numFmt numFmtId="219" formatCode="#,##0.0_ "/>
    <numFmt numFmtId="220" formatCode="#,##0.000_ "/>
    <numFmt numFmtId="221" formatCode="_(* #,##0_);_(* \(#,##0\);_(* &quot;-&quot;??_);_(@_)"/>
    <numFmt numFmtId="222" formatCode="_-* #\ ##0_-;\-* #,##0_-;_-* &quot;-&quot;_-;_-@_-"/>
    <numFmt numFmtId="223" formatCode="_-* #,##0.0_-;\-* #,##0.0_-;_-* &quot;-&quot;??_-;_-@_-"/>
    <numFmt numFmtId="224" formatCode="_-* #,##0.000_-;\-* #,##0.000_-;_-* &quot;-&quot;_-;_-@_-"/>
    <numFmt numFmtId="225" formatCode="_-* #,##0.00_-;\-* #,##0.00_-;_-* &quot;-&quot;_-;_-@_-"/>
  </numFmts>
  <fonts count="75">
    <font>
      <sz val="12"/>
      <name val="新細明體"/>
      <family val="1"/>
    </font>
    <font>
      <sz val="12"/>
      <name val="華康粗圓體"/>
      <family val="3"/>
    </font>
    <font>
      <sz val="9"/>
      <name val="新細明體"/>
      <family val="1"/>
    </font>
    <font>
      <sz val="9"/>
      <name val="超研澤中黑"/>
      <family val="3"/>
    </font>
    <font>
      <sz val="9"/>
      <name val="Arial Narrow"/>
      <family val="2"/>
    </font>
    <font>
      <sz val="9"/>
      <name val="細明體"/>
      <family val="3"/>
    </font>
    <font>
      <sz val="12"/>
      <name val="Arial"/>
      <family val="2"/>
    </font>
    <font>
      <sz val="10"/>
      <name val="Times New Roman"/>
      <family val="1"/>
    </font>
    <font>
      <b/>
      <sz val="12"/>
      <name val="Times"/>
      <family val="1"/>
    </font>
    <font>
      <sz val="9"/>
      <name val="Times New Roman"/>
      <family val="1"/>
    </font>
    <font>
      <sz val="12"/>
      <name val="Times New Roman"/>
      <family val="1"/>
    </font>
    <font>
      <sz val="9.5"/>
      <name val="Times New Roman"/>
      <family val="1"/>
    </font>
    <font>
      <sz val="11"/>
      <name val="華康粗圓體"/>
      <family val="3"/>
    </font>
    <font>
      <sz val="8"/>
      <name val="Times New Roman"/>
      <family val="1"/>
    </font>
    <font>
      <sz val="8"/>
      <name val="超研澤中黑"/>
      <family val="3"/>
    </font>
    <font>
      <sz val="8"/>
      <name val="Arial Narrow"/>
      <family val="2"/>
    </font>
    <font>
      <sz val="8.5"/>
      <name val="Arial Narrow"/>
      <family val="2"/>
    </font>
    <font>
      <sz val="8.5"/>
      <name val="超研澤中黑"/>
      <family val="3"/>
    </font>
    <font>
      <sz val="11"/>
      <name val="Arial"/>
      <family val="2"/>
    </font>
    <font>
      <sz val="9.5"/>
      <name val="Arial"/>
      <family val="2"/>
    </font>
    <font>
      <sz val="8.5"/>
      <name val="細明體"/>
      <family val="3"/>
    </font>
    <font>
      <sz val="8"/>
      <color indexed="8"/>
      <name val="超研澤中黑"/>
      <family val="3"/>
    </font>
    <font>
      <sz val="8"/>
      <color indexed="8"/>
      <name val="Arial Narrow"/>
      <family val="2"/>
    </font>
    <font>
      <sz val="9"/>
      <name val="超研澤細明"/>
      <family val="3"/>
    </font>
    <font>
      <sz val="7.5"/>
      <name val="Arial Narrow"/>
      <family val="2"/>
    </font>
    <font>
      <b/>
      <sz val="12"/>
      <name val="Arial"/>
      <family val="2"/>
    </font>
    <font>
      <sz val="9"/>
      <color indexed="8"/>
      <name val="超研澤中黑"/>
      <family val="3"/>
    </font>
    <font>
      <sz val="9"/>
      <color indexed="8"/>
      <name val="Arial Narrow"/>
      <family val="2"/>
    </font>
    <font>
      <sz val="12"/>
      <color indexed="8"/>
      <name val="華康粗圓體"/>
      <family val="3"/>
    </font>
    <font>
      <sz val="12"/>
      <color indexed="8"/>
      <name val="Arial"/>
      <family val="2"/>
    </font>
    <font>
      <sz val="8"/>
      <color indexed="8"/>
      <name val="Times New Roman"/>
      <family val="1"/>
    </font>
    <font>
      <sz val="7.5"/>
      <color indexed="8"/>
      <name val="Arial Narrow"/>
      <family val="2"/>
    </font>
    <font>
      <sz val="10"/>
      <name val="超研澤中黑"/>
      <family val="3"/>
    </font>
    <font>
      <sz val="10"/>
      <name val="Arial Narrow"/>
      <family val="2"/>
    </font>
    <font>
      <sz val="8.5"/>
      <color indexed="8"/>
      <name val="超研澤中黑"/>
      <family val="3"/>
    </font>
    <font>
      <sz val="8.5"/>
      <color indexed="8"/>
      <name val="Arial Narrow"/>
      <family val="2"/>
    </font>
    <font>
      <sz val="8.5"/>
      <name val="新細明體"/>
      <family val="1"/>
    </font>
    <font>
      <sz val="7"/>
      <name val="超研澤中黑"/>
      <family val="3"/>
    </font>
    <font>
      <sz val="7"/>
      <color indexed="8"/>
      <name val="超研澤中黑"/>
      <family val="3"/>
    </font>
    <font>
      <sz val="8"/>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7"/>
      <color indexed="8"/>
      <name val="Arial Narrow"/>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3">
    <border>
      <left/>
      <right/>
      <top/>
      <bottom/>
      <diagonal/>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medium"/>
      <right style="thin"/>
      <top>
        <color indexed="63"/>
      </top>
      <bottom>
        <color indexed="63"/>
      </bottom>
    </border>
    <border>
      <left>
        <color indexed="63"/>
      </left>
      <right style="thin"/>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color indexed="63"/>
      </top>
      <bottom style="medium"/>
    </border>
    <border>
      <left>
        <color indexed="63"/>
      </left>
      <right style="medium"/>
      <top>
        <color indexed="63"/>
      </top>
      <bottom style="medium"/>
    </border>
    <border>
      <left style="medium"/>
      <right style="thin"/>
      <top style="thin"/>
      <bottom>
        <color indexed="63"/>
      </bottom>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thin"/>
      <right>
        <color indexed="63"/>
      </right>
      <top>
        <color indexed="63"/>
      </top>
      <bottom style="medium"/>
    </border>
    <border>
      <left style="medium"/>
      <right style="thin"/>
      <top style="medium"/>
      <bottom>
        <color indexed="63"/>
      </bottom>
    </border>
    <border>
      <left style="thin"/>
      <right>
        <color indexed="63"/>
      </right>
      <top style="medium"/>
      <bottom style="thin"/>
    </border>
    <border>
      <left style="thin"/>
      <right style="thin"/>
      <top style="medium"/>
      <bottom>
        <color indexed="63"/>
      </bottom>
    </border>
    <border>
      <left style="thin"/>
      <right style="thin"/>
      <top>
        <color indexed="63"/>
      </top>
      <bottom style="thin"/>
    </border>
    <border>
      <left style="medium"/>
      <right>
        <color indexed="63"/>
      </right>
      <top>
        <color indexed="63"/>
      </top>
      <bottom style="thin"/>
    </border>
    <border>
      <left style="medium"/>
      <right style="thin"/>
      <top>
        <color indexed="63"/>
      </top>
      <bottom style="thin"/>
    </border>
    <border>
      <left style="medium"/>
      <right>
        <color indexed="63"/>
      </right>
      <top>
        <color indexed="63"/>
      </top>
      <bottom>
        <color indexed="63"/>
      </bottom>
    </border>
    <border>
      <left style="thin"/>
      <right style="thin">
        <color indexed="17"/>
      </right>
      <top style="thin"/>
      <bottom>
        <color indexed="63"/>
      </bottom>
    </border>
    <border>
      <left style="thin">
        <color indexed="17"/>
      </left>
      <right style="thin">
        <color indexed="17"/>
      </right>
      <top style="thin"/>
      <bottom>
        <color indexed="63"/>
      </bottom>
    </border>
    <border>
      <left>
        <color indexed="63"/>
      </left>
      <right>
        <color indexed="63"/>
      </right>
      <top style="medium"/>
      <bottom style="medium"/>
    </border>
    <border>
      <left style="thin">
        <color indexed="17"/>
      </left>
      <right style="thin"/>
      <top style="thin"/>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7" fillId="0" borderId="0" applyNumberFormat="0" applyFont="0" applyBorder="0" applyAlignment="0">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0" fillId="20" borderId="0" applyNumberFormat="0" applyBorder="0" applyAlignment="0" applyProtection="0"/>
    <xf numFmtId="0" fontId="61" fillId="0" borderId="1" applyNumberFormat="0" applyFill="0" applyAlignment="0" applyProtection="0"/>
    <xf numFmtId="0" fontId="62" fillId="21" borderId="0" applyNumberFormat="0" applyBorder="0" applyAlignment="0" applyProtection="0"/>
    <xf numFmtId="0" fontId="8" fillId="0" borderId="2">
      <alignment/>
      <protection/>
    </xf>
    <xf numFmtId="9" fontId="0" fillId="0" borderId="0" applyFont="0" applyFill="0" applyBorder="0" applyAlignment="0" applyProtection="0"/>
    <xf numFmtId="0" fontId="63" fillId="2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4" applyNumberFormat="0" applyFill="0" applyAlignment="0" applyProtection="0"/>
    <xf numFmtId="0" fontId="0" fillId="23" borderId="5" applyNumberFormat="0" applyFont="0" applyAlignment="0" applyProtection="0"/>
    <xf numFmtId="0" fontId="65" fillId="0" borderId="0" applyNumberForma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30" borderId="3" applyNumberFormat="0" applyAlignment="0" applyProtection="0"/>
    <xf numFmtId="0" fontId="71" fillId="22" borderId="9" applyNumberFormat="0" applyAlignment="0" applyProtection="0"/>
    <xf numFmtId="0" fontId="72" fillId="31" borderId="10" applyNumberFormat="0" applyAlignment="0" applyProtection="0"/>
    <xf numFmtId="0" fontId="73" fillId="32" borderId="0" applyNumberFormat="0" applyBorder="0" applyAlignment="0" applyProtection="0"/>
    <xf numFmtId="0" fontId="74" fillId="0" borderId="0" applyNumberFormat="0" applyFill="0" applyBorder="0" applyAlignment="0" applyProtection="0"/>
  </cellStyleXfs>
  <cellXfs count="807">
    <xf numFmtId="0" fontId="0" fillId="0" borderId="0" xfId="0" applyAlignment="1">
      <alignment/>
    </xf>
    <xf numFmtId="0" fontId="11" fillId="0" borderId="0" xfId="0" applyFont="1" applyAlignment="1">
      <alignment horizontal="center" vertical="center"/>
    </xf>
    <xf numFmtId="0" fontId="13" fillId="0" borderId="0" xfId="0" applyFont="1" applyAlignment="1">
      <alignment horizontal="left" vertical="center"/>
    </xf>
    <xf numFmtId="0" fontId="11" fillId="0" borderId="0" xfId="0" applyFont="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4" fillId="0" borderId="15"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3" fillId="0" borderId="15" xfId="0" applyFont="1" applyBorder="1" applyAlignment="1">
      <alignment horizontal="left"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179" fontId="4" fillId="0" borderId="16" xfId="0" applyNumberFormat="1" applyFont="1" applyBorder="1" applyAlignment="1">
      <alignment horizontal="right" vertical="center"/>
    </xf>
    <xf numFmtId="0" fontId="4" fillId="0" borderId="0" xfId="0" applyFont="1" applyAlignment="1">
      <alignment vertical="center"/>
    </xf>
    <xf numFmtId="179" fontId="4" fillId="0" borderId="2" xfId="0" applyNumberFormat="1" applyFont="1" applyBorder="1" applyAlignment="1">
      <alignment horizontal="right" vertical="center"/>
    </xf>
    <xf numFmtId="0" fontId="4" fillId="0" borderId="0" xfId="0" applyFont="1" applyAlignment="1">
      <alignment horizontal="right"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15" fillId="0" borderId="0"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179" fontId="15" fillId="0" borderId="16" xfId="0" applyNumberFormat="1" applyFont="1" applyBorder="1" applyAlignment="1">
      <alignment horizontal="right" vertical="center"/>
    </xf>
    <xf numFmtId="0" fontId="15" fillId="0" borderId="0" xfId="0" applyFont="1" applyAlignment="1">
      <alignment vertical="center"/>
    </xf>
    <xf numFmtId="179" fontId="15" fillId="0" borderId="2" xfId="0" applyNumberFormat="1" applyFont="1" applyBorder="1" applyAlignment="1">
      <alignment horizontal="right" vertical="center"/>
    </xf>
    <xf numFmtId="0" fontId="15" fillId="0" borderId="15" xfId="0" applyFont="1" applyBorder="1" applyAlignment="1">
      <alignment horizontal="distributed" vertical="center"/>
    </xf>
    <xf numFmtId="179" fontId="14" fillId="0" borderId="16" xfId="0" applyNumberFormat="1" applyFont="1" applyBorder="1" applyAlignment="1">
      <alignment horizontal="right" vertical="center"/>
    </xf>
    <xf numFmtId="0" fontId="16" fillId="0" borderId="23"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11" xfId="0" applyFont="1" applyBorder="1" applyAlignment="1">
      <alignment horizontal="center" vertical="center"/>
    </xf>
    <xf numFmtId="0" fontId="16" fillId="0" borderId="0" xfId="0" applyFont="1" applyAlignment="1">
      <alignment horizontal="center" vertical="center"/>
    </xf>
    <xf numFmtId="0" fontId="17" fillId="0" borderId="22" xfId="0" applyFont="1" applyBorder="1" applyAlignment="1">
      <alignment horizontal="center" vertical="center"/>
    </xf>
    <xf numFmtId="0" fontId="16" fillId="0" borderId="2" xfId="0" applyFont="1" applyBorder="1" applyAlignment="1">
      <alignment horizontal="center" vertical="center"/>
    </xf>
    <xf numFmtId="0" fontId="16" fillId="0" borderId="26"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7" fillId="0" borderId="15" xfId="0" applyFont="1" applyBorder="1" applyAlignment="1">
      <alignment horizontal="center" vertical="center"/>
    </xf>
    <xf numFmtId="0" fontId="16" fillId="0" borderId="18" xfId="0" applyFont="1" applyBorder="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xf>
    <xf numFmtId="0" fontId="17" fillId="0" borderId="12" xfId="0" applyFont="1" applyBorder="1" applyAlignment="1">
      <alignment horizontal="center" vertical="center"/>
    </xf>
    <xf numFmtId="0" fontId="16" fillId="0" borderId="0" xfId="0" applyFont="1" applyBorder="1" applyAlignment="1">
      <alignment horizontal="center" vertical="center"/>
    </xf>
    <xf numFmtId="0" fontId="17" fillId="0" borderId="2"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6" fillId="0" borderId="28"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179" fontId="16" fillId="0" borderId="16" xfId="0" applyNumberFormat="1" applyFont="1" applyBorder="1" applyAlignment="1">
      <alignment horizontal="right" vertical="center"/>
    </xf>
    <xf numFmtId="0" fontId="16" fillId="0" borderId="0" xfId="0" applyFont="1" applyAlignment="1">
      <alignment vertical="center"/>
    </xf>
    <xf numFmtId="0" fontId="17" fillId="0" borderId="15" xfId="0" applyFont="1" applyBorder="1" applyAlignment="1">
      <alignment horizontal="left" vertical="center"/>
    </xf>
    <xf numFmtId="179" fontId="16" fillId="0" borderId="2" xfId="0" applyNumberFormat="1" applyFont="1" applyBorder="1" applyAlignment="1">
      <alignment horizontal="right" vertical="center"/>
    </xf>
    <xf numFmtId="0" fontId="16" fillId="0" borderId="15" xfId="0" applyFont="1" applyBorder="1" applyAlignment="1">
      <alignment horizontal="distributed" vertical="center"/>
    </xf>
    <xf numFmtId="0" fontId="17" fillId="0" borderId="15" xfId="0" applyFont="1" applyBorder="1" applyAlignment="1">
      <alignment vertical="center"/>
    </xf>
    <xf numFmtId="0" fontId="17" fillId="0" borderId="15" xfId="0" applyFont="1" applyBorder="1" applyAlignment="1" quotePrefix="1">
      <alignment horizontal="left" vertical="center"/>
    </xf>
    <xf numFmtId="179" fontId="16" fillId="0" borderId="2" xfId="0" applyNumberFormat="1" applyFont="1" applyBorder="1" applyAlignment="1" quotePrefix="1">
      <alignment horizontal="right" vertical="center"/>
    </xf>
    <xf numFmtId="179" fontId="16" fillId="0" borderId="16" xfId="0" applyNumberFormat="1" applyFont="1" applyBorder="1" applyAlignment="1" quotePrefix="1">
      <alignment horizontal="right" vertical="center"/>
    </xf>
    <xf numFmtId="179" fontId="17" fillId="0" borderId="16" xfId="0" applyNumberFormat="1" applyFont="1" applyBorder="1" applyAlignment="1">
      <alignment horizontal="right" vertical="center"/>
    </xf>
    <xf numFmtId="0" fontId="17" fillId="0" borderId="31" xfId="0" applyFont="1" applyBorder="1" applyAlignment="1">
      <alignment vertical="center"/>
    </xf>
    <xf numFmtId="179" fontId="16" fillId="0" borderId="20" xfId="0" applyNumberFormat="1" applyFont="1" applyBorder="1" applyAlignment="1">
      <alignment horizontal="right" vertical="center"/>
    </xf>
    <xf numFmtId="179" fontId="17" fillId="0" borderId="20" xfId="0" applyNumberFormat="1" applyFont="1" applyBorder="1" applyAlignment="1">
      <alignment horizontal="right" vertical="center"/>
    </xf>
    <xf numFmtId="179" fontId="16" fillId="0" borderId="21" xfId="0" applyNumberFormat="1" applyFont="1" applyBorder="1" applyAlignment="1">
      <alignment horizontal="right" vertical="center"/>
    </xf>
    <xf numFmtId="0" fontId="17" fillId="0" borderId="0" xfId="0" applyFont="1" applyAlignment="1">
      <alignment horizontal="left" vertical="center"/>
    </xf>
    <xf numFmtId="0" fontId="6" fillId="0" borderId="0" xfId="0" applyFont="1" applyAlignment="1">
      <alignment horizontal="center" vertical="center"/>
    </xf>
    <xf numFmtId="0" fontId="16" fillId="0" borderId="17" xfId="0" applyFont="1" applyBorder="1" applyAlignment="1">
      <alignment horizontal="left" vertical="center"/>
    </xf>
    <xf numFmtId="0" fontId="17" fillId="0" borderId="22" xfId="0" applyFont="1" applyBorder="1" applyAlignment="1">
      <alignment horizontal="right" vertical="center"/>
    </xf>
    <xf numFmtId="0" fontId="17" fillId="0" borderId="2" xfId="0" applyFont="1" applyBorder="1" applyAlignment="1">
      <alignment horizontal="left" vertical="center"/>
    </xf>
    <xf numFmtId="0" fontId="17" fillId="0" borderId="18" xfId="0" applyFont="1" applyBorder="1" applyAlignment="1">
      <alignment horizontal="center" vertical="center"/>
    </xf>
    <xf numFmtId="0" fontId="17" fillId="0" borderId="0" xfId="0" applyFont="1" applyBorder="1" applyAlignment="1">
      <alignment horizontal="center" vertical="center"/>
    </xf>
    <xf numFmtId="179" fontId="17" fillId="0" borderId="2" xfId="0" applyNumberFormat="1" applyFont="1" applyBorder="1" applyAlignment="1">
      <alignment horizontal="right" vertical="center"/>
    </xf>
    <xf numFmtId="179" fontId="16" fillId="0" borderId="22" xfId="0" applyNumberFormat="1" applyFont="1" applyBorder="1" applyAlignment="1">
      <alignment horizontal="right" vertical="center"/>
    </xf>
    <xf numFmtId="179" fontId="16" fillId="0" borderId="0" xfId="0" applyNumberFormat="1" applyFont="1" applyBorder="1" applyAlignment="1">
      <alignment horizontal="right" vertical="center"/>
    </xf>
    <xf numFmtId="0" fontId="17" fillId="0" borderId="32" xfId="0" applyFont="1" applyBorder="1" applyAlignment="1">
      <alignment horizontal="center" vertical="center"/>
    </xf>
    <xf numFmtId="0" fontId="17"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distributed" vertical="center"/>
    </xf>
    <xf numFmtId="0" fontId="17" fillId="0" borderId="0" xfId="0" applyFont="1" applyBorder="1" applyAlignment="1">
      <alignment vertical="center"/>
    </xf>
    <xf numFmtId="0" fontId="17" fillId="0" borderId="0" xfId="0" applyFont="1" applyBorder="1" applyAlignment="1" quotePrefix="1">
      <alignment horizontal="left" vertical="center"/>
    </xf>
    <xf numFmtId="0" fontId="17" fillId="0" borderId="33" xfId="0" applyFont="1" applyBorder="1" applyAlignment="1">
      <alignment vertical="center"/>
    </xf>
    <xf numFmtId="0" fontId="17" fillId="0" borderId="34" xfId="0" applyFont="1" applyBorder="1" applyAlignment="1">
      <alignment horizontal="center" vertical="center"/>
    </xf>
    <xf numFmtId="0" fontId="17" fillId="0" borderId="34" xfId="0" applyFont="1" applyBorder="1" applyAlignment="1">
      <alignment horizontal="left" vertical="center"/>
    </xf>
    <xf numFmtId="0" fontId="17" fillId="0" borderId="34" xfId="0" applyFont="1" applyBorder="1" applyAlignment="1">
      <alignment horizontal="right" vertical="center"/>
    </xf>
    <xf numFmtId="0" fontId="16" fillId="0" borderId="11" xfId="0" applyFont="1" applyBorder="1" applyAlignment="1">
      <alignment horizontal="right" vertical="center"/>
    </xf>
    <xf numFmtId="0" fontId="16" fillId="0" borderId="35" xfId="0" applyFont="1" applyBorder="1" applyAlignment="1">
      <alignment horizontal="center" vertical="center"/>
    </xf>
    <xf numFmtId="0" fontId="16" fillId="0" borderId="34" xfId="0" applyFont="1" applyBorder="1" applyAlignment="1">
      <alignment horizontal="center" vertical="center"/>
    </xf>
    <xf numFmtId="0" fontId="16" fillId="0" borderId="34" xfId="0" applyFont="1" applyBorder="1" applyAlignment="1">
      <alignment horizontal="left" vertical="center"/>
    </xf>
    <xf numFmtId="0" fontId="16" fillId="0" borderId="36" xfId="0" applyFont="1" applyBorder="1" applyAlignment="1">
      <alignment horizontal="center" vertical="center"/>
    </xf>
    <xf numFmtId="0" fontId="16" fillId="0" borderId="33" xfId="0" applyFont="1" applyBorder="1" applyAlignment="1">
      <alignment vertical="center"/>
    </xf>
    <xf numFmtId="0" fontId="16" fillId="0" borderId="37" xfId="0" applyFont="1" applyBorder="1" applyAlignment="1">
      <alignment horizontal="center" vertical="center" wrapText="1"/>
    </xf>
    <xf numFmtId="179" fontId="16" fillId="0" borderId="18" xfId="35" applyNumberFormat="1" applyFont="1" applyBorder="1" applyAlignment="1">
      <alignment horizontal="right" vertical="center"/>
    </xf>
    <xf numFmtId="179" fontId="16" fillId="0" borderId="2" xfId="35" applyNumberFormat="1" applyFont="1" applyBorder="1" applyAlignment="1">
      <alignment horizontal="right" vertical="center"/>
    </xf>
    <xf numFmtId="179" fontId="16" fillId="0" borderId="0" xfId="35" applyNumberFormat="1" applyFont="1" applyAlignment="1">
      <alignment horizontal="right" vertical="center"/>
    </xf>
    <xf numFmtId="179" fontId="16" fillId="0" borderId="16" xfId="35" applyNumberFormat="1" applyFont="1" applyBorder="1" applyAlignment="1">
      <alignment horizontal="right" vertical="center"/>
    </xf>
    <xf numFmtId="179" fontId="16" fillId="0" borderId="0" xfId="35" applyNumberFormat="1" applyFont="1" applyBorder="1" applyAlignment="1">
      <alignment horizontal="right" vertical="center"/>
    </xf>
    <xf numFmtId="179" fontId="16" fillId="0" borderId="22" xfId="35" applyNumberFormat="1" applyFont="1" applyBorder="1" applyAlignment="1">
      <alignment horizontal="right" vertical="center"/>
    </xf>
    <xf numFmtId="0" fontId="16" fillId="0" borderId="33" xfId="0" applyFont="1" applyBorder="1" applyAlignment="1">
      <alignment horizontal="center" vertical="center"/>
    </xf>
    <xf numFmtId="0" fontId="16" fillId="0" borderId="33" xfId="0" applyFont="1" applyBorder="1" applyAlignment="1">
      <alignment horizontal="left" vertical="center"/>
    </xf>
    <xf numFmtId="0" fontId="16" fillId="0" borderId="0" xfId="0" applyFont="1" applyAlignment="1">
      <alignment horizontal="right" vertical="center"/>
    </xf>
    <xf numFmtId="0" fontId="17" fillId="0" borderId="38" xfId="0" applyFont="1" applyBorder="1" applyAlignment="1">
      <alignment horizontal="center" vertical="center"/>
    </xf>
    <xf numFmtId="0" fontId="16" fillId="0" borderId="12" xfId="0" applyFont="1" applyBorder="1" applyAlignment="1">
      <alignment horizontal="center" vertical="center"/>
    </xf>
    <xf numFmtId="179" fontId="16" fillId="0" borderId="0" xfId="0" applyNumberFormat="1" applyFont="1" applyAlignment="1">
      <alignment horizontal="right" vertical="center"/>
    </xf>
    <xf numFmtId="0" fontId="16" fillId="0" borderId="0" xfId="0" applyFont="1" applyBorder="1" applyAlignment="1">
      <alignment vertical="center"/>
    </xf>
    <xf numFmtId="41" fontId="16" fillId="0" borderId="0" xfId="0" applyNumberFormat="1" applyFont="1" applyBorder="1" applyAlignment="1">
      <alignment vertical="center"/>
    </xf>
    <xf numFmtId="0" fontId="19" fillId="0" borderId="0" xfId="0" applyFont="1" applyAlignment="1">
      <alignment horizontal="center" vertical="center"/>
    </xf>
    <xf numFmtId="0" fontId="20" fillId="0" borderId="14" xfId="0" applyFont="1" applyBorder="1" applyAlignment="1">
      <alignment vertical="center"/>
    </xf>
    <xf numFmtId="0" fontId="17" fillId="0" borderId="29" xfId="0" applyFont="1" applyBorder="1" applyAlignment="1">
      <alignment horizontal="left" vertical="center"/>
    </xf>
    <xf numFmtId="0" fontId="16" fillId="0" borderId="17" xfId="0" applyFont="1" applyBorder="1" applyAlignment="1">
      <alignment horizontal="right" vertical="center"/>
    </xf>
    <xf numFmtId="0" fontId="14" fillId="0" borderId="24" xfId="0" applyFont="1" applyBorder="1" applyAlignment="1">
      <alignment horizontal="left" vertical="center"/>
    </xf>
    <xf numFmtId="0" fontId="14" fillId="0" borderId="39" xfId="0" applyFont="1" applyBorder="1" applyAlignment="1">
      <alignment horizontal="right" vertical="center"/>
    </xf>
    <xf numFmtId="0" fontId="14" fillId="0" borderId="34" xfId="0" applyFont="1" applyBorder="1" applyAlignment="1">
      <alignment horizontal="center" vertical="center"/>
    </xf>
    <xf numFmtId="0" fontId="4" fillId="0" borderId="37" xfId="0" applyFont="1" applyBorder="1" applyAlignment="1">
      <alignment horizontal="center" vertical="center" wrapText="1"/>
    </xf>
    <xf numFmtId="1" fontId="14" fillId="0" borderId="0" xfId="34" applyNumberFormat="1" applyFont="1" applyFill="1" applyBorder="1" applyAlignment="1">
      <alignment horizontal="left" vertical="center"/>
      <protection/>
    </xf>
    <xf numFmtId="0" fontId="15" fillId="0" borderId="34" xfId="0" applyFont="1" applyBorder="1" applyAlignment="1">
      <alignment horizontal="center" vertical="center"/>
    </xf>
    <xf numFmtId="0" fontId="15" fillId="0" borderId="22" xfId="0" applyFont="1" applyBorder="1" applyAlignment="1">
      <alignment horizontal="left" vertical="center"/>
    </xf>
    <xf numFmtId="179" fontId="15" fillId="0" borderId="22" xfId="0" applyNumberFormat="1" applyFont="1" applyBorder="1" applyAlignment="1">
      <alignment horizontal="right" vertical="center"/>
    </xf>
    <xf numFmtId="41" fontId="15" fillId="0" borderId="0" xfId="0" applyNumberFormat="1" applyFont="1" applyAlignment="1">
      <alignment vertical="center"/>
    </xf>
    <xf numFmtId="41" fontId="15" fillId="0" borderId="0" xfId="0" applyNumberFormat="1" applyFont="1" applyAlignment="1">
      <alignment horizontal="center" vertical="center"/>
    </xf>
    <xf numFmtId="179" fontId="15" fillId="0" borderId="2" xfId="0" applyNumberFormat="1" applyFont="1" applyFill="1" applyBorder="1" applyAlignment="1">
      <alignment horizontal="right" vertical="center"/>
    </xf>
    <xf numFmtId="179" fontId="15" fillId="0" borderId="16" xfId="0" applyNumberFormat="1" applyFont="1" applyFill="1" applyBorder="1" applyAlignment="1">
      <alignment horizontal="right" vertical="center"/>
    </xf>
    <xf numFmtId="179" fontId="15" fillId="0" borderId="22" xfId="0" applyNumberFormat="1" applyFont="1" applyFill="1" applyBorder="1" applyAlignment="1">
      <alignment horizontal="right" vertical="center"/>
    </xf>
    <xf numFmtId="41" fontId="15" fillId="0" borderId="0" xfId="0" applyNumberFormat="1" applyFont="1" applyBorder="1" applyAlignment="1">
      <alignment vertical="center"/>
    </xf>
    <xf numFmtId="41" fontId="15" fillId="0" borderId="15" xfId="0" applyNumberFormat="1" applyFont="1" applyFill="1" applyBorder="1" applyAlignment="1">
      <alignment horizontal="distributed" vertical="center"/>
    </xf>
    <xf numFmtId="41" fontId="15" fillId="0" borderId="0" xfId="0" applyNumberFormat="1" applyFont="1" applyBorder="1" applyAlignment="1">
      <alignment horizontal="right" vertical="center"/>
    </xf>
    <xf numFmtId="41" fontId="15" fillId="0" borderId="0" xfId="0" applyNumberFormat="1" applyFont="1" applyAlignment="1">
      <alignment horizontal="right" vertical="center"/>
    </xf>
    <xf numFmtId="179" fontId="15" fillId="0" borderId="21" xfId="0" applyNumberFormat="1" applyFont="1" applyFill="1" applyBorder="1" applyAlignment="1">
      <alignment horizontal="right" vertical="center"/>
    </xf>
    <xf numFmtId="1" fontId="15" fillId="0" borderId="0" xfId="34" applyNumberFormat="1" applyFont="1" applyFill="1" applyBorder="1" applyAlignment="1">
      <alignment horizontal="left" vertical="center"/>
      <protection/>
    </xf>
    <xf numFmtId="41" fontId="15" fillId="0" borderId="0" xfId="0" applyNumberFormat="1" applyFont="1" applyBorder="1" applyAlignment="1">
      <alignment horizontal="left" vertical="center"/>
    </xf>
    <xf numFmtId="41" fontId="15" fillId="0" borderId="0" xfId="0" applyNumberFormat="1" applyFont="1" applyAlignment="1">
      <alignment horizontal="left" vertical="center"/>
    </xf>
    <xf numFmtId="41" fontId="15" fillId="0" borderId="0" xfId="0" applyNumberFormat="1" applyFont="1" applyFill="1" applyBorder="1" applyAlignment="1">
      <alignment horizontal="left" vertical="center"/>
    </xf>
    <xf numFmtId="1" fontId="15" fillId="0" borderId="0"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5" fillId="0" borderId="15" xfId="0" applyNumberFormat="1" applyFont="1" applyFill="1" applyBorder="1" applyAlignment="1">
      <alignment horizontal="left" vertical="center"/>
    </xf>
    <xf numFmtId="49" fontId="14" fillId="0" borderId="15" xfId="34" applyNumberFormat="1" applyFont="1" applyFill="1" applyBorder="1" applyAlignment="1">
      <alignment horizontal="left" vertical="center"/>
      <protection/>
    </xf>
    <xf numFmtId="49" fontId="14" fillId="0" borderId="31" xfId="34" applyNumberFormat="1" applyFont="1" applyFill="1" applyBorder="1" applyAlignment="1">
      <alignment horizontal="left" vertical="center"/>
      <protection/>
    </xf>
    <xf numFmtId="49" fontId="15" fillId="0" borderId="22" xfId="0" applyNumberFormat="1" applyFont="1" applyBorder="1" applyAlignment="1">
      <alignment horizontal="right" vertical="center"/>
    </xf>
    <xf numFmtId="49" fontId="15" fillId="0" borderId="19" xfId="0" applyNumberFormat="1" applyFont="1" applyBorder="1" applyAlignment="1">
      <alignment horizontal="left" vertical="center"/>
    </xf>
    <xf numFmtId="0" fontId="15" fillId="0" borderId="0" xfId="0" applyFont="1" applyBorder="1" applyAlignment="1">
      <alignment vertical="center"/>
    </xf>
    <xf numFmtId="49" fontId="15" fillId="0" borderId="17" xfId="0" applyNumberFormat="1" applyFont="1" applyBorder="1" applyAlignment="1">
      <alignment horizontal="left" vertical="center"/>
    </xf>
    <xf numFmtId="0" fontId="14" fillId="0" borderId="0" xfId="0" applyFont="1" applyBorder="1" applyAlignment="1" quotePrefix="1">
      <alignment horizontal="left" vertical="center"/>
    </xf>
    <xf numFmtId="0" fontId="15" fillId="0" borderId="24" xfId="0" applyFont="1" applyBorder="1" applyAlignment="1">
      <alignment horizontal="left" vertical="center"/>
    </xf>
    <xf numFmtId="0" fontId="14" fillId="0" borderId="15" xfId="0" applyFont="1" applyFill="1" applyBorder="1" applyAlignment="1">
      <alignment vertical="center"/>
    </xf>
    <xf numFmtId="0" fontId="15" fillId="0" borderId="15" xfId="0" applyFont="1" applyFill="1" applyBorder="1" applyAlignment="1">
      <alignment horizontal="left" vertical="center"/>
    </xf>
    <xf numFmtId="0" fontId="15" fillId="0" borderId="15" xfId="0" applyFont="1" applyFill="1" applyBorder="1" applyAlignment="1">
      <alignment vertical="center"/>
    </xf>
    <xf numFmtId="1" fontId="15" fillId="0" borderId="15" xfId="34" applyNumberFormat="1" applyFont="1" applyFill="1" applyBorder="1" applyAlignment="1">
      <alignment vertical="center"/>
      <protection/>
    </xf>
    <xf numFmtId="1" fontId="15" fillId="0" borderId="31" xfId="34" applyNumberFormat="1" applyFont="1" applyFill="1" applyBorder="1" applyAlignment="1">
      <alignment vertical="center"/>
      <protection/>
    </xf>
    <xf numFmtId="179" fontId="15" fillId="0" borderId="2" xfId="35" applyNumberFormat="1" applyFont="1" applyBorder="1" applyAlignment="1">
      <alignment horizontal="right" vertical="center"/>
    </xf>
    <xf numFmtId="179" fontId="15" fillId="0" borderId="16" xfId="35" applyNumberFormat="1" applyFont="1" applyBorder="1" applyAlignment="1">
      <alignment horizontal="right" vertical="center"/>
    </xf>
    <xf numFmtId="179" fontId="15" fillId="0" borderId="22" xfId="35" applyNumberFormat="1" applyFont="1" applyBorder="1" applyAlignment="1">
      <alignment horizontal="right" vertical="center"/>
    </xf>
    <xf numFmtId="0" fontId="14" fillId="0" borderId="11" xfId="0" applyFont="1" applyBorder="1" applyAlignment="1">
      <alignment horizontal="right" vertical="center"/>
    </xf>
    <xf numFmtId="0" fontId="11" fillId="0" borderId="0" xfId="0" applyFont="1" applyBorder="1" applyAlignment="1">
      <alignment horizontal="center" vertical="center"/>
    </xf>
    <xf numFmtId="179" fontId="4" fillId="0" borderId="22" xfId="0" applyNumberFormat="1" applyFont="1" applyBorder="1" applyAlignment="1">
      <alignment horizontal="right" vertical="center"/>
    </xf>
    <xf numFmtId="210" fontId="4" fillId="0" borderId="16" xfId="0" applyNumberFormat="1" applyFont="1" applyBorder="1" applyAlignment="1">
      <alignment horizontal="right" vertical="center"/>
    </xf>
    <xf numFmtId="210" fontId="4" fillId="0" borderId="22" xfId="0" applyNumberFormat="1" applyFont="1" applyBorder="1" applyAlignment="1">
      <alignment horizontal="right" vertical="center"/>
    </xf>
    <xf numFmtId="221" fontId="4" fillId="0" borderId="16" xfId="35" applyNumberFormat="1" applyFont="1" applyBorder="1" applyAlignment="1">
      <alignment horizontal="right" vertical="center"/>
    </xf>
    <xf numFmtId="221" fontId="4" fillId="0" borderId="16" xfId="35" applyNumberFormat="1" applyFont="1" applyBorder="1" applyAlignment="1">
      <alignment vertical="center"/>
    </xf>
    <xf numFmtId="221" fontId="4" fillId="0" borderId="22" xfId="35" applyNumberFormat="1" applyFont="1" applyBorder="1" applyAlignment="1">
      <alignment vertical="center"/>
    </xf>
    <xf numFmtId="0" fontId="3" fillId="0" borderId="31" xfId="0" applyFont="1" applyBorder="1" applyAlignment="1">
      <alignment horizontal="left"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0" fontId="4" fillId="0" borderId="30" xfId="0" applyFont="1" applyBorder="1" applyAlignment="1">
      <alignment horizontal="center" vertical="center" wrapText="1"/>
    </xf>
    <xf numFmtId="0" fontId="4" fillId="0" borderId="20" xfId="0" applyFont="1" applyBorder="1" applyAlignment="1">
      <alignment horizontal="center" vertical="center" wrapText="1"/>
    </xf>
    <xf numFmtId="221" fontId="4" fillId="0" borderId="2" xfId="35" applyNumberFormat="1" applyFont="1" applyBorder="1" applyAlignment="1">
      <alignment horizontal="right" vertical="center"/>
    </xf>
    <xf numFmtId="0" fontId="16" fillId="0" borderId="30" xfId="0" applyFont="1" applyBorder="1" applyAlignment="1">
      <alignment horizontal="center" vertical="center" wrapText="1"/>
    </xf>
    <xf numFmtId="0" fontId="16" fillId="0" borderId="20" xfId="0" applyFont="1" applyBorder="1" applyAlignment="1">
      <alignment horizontal="center" vertical="center" wrapText="1"/>
    </xf>
    <xf numFmtId="0" fontId="6" fillId="0" borderId="0" xfId="0" applyFont="1" applyAlignment="1">
      <alignment horizontal="left" vertical="center"/>
    </xf>
    <xf numFmtId="179" fontId="16" fillId="0" borderId="2" xfId="35" applyNumberFormat="1" applyFont="1" applyFill="1" applyBorder="1" applyAlignment="1">
      <alignment horizontal="right" vertical="center"/>
    </xf>
    <xf numFmtId="179" fontId="16" fillId="0" borderId="24" xfId="35" applyNumberFormat="1" applyFont="1" applyFill="1" applyBorder="1" applyAlignment="1">
      <alignment horizontal="right" vertical="center"/>
    </xf>
    <xf numFmtId="0" fontId="16" fillId="0" borderId="15" xfId="0" applyFont="1" applyFill="1" applyBorder="1" applyAlignment="1">
      <alignment horizontal="left" vertical="center"/>
    </xf>
    <xf numFmtId="179" fontId="16" fillId="0" borderId="16" xfId="35" applyNumberFormat="1" applyFont="1" applyFill="1" applyBorder="1" applyAlignment="1">
      <alignment horizontal="right" vertical="center"/>
    </xf>
    <xf numFmtId="179" fontId="16" fillId="0" borderId="22" xfId="35" applyNumberFormat="1" applyFont="1" applyFill="1" applyBorder="1" applyAlignment="1">
      <alignment horizontal="right" vertical="center"/>
    </xf>
    <xf numFmtId="0" fontId="17" fillId="0" borderId="15" xfId="0" applyFont="1" applyFill="1" applyBorder="1" applyAlignment="1">
      <alignment horizontal="left" vertical="center"/>
    </xf>
    <xf numFmtId="3" fontId="23" fillId="0" borderId="0" xfId="0" applyNumberFormat="1" applyFont="1" applyAlignment="1">
      <alignment vertical="center"/>
    </xf>
    <xf numFmtId="3" fontId="9" fillId="0" borderId="0" xfId="0" applyNumberFormat="1" applyFont="1" applyAlignment="1">
      <alignment vertical="center"/>
    </xf>
    <xf numFmtId="179" fontId="9" fillId="0" borderId="0" xfId="0" applyNumberFormat="1" applyFont="1" applyBorder="1" applyAlignment="1">
      <alignment horizontal="right" vertical="center"/>
    </xf>
    <xf numFmtId="179" fontId="9" fillId="0" borderId="33" xfId="0" applyNumberFormat="1" applyFont="1" applyBorder="1" applyAlignment="1">
      <alignment horizontal="right" vertical="center"/>
    </xf>
    <xf numFmtId="3" fontId="9" fillId="0" borderId="0" xfId="0" applyNumberFormat="1" applyFont="1" applyBorder="1" applyAlignment="1">
      <alignment vertical="center"/>
    </xf>
    <xf numFmtId="3" fontId="3" fillId="0" borderId="0" xfId="0" applyNumberFormat="1" applyFont="1" applyAlignment="1">
      <alignment vertical="center"/>
    </xf>
    <xf numFmtId="3" fontId="14" fillId="0" borderId="15" xfId="0" applyNumberFormat="1" applyFont="1" applyBorder="1" applyAlignment="1" quotePrefix="1">
      <alignment horizontal="center" vertical="center"/>
    </xf>
    <xf numFmtId="3" fontId="14" fillId="0" borderId="40" xfId="0" applyNumberFormat="1" applyFont="1" applyBorder="1" applyAlignment="1">
      <alignment horizontal="centerContinuous" vertical="center"/>
    </xf>
    <xf numFmtId="3" fontId="14" fillId="0" borderId="2" xfId="0" applyNumberFormat="1" applyFont="1" applyBorder="1" applyAlignment="1">
      <alignment horizontal="center" vertical="center"/>
    </xf>
    <xf numFmtId="3" fontId="14" fillId="0" borderId="0" xfId="0" applyNumberFormat="1" applyFont="1" applyBorder="1" applyAlignment="1">
      <alignment horizontal="centerContinuous" vertical="center"/>
    </xf>
    <xf numFmtId="3" fontId="14" fillId="0" borderId="0" xfId="0" applyNumberFormat="1" applyFont="1" applyBorder="1" applyAlignment="1">
      <alignment horizontal="center" vertical="center"/>
    </xf>
    <xf numFmtId="3" fontId="14" fillId="0" borderId="0" xfId="0" applyNumberFormat="1" applyFont="1" applyBorder="1" applyAlignment="1" quotePrefix="1">
      <alignment horizontal="centerContinuous" vertical="center"/>
    </xf>
    <xf numFmtId="0" fontId="14" fillId="0" borderId="16" xfId="0" applyFont="1" applyBorder="1" applyAlignment="1">
      <alignment horizontal="center" vertical="center"/>
    </xf>
    <xf numFmtId="3" fontId="14" fillId="0" borderId="13" xfId="0" applyNumberFormat="1" applyFont="1" applyBorder="1" applyAlignment="1">
      <alignment horizontal="center" vertical="center" textRotation="255"/>
    </xf>
    <xf numFmtId="0" fontId="14" fillId="0" borderId="0" xfId="0" applyFont="1" applyAlignment="1">
      <alignment horizontal="left"/>
    </xf>
    <xf numFmtId="3" fontId="15" fillId="0" borderId="33" xfId="0" applyNumberFormat="1" applyFont="1" applyBorder="1" applyAlignment="1">
      <alignment vertical="center"/>
    </xf>
    <xf numFmtId="3" fontId="15" fillId="0" borderId="0" xfId="0" applyNumberFormat="1" applyFont="1" applyAlignment="1">
      <alignment vertical="center"/>
    </xf>
    <xf numFmtId="3" fontId="15" fillId="0" borderId="40" xfId="0" applyNumberFormat="1" applyFont="1" applyBorder="1" applyAlignment="1">
      <alignment horizontal="centerContinuous" vertical="center"/>
    </xf>
    <xf numFmtId="3" fontId="15" fillId="0" borderId="2" xfId="0" applyNumberFormat="1" applyFont="1" applyBorder="1" applyAlignment="1">
      <alignment horizontal="centerContinuous" vertical="center"/>
    </xf>
    <xf numFmtId="3" fontId="15" fillId="0" borderId="39" xfId="0" applyNumberFormat="1" applyFont="1" applyBorder="1" applyAlignment="1">
      <alignment vertical="center"/>
    </xf>
    <xf numFmtId="3" fontId="15" fillId="0" borderId="34" xfId="0" applyNumberFormat="1" applyFont="1" applyBorder="1" applyAlignment="1">
      <alignment horizontal="left" vertical="center"/>
    </xf>
    <xf numFmtId="3" fontId="15" fillId="0" borderId="34" xfId="0" applyNumberFormat="1" applyFont="1" applyBorder="1" applyAlignment="1">
      <alignment vertical="center"/>
    </xf>
    <xf numFmtId="3" fontId="15" fillId="0" borderId="36" xfId="0" applyNumberFormat="1" applyFont="1" applyBorder="1" applyAlignment="1">
      <alignment horizontal="left" vertical="center"/>
    </xf>
    <xf numFmtId="3" fontId="15" fillId="0" borderId="41" xfId="0" applyNumberFormat="1" applyFont="1" applyBorder="1" applyAlignment="1">
      <alignment horizontal="centerContinuous" vertical="center"/>
    </xf>
    <xf numFmtId="3" fontId="15" fillId="0" borderId="0" xfId="0" applyNumberFormat="1" applyFont="1" applyBorder="1" applyAlignment="1">
      <alignment horizontal="centerContinuous" vertical="center"/>
    </xf>
    <xf numFmtId="3" fontId="15" fillId="0" borderId="22" xfId="0" applyNumberFormat="1" applyFont="1" applyBorder="1" applyAlignment="1">
      <alignment vertical="center"/>
    </xf>
    <xf numFmtId="3" fontId="15" fillId="0" borderId="15" xfId="0" applyNumberFormat="1" applyFont="1" applyBorder="1" applyAlignment="1">
      <alignment horizontal="center" vertical="center"/>
    </xf>
    <xf numFmtId="3" fontId="15" fillId="0" borderId="2" xfId="0" applyNumberFormat="1" applyFont="1" applyBorder="1" applyAlignment="1">
      <alignment horizontal="center" vertical="center"/>
    </xf>
    <xf numFmtId="0" fontId="15" fillId="0" borderId="16" xfId="0" applyFont="1" applyBorder="1" applyAlignment="1">
      <alignment horizontal="center" vertical="center"/>
    </xf>
    <xf numFmtId="3" fontId="15" fillId="0" borderId="26" xfId="0" applyNumberFormat="1" applyFont="1" applyBorder="1" applyAlignment="1">
      <alignment horizontal="centerContinuous" vertical="center"/>
    </xf>
    <xf numFmtId="3" fontId="15" fillId="0" borderId="26" xfId="0" applyNumberFormat="1" applyFont="1" applyBorder="1" applyAlignment="1">
      <alignment vertical="center"/>
    </xf>
    <xf numFmtId="3" fontId="15" fillId="0" borderId="17" xfId="0" applyNumberFormat="1" applyFont="1" applyBorder="1" applyAlignment="1">
      <alignment horizontal="center" vertical="center"/>
    </xf>
    <xf numFmtId="3" fontId="15" fillId="0" borderId="19" xfId="0" applyNumberFormat="1" applyFont="1" applyBorder="1" applyAlignment="1">
      <alignment horizontal="centerContinuous" vertical="center"/>
    </xf>
    <xf numFmtId="3" fontId="15" fillId="0" borderId="0" xfId="0" applyNumberFormat="1" applyFont="1" applyBorder="1" applyAlignment="1">
      <alignment vertical="center"/>
    </xf>
    <xf numFmtId="3" fontId="15" fillId="0" borderId="0" xfId="0" applyNumberFormat="1" applyFont="1" applyAlignment="1">
      <alignment horizontal="center" vertical="center"/>
    </xf>
    <xf numFmtId="3" fontId="15" fillId="0" borderId="21" xfId="0" applyNumberFormat="1" applyFont="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4" fillId="0" borderId="0" xfId="0" applyNumberFormat="1" applyFont="1" applyAlignment="1">
      <alignment vertical="center"/>
    </xf>
    <xf numFmtId="221" fontId="16" fillId="0" borderId="22" xfId="35" applyNumberFormat="1" applyFont="1" applyBorder="1" applyAlignment="1">
      <alignment horizontal="right" vertical="center"/>
    </xf>
    <xf numFmtId="3" fontId="16" fillId="0" borderId="2" xfId="0" applyNumberFormat="1" applyFont="1" applyBorder="1" applyAlignment="1">
      <alignment horizontal="right" vertical="center"/>
    </xf>
    <xf numFmtId="3" fontId="16" fillId="0" borderId="16" xfId="0" applyNumberFormat="1" applyFont="1" applyBorder="1" applyAlignment="1">
      <alignment horizontal="right" vertical="center"/>
    </xf>
    <xf numFmtId="3" fontId="16" fillId="0" borderId="22" xfId="0" applyNumberFormat="1" applyFont="1" applyBorder="1" applyAlignment="1">
      <alignment horizontal="right" vertical="center"/>
    </xf>
    <xf numFmtId="0" fontId="17" fillId="0" borderId="15" xfId="0" applyFont="1" applyBorder="1" applyAlignment="1">
      <alignment horizontal="center" vertical="center" wrapText="1"/>
    </xf>
    <xf numFmtId="3" fontId="15" fillId="0" borderId="14" xfId="0" applyNumberFormat="1" applyFont="1" applyBorder="1" applyAlignment="1">
      <alignment horizontal="centerContinuous" vertical="center"/>
    </xf>
    <xf numFmtId="3" fontId="14" fillId="0" borderId="13" xfId="0" applyNumberFormat="1" applyFont="1" applyBorder="1" applyAlignment="1">
      <alignment horizontal="center" vertical="center"/>
    </xf>
    <xf numFmtId="3" fontId="6" fillId="0" borderId="0" xfId="0" applyNumberFormat="1" applyFont="1" applyAlignment="1">
      <alignment vertical="center"/>
    </xf>
    <xf numFmtId="3" fontId="25" fillId="0" borderId="0" xfId="0" applyNumberFormat="1" applyFont="1" applyAlignment="1">
      <alignment vertical="center"/>
    </xf>
    <xf numFmtId="0" fontId="9" fillId="0" borderId="0" xfId="0" applyFont="1" applyAlignment="1">
      <alignment horizontal="center" vertical="center"/>
    </xf>
    <xf numFmtId="3" fontId="26" fillId="0" borderId="0" xfId="0" applyNumberFormat="1" applyFont="1" applyAlignment="1">
      <alignment vertical="center"/>
    </xf>
    <xf numFmtId="3" fontId="27" fillId="0" borderId="0" xfId="0" applyNumberFormat="1" applyFont="1" applyAlignment="1">
      <alignment vertical="center"/>
    </xf>
    <xf numFmtId="3" fontId="29" fillId="0" borderId="0" xfId="0" applyNumberFormat="1" applyFont="1" applyAlignment="1">
      <alignment vertical="center"/>
    </xf>
    <xf numFmtId="3" fontId="30" fillId="0" borderId="0" xfId="0" applyNumberFormat="1" applyFont="1" applyAlignment="1">
      <alignment vertical="center"/>
    </xf>
    <xf numFmtId="3" fontId="21" fillId="0" borderId="15" xfId="0" applyNumberFormat="1" applyFont="1" applyBorder="1" applyAlignment="1" quotePrefix="1">
      <alignment horizontal="center" vertical="center"/>
    </xf>
    <xf numFmtId="3" fontId="21" fillId="0" borderId="18" xfId="0" applyNumberFormat="1" applyFont="1" applyBorder="1" applyAlignment="1">
      <alignment horizontal="center" vertical="center"/>
    </xf>
    <xf numFmtId="3" fontId="21" fillId="0" borderId="40" xfId="0" applyNumberFormat="1" applyFont="1" applyBorder="1" applyAlignment="1">
      <alignment horizontal="centerContinuous" vertical="center"/>
    </xf>
    <xf numFmtId="3" fontId="22" fillId="0" borderId="40" xfId="0" applyNumberFormat="1" applyFont="1" applyBorder="1" applyAlignment="1">
      <alignment horizontal="centerContinuous" vertical="center"/>
    </xf>
    <xf numFmtId="3" fontId="21" fillId="0" borderId="0" xfId="0" applyNumberFormat="1" applyFont="1" applyAlignment="1" quotePrefix="1">
      <alignment horizontal="centerContinuous" vertical="center"/>
    </xf>
    <xf numFmtId="3" fontId="22" fillId="0" borderId="0" xfId="0" applyNumberFormat="1" applyFont="1" applyAlignment="1">
      <alignment horizontal="centerContinuous" vertical="center"/>
    </xf>
    <xf numFmtId="3" fontId="22" fillId="0" borderId="2" xfId="0" applyNumberFormat="1" applyFont="1" applyBorder="1" applyAlignment="1">
      <alignment horizontal="centerContinuous" vertical="center"/>
    </xf>
    <xf numFmtId="3" fontId="22" fillId="0" borderId="39" xfId="0" applyNumberFormat="1" applyFont="1" applyBorder="1" applyAlignment="1">
      <alignment vertical="center"/>
    </xf>
    <xf numFmtId="3" fontId="22" fillId="0" borderId="34" xfId="0" applyNumberFormat="1" applyFont="1" applyBorder="1" applyAlignment="1">
      <alignment horizontal="left" vertical="center"/>
    </xf>
    <xf numFmtId="3" fontId="22" fillId="0" borderId="34" xfId="0" applyNumberFormat="1" applyFont="1" applyBorder="1" applyAlignment="1">
      <alignment vertical="center"/>
    </xf>
    <xf numFmtId="3" fontId="22" fillId="0" borderId="36" xfId="0" applyNumberFormat="1" applyFont="1" applyBorder="1" applyAlignment="1">
      <alignment horizontal="left" vertical="center"/>
    </xf>
    <xf numFmtId="3" fontId="22" fillId="0" borderId="0" xfId="0" applyNumberFormat="1" applyFont="1" applyAlignment="1">
      <alignment vertical="center"/>
    </xf>
    <xf numFmtId="3" fontId="21" fillId="0" borderId="2" xfId="0" applyNumberFormat="1" applyFont="1" applyBorder="1" applyAlignment="1">
      <alignment horizontal="center" vertical="center"/>
    </xf>
    <xf numFmtId="3" fontId="22" fillId="0" borderId="41" xfId="0" applyNumberFormat="1" applyFont="1" applyBorder="1" applyAlignment="1">
      <alignment horizontal="centerContinuous" vertical="center"/>
    </xf>
    <xf numFmtId="3" fontId="22" fillId="0" borderId="0" xfId="0" applyNumberFormat="1" applyFont="1" applyBorder="1" applyAlignment="1">
      <alignment horizontal="centerContinuous" vertical="center"/>
    </xf>
    <xf numFmtId="3" fontId="22" fillId="0" borderId="22" xfId="0" applyNumberFormat="1" applyFont="1" applyBorder="1" applyAlignment="1">
      <alignment vertical="center"/>
    </xf>
    <xf numFmtId="3" fontId="21" fillId="0" borderId="0" xfId="0" applyNumberFormat="1" applyFont="1" applyBorder="1" applyAlignment="1">
      <alignment horizontal="center" vertical="center"/>
    </xf>
    <xf numFmtId="3" fontId="22" fillId="0" borderId="14" xfId="0" applyNumberFormat="1" applyFont="1" applyBorder="1" applyAlignment="1">
      <alignment horizontal="centerContinuous" vertical="center"/>
    </xf>
    <xf numFmtId="3" fontId="21" fillId="0" borderId="0" xfId="0" applyNumberFormat="1" applyFont="1" applyBorder="1" applyAlignment="1">
      <alignment horizontal="centerContinuous" vertical="center"/>
    </xf>
    <xf numFmtId="3" fontId="21" fillId="0" borderId="0" xfId="0" applyNumberFormat="1" applyFont="1" applyBorder="1" applyAlignment="1" quotePrefix="1">
      <alignment horizontal="centerContinuous" vertical="center"/>
    </xf>
    <xf numFmtId="3" fontId="22" fillId="0" borderId="15" xfId="0" applyNumberFormat="1" applyFont="1" applyBorder="1" applyAlignment="1">
      <alignment horizontal="center" vertical="center"/>
    </xf>
    <xf numFmtId="3" fontId="22" fillId="0" borderId="2" xfId="0" applyNumberFormat="1" applyFont="1" applyBorder="1" applyAlignment="1">
      <alignment horizontal="center" vertical="center"/>
    </xf>
    <xf numFmtId="0" fontId="22" fillId="0" borderId="16" xfId="0" applyFont="1" applyBorder="1" applyAlignment="1">
      <alignment horizontal="center" vertical="center"/>
    </xf>
    <xf numFmtId="3" fontId="22" fillId="0" borderId="26" xfId="0" applyNumberFormat="1" applyFont="1" applyBorder="1" applyAlignment="1">
      <alignment horizontal="centerContinuous" vertical="center"/>
    </xf>
    <xf numFmtId="3" fontId="22" fillId="0" borderId="26" xfId="0" applyNumberFormat="1" applyFont="1" applyBorder="1" applyAlignment="1">
      <alignment vertical="center"/>
    </xf>
    <xf numFmtId="3" fontId="22" fillId="0" borderId="17" xfId="0" applyNumberFormat="1" applyFont="1" applyBorder="1" applyAlignment="1">
      <alignment horizontal="center" vertical="center"/>
    </xf>
    <xf numFmtId="3" fontId="22" fillId="0" borderId="19" xfId="0" applyNumberFormat="1" applyFont="1" applyBorder="1" applyAlignment="1">
      <alignment horizontal="centerContinuous" vertical="center"/>
    </xf>
    <xf numFmtId="3" fontId="22" fillId="0" borderId="0" xfId="0" applyNumberFormat="1" applyFont="1" applyBorder="1" applyAlignment="1">
      <alignment vertical="center"/>
    </xf>
    <xf numFmtId="0" fontId="21" fillId="0" borderId="16" xfId="0" applyFont="1" applyBorder="1" applyAlignment="1">
      <alignment horizontal="center" vertical="center"/>
    </xf>
    <xf numFmtId="3" fontId="21" fillId="0" borderId="13" xfId="0" applyNumberFormat="1" applyFont="1" applyBorder="1" applyAlignment="1">
      <alignment horizontal="center" vertical="center" textRotation="255"/>
    </xf>
    <xf numFmtId="3" fontId="21" fillId="0" borderId="13" xfId="0" applyNumberFormat="1" applyFont="1" applyBorder="1" applyAlignment="1">
      <alignment horizontal="center" vertical="center"/>
    </xf>
    <xf numFmtId="3" fontId="22" fillId="0" borderId="0" xfId="0" applyNumberFormat="1" applyFont="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49" fontId="22" fillId="0" borderId="15" xfId="0" applyNumberFormat="1" applyFont="1" applyBorder="1" applyAlignment="1">
      <alignment horizontal="left" vertical="center"/>
    </xf>
    <xf numFmtId="49" fontId="21" fillId="0" borderId="15" xfId="0" applyNumberFormat="1" applyFont="1" applyBorder="1" applyAlignment="1">
      <alignment horizontal="left" vertical="center"/>
    </xf>
    <xf numFmtId="49" fontId="21" fillId="0" borderId="23" xfId="0" applyNumberFormat="1" applyFont="1" applyBorder="1" applyAlignment="1">
      <alignment horizontal="left" vertical="center" wrapText="1"/>
    </xf>
    <xf numFmtId="3" fontId="31" fillId="0" borderId="21" xfId="0" applyNumberFormat="1" applyFont="1" applyBorder="1" applyAlignment="1">
      <alignment horizontal="center" vertical="center"/>
    </xf>
    <xf numFmtId="3" fontId="14" fillId="0" borderId="23" xfId="0" applyNumberFormat="1" applyFont="1" applyBorder="1" applyAlignment="1" quotePrefix="1">
      <alignment horizontal="center" vertical="center"/>
    </xf>
    <xf numFmtId="3" fontId="14" fillId="0" borderId="38" xfId="0" applyNumberFormat="1" applyFont="1" applyBorder="1" applyAlignment="1">
      <alignment horizontal="center" vertical="center"/>
    </xf>
    <xf numFmtId="3" fontId="14" fillId="0" borderId="11" xfId="0" applyNumberFormat="1" applyFont="1" applyBorder="1" applyAlignment="1" quotePrefix="1">
      <alignment horizontal="centerContinuous" vertical="center"/>
    </xf>
    <xf numFmtId="3" fontId="15" fillId="0" borderId="11" xfId="0" applyNumberFormat="1" applyFont="1" applyBorder="1" applyAlignment="1">
      <alignment horizontal="centerContinuous" vertical="center"/>
    </xf>
    <xf numFmtId="3" fontId="15" fillId="0" borderId="24" xfId="0" applyNumberFormat="1" applyFont="1" applyBorder="1" applyAlignment="1">
      <alignment horizontal="centerContinuous" vertical="center"/>
    </xf>
    <xf numFmtId="3" fontId="21" fillId="0" borderId="14" xfId="0" applyNumberFormat="1" applyFont="1" applyBorder="1" applyAlignment="1">
      <alignment horizontal="center" vertical="center"/>
    </xf>
    <xf numFmtId="44" fontId="21" fillId="0" borderId="15" xfId="35" applyNumberFormat="1" applyFont="1" applyBorder="1" applyAlignment="1">
      <alignment horizontal="left" vertical="center"/>
    </xf>
    <xf numFmtId="3" fontId="30" fillId="0" borderId="0" xfId="0" applyNumberFormat="1" applyFont="1" applyBorder="1" applyAlignment="1">
      <alignment vertical="center"/>
    </xf>
    <xf numFmtId="0" fontId="9" fillId="0" borderId="33" xfId="0" applyFont="1" applyBorder="1" applyAlignment="1">
      <alignment horizontal="center" vertical="center"/>
    </xf>
    <xf numFmtId="184" fontId="9" fillId="0" borderId="0" xfId="0" applyNumberFormat="1" applyFont="1" applyBorder="1" applyAlignment="1">
      <alignment horizontal="right" vertical="center"/>
    </xf>
    <xf numFmtId="184" fontId="11" fillId="0" borderId="0" xfId="0" applyNumberFormat="1" applyFont="1" applyBorder="1" applyAlignment="1">
      <alignment horizontal="right" vertical="center"/>
    </xf>
    <xf numFmtId="0" fontId="3" fillId="0" borderId="15" xfId="0" applyFont="1" applyBorder="1" applyAlignment="1">
      <alignment horizontal="center" vertical="center"/>
    </xf>
    <xf numFmtId="179" fontId="3" fillId="0" borderId="16" xfId="0" applyNumberFormat="1" applyFont="1" applyBorder="1" applyAlignment="1">
      <alignment horizontal="right" vertical="center"/>
    </xf>
    <xf numFmtId="179" fontId="3" fillId="0" borderId="22" xfId="0" applyNumberFormat="1" applyFont="1" applyBorder="1" applyAlignment="1">
      <alignment horizontal="right" vertical="center"/>
    </xf>
    <xf numFmtId="179" fontId="3" fillId="0" borderId="20" xfId="0" applyNumberFormat="1" applyFont="1" applyBorder="1" applyAlignment="1">
      <alignment horizontal="right" vertical="center"/>
    </xf>
    <xf numFmtId="179" fontId="3" fillId="0" borderId="37" xfId="0" applyNumberFormat="1" applyFont="1" applyBorder="1" applyAlignment="1">
      <alignment horizontal="right" vertical="center"/>
    </xf>
    <xf numFmtId="0" fontId="17" fillId="0" borderId="0" xfId="0" applyFont="1" applyAlignment="1">
      <alignment vertical="center"/>
    </xf>
    <xf numFmtId="0" fontId="3" fillId="0" borderId="0" xfId="0" applyFont="1" applyBorder="1" applyAlignment="1">
      <alignment vertical="center"/>
    </xf>
    <xf numFmtId="0" fontId="3" fillId="0" borderId="33" xfId="0" applyFont="1" applyBorder="1" applyAlignment="1">
      <alignment horizontal="center" vertical="center"/>
    </xf>
    <xf numFmtId="0" fontId="4" fillId="0" borderId="33" xfId="0" applyFont="1" applyBorder="1" applyAlignment="1">
      <alignment horizontal="center" vertical="center"/>
    </xf>
    <xf numFmtId="0" fontId="4" fillId="0" borderId="2" xfId="0" applyFont="1" applyBorder="1" applyAlignment="1">
      <alignment horizontal="center" vertical="center" wrapText="1"/>
    </xf>
    <xf numFmtId="0" fontId="4" fillId="0" borderId="42" xfId="0" applyFont="1" applyBorder="1" applyAlignment="1">
      <alignment horizontal="center" vertical="center"/>
    </xf>
    <xf numFmtId="0" fontId="4" fillId="0" borderId="26" xfId="0" applyFont="1" applyBorder="1" applyAlignment="1">
      <alignment vertical="center"/>
    </xf>
    <xf numFmtId="0" fontId="4" fillId="0" borderId="19" xfId="0" applyFont="1" applyBorder="1" applyAlignment="1">
      <alignment vertical="center"/>
    </xf>
    <xf numFmtId="179" fontId="4" fillId="0" borderId="18" xfId="0" applyNumberFormat="1" applyFont="1" applyBorder="1" applyAlignment="1">
      <alignment horizontal="right" vertical="center"/>
    </xf>
    <xf numFmtId="179" fontId="4" fillId="0" borderId="21" xfId="0" applyNumberFormat="1" applyFont="1" applyBorder="1" applyAlignment="1">
      <alignment horizontal="right" vertical="center"/>
    </xf>
    <xf numFmtId="179" fontId="4" fillId="0" borderId="20" xfId="0" applyNumberFormat="1" applyFont="1" applyBorder="1" applyAlignment="1">
      <alignment horizontal="right" vertical="center"/>
    </xf>
    <xf numFmtId="179" fontId="4" fillId="0" borderId="37" xfId="0" applyNumberFormat="1" applyFont="1" applyBorder="1" applyAlignment="1">
      <alignment horizontal="right" vertical="center"/>
    </xf>
    <xf numFmtId="0" fontId="4" fillId="0" borderId="0" xfId="0" applyFont="1" applyBorder="1" applyAlignment="1">
      <alignment vertical="center"/>
    </xf>
    <xf numFmtId="184" fontId="4" fillId="0" borderId="0" xfId="0" applyNumberFormat="1" applyFont="1" applyBorder="1" applyAlignment="1">
      <alignment horizontal="right" vertical="center"/>
    </xf>
    <xf numFmtId="0" fontId="4" fillId="0" borderId="37" xfId="0" applyFont="1" applyBorder="1" applyAlignment="1">
      <alignment horizontal="center" vertical="center"/>
    </xf>
    <xf numFmtId="0" fontId="3" fillId="0" borderId="0" xfId="0" applyFont="1" applyBorder="1" applyAlignment="1">
      <alignment horizontal="center" vertical="center" wrapText="1"/>
    </xf>
    <xf numFmtId="0" fontId="4" fillId="0" borderId="34" xfId="0" applyFont="1" applyBorder="1" applyAlignment="1">
      <alignment vertical="center"/>
    </xf>
    <xf numFmtId="0" fontId="23" fillId="0" borderId="0" xfId="0" applyFont="1" applyAlignment="1">
      <alignment vertical="center"/>
    </xf>
    <xf numFmtId="49" fontId="14" fillId="0" borderId="13" xfId="35" applyNumberFormat="1" applyFont="1" applyBorder="1" applyAlignment="1" applyProtection="1">
      <alignment horizontal="center" vertical="center" wrapText="1"/>
      <protection/>
    </xf>
    <xf numFmtId="184" fontId="16" fillId="0" borderId="0" xfId="0" applyNumberFormat="1" applyFont="1" applyBorder="1" applyAlignment="1">
      <alignment horizontal="right" vertical="center"/>
    </xf>
    <xf numFmtId="0" fontId="6" fillId="0" borderId="0" xfId="0" applyFont="1" applyAlignment="1">
      <alignment vertical="center"/>
    </xf>
    <xf numFmtId="0" fontId="15" fillId="0" borderId="0" xfId="0" applyFont="1" applyBorder="1" applyAlignment="1">
      <alignment horizontal="center" vertical="center" wrapText="1"/>
    </xf>
    <xf numFmtId="179" fontId="15" fillId="0" borderId="24" xfId="0" applyNumberFormat="1" applyFont="1" applyBorder="1" applyAlignment="1">
      <alignment horizontal="center" vertical="center" wrapText="1"/>
    </xf>
    <xf numFmtId="179" fontId="14" fillId="0" borderId="11" xfId="0" applyNumberFormat="1" applyFont="1" applyBorder="1" applyAlignment="1">
      <alignment horizontal="centerContinuous" vertical="center" wrapText="1"/>
    </xf>
    <xf numFmtId="179" fontId="15" fillId="0" borderId="11" xfId="0" applyNumberFormat="1" applyFont="1" applyBorder="1" applyAlignment="1">
      <alignment horizontal="centerContinuous" vertical="center" wrapText="1"/>
    </xf>
    <xf numFmtId="179" fontId="15" fillId="0" borderId="24" xfId="0" applyNumberFormat="1" applyFont="1" applyBorder="1" applyAlignment="1">
      <alignment horizontal="centerContinuous" vertical="center" wrapText="1"/>
    </xf>
    <xf numFmtId="179" fontId="14" fillId="0" borderId="25" xfId="0" applyNumberFormat="1" applyFont="1" applyBorder="1" applyAlignment="1">
      <alignment horizontal="centerContinuous" vertical="center" wrapText="1"/>
    </xf>
    <xf numFmtId="0" fontId="15" fillId="0" borderId="0" xfId="0" applyFont="1" applyAlignment="1">
      <alignment horizontal="center" vertical="center" wrapText="1"/>
    </xf>
    <xf numFmtId="179" fontId="15" fillId="0" borderId="17" xfId="0" applyNumberFormat="1" applyFont="1" applyBorder="1" applyAlignment="1">
      <alignment horizontal="center" vertical="center" wrapText="1"/>
    </xf>
    <xf numFmtId="179" fontId="15" fillId="0" borderId="19" xfId="0" applyNumberFormat="1" applyFont="1" applyBorder="1" applyAlignment="1">
      <alignment horizontal="center" vertical="center" wrapText="1"/>
    </xf>
    <xf numFmtId="179" fontId="15" fillId="0" borderId="26" xfId="0" applyNumberFormat="1" applyFont="1" applyBorder="1" applyAlignment="1">
      <alignment horizontal="center" vertical="center" wrapText="1"/>
    </xf>
    <xf numFmtId="0" fontId="14" fillId="0" borderId="0" xfId="0" applyFont="1" applyBorder="1" applyAlignment="1">
      <alignment horizontal="center" vertical="center" wrapText="1"/>
    </xf>
    <xf numFmtId="179" fontId="14" fillId="0" borderId="16" xfId="0" applyNumberFormat="1" applyFont="1" applyBorder="1" applyAlignment="1">
      <alignment horizontal="center" vertical="center" wrapText="1"/>
    </xf>
    <xf numFmtId="0" fontId="15" fillId="0" borderId="33" xfId="0" applyFont="1" applyBorder="1" applyAlignment="1">
      <alignment horizontal="center" vertical="center" wrapText="1"/>
    </xf>
    <xf numFmtId="179" fontId="15" fillId="0" borderId="20" xfId="0" applyNumberFormat="1" applyFont="1" applyBorder="1" applyAlignment="1">
      <alignment horizontal="center" vertical="center" wrapText="1"/>
    </xf>
    <xf numFmtId="49" fontId="15" fillId="0" borderId="20" xfId="35" applyNumberFormat="1" applyFont="1" applyBorder="1" applyAlignment="1" applyProtection="1">
      <alignment horizontal="center" vertical="center" wrapText="1"/>
      <protection/>
    </xf>
    <xf numFmtId="179" fontId="15" fillId="0" borderId="26" xfId="0" applyNumberFormat="1" applyFont="1" applyBorder="1" applyAlignment="1">
      <alignment horizontal="right" vertical="center"/>
    </xf>
    <xf numFmtId="179" fontId="15" fillId="0" borderId="20" xfId="0" applyNumberFormat="1" applyFont="1" applyBorder="1" applyAlignment="1">
      <alignment horizontal="right" vertical="center"/>
    </xf>
    <xf numFmtId="179" fontId="14" fillId="0" borderId="20" xfId="0" applyNumberFormat="1" applyFont="1" applyBorder="1" applyAlignment="1">
      <alignment horizontal="right" vertical="center"/>
    </xf>
    <xf numFmtId="179" fontId="15" fillId="0" borderId="37" xfId="0" applyNumberFormat="1" applyFont="1" applyBorder="1" applyAlignment="1">
      <alignment horizontal="right" vertical="center"/>
    </xf>
    <xf numFmtId="49" fontId="14" fillId="0" borderId="0" xfId="0" applyNumberFormat="1" applyFont="1" applyAlignment="1">
      <alignment horizontal="left" vertical="center"/>
    </xf>
    <xf numFmtId="184" fontId="15" fillId="0" borderId="0" xfId="0" applyNumberFormat="1" applyFont="1" applyBorder="1" applyAlignment="1">
      <alignment horizontal="right" vertical="center"/>
    </xf>
    <xf numFmtId="179" fontId="14" fillId="0" borderId="2" xfId="0" applyNumberFormat="1" applyFont="1" applyBorder="1" applyAlignment="1">
      <alignment horizontal="center" vertical="center" wrapText="1"/>
    </xf>
    <xf numFmtId="179" fontId="15" fillId="0" borderId="21" xfId="0" applyNumberFormat="1" applyFont="1" applyBorder="1" applyAlignment="1">
      <alignment horizontal="center" vertical="center" wrapText="1"/>
    </xf>
    <xf numFmtId="179" fontId="14" fillId="0" borderId="11" xfId="0" applyNumberFormat="1" applyFont="1" applyBorder="1" applyAlignment="1">
      <alignment horizontal="right" vertical="center"/>
    </xf>
    <xf numFmtId="0" fontId="3" fillId="0" borderId="32" xfId="0" applyFont="1" applyBorder="1" applyAlignment="1">
      <alignment horizontal="center" vertical="center"/>
    </xf>
    <xf numFmtId="0" fontId="17" fillId="0" borderId="34" xfId="0" applyFont="1" applyBorder="1" applyAlignment="1">
      <alignment horizontal="centerContinuous" vertical="center"/>
    </xf>
    <xf numFmtId="0" fontId="17" fillId="0" borderId="0" xfId="0" applyFont="1" applyBorder="1" applyAlignment="1">
      <alignment horizontal="centerContinuous" vertical="center"/>
    </xf>
    <xf numFmtId="0" fontId="17" fillId="0" borderId="12" xfId="0" applyFont="1" applyBorder="1" applyAlignment="1">
      <alignment horizontal="centerContinuous" vertical="center"/>
    </xf>
    <xf numFmtId="0" fontId="17" fillId="0" borderId="29" xfId="0" applyFont="1" applyBorder="1" applyAlignment="1">
      <alignment horizontal="centerContinuous" vertical="center"/>
    </xf>
    <xf numFmtId="0" fontId="16" fillId="0" borderId="35" xfId="0" applyFont="1" applyBorder="1" applyAlignment="1">
      <alignment horizontal="centerContinuous" vertical="center"/>
    </xf>
    <xf numFmtId="0" fontId="16" fillId="0" borderId="34" xfId="0" applyFont="1" applyBorder="1" applyAlignment="1">
      <alignment horizontal="centerContinuous" vertical="center"/>
    </xf>
    <xf numFmtId="0" fontId="16" fillId="0" borderId="32" xfId="0" applyFont="1" applyBorder="1" applyAlignment="1">
      <alignment horizontal="center" vertical="center"/>
    </xf>
    <xf numFmtId="0" fontId="16" fillId="0" borderId="14" xfId="0" applyFont="1" applyBorder="1" applyAlignment="1">
      <alignment horizontal="centerContinuous" vertical="center"/>
    </xf>
    <xf numFmtId="0" fontId="16" fillId="0" borderId="43" xfId="0" applyFont="1" applyBorder="1" applyAlignment="1">
      <alignment horizontal="center" vertical="center"/>
    </xf>
    <xf numFmtId="179" fontId="16" fillId="0" borderId="0" xfId="0" applyNumberFormat="1" applyFont="1" applyBorder="1" applyAlignment="1">
      <alignment horizontal="center" vertical="center"/>
    </xf>
    <xf numFmtId="179" fontId="4" fillId="0" borderId="30" xfId="0" applyNumberFormat="1" applyFont="1" applyBorder="1" applyAlignment="1">
      <alignment horizontal="right" vertical="center"/>
    </xf>
    <xf numFmtId="0" fontId="4"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9" fillId="0" borderId="0" xfId="0" applyFont="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horizontal="right" vertical="center"/>
    </xf>
    <xf numFmtId="208" fontId="4" fillId="0" borderId="16" xfId="0" applyNumberFormat="1" applyFont="1" applyBorder="1" applyAlignment="1">
      <alignment vertical="center"/>
    </xf>
    <xf numFmtId="0" fontId="4" fillId="0" borderId="22" xfId="0" applyFont="1" applyBorder="1" applyAlignment="1">
      <alignment horizontal="right" vertical="center"/>
    </xf>
    <xf numFmtId="208" fontId="4" fillId="0" borderId="22" xfId="0" applyNumberFormat="1" applyFont="1" applyBorder="1" applyAlignment="1">
      <alignment vertical="center"/>
    </xf>
    <xf numFmtId="0" fontId="4" fillId="0" borderId="20" xfId="0" applyFont="1" applyBorder="1" applyAlignment="1">
      <alignment vertical="center"/>
    </xf>
    <xf numFmtId="208" fontId="4" fillId="0" borderId="20" xfId="0" applyNumberFormat="1" applyFont="1" applyBorder="1" applyAlignment="1">
      <alignment vertical="center"/>
    </xf>
    <xf numFmtId="208" fontId="4" fillId="0" borderId="37" xfId="0" applyNumberFormat="1" applyFont="1" applyBorder="1" applyAlignment="1">
      <alignment vertical="center"/>
    </xf>
    <xf numFmtId="0" fontId="17" fillId="0" borderId="31" xfId="0" applyFont="1" applyBorder="1" applyAlignment="1">
      <alignment horizontal="left"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203" fontId="4" fillId="0" borderId="44" xfId="35" applyNumberFormat="1" applyFont="1" applyBorder="1" applyAlignment="1">
      <alignment vertical="center"/>
    </xf>
    <xf numFmtId="43" fontId="4" fillId="0" borderId="16" xfId="35" applyFont="1" applyBorder="1" applyAlignment="1">
      <alignment vertical="center"/>
    </xf>
    <xf numFmtId="203" fontId="4" fillId="0" borderId="0" xfId="35" applyNumberFormat="1" applyFont="1" applyBorder="1" applyAlignment="1">
      <alignment vertical="center"/>
    </xf>
    <xf numFmtId="221" fontId="4" fillId="0" borderId="0" xfId="35" applyNumberFormat="1" applyFont="1" applyBorder="1" applyAlignment="1">
      <alignment vertical="center"/>
    </xf>
    <xf numFmtId="43" fontId="4" fillId="0" borderId="20" xfId="35" applyFont="1" applyBorder="1" applyAlignment="1">
      <alignment vertical="center"/>
    </xf>
    <xf numFmtId="0" fontId="3" fillId="0" borderId="0" xfId="0" applyFont="1" applyBorder="1" applyAlignment="1">
      <alignment horizontal="centerContinuous" vertical="center" wrapText="1"/>
    </xf>
    <xf numFmtId="0" fontId="4" fillId="0" borderId="35" xfId="0" applyFont="1" applyBorder="1" applyAlignment="1">
      <alignment horizontal="center" vertical="center"/>
    </xf>
    <xf numFmtId="0" fontId="4" fillId="0" borderId="14" xfId="0" applyFont="1" applyBorder="1" applyAlignment="1">
      <alignment horizontal="centerContinuous" vertical="center"/>
    </xf>
    <xf numFmtId="0" fontId="4" fillId="0" borderId="0" xfId="0" applyFont="1" applyBorder="1" applyAlignment="1">
      <alignment horizontal="centerContinuous" vertical="center"/>
    </xf>
    <xf numFmtId="0" fontId="4" fillId="0" borderId="33" xfId="0" applyFont="1" applyBorder="1" applyAlignment="1">
      <alignment vertical="center"/>
    </xf>
    <xf numFmtId="0" fontId="4" fillId="0" borderId="30" xfId="0" applyFont="1" applyBorder="1" applyAlignment="1">
      <alignment horizontal="center" vertical="center"/>
    </xf>
    <xf numFmtId="179" fontId="4" fillId="0" borderId="0" xfId="0" applyNumberFormat="1" applyFont="1" applyBorder="1" applyAlignment="1">
      <alignment horizontal="right" vertical="center"/>
    </xf>
    <xf numFmtId="0" fontId="3" fillId="0" borderId="33" xfId="0" applyFont="1" applyBorder="1" applyAlignment="1">
      <alignment horizontal="right" vertical="center"/>
    </xf>
    <xf numFmtId="0" fontId="3" fillId="0" borderId="34" xfId="0" applyFont="1" applyBorder="1" applyAlignment="1">
      <alignment vertical="center"/>
    </xf>
    <xf numFmtId="179" fontId="15" fillId="0" borderId="11" xfId="0" applyNumberFormat="1" applyFont="1" applyBorder="1" applyAlignment="1">
      <alignment horizontal="center" vertical="center" wrapText="1"/>
    </xf>
    <xf numFmtId="49" fontId="4" fillId="0" borderId="33" xfId="35" applyNumberFormat="1" applyFont="1" applyBorder="1" applyAlignment="1" applyProtection="1">
      <alignment horizontal="right" vertical="center"/>
      <protection/>
    </xf>
    <xf numFmtId="179" fontId="16" fillId="0" borderId="18" xfId="0" applyNumberFormat="1" applyFont="1" applyBorder="1" applyAlignment="1">
      <alignment horizontal="right" vertical="center"/>
    </xf>
    <xf numFmtId="3" fontId="4" fillId="0" borderId="0" xfId="0" applyNumberFormat="1" applyFont="1" applyBorder="1" applyAlignment="1">
      <alignment horizontal="right" vertical="center"/>
    </xf>
    <xf numFmtId="3" fontId="27" fillId="0" borderId="0" xfId="0" applyNumberFormat="1" applyFont="1" applyBorder="1" applyAlignment="1">
      <alignment horizontal="right" vertical="center"/>
    </xf>
    <xf numFmtId="3" fontId="22" fillId="0" borderId="33" xfId="0" applyNumberFormat="1" applyFont="1" applyBorder="1" applyAlignment="1">
      <alignment vertical="center"/>
    </xf>
    <xf numFmtId="3" fontId="22" fillId="0" borderId="0" xfId="0" applyNumberFormat="1" applyFont="1" applyBorder="1" applyAlignment="1">
      <alignment horizontal="center" vertical="center"/>
    </xf>
    <xf numFmtId="179" fontId="4" fillId="0" borderId="33" xfId="0" applyNumberFormat="1" applyFont="1" applyBorder="1" applyAlignment="1">
      <alignment horizontal="right" vertical="center"/>
    </xf>
    <xf numFmtId="179" fontId="15" fillId="0" borderId="25" xfId="0" applyNumberFormat="1" applyFont="1" applyBorder="1" applyAlignment="1">
      <alignment horizontal="center" vertical="center" wrapText="1"/>
    </xf>
    <xf numFmtId="179" fontId="15" fillId="0" borderId="11" xfId="0" applyNumberFormat="1" applyFont="1" applyBorder="1" applyAlignment="1">
      <alignment horizontal="center" vertical="center"/>
    </xf>
    <xf numFmtId="49" fontId="33" fillId="0" borderId="33" xfId="35" applyNumberFormat="1" applyFont="1" applyBorder="1" applyAlignment="1" applyProtection="1">
      <alignment horizontal="right" vertical="center"/>
      <protection/>
    </xf>
    <xf numFmtId="0" fontId="4" fillId="0" borderId="11" xfId="0" applyFont="1" applyBorder="1" applyAlignment="1">
      <alignment horizontal="right" vertical="center"/>
    </xf>
    <xf numFmtId="0" fontId="15" fillId="0" borderId="11" xfId="0" applyFont="1" applyBorder="1" applyAlignment="1">
      <alignment vertical="center"/>
    </xf>
    <xf numFmtId="41" fontId="16" fillId="0" borderId="18" xfId="35" applyNumberFormat="1" applyFont="1" applyBorder="1" applyAlignment="1">
      <alignment horizontal="right" vertical="center"/>
    </xf>
    <xf numFmtId="41" fontId="16" fillId="0" borderId="2" xfId="35" applyNumberFormat="1" applyFont="1" applyBorder="1" applyAlignment="1">
      <alignment horizontal="right" vertical="center"/>
    </xf>
    <xf numFmtId="41" fontId="17" fillId="0" borderId="16" xfId="35" applyNumberFormat="1" applyFont="1" applyBorder="1" applyAlignment="1">
      <alignment horizontal="right" vertical="center"/>
    </xf>
    <xf numFmtId="41" fontId="16" fillId="0" borderId="0" xfId="35" applyNumberFormat="1" applyFont="1" applyAlignment="1">
      <alignment horizontal="right" vertical="center"/>
    </xf>
    <xf numFmtId="41" fontId="16" fillId="0" borderId="16" xfId="35" applyNumberFormat="1" applyFont="1" applyBorder="1" applyAlignment="1">
      <alignment horizontal="right" vertical="center"/>
    </xf>
    <xf numFmtId="41" fontId="17" fillId="0" borderId="2" xfId="35" applyNumberFormat="1" applyFont="1" applyBorder="1" applyAlignment="1">
      <alignment horizontal="right" vertical="center"/>
    </xf>
    <xf numFmtId="41" fontId="16" fillId="0" borderId="22" xfId="35" applyNumberFormat="1" applyFont="1" applyBorder="1" applyAlignment="1">
      <alignment horizontal="right" vertical="center"/>
    </xf>
    <xf numFmtId="41" fontId="17" fillId="0" borderId="30" xfId="35" applyNumberFormat="1" applyFont="1" applyBorder="1" applyAlignment="1">
      <alignment horizontal="right" vertical="center"/>
    </xf>
    <xf numFmtId="41" fontId="17" fillId="0" borderId="20" xfId="35" applyNumberFormat="1" applyFont="1" applyBorder="1" applyAlignment="1">
      <alignment horizontal="right" vertical="center"/>
    </xf>
    <xf numFmtId="41" fontId="16" fillId="0" borderId="20" xfId="35" applyNumberFormat="1" applyFont="1" applyBorder="1" applyAlignment="1">
      <alignment horizontal="right" vertical="center"/>
    </xf>
    <xf numFmtId="41" fontId="17" fillId="0" borderId="21" xfId="35" applyNumberFormat="1" applyFont="1" applyBorder="1" applyAlignment="1">
      <alignment horizontal="right" vertical="center"/>
    </xf>
    <xf numFmtId="41" fontId="17" fillId="0" borderId="37" xfId="35" applyNumberFormat="1" applyFont="1" applyBorder="1" applyAlignment="1">
      <alignment horizontal="right" vertical="center"/>
    </xf>
    <xf numFmtId="41" fontId="17" fillId="0" borderId="20" xfId="0" applyNumberFormat="1" applyFont="1" applyBorder="1" applyAlignment="1">
      <alignment horizontal="right" vertical="center"/>
    </xf>
    <xf numFmtId="0" fontId="4" fillId="0" borderId="0" xfId="0" applyFont="1" applyBorder="1" applyAlignment="1">
      <alignment horizontal="left"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41" fontId="17" fillId="0" borderId="2" xfId="0" applyNumberFormat="1" applyFont="1" applyBorder="1" applyAlignment="1">
      <alignment horizontal="right" vertical="center"/>
    </xf>
    <xf numFmtId="41" fontId="17" fillId="0" borderId="16" xfId="0" applyNumberFormat="1" applyFont="1" applyBorder="1" applyAlignment="1">
      <alignment horizontal="right" vertical="center"/>
    </xf>
    <xf numFmtId="41" fontId="16" fillId="0" borderId="16" xfId="0" applyNumberFormat="1" applyFont="1" applyBorder="1" applyAlignment="1">
      <alignment horizontal="right" vertical="center"/>
    </xf>
    <xf numFmtId="41" fontId="16" fillId="0" borderId="2" xfId="0" applyNumberFormat="1" applyFont="1" applyBorder="1" applyAlignment="1">
      <alignment horizontal="right" vertical="center"/>
    </xf>
    <xf numFmtId="41" fontId="16" fillId="0" borderId="22" xfId="0" applyNumberFormat="1" applyFont="1" applyBorder="1" applyAlignment="1">
      <alignment horizontal="right" vertical="center"/>
    </xf>
    <xf numFmtId="41" fontId="16" fillId="0" borderId="0" xfId="0" applyNumberFormat="1" applyFont="1" applyAlignment="1">
      <alignment horizontal="right" vertical="center"/>
    </xf>
    <xf numFmtId="41" fontId="16" fillId="0" borderId="20" xfId="0" applyNumberFormat="1" applyFont="1" applyBorder="1" applyAlignment="1">
      <alignment horizontal="right" vertical="center"/>
    </xf>
    <xf numFmtId="176" fontId="16" fillId="0" borderId="2" xfId="0" applyNumberFormat="1" applyFont="1" applyBorder="1" applyAlignment="1">
      <alignment horizontal="right" vertical="center"/>
    </xf>
    <xf numFmtId="203" fontId="16" fillId="0" borderId="2" xfId="0" applyNumberFormat="1" applyFont="1" applyBorder="1" applyAlignment="1">
      <alignment horizontal="right" vertical="center"/>
    </xf>
    <xf numFmtId="179" fontId="15" fillId="0" borderId="18" xfId="0" applyNumberFormat="1" applyFont="1" applyFill="1" applyBorder="1" applyAlignment="1">
      <alignment horizontal="right" vertical="center"/>
    </xf>
    <xf numFmtId="203" fontId="15" fillId="0" borderId="2" xfId="35" applyNumberFormat="1" applyFont="1" applyFill="1" applyBorder="1" applyAlignment="1">
      <alignment horizontal="right" vertical="center"/>
    </xf>
    <xf numFmtId="203" fontId="15" fillId="0" borderId="16" xfId="35" applyNumberFormat="1" applyFont="1" applyFill="1" applyBorder="1" applyAlignment="1">
      <alignment horizontal="right" vertical="center"/>
    </xf>
    <xf numFmtId="0" fontId="27" fillId="0" borderId="0" xfId="0" applyFont="1" applyAlignment="1">
      <alignment vertical="center" wrapText="1"/>
    </xf>
    <xf numFmtId="203" fontId="22" fillId="0" borderId="16" xfId="35" applyNumberFormat="1" applyFont="1" applyBorder="1" applyAlignment="1">
      <alignment horizontal="right" vertical="center" wrapText="1"/>
    </xf>
    <xf numFmtId="41" fontId="15" fillId="0" borderId="0" xfId="0" applyNumberFormat="1" applyFont="1" applyBorder="1" applyAlignment="1">
      <alignment horizontal="center" vertical="center"/>
    </xf>
    <xf numFmtId="41" fontId="22" fillId="0" borderId="16" xfId="0" applyNumberFormat="1" applyFont="1" applyBorder="1" applyAlignment="1">
      <alignment vertical="center" wrapText="1"/>
    </xf>
    <xf numFmtId="0" fontId="22" fillId="0" borderId="0" xfId="0" applyFont="1" applyBorder="1" applyAlignment="1">
      <alignment vertical="center" wrapText="1"/>
    </xf>
    <xf numFmtId="41" fontId="27" fillId="0" borderId="16" xfId="0" applyNumberFormat="1" applyFont="1" applyBorder="1" applyAlignment="1">
      <alignment vertical="center" wrapText="1"/>
    </xf>
    <xf numFmtId="41" fontId="27" fillId="0" borderId="16" xfId="0" applyNumberFormat="1" applyFont="1" applyFill="1" applyBorder="1" applyAlignment="1">
      <alignment vertical="center" wrapText="1"/>
    </xf>
    <xf numFmtId="41" fontId="27" fillId="0" borderId="22" xfId="0" applyNumberFormat="1" applyFont="1" applyFill="1" applyBorder="1" applyAlignment="1">
      <alignment vertical="center" wrapText="1"/>
    </xf>
    <xf numFmtId="41" fontId="27" fillId="0" borderId="20" xfId="0" applyNumberFormat="1" applyFont="1" applyBorder="1" applyAlignment="1">
      <alignment vertical="center" wrapText="1"/>
    </xf>
    <xf numFmtId="41" fontId="27" fillId="0" borderId="20" xfId="0" applyNumberFormat="1" applyFont="1" applyFill="1" applyBorder="1" applyAlignment="1">
      <alignment vertical="center" wrapText="1"/>
    </xf>
    <xf numFmtId="41" fontId="27" fillId="0" borderId="37" xfId="0" applyNumberFormat="1" applyFont="1" applyFill="1" applyBorder="1" applyAlignment="1">
      <alignment vertical="center" wrapText="1"/>
    </xf>
    <xf numFmtId="41" fontId="27" fillId="0" borderId="2" xfId="0" applyNumberFormat="1" applyFont="1" applyFill="1" applyBorder="1" applyAlignment="1">
      <alignment vertical="center" wrapText="1"/>
    </xf>
    <xf numFmtId="41" fontId="27" fillId="0" borderId="21" xfId="0" applyNumberFormat="1" applyFont="1" applyFill="1" applyBorder="1" applyAlignment="1">
      <alignment vertical="center" wrapText="1"/>
    </xf>
    <xf numFmtId="179" fontId="15" fillId="0" borderId="0" xfId="35" applyNumberFormat="1" applyFont="1" applyBorder="1" applyAlignment="1">
      <alignment horizontal="right" vertical="center"/>
    </xf>
    <xf numFmtId="41" fontId="15" fillId="0" borderId="2" xfId="35" applyNumberFormat="1" applyFont="1" applyFill="1" applyBorder="1" applyAlignment="1">
      <alignment vertical="center"/>
    </xf>
    <xf numFmtId="41" fontId="15" fillId="0" borderId="16" xfId="35" applyNumberFormat="1" applyFont="1" applyFill="1" applyBorder="1" applyAlignment="1">
      <alignment vertical="center"/>
    </xf>
    <xf numFmtId="41" fontId="15" fillId="0" borderId="22" xfId="35" applyNumberFormat="1" applyFont="1" applyFill="1" applyBorder="1" applyAlignment="1">
      <alignment vertical="center"/>
    </xf>
    <xf numFmtId="41" fontId="15" fillId="0" borderId="21" xfId="35" applyNumberFormat="1" applyFont="1" applyFill="1" applyBorder="1" applyAlignment="1">
      <alignment vertical="center"/>
    </xf>
    <xf numFmtId="41" fontId="15" fillId="0" borderId="2" xfId="0" applyNumberFormat="1" applyFont="1" applyBorder="1" applyAlignment="1">
      <alignment horizontal="right" vertical="center"/>
    </xf>
    <xf numFmtId="41" fontId="22" fillId="0" borderId="16" xfId="0" applyNumberFormat="1" applyFont="1" applyFill="1" applyBorder="1" applyAlignment="1">
      <alignment vertical="center" wrapText="1"/>
    </xf>
    <xf numFmtId="41" fontId="22" fillId="0" borderId="2" xfId="0" applyNumberFormat="1" applyFont="1" applyFill="1" applyBorder="1" applyAlignment="1">
      <alignment vertical="center" wrapText="1"/>
    </xf>
    <xf numFmtId="41" fontId="22" fillId="0" borderId="22" xfId="0" applyNumberFormat="1" applyFont="1" applyFill="1" applyBorder="1" applyAlignment="1">
      <alignment vertical="center" wrapText="1"/>
    </xf>
    <xf numFmtId="221" fontId="4" fillId="0" borderId="2" xfId="35" applyNumberFormat="1" applyFont="1" applyBorder="1" applyAlignment="1">
      <alignment vertical="center"/>
    </xf>
    <xf numFmtId="210" fontId="4" fillId="0" borderId="22" xfId="0" applyNumberFormat="1" applyFont="1" applyBorder="1" applyAlignment="1">
      <alignment vertical="center"/>
    </xf>
    <xf numFmtId="41" fontId="27" fillId="0" borderId="2" xfId="0" applyNumberFormat="1" applyFont="1" applyBorder="1" applyAlignment="1">
      <alignment horizontal="right" vertical="center" wrapText="1"/>
    </xf>
    <xf numFmtId="41" fontId="27" fillId="0" borderId="16" xfId="0" applyNumberFormat="1" applyFont="1" applyFill="1" applyBorder="1" applyAlignment="1">
      <alignment horizontal="right" vertical="center" wrapText="1"/>
    </xf>
    <xf numFmtId="41" fontId="27" fillId="0" borderId="16" xfId="0" applyNumberFormat="1" applyFont="1" applyBorder="1" applyAlignment="1">
      <alignment horizontal="right" vertical="center" wrapText="1"/>
    </xf>
    <xf numFmtId="41" fontId="27" fillId="0" borderId="22" xfId="0" applyNumberFormat="1" applyFont="1" applyBorder="1" applyAlignment="1">
      <alignment horizontal="right" vertical="center" wrapText="1"/>
    </xf>
    <xf numFmtId="41" fontId="4" fillId="0" borderId="16" xfId="0" applyNumberFormat="1" applyFont="1" applyFill="1" applyBorder="1" applyAlignment="1">
      <alignment horizontal="right" vertical="center" wrapText="1"/>
    </xf>
    <xf numFmtId="0" fontId="17" fillId="0" borderId="0" xfId="0" applyFont="1" applyFill="1" applyBorder="1" applyAlignment="1">
      <alignment horizontal="left" vertical="center"/>
    </xf>
    <xf numFmtId="0" fontId="16" fillId="0" borderId="0" xfId="0" applyFont="1" applyFill="1" applyBorder="1" applyAlignment="1">
      <alignment horizontal="left" vertical="center"/>
    </xf>
    <xf numFmtId="0" fontId="17" fillId="0" borderId="33" xfId="0" applyFont="1" applyFill="1" applyBorder="1" applyAlignment="1">
      <alignment horizontal="left" vertical="center"/>
    </xf>
    <xf numFmtId="49" fontId="17" fillId="0" borderId="0"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1" fontId="27" fillId="0" borderId="20" xfId="0" applyNumberFormat="1" applyFont="1" applyBorder="1" applyAlignment="1">
      <alignment horizontal="right" vertical="center" wrapText="1"/>
    </xf>
    <xf numFmtId="41" fontId="27" fillId="0" borderId="18" xfId="0" applyNumberFormat="1" applyFont="1" applyFill="1" applyBorder="1" applyAlignment="1">
      <alignment horizontal="right" vertical="center" wrapText="1"/>
    </xf>
    <xf numFmtId="41" fontId="27" fillId="0" borderId="22" xfId="0" applyNumberFormat="1" applyFont="1" applyFill="1" applyBorder="1" applyAlignment="1">
      <alignment horizontal="right" vertical="center" wrapText="1"/>
    </xf>
    <xf numFmtId="41" fontId="27" fillId="0" borderId="18" xfId="0" applyNumberFormat="1" applyFont="1" applyBorder="1" applyAlignment="1">
      <alignment horizontal="right" vertical="center" wrapText="1"/>
    </xf>
    <xf numFmtId="41" fontId="4" fillId="0" borderId="20" xfId="0" applyNumberFormat="1" applyFont="1" applyFill="1" applyBorder="1" applyAlignment="1">
      <alignment horizontal="right" vertical="center" wrapText="1"/>
    </xf>
    <xf numFmtId="41" fontId="27" fillId="0" borderId="30" xfId="0" applyNumberFormat="1" applyFont="1" applyFill="1" applyBorder="1" applyAlignment="1">
      <alignment horizontal="right" vertical="center" wrapText="1"/>
    </xf>
    <xf numFmtId="41" fontId="27" fillId="0" borderId="20" xfId="0" applyNumberFormat="1" applyFont="1" applyFill="1" applyBorder="1" applyAlignment="1">
      <alignment horizontal="right" vertical="center" wrapText="1"/>
    </xf>
    <xf numFmtId="41" fontId="27" fillId="0" borderId="37" xfId="0" applyNumberFormat="1" applyFont="1" applyFill="1" applyBorder="1" applyAlignment="1">
      <alignment horizontal="right" vertical="center" wrapText="1"/>
    </xf>
    <xf numFmtId="179" fontId="16" fillId="0" borderId="0" xfId="35" applyNumberFormat="1" applyFont="1" applyFill="1" applyBorder="1" applyAlignment="1">
      <alignment horizontal="right" vertical="center"/>
    </xf>
    <xf numFmtId="41" fontId="27" fillId="0" borderId="2" xfId="0" applyNumberFormat="1" applyFont="1" applyFill="1" applyBorder="1" applyAlignment="1">
      <alignment horizontal="right" vertical="center" wrapText="1"/>
    </xf>
    <xf numFmtId="41" fontId="27" fillId="0" borderId="21" xfId="0" applyNumberFormat="1" applyFont="1" applyFill="1" applyBorder="1" applyAlignment="1">
      <alignment horizontal="right" vertical="center" wrapText="1"/>
    </xf>
    <xf numFmtId="49" fontId="21" fillId="0" borderId="0" xfId="0" applyNumberFormat="1" applyFont="1" applyBorder="1" applyAlignment="1">
      <alignment horizontal="left" vertical="center"/>
    </xf>
    <xf numFmtId="44" fontId="21" fillId="0" borderId="0" xfId="0" applyNumberFormat="1" applyFont="1" applyBorder="1" applyAlignment="1">
      <alignment horizontal="left" vertical="center"/>
    </xf>
    <xf numFmtId="49" fontId="22" fillId="0" borderId="0" xfId="0" applyNumberFormat="1" applyFont="1" applyBorder="1" applyAlignment="1">
      <alignment horizontal="left" vertical="center"/>
    </xf>
    <xf numFmtId="44" fontId="21" fillId="0" borderId="0" xfId="35" applyNumberFormat="1" applyFont="1" applyBorder="1" applyAlignment="1">
      <alignment horizontal="left" vertical="center"/>
    </xf>
    <xf numFmtId="49" fontId="22" fillId="0" borderId="0" xfId="35" applyNumberFormat="1" applyFont="1" applyBorder="1" applyAlignment="1">
      <alignment horizontal="left" vertical="center"/>
    </xf>
    <xf numFmtId="44" fontId="21" fillId="0" borderId="33" xfId="0" applyNumberFormat="1" applyFont="1" applyBorder="1" applyAlignment="1">
      <alignment horizontal="left" vertical="center"/>
    </xf>
    <xf numFmtId="44" fontId="21" fillId="0" borderId="33" xfId="35" applyNumberFormat="1" applyFont="1" applyBorder="1" applyAlignment="1">
      <alignment horizontal="left" vertical="center" wrapText="1"/>
    </xf>
    <xf numFmtId="179" fontId="22" fillId="0" borderId="0" xfId="0" applyNumberFormat="1" applyFont="1" applyFill="1" applyBorder="1" applyAlignment="1">
      <alignment horizontal="right" vertical="center"/>
    </xf>
    <xf numFmtId="179" fontId="11" fillId="0" borderId="0" xfId="0" applyNumberFormat="1" applyFont="1" applyAlignment="1">
      <alignment horizontal="center" vertical="center"/>
    </xf>
    <xf numFmtId="41" fontId="22" fillId="0" borderId="38" xfId="0" applyNumberFormat="1" applyFont="1" applyFill="1" applyBorder="1" applyAlignment="1">
      <alignment horizontal="right" vertical="center"/>
    </xf>
    <xf numFmtId="41" fontId="22" fillId="0" borderId="40" xfId="0" applyNumberFormat="1" applyFont="1" applyFill="1" applyBorder="1" applyAlignment="1">
      <alignment horizontal="right" vertical="center"/>
    </xf>
    <xf numFmtId="41" fontId="22" fillId="0" borderId="25" xfId="0" applyNumberFormat="1" applyFont="1" applyFill="1" applyBorder="1" applyAlignment="1">
      <alignment horizontal="right" vertical="center"/>
    </xf>
    <xf numFmtId="41" fontId="22" fillId="0" borderId="0" xfId="0" applyNumberFormat="1" applyFont="1" applyFill="1" applyBorder="1" applyAlignment="1">
      <alignment horizontal="right" vertical="center"/>
    </xf>
    <xf numFmtId="41" fontId="22" fillId="0" borderId="22" xfId="0" applyNumberFormat="1" applyFont="1" applyFill="1" applyBorder="1" applyAlignment="1" quotePrefix="1">
      <alignment horizontal="right" vertical="center"/>
    </xf>
    <xf numFmtId="41" fontId="22" fillId="0" borderId="22" xfId="0" applyNumberFormat="1" applyFont="1" applyFill="1" applyBorder="1" applyAlignment="1">
      <alignment horizontal="right" vertical="center"/>
    </xf>
    <xf numFmtId="41" fontId="22" fillId="0" borderId="16" xfId="0" applyNumberFormat="1" applyFont="1" applyFill="1" applyBorder="1" applyAlignment="1" quotePrefix="1">
      <alignment horizontal="right" vertical="center"/>
    </xf>
    <xf numFmtId="41" fontId="22" fillId="0" borderId="2" xfId="0" applyNumberFormat="1" applyFont="1" applyFill="1" applyBorder="1" applyAlignment="1">
      <alignment horizontal="right" vertical="center"/>
    </xf>
    <xf numFmtId="41" fontId="22" fillId="0" borderId="16" xfId="0" applyNumberFormat="1" applyFont="1" applyFill="1" applyBorder="1" applyAlignment="1">
      <alignment horizontal="right" vertical="center"/>
    </xf>
    <xf numFmtId="41" fontId="22" fillId="0" borderId="18" xfId="35" applyNumberFormat="1" applyFont="1" applyFill="1" applyBorder="1" applyAlignment="1">
      <alignment horizontal="right" vertical="center"/>
    </xf>
    <xf numFmtId="41" fontId="22" fillId="0" borderId="16" xfId="35" applyNumberFormat="1" applyFont="1" applyFill="1" applyBorder="1" applyAlignment="1">
      <alignment horizontal="right" vertical="center"/>
    </xf>
    <xf numFmtId="41" fontId="22" fillId="0" borderId="22" xfId="35" applyNumberFormat="1" applyFont="1" applyFill="1" applyBorder="1" applyAlignment="1">
      <alignment horizontal="right" vertical="center"/>
    </xf>
    <xf numFmtId="41" fontId="27" fillId="0" borderId="18" xfId="0" applyNumberFormat="1" applyFont="1" applyFill="1" applyBorder="1" applyAlignment="1">
      <alignment vertical="center" wrapText="1"/>
    </xf>
    <xf numFmtId="41" fontId="27" fillId="0" borderId="30" xfId="0" applyNumberFormat="1" applyFont="1" applyFill="1" applyBorder="1" applyAlignment="1">
      <alignment vertical="center" wrapText="1"/>
    </xf>
    <xf numFmtId="0" fontId="14" fillId="0" borderId="2" xfId="0" applyFont="1" applyBorder="1" applyAlignment="1">
      <alignment horizontal="center" vertical="center" wrapText="1"/>
    </xf>
    <xf numFmtId="0" fontId="14" fillId="0" borderId="21" xfId="0" applyFont="1" applyBorder="1" applyAlignment="1">
      <alignment horizontal="center" vertical="center" wrapText="1"/>
    </xf>
    <xf numFmtId="41" fontId="16" fillId="0" borderId="37" xfId="0" applyNumberFormat="1" applyFont="1" applyBorder="1" applyAlignment="1">
      <alignment horizontal="right" vertical="center"/>
    </xf>
    <xf numFmtId="0" fontId="17" fillId="0" borderId="33" xfId="0" applyFont="1" applyBorder="1" applyAlignment="1">
      <alignment horizontal="left" vertical="center"/>
    </xf>
    <xf numFmtId="41" fontId="16" fillId="0" borderId="18" xfId="0" applyNumberFormat="1" applyFont="1" applyBorder="1" applyAlignment="1">
      <alignment horizontal="right" vertical="center"/>
    </xf>
    <xf numFmtId="41" fontId="16" fillId="0" borderId="30" xfId="0" applyNumberFormat="1" applyFont="1" applyBorder="1" applyAlignment="1">
      <alignment horizontal="right" vertical="center"/>
    </xf>
    <xf numFmtId="203" fontId="4" fillId="0" borderId="16" xfId="35" applyNumberFormat="1" applyFont="1" applyBorder="1" applyAlignment="1">
      <alignment horizontal="right" vertical="center"/>
    </xf>
    <xf numFmtId="203" fontId="4" fillId="0" borderId="22" xfId="35" applyNumberFormat="1" applyFont="1" applyBorder="1" applyAlignment="1">
      <alignment vertical="center"/>
    </xf>
    <xf numFmtId="203" fontId="4" fillId="0" borderId="2" xfId="35" applyNumberFormat="1" applyFont="1" applyBorder="1" applyAlignment="1">
      <alignment horizontal="right" vertical="center"/>
    </xf>
    <xf numFmtId="41" fontId="4" fillId="0" borderId="21" xfId="35" applyNumberFormat="1" applyFont="1" applyFill="1" applyBorder="1" applyAlignment="1">
      <alignment horizontal="right" vertical="center"/>
    </xf>
    <xf numFmtId="41" fontId="4" fillId="0" borderId="20" xfId="35" applyNumberFormat="1" applyFont="1" applyFill="1" applyBorder="1" applyAlignment="1">
      <alignment horizontal="right" vertical="center"/>
    </xf>
    <xf numFmtId="41" fontId="4" fillId="0" borderId="37" xfId="35" applyNumberFormat="1" applyFont="1" applyFill="1" applyBorder="1" applyAlignment="1">
      <alignment horizontal="right" vertical="center"/>
    </xf>
    <xf numFmtId="41" fontId="4" fillId="0" borderId="16" xfId="0" applyNumberFormat="1" applyFont="1" applyBorder="1" applyAlignment="1">
      <alignment horizontal="right" vertical="center"/>
    </xf>
    <xf numFmtId="41" fontId="4" fillId="0" borderId="2" xfId="0" applyNumberFormat="1" applyFont="1" applyBorder="1" applyAlignment="1">
      <alignment horizontal="right" vertical="center"/>
    </xf>
    <xf numFmtId="41" fontId="4" fillId="0" borderId="22" xfId="0" applyNumberFormat="1" applyFont="1" applyBorder="1" applyAlignment="1">
      <alignment vertical="center"/>
    </xf>
    <xf numFmtId="210" fontId="35" fillId="0" borderId="21" xfId="35" applyNumberFormat="1" applyFont="1" applyFill="1" applyBorder="1" applyAlignment="1">
      <alignment horizontal="right" vertical="center"/>
    </xf>
    <xf numFmtId="210" fontId="35" fillId="0" borderId="20" xfId="35" applyNumberFormat="1" applyFont="1" applyFill="1" applyBorder="1" applyAlignment="1">
      <alignment horizontal="right" vertical="center"/>
    </xf>
    <xf numFmtId="210" fontId="35" fillId="0" borderId="37" xfId="35" applyNumberFormat="1" applyFont="1" applyFill="1" applyBorder="1" applyAlignment="1">
      <alignment horizontal="right" vertical="center"/>
    </xf>
    <xf numFmtId="210" fontId="34" fillId="0" borderId="31" xfId="35" applyNumberFormat="1" applyFont="1" applyBorder="1" applyAlignment="1">
      <alignment horizontal="center" vertical="center" wrapText="1"/>
    </xf>
    <xf numFmtId="0" fontId="4" fillId="0" borderId="2" xfId="0" applyFont="1" applyBorder="1" applyAlignment="1">
      <alignment vertical="center"/>
    </xf>
    <xf numFmtId="0" fontId="4" fillId="0" borderId="21" xfId="0" applyFont="1" applyBorder="1" applyAlignment="1">
      <alignment vertical="center"/>
    </xf>
    <xf numFmtId="0" fontId="3" fillId="0" borderId="31" xfId="0" applyFont="1" applyBorder="1" applyAlignment="1">
      <alignment horizontal="center" vertical="center" wrapText="1"/>
    </xf>
    <xf numFmtId="221" fontId="4" fillId="0" borderId="20" xfId="35" applyNumberFormat="1" applyFont="1" applyBorder="1" applyAlignment="1">
      <alignment vertical="center"/>
    </xf>
    <xf numFmtId="203" fontId="4" fillId="0" borderId="2" xfId="35" applyNumberFormat="1" applyFont="1" applyBorder="1" applyAlignment="1">
      <alignment vertical="center"/>
    </xf>
    <xf numFmtId="203" fontId="4" fillId="0" borderId="21" xfId="35" applyNumberFormat="1" applyFont="1" applyBorder="1" applyAlignment="1">
      <alignment vertical="center"/>
    </xf>
    <xf numFmtId="203" fontId="36" fillId="0" borderId="16" xfId="35" applyNumberFormat="1" applyFont="1" applyFill="1" applyBorder="1" applyAlignment="1">
      <alignment vertical="center"/>
    </xf>
    <xf numFmtId="203" fontId="36" fillId="0" borderId="18" xfId="35" applyNumberFormat="1" applyFont="1" applyFill="1" applyBorder="1" applyAlignment="1">
      <alignment vertical="center"/>
    </xf>
    <xf numFmtId="179" fontId="16" fillId="0" borderId="2" xfId="0" applyNumberFormat="1" applyFont="1" applyFill="1" applyBorder="1" applyAlignment="1">
      <alignment horizontal="right" vertical="center"/>
    </xf>
    <xf numFmtId="203" fontId="22" fillId="0" borderId="2" xfId="35" applyNumberFormat="1" applyFont="1" applyBorder="1" applyAlignment="1">
      <alignment horizontal="right" vertical="center" wrapText="1"/>
    </xf>
    <xf numFmtId="0" fontId="22" fillId="0" borderId="16" xfId="0" applyFont="1" applyBorder="1" applyAlignment="1">
      <alignment horizontal="right" vertical="center" wrapText="1"/>
    </xf>
    <xf numFmtId="0" fontId="22" fillId="0" borderId="22" xfId="0" applyFont="1" applyBorder="1" applyAlignment="1">
      <alignment horizontal="right" vertical="center" wrapText="1"/>
    </xf>
    <xf numFmtId="41" fontId="22" fillId="0" borderId="16" xfId="0" applyNumberFormat="1" applyFont="1" applyBorder="1" applyAlignment="1">
      <alignment horizontal="right" vertical="center" wrapText="1"/>
    </xf>
    <xf numFmtId="0" fontId="22" fillId="0" borderId="16" xfId="0" applyFont="1" applyFill="1" applyBorder="1" applyAlignment="1">
      <alignment horizontal="right" vertical="center" wrapText="1"/>
    </xf>
    <xf numFmtId="41" fontId="22" fillId="0" borderId="20" xfId="0" applyNumberFormat="1" applyFont="1" applyBorder="1" applyAlignment="1">
      <alignment horizontal="right" vertical="center" wrapText="1"/>
    </xf>
    <xf numFmtId="0" fontId="22" fillId="0" borderId="20" xfId="0" applyFont="1" applyFill="1" applyBorder="1" applyAlignment="1">
      <alignment horizontal="right" vertical="center" wrapText="1"/>
    </xf>
    <xf numFmtId="0" fontId="3" fillId="0" borderId="0" xfId="0" applyFont="1" applyBorder="1" applyAlignment="1">
      <alignment horizontal="left" vertical="center"/>
    </xf>
    <xf numFmtId="0" fontId="11" fillId="0" borderId="21" xfId="0" applyFont="1" applyBorder="1" applyAlignment="1">
      <alignment horizontal="center" vertical="center"/>
    </xf>
    <xf numFmtId="49" fontId="17" fillId="0" borderId="15" xfId="0" applyNumberFormat="1" applyFont="1" applyFill="1" applyBorder="1" applyAlignment="1">
      <alignment horizontal="left" vertical="center"/>
    </xf>
    <xf numFmtId="49" fontId="17" fillId="0" borderId="31" xfId="0" applyNumberFormat="1" applyFont="1" applyFill="1" applyBorder="1" applyAlignment="1">
      <alignment horizontal="left" vertical="center"/>
    </xf>
    <xf numFmtId="41" fontId="11" fillId="0" borderId="20" xfId="0" applyNumberFormat="1" applyFont="1" applyBorder="1" applyAlignment="1">
      <alignment vertical="center"/>
    </xf>
    <xf numFmtId="41" fontId="11" fillId="0" borderId="37" xfId="0" applyNumberFormat="1" applyFont="1" applyBorder="1" applyAlignment="1">
      <alignment vertical="center"/>
    </xf>
    <xf numFmtId="44" fontId="21" fillId="0" borderId="11" xfId="0" applyNumberFormat="1" applyFont="1" applyBorder="1" applyAlignment="1">
      <alignment horizontal="left" vertical="center"/>
    </xf>
    <xf numFmtId="44" fontId="21" fillId="0" borderId="11" xfId="35" applyNumberFormat="1" applyFont="1" applyBorder="1" applyAlignment="1">
      <alignment horizontal="left" vertical="center"/>
    </xf>
    <xf numFmtId="41" fontId="27" fillId="0" borderId="38" xfId="0" applyNumberFormat="1" applyFont="1" applyFill="1" applyBorder="1" applyAlignment="1">
      <alignment vertical="center" wrapText="1"/>
    </xf>
    <xf numFmtId="41" fontId="27" fillId="0" borderId="40" xfId="0" applyNumberFormat="1" applyFont="1" applyFill="1" applyBorder="1" applyAlignment="1">
      <alignment vertical="center" wrapText="1"/>
    </xf>
    <xf numFmtId="41" fontId="27" fillId="0" borderId="25" xfId="0" applyNumberFormat="1" applyFont="1" applyFill="1" applyBorder="1" applyAlignment="1">
      <alignment vertical="center" wrapText="1"/>
    </xf>
    <xf numFmtId="49" fontId="21" fillId="0" borderId="11" xfId="0" applyNumberFormat="1" applyFont="1" applyBorder="1" applyAlignment="1">
      <alignment horizontal="left" vertical="center"/>
    </xf>
    <xf numFmtId="41" fontId="27" fillId="0" borderId="0" xfId="0" applyNumberFormat="1" applyFont="1" applyFill="1" applyBorder="1" applyAlignment="1">
      <alignment vertical="center" wrapText="1"/>
    </xf>
    <xf numFmtId="0" fontId="5" fillId="0" borderId="0" xfId="0" applyFont="1" applyBorder="1" applyAlignment="1">
      <alignment horizontal="center" vertical="center"/>
    </xf>
    <xf numFmtId="0" fontId="2" fillId="0" borderId="20" xfId="34" applyFont="1" applyFill="1" applyBorder="1" applyAlignment="1">
      <alignment wrapText="1"/>
      <protection/>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3" xfId="34" applyFont="1" applyFill="1" applyBorder="1" applyAlignment="1">
      <alignment horizontal="center" vertical="center" wrapText="1"/>
      <protection/>
    </xf>
    <xf numFmtId="0" fontId="3" fillId="0" borderId="47" xfId="0" applyFont="1" applyBorder="1" applyAlignment="1">
      <alignment horizontal="center" vertical="center" wrapText="1"/>
    </xf>
    <xf numFmtId="179" fontId="4" fillId="0" borderId="47" xfId="0" applyNumberFormat="1" applyFont="1" applyBorder="1" applyAlignment="1">
      <alignment horizontal="right" vertical="center"/>
    </xf>
    <xf numFmtId="179" fontId="4" fillId="0" borderId="11" xfId="0" applyNumberFormat="1" applyFont="1" applyBorder="1" applyAlignment="1">
      <alignment horizontal="right" vertical="center"/>
    </xf>
    <xf numFmtId="200" fontId="4" fillId="0" borderId="16" xfId="0" applyNumberFormat="1" applyFont="1" applyBorder="1" applyAlignment="1">
      <alignment horizontal="right" vertical="center"/>
    </xf>
    <xf numFmtId="200" fontId="4" fillId="0" borderId="20" xfId="0" applyNumberFormat="1" applyFont="1" applyBorder="1" applyAlignment="1">
      <alignment horizontal="right" vertical="center"/>
    </xf>
    <xf numFmtId="200" fontId="4" fillId="0" borderId="2" xfId="0" applyNumberFormat="1" applyFont="1" applyBorder="1" applyAlignment="1">
      <alignment horizontal="right" vertical="center"/>
    </xf>
    <xf numFmtId="200" fontId="4" fillId="0" borderId="0" xfId="0" applyNumberFormat="1" applyFont="1" applyBorder="1" applyAlignment="1">
      <alignment horizontal="right" vertical="center"/>
    </xf>
    <xf numFmtId="200" fontId="4" fillId="0" borderId="22" xfId="0" applyNumberFormat="1" applyFont="1" applyBorder="1" applyAlignment="1">
      <alignment horizontal="right" vertical="center"/>
    </xf>
    <xf numFmtId="200" fontId="4" fillId="0" borderId="37" xfId="0" applyNumberFormat="1" applyFont="1" applyBorder="1" applyAlignment="1">
      <alignment horizontal="right" vertical="center"/>
    </xf>
    <xf numFmtId="0" fontId="5" fillId="0" borderId="15" xfId="0" applyFont="1" applyBorder="1" applyAlignment="1">
      <alignment horizontal="center" vertical="center"/>
    </xf>
    <xf numFmtId="200" fontId="4" fillId="0" borderId="21" xfId="0" applyNumberFormat="1" applyFont="1" applyBorder="1" applyAlignment="1">
      <alignment horizontal="right" vertical="center"/>
    </xf>
    <xf numFmtId="208" fontId="4" fillId="0" borderId="22" xfId="0" applyNumberFormat="1" applyFont="1" applyBorder="1" applyAlignment="1">
      <alignment horizontal="right" vertical="center"/>
    </xf>
    <xf numFmtId="183" fontId="4" fillId="0" borderId="2" xfId="0" applyNumberFormat="1" applyFont="1" applyBorder="1" applyAlignment="1">
      <alignment horizontal="right" vertical="center"/>
    </xf>
    <xf numFmtId="183" fontId="4" fillId="0" borderId="16" xfId="0" applyNumberFormat="1" applyFont="1" applyBorder="1" applyAlignment="1">
      <alignment horizontal="right" vertical="center"/>
    </xf>
    <xf numFmtId="203" fontId="4" fillId="0" borderId="18" xfId="35" applyNumberFormat="1" applyFont="1" applyBorder="1" applyAlignment="1">
      <alignment horizontal="right" vertical="center"/>
    </xf>
    <xf numFmtId="203" fontId="4" fillId="0" borderId="0" xfId="35" applyNumberFormat="1" applyFont="1" applyBorder="1" applyAlignment="1">
      <alignment horizontal="right" vertical="center"/>
    </xf>
    <xf numFmtId="43" fontId="4" fillId="0" borderId="16" xfId="35" applyNumberFormat="1" applyFont="1" applyBorder="1" applyAlignment="1">
      <alignment horizontal="right" vertical="center"/>
    </xf>
    <xf numFmtId="43" fontId="4" fillId="0" borderId="2" xfId="35" applyNumberFormat="1" applyFont="1" applyBorder="1" applyAlignment="1">
      <alignment horizontal="right" vertical="center"/>
    </xf>
    <xf numFmtId="203" fontId="2" fillId="0" borderId="2" xfId="35" applyNumberFormat="1" applyFont="1" applyFill="1" applyBorder="1" applyAlignment="1">
      <alignment horizontal="right" vertical="center" wrapText="1"/>
    </xf>
    <xf numFmtId="179" fontId="39" fillId="0" borderId="20" xfId="0" applyNumberFormat="1" applyFont="1" applyBorder="1" applyAlignment="1">
      <alignment horizontal="right" vertical="center"/>
    </xf>
    <xf numFmtId="41" fontId="17" fillId="0" borderId="16" xfId="0" applyNumberFormat="1" applyFont="1" applyBorder="1" applyAlignment="1">
      <alignment vertical="center"/>
    </xf>
    <xf numFmtId="43" fontId="4" fillId="0" borderId="2" xfId="35" applyFont="1" applyBorder="1" applyAlignment="1">
      <alignment horizontal="right" vertical="center"/>
    </xf>
    <xf numFmtId="43" fontId="4" fillId="0" borderId="0" xfId="35" applyFont="1" applyBorder="1" applyAlignment="1">
      <alignment horizontal="right" vertical="center"/>
    </xf>
    <xf numFmtId="43" fontId="4" fillId="0" borderId="16" xfId="35" applyFont="1" applyBorder="1" applyAlignment="1">
      <alignment horizontal="right" vertical="center"/>
    </xf>
    <xf numFmtId="203" fontId="16" fillId="0" borderId="2" xfId="35" applyNumberFormat="1" applyFont="1" applyBorder="1" applyAlignment="1">
      <alignment horizontal="right" vertical="center"/>
    </xf>
    <xf numFmtId="203" fontId="16" fillId="0" borderId="21" xfId="35" applyNumberFormat="1" applyFont="1" applyBorder="1" applyAlignment="1">
      <alignment horizontal="right" vertical="center"/>
    </xf>
    <xf numFmtId="203" fontId="15" fillId="0" borderId="22" xfId="35" applyNumberFormat="1" applyFont="1" applyFill="1" applyBorder="1" applyAlignment="1">
      <alignment horizontal="right" vertical="center"/>
    </xf>
    <xf numFmtId="203" fontId="22" fillId="0" borderId="16" xfId="35" applyNumberFormat="1" applyFont="1" applyFill="1" applyBorder="1" applyAlignment="1">
      <alignment horizontal="right" vertical="center" wrapText="1"/>
    </xf>
    <xf numFmtId="203" fontId="22" fillId="0" borderId="22" xfId="35" applyNumberFormat="1" applyFont="1" applyFill="1" applyBorder="1" applyAlignment="1">
      <alignment horizontal="right" vertical="center" wrapText="1"/>
    </xf>
    <xf numFmtId="203" fontId="22" fillId="0" borderId="20" xfId="35" applyNumberFormat="1" applyFont="1" applyFill="1" applyBorder="1" applyAlignment="1">
      <alignment horizontal="right" vertical="center" wrapText="1"/>
    </xf>
    <xf numFmtId="203" fontId="22" fillId="0" borderId="20" xfId="35" applyNumberFormat="1" applyFont="1" applyBorder="1" applyAlignment="1">
      <alignment horizontal="right" vertical="center" wrapText="1"/>
    </xf>
    <xf numFmtId="203" fontId="22" fillId="0" borderId="37" xfId="35" applyNumberFormat="1" applyFont="1" applyFill="1" applyBorder="1" applyAlignment="1">
      <alignment horizontal="right" vertical="center" wrapText="1"/>
    </xf>
    <xf numFmtId="44" fontId="21" fillId="0" borderId="33" xfId="35" applyNumberFormat="1" applyFont="1" applyBorder="1" applyAlignment="1">
      <alignment horizontal="left" vertical="center"/>
    </xf>
    <xf numFmtId="41" fontId="22" fillId="0" borderId="24" xfId="0" applyNumberFormat="1" applyFont="1" applyFill="1" applyBorder="1" applyAlignment="1">
      <alignment horizontal="right" vertical="center"/>
    </xf>
    <xf numFmtId="41" fontId="22" fillId="0" borderId="2" xfId="35" applyNumberFormat="1" applyFont="1" applyFill="1" applyBorder="1" applyAlignment="1">
      <alignment horizontal="right" vertical="center"/>
    </xf>
    <xf numFmtId="44" fontId="38" fillId="0" borderId="0" xfId="0" applyNumberFormat="1" applyFont="1" applyBorder="1" applyAlignment="1">
      <alignment horizontal="right" vertical="center"/>
    </xf>
    <xf numFmtId="0" fontId="6" fillId="0" borderId="0" xfId="0" applyFont="1" applyBorder="1" applyAlignment="1">
      <alignment horizontal="center" vertical="center"/>
    </xf>
    <xf numFmtId="179" fontId="14" fillId="0" borderId="13" xfId="0" applyNumberFormat="1" applyFont="1" applyBorder="1" applyAlignment="1">
      <alignment horizontal="center" vertical="center" wrapText="1"/>
    </xf>
    <xf numFmtId="203" fontId="36" fillId="0" borderId="2" xfId="35" applyNumberFormat="1" applyFont="1" applyFill="1" applyBorder="1" applyAlignment="1">
      <alignment vertical="center"/>
    </xf>
    <xf numFmtId="179" fontId="16" fillId="0" borderId="40" xfId="35" applyNumberFormat="1" applyFont="1" applyBorder="1" applyAlignment="1">
      <alignment horizontal="right" vertical="center"/>
    </xf>
    <xf numFmtId="41" fontId="16" fillId="0" borderId="21" xfId="0" applyNumberFormat="1" applyFont="1" applyBorder="1" applyAlignment="1">
      <alignment horizontal="right" vertical="center"/>
    </xf>
    <xf numFmtId="203" fontId="22" fillId="0" borderId="22" xfId="35" applyNumberFormat="1" applyFont="1" applyBorder="1" applyAlignment="1">
      <alignment horizontal="right" vertical="center" wrapText="1"/>
    </xf>
    <xf numFmtId="41" fontId="11" fillId="0" borderId="21" xfId="0" applyNumberFormat="1" applyFont="1" applyBorder="1" applyAlignment="1">
      <alignment vertical="center"/>
    </xf>
    <xf numFmtId="41" fontId="27" fillId="0" borderId="24" xfId="0" applyNumberFormat="1" applyFont="1" applyFill="1" applyBorder="1" applyAlignment="1">
      <alignment vertical="center" wrapText="1"/>
    </xf>
    <xf numFmtId="179" fontId="15" fillId="0" borderId="21" xfId="0" applyNumberFormat="1" applyFont="1" applyBorder="1" applyAlignment="1">
      <alignment horizontal="right" vertical="center"/>
    </xf>
    <xf numFmtId="0" fontId="2" fillId="0" borderId="14"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6" fillId="0" borderId="33" xfId="0" applyFont="1" applyBorder="1" applyAlignment="1">
      <alignment horizontal="center" vertical="center"/>
    </xf>
    <xf numFmtId="0" fontId="16" fillId="0" borderId="26" xfId="0" applyFont="1" applyBorder="1" applyAlignment="1">
      <alignment horizontal="center" vertical="center"/>
    </xf>
    <xf numFmtId="0" fontId="16" fillId="0" borderId="17" xfId="0" applyFont="1" applyBorder="1" applyAlignment="1">
      <alignment horizontal="center" vertical="center"/>
    </xf>
    <xf numFmtId="0" fontId="17" fillId="0" borderId="25" xfId="0" applyFont="1" applyBorder="1" applyAlignment="1">
      <alignment horizontal="distributed" vertical="center"/>
    </xf>
    <xf numFmtId="0" fontId="16" fillId="0" borderId="11" xfId="0" applyFont="1" applyBorder="1" applyAlignment="1">
      <alignment horizontal="distributed" vertical="center"/>
    </xf>
    <xf numFmtId="0" fontId="17" fillId="0" borderId="25" xfId="0" applyFont="1" applyBorder="1" applyAlignment="1">
      <alignment horizontal="center" vertical="center"/>
    </xf>
    <xf numFmtId="0" fontId="16" fillId="0" borderId="11"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6" fillId="0" borderId="29" xfId="0" applyFont="1" applyBorder="1" applyAlignment="1">
      <alignment horizontal="center" vertical="center"/>
    </xf>
    <xf numFmtId="0" fontId="16" fillId="0" borderId="14" xfId="0" applyFont="1" applyBorder="1" applyAlignment="1">
      <alignment horizontal="center" vertical="center"/>
    </xf>
    <xf numFmtId="0" fontId="16" fillId="0" borderId="19" xfId="0" applyFont="1" applyBorder="1" applyAlignment="1">
      <alignment horizontal="center" vertical="center"/>
    </xf>
    <xf numFmtId="0" fontId="16" fillId="0" borderId="15" xfId="0" applyFont="1" applyBorder="1" applyAlignment="1">
      <alignment horizontal="center" vertical="center" wrapText="1"/>
    </xf>
    <xf numFmtId="0" fontId="16" fillId="0" borderId="31" xfId="0" applyFont="1" applyBorder="1" applyAlignment="1">
      <alignment horizontal="center" vertical="center" wrapText="1"/>
    </xf>
    <xf numFmtId="0" fontId="17" fillId="0" borderId="22" xfId="0" applyFont="1" applyBorder="1" applyAlignment="1">
      <alignment horizontal="center" vertical="center"/>
    </xf>
    <xf numFmtId="0" fontId="16" fillId="0" borderId="2" xfId="0" applyFont="1" applyBorder="1" applyAlignment="1">
      <alignment horizontal="center" vertical="center"/>
    </xf>
    <xf numFmtId="0" fontId="16" fillId="0" borderId="22" xfId="0" applyFont="1" applyBorder="1" applyAlignment="1">
      <alignment horizontal="center" vertical="center"/>
    </xf>
    <xf numFmtId="0" fontId="16" fillId="0" borderId="18" xfId="0" applyFont="1" applyBorder="1" applyAlignment="1">
      <alignment horizontal="center" vertical="center" wrapText="1"/>
    </xf>
    <xf numFmtId="0" fontId="16" fillId="0" borderId="16"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4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4" xfId="0" applyFont="1" applyBorder="1" applyAlignment="1">
      <alignment horizontal="center" vertical="center"/>
    </xf>
    <xf numFmtId="0" fontId="17" fillId="0" borderId="29" xfId="0" applyFont="1" applyBorder="1" applyAlignment="1">
      <alignment horizontal="center" vertical="center"/>
    </xf>
    <xf numFmtId="0" fontId="16" fillId="0" borderId="0"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2" xfId="0" applyFont="1" applyBorder="1" applyAlignment="1">
      <alignment horizontal="center" vertical="center"/>
    </xf>
    <xf numFmtId="0" fontId="17" fillId="0" borderId="49" xfId="0" applyFont="1" applyBorder="1" applyAlignment="1">
      <alignment horizontal="distributed" vertical="center"/>
    </xf>
    <xf numFmtId="0" fontId="16" fillId="0" borderId="50" xfId="0" applyFont="1" applyBorder="1" applyAlignment="1">
      <alignment horizontal="distributed" vertical="center"/>
    </xf>
    <xf numFmtId="0" fontId="17" fillId="0" borderId="27" xfId="0" applyFont="1" applyBorder="1" applyAlignment="1">
      <alignment horizontal="distributed" vertical="center"/>
    </xf>
    <xf numFmtId="0" fontId="16" fillId="0" borderId="50" xfId="0" applyFont="1" applyBorder="1" applyAlignment="1">
      <alignment horizontal="center" vertical="center"/>
    </xf>
    <xf numFmtId="0" fontId="16" fillId="0" borderId="28"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17" fillId="0" borderId="51" xfId="0" applyFont="1" applyBorder="1" applyAlignment="1">
      <alignment horizontal="center" vertical="center"/>
    </xf>
    <xf numFmtId="0" fontId="18" fillId="0" borderId="33" xfId="0" applyFont="1" applyBorder="1" applyAlignment="1">
      <alignment horizontal="center" vertical="center"/>
    </xf>
    <xf numFmtId="0" fontId="16" fillId="0" borderId="15" xfId="0" applyFont="1" applyBorder="1" applyAlignment="1">
      <alignment horizontal="center" vertical="center"/>
    </xf>
    <xf numFmtId="0" fontId="16" fillId="0" borderId="31" xfId="0" applyFont="1" applyBorder="1" applyAlignment="1">
      <alignment horizontal="center" vertical="center"/>
    </xf>
    <xf numFmtId="0" fontId="17" fillId="0" borderId="39" xfId="0" applyFont="1" applyBorder="1" applyAlignment="1">
      <alignment horizontal="center" vertical="center"/>
    </xf>
    <xf numFmtId="0" fontId="16" fillId="0" borderId="36" xfId="0" applyFont="1" applyBorder="1" applyAlignment="1">
      <alignment horizontal="center" vertical="center"/>
    </xf>
    <xf numFmtId="0" fontId="15" fillId="0" borderId="15" xfId="0" applyFont="1" applyBorder="1" applyAlignment="1">
      <alignment horizontal="center" vertical="center" wrapText="1"/>
    </xf>
    <xf numFmtId="0" fontId="15" fillId="0" borderId="31" xfId="0" applyFont="1" applyBorder="1" applyAlignment="1">
      <alignment horizontal="center" vertical="center" wrapText="1"/>
    </xf>
    <xf numFmtId="0" fontId="14" fillId="0" borderId="38" xfId="0" applyFont="1" applyBorder="1" applyAlignment="1">
      <alignment horizontal="center" vertical="center" wrapText="1"/>
    </xf>
    <xf numFmtId="0" fontId="15" fillId="0" borderId="18" xfId="0" applyFont="1" applyBorder="1" applyAlignment="1">
      <alignment horizontal="center" vertical="center"/>
    </xf>
    <xf numFmtId="0" fontId="15" fillId="0" borderId="26" xfId="0" applyFont="1" applyBorder="1" applyAlignment="1">
      <alignment horizontal="center" vertical="center"/>
    </xf>
    <xf numFmtId="0" fontId="15" fillId="0" borderId="17" xfId="0" applyFont="1" applyBorder="1" applyAlignment="1">
      <alignment horizontal="center" vertical="center"/>
    </xf>
    <xf numFmtId="0" fontId="15" fillId="0" borderId="19" xfId="0" applyFont="1" applyBorder="1" applyAlignment="1">
      <alignment horizontal="center" vertical="center"/>
    </xf>
    <xf numFmtId="0" fontId="14" fillId="0" borderId="25" xfId="0" applyFont="1" applyBorder="1" applyAlignment="1">
      <alignment horizontal="center" vertical="center"/>
    </xf>
    <xf numFmtId="0" fontId="15" fillId="0" borderId="11" xfId="0" applyFont="1" applyBorder="1" applyAlignment="1">
      <alignment horizontal="center" vertical="center"/>
    </xf>
    <xf numFmtId="0" fontId="15" fillId="0" borderId="24" xfId="0" applyFont="1" applyBorder="1" applyAlignment="1">
      <alignment horizontal="center" vertical="center"/>
    </xf>
    <xf numFmtId="0" fontId="14" fillId="0" borderId="23" xfId="0" applyFont="1" applyBorder="1" applyAlignment="1">
      <alignment horizontal="center" vertical="center" wrapText="1"/>
    </xf>
    <xf numFmtId="0" fontId="15" fillId="0" borderId="22" xfId="0"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 fillId="0" borderId="33" xfId="0" applyFont="1" applyBorder="1" applyAlignment="1">
      <alignment horizontal="center" vertical="center"/>
    </xf>
    <xf numFmtId="0" fontId="14" fillId="0" borderId="12" xfId="0" applyFont="1" applyBorder="1" applyAlignment="1">
      <alignment horizontal="center" vertical="center"/>
    </xf>
    <xf numFmtId="0" fontId="15" fillId="0" borderId="29" xfId="0" applyFont="1" applyBorder="1" applyAlignment="1">
      <alignment horizontal="center" vertical="center"/>
    </xf>
    <xf numFmtId="0" fontId="15" fillId="0" borderId="14" xfId="0" applyFont="1" applyBorder="1" applyAlignment="1">
      <alignment horizontal="center" vertical="center"/>
    </xf>
    <xf numFmtId="0" fontId="14" fillId="0" borderId="2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30" xfId="0" applyFont="1" applyBorder="1" applyAlignment="1">
      <alignment horizontal="center" vertical="center" wrapText="1"/>
    </xf>
    <xf numFmtId="0" fontId="14" fillId="0" borderId="22" xfId="0" applyFont="1" applyBorder="1" applyAlignment="1">
      <alignment horizontal="center" vertical="center"/>
    </xf>
    <xf numFmtId="0" fontId="14" fillId="0" borderId="25" xfId="0" applyFont="1" applyBorder="1" applyAlignment="1">
      <alignment vertical="center"/>
    </xf>
    <xf numFmtId="0" fontId="15" fillId="0" borderId="11" xfId="0" applyFont="1" applyBorder="1" applyAlignment="1">
      <alignment vertical="center"/>
    </xf>
    <xf numFmtId="0" fontId="3" fillId="0" borderId="25"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10" fillId="0" borderId="33" xfId="0" applyFont="1" applyBorder="1" applyAlignment="1">
      <alignment horizontal="right" vertical="center"/>
    </xf>
    <xf numFmtId="0" fontId="10" fillId="0" borderId="0" xfId="0" applyFont="1" applyBorder="1" applyAlignment="1">
      <alignment horizontal="right" vertical="center"/>
    </xf>
    <xf numFmtId="0" fontId="3" fillId="0" borderId="40"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31" xfId="0" applyFont="1" applyBorder="1" applyAlignment="1">
      <alignment horizontal="center" vertical="center"/>
    </xf>
    <xf numFmtId="0" fontId="3" fillId="0" borderId="38" xfId="0" applyFont="1" applyBorder="1" applyAlignment="1">
      <alignment horizontal="center" vertical="center" wrapText="1"/>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49" fontId="4" fillId="0" borderId="2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10" fillId="0" borderId="0" xfId="0" applyFont="1" applyBorder="1" applyAlignment="1">
      <alignment horizontal="left" vertical="center"/>
    </xf>
    <xf numFmtId="0" fontId="3" fillId="0" borderId="34" xfId="0" applyFont="1" applyBorder="1" applyAlignment="1">
      <alignment horizontal="center" vertical="center"/>
    </xf>
    <xf numFmtId="0" fontId="4" fillId="0" borderId="34" xfId="0" applyFont="1" applyBorder="1" applyAlignment="1">
      <alignment horizontal="center" vertical="center"/>
    </xf>
    <xf numFmtId="0" fontId="3" fillId="0" borderId="2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29" xfId="0" applyFont="1" applyBorder="1" applyAlignment="1">
      <alignment horizontal="center" vertical="center"/>
    </xf>
    <xf numFmtId="0" fontId="4" fillId="0" borderId="29" xfId="0" applyFont="1" applyBorder="1" applyAlignment="1">
      <alignment horizontal="center" vertical="center"/>
    </xf>
    <xf numFmtId="0" fontId="4" fillId="0" borderId="14"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16" fillId="0" borderId="24" xfId="0" applyFont="1" applyBorder="1" applyAlignment="1">
      <alignment horizontal="center" vertical="center"/>
    </xf>
    <xf numFmtId="0" fontId="17" fillId="0" borderId="40"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Border="1" applyAlignment="1">
      <alignment horizontal="center" vertical="center"/>
    </xf>
    <xf numFmtId="0" fontId="16" fillId="0" borderId="33" xfId="0" applyFont="1" applyBorder="1" applyAlignment="1">
      <alignment horizontal="right" vertical="center"/>
    </xf>
    <xf numFmtId="0" fontId="16" fillId="0" borderId="0" xfId="0" applyFont="1" applyBorder="1" applyAlignment="1">
      <alignment horizontal="right" vertical="center"/>
    </xf>
    <xf numFmtId="0" fontId="17" fillId="0" borderId="34" xfId="0" applyFont="1" applyBorder="1" applyAlignment="1">
      <alignment horizontal="center" vertical="center"/>
    </xf>
    <xf numFmtId="0" fontId="17" fillId="0" borderId="25" xfId="0" applyFont="1" applyBorder="1" applyAlignment="1">
      <alignment horizontal="center" vertical="center" wrapText="1"/>
    </xf>
    <xf numFmtId="49" fontId="16" fillId="0" borderId="26"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16" fillId="0" borderId="20" xfId="0" applyFont="1" applyBorder="1" applyAlignment="1">
      <alignment horizontal="center" vertical="center" wrapText="1"/>
    </xf>
    <xf numFmtId="0" fontId="16" fillId="0" borderId="0" xfId="0" applyFont="1" applyBorder="1" applyAlignment="1">
      <alignment horizontal="left" vertical="center"/>
    </xf>
    <xf numFmtId="0" fontId="16" fillId="0" borderId="18" xfId="0" applyFont="1" applyBorder="1" applyAlignment="1">
      <alignment horizontal="center" vertical="center"/>
    </xf>
    <xf numFmtId="0" fontId="16" fillId="0" borderId="30" xfId="0" applyFont="1" applyBorder="1" applyAlignment="1">
      <alignment horizontal="center" vertical="center" wrapText="1"/>
    </xf>
    <xf numFmtId="3" fontId="6" fillId="0" borderId="0" xfId="0" applyNumberFormat="1" applyFont="1" applyAlignment="1">
      <alignment horizontal="center" vertical="center"/>
    </xf>
    <xf numFmtId="3" fontId="15" fillId="0" borderId="26" xfId="0" applyNumberFormat="1" applyFont="1" applyBorder="1" applyAlignment="1">
      <alignment horizontal="center" vertical="center"/>
    </xf>
    <xf numFmtId="3" fontId="15" fillId="0" borderId="19" xfId="0" applyNumberFormat="1" applyFont="1" applyBorder="1" applyAlignment="1">
      <alignment horizontal="center" vertical="center"/>
    </xf>
    <xf numFmtId="3" fontId="1" fillId="0" borderId="0" xfId="0" applyNumberFormat="1" applyFont="1" applyAlignment="1">
      <alignment horizontal="center" vertical="center"/>
    </xf>
    <xf numFmtId="3" fontId="15" fillId="0" borderId="18" xfId="0" applyNumberFormat="1" applyFont="1" applyBorder="1" applyAlignment="1">
      <alignment horizontal="center" vertical="center" wrapText="1"/>
    </xf>
    <xf numFmtId="3" fontId="15" fillId="0" borderId="30" xfId="0" applyNumberFormat="1" applyFont="1" applyBorder="1" applyAlignment="1">
      <alignment horizontal="center" vertical="center" wrapText="1"/>
    </xf>
    <xf numFmtId="3" fontId="15" fillId="0" borderId="15" xfId="0" applyNumberFormat="1" applyFont="1" applyBorder="1" applyAlignment="1">
      <alignment horizontal="center" vertical="center" wrapText="1"/>
    </xf>
    <xf numFmtId="3" fontId="15" fillId="0" borderId="31" xfId="0" applyNumberFormat="1" applyFont="1" applyBorder="1" applyAlignment="1">
      <alignment horizontal="center" vertical="center" wrapText="1"/>
    </xf>
    <xf numFmtId="0" fontId="14" fillId="0" borderId="40" xfId="0" applyFont="1" applyBorder="1" applyAlignment="1">
      <alignment horizontal="center" vertical="center" textRotation="255"/>
    </xf>
    <xf numFmtId="0" fontId="15" fillId="0" borderId="16" xfId="0" applyFont="1" applyBorder="1" applyAlignment="1">
      <alignment horizontal="center" vertical="center" textRotation="255"/>
    </xf>
    <xf numFmtId="0" fontId="15" fillId="0" borderId="16" xfId="0" applyFont="1" applyBorder="1" applyAlignment="1">
      <alignment horizontal="center" vertical="center" wrapText="1"/>
    </xf>
    <xf numFmtId="0" fontId="15" fillId="0" borderId="20" xfId="0" applyFont="1" applyBorder="1" applyAlignment="1">
      <alignment horizontal="center" vertical="center" wrapText="1"/>
    </xf>
    <xf numFmtId="3" fontId="14" fillId="0" borderId="34" xfId="0" applyNumberFormat="1" applyFont="1" applyBorder="1" applyAlignment="1">
      <alignment horizontal="center" vertical="center"/>
    </xf>
    <xf numFmtId="3" fontId="15" fillId="0" borderId="34" xfId="0" applyNumberFormat="1" applyFont="1" applyBorder="1" applyAlignment="1">
      <alignment horizontal="center" vertical="center"/>
    </xf>
    <xf numFmtId="3" fontId="22" fillId="0" borderId="26" xfId="0" applyNumberFormat="1" applyFont="1" applyBorder="1" applyAlignment="1">
      <alignment horizontal="center" vertical="center"/>
    </xf>
    <xf numFmtId="3" fontId="22" fillId="0" borderId="19" xfId="0" applyNumberFormat="1" applyFont="1" applyBorder="1" applyAlignment="1">
      <alignment horizontal="center" vertical="center"/>
    </xf>
    <xf numFmtId="0" fontId="22" fillId="0" borderId="22" xfId="0" applyFont="1" applyBorder="1" applyAlignment="1">
      <alignment horizontal="center" vertical="center" wrapText="1"/>
    </xf>
    <xf numFmtId="0" fontId="22" fillId="0" borderId="37" xfId="0" applyFont="1" applyBorder="1" applyAlignment="1">
      <alignment horizontal="center" vertical="center" wrapText="1"/>
    </xf>
    <xf numFmtId="0" fontId="21" fillId="0" borderId="25" xfId="0" applyFont="1" applyBorder="1" applyAlignment="1">
      <alignment horizontal="center" vertical="center" wrapText="1"/>
    </xf>
    <xf numFmtId="3" fontId="28" fillId="0" borderId="0" xfId="0" applyNumberFormat="1" applyFont="1" applyAlignment="1">
      <alignment horizontal="center" vertical="center"/>
    </xf>
    <xf numFmtId="3" fontId="21" fillId="0" borderId="34" xfId="0" applyNumberFormat="1" applyFont="1" applyBorder="1" applyAlignment="1">
      <alignment horizontal="center" vertical="center"/>
    </xf>
    <xf numFmtId="3" fontId="22" fillId="0" borderId="34" xfId="0" applyNumberFormat="1" applyFont="1" applyBorder="1" applyAlignment="1">
      <alignment horizontal="center" vertical="center"/>
    </xf>
    <xf numFmtId="3" fontId="22" fillId="0" borderId="18" xfId="0" applyNumberFormat="1" applyFont="1" applyBorder="1" applyAlignment="1">
      <alignment horizontal="center" vertical="center" wrapText="1"/>
    </xf>
    <xf numFmtId="3" fontId="22" fillId="0" borderId="30" xfId="0" applyNumberFormat="1" applyFont="1" applyBorder="1" applyAlignment="1">
      <alignment horizontal="center" vertical="center" wrapText="1"/>
    </xf>
    <xf numFmtId="3" fontId="22" fillId="0" borderId="15" xfId="0" applyNumberFormat="1" applyFont="1" applyBorder="1" applyAlignment="1">
      <alignment horizontal="center" vertical="center" wrapText="1"/>
    </xf>
    <xf numFmtId="3" fontId="22" fillId="0" borderId="31" xfId="0" applyNumberFormat="1" applyFont="1" applyBorder="1" applyAlignment="1">
      <alignment horizontal="center" vertical="center" wrapText="1"/>
    </xf>
    <xf numFmtId="0" fontId="21" fillId="0" borderId="40" xfId="0" applyFont="1" applyBorder="1" applyAlignment="1">
      <alignment horizontal="center" vertical="center" textRotation="255"/>
    </xf>
    <xf numFmtId="0" fontId="22" fillId="0" borderId="16" xfId="0" applyFont="1" applyBorder="1" applyAlignment="1">
      <alignment horizontal="center" vertical="center" textRotation="255"/>
    </xf>
    <xf numFmtId="0" fontId="22" fillId="0" borderId="16" xfId="0" applyFont="1" applyBorder="1" applyAlignment="1">
      <alignment horizontal="center" vertical="center" wrapText="1"/>
    </xf>
    <xf numFmtId="0" fontId="22" fillId="0" borderId="20" xfId="0" applyFont="1" applyBorder="1" applyAlignment="1">
      <alignment horizontal="center" vertical="center" wrapText="1"/>
    </xf>
    <xf numFmtId="3" fontId="29" fillId="0" borderId="0" xfId="0" applyNumberFormat="1" applyFont="1" applyAlignment="1">
      <alignment horizontal="center" vertical="center"/>
    </xf>
    <xf numFmtId="179" fontId="15" fillId="0" borderId="26" xfId="0" applyNumberFormat="1" applyFont="1" applyBorder="1" applyAlignment="1">
      <alignment horizontal="center" vertical="center" wrapText="1"/>
    </xf>
    <xf numFmtId="179" fontId="15" fillId="0" borderId="17" xfId="0" applyNumberFormat="1" applyFont="1" applyBorder="1" applyAlignment="1">
      <alignment horizontal="center" vertical="center" wrapText="1"/>
    </xf>
    <xf numFmtId="179" fontId="15" fillId="0" borderId="19" xfId="0" applyNumberFormat="1" applyFont="1" applyBorder="1" applyAlignment="1">
      <alignment horizontal="center" vertical="center" wrapText="1"/>
    </xf>
    <xf numFmtId="179" fontId="14" fillId="0" borderId="12" xfId="0" applyNumberFormat="1" applyFont="1" applyBorder="1" applyAlignment="1">
      <alignment horizontal="center" vertical="center" wrapText="1"/>
    </xf>
    <xf numFmtId="179" fontId="15" fillId="0" borderId="22" xfId="0" applyNumberFormat="1" applyFont="1" applyBorder="1" applyAlignment="1">
      <alignment horizontal="center" vertical="center" wrapText="1"/>
    </xf>
    <xf numFmtId="0" fontId="24" fillId="0" borderId="16" xfId="0" applyFont="1" applyBorder="1" applyAlignment="1">
      <alignment horizontal="center" vertical="center" wrapText="1"/>
    </xf>
    <xf numFmtId="0" fontId="24" fillId="0" borderId="20" xfId="0" applyFont="1" applyBorder="1" applyAlignment="1">
      <alignment horizontal="center" vertical="center" wrapText="1"/>
    </xf>
    <xf numFmtId="179" fontId="14" fillId="0" borderId="13" xfId="0" applyNumberFormat="1" applyFont="1" applyBorder="1" applyAlignment="1">
      <alignment horizontal="center" vertical="center" wrapText="1"/>
    </xf>
    <xf numFmtId="179" fontId="15" fillId="0" borderId="16" xfId="0" applyNumberFormat="1" applyFont="1" applyBorder="1" applyAlignment="1">
      <alignment horizontal="center" vertical="center" wrapText="1"/>
    </xf>
    <xf numFmtId="179" fontId="14" fillId="0" borderId="29" xfId="0" applyNumberFormat="1" applyFont="1" applyBorder="1" applyAlignment="1">
      <alignment horizontal="center" vertical="center" wrapText="1"/>
    </xf>
    <xf numFmtId="179" fontId="15" fillId="0" borderId="14" xfId="0" applyNumberFormat="1" applyFont="1" applyBorder="1" applyAlignment="1">
      <alignment horizontal="center" vertical="center" wrapText="1"/>
    </xf>
    <xf numFmtId="179" fontId="15" fillId="0" borderId="29" xfId="0" applyNumberFormat="1" applyFont="1" applyBorder="1" applyAlignment="1">
      <alignment horizontal="center" vertical="center" wrapText="1"/>
    </xf>
    <xf numFmtId="179" fontId="14" fillId="0" borderId="52" xfId="0" applyNumberFormat="1" applyFont="1" applyBorder="1" applyAlignment="1">
      <alignment horizontal="center" vertical="center" wrapText="1"/>
    </xf>
    <xf numFmtId="179" fontId="15" fillId="0" borderId="11" xfId="0" applyNumberFormat="1" applyFont="1" applyBorder="1" applyAlignment="1">
      <alignment horizontal="center" vertical="center" wrapText="1"/>
    </xf>
    <xf numFmtId="179" fontId="15" fillId="0" borderId="24" xfId="0" applyNumberFormat="1" applyFont="1" applyBorder="1" applyAlignment="1">
      <alignment horizontal="center" vertical="center" wrapText="1"/>
    </xf>
    <xf numFmtId="179" fontId="14" fillId="0" borderId="25" xfId="0" applyNumberFormat="1" applyFont="1" applyBorder="1" applyAlignment="1">
      <alignment horizontal="center" vertical="center" wrapText="1"/>
    </xf>
    <xf numFmtId="179" fontId="15" fillId="0" borderId="42" xfId="0" applyNumberFormat="1" applyFont="1" applyBorder="1" applyAlignment="1">
      <alignment horizontal="center" vertical="center" wrapText="1"/>
    </xf>
    <xf numFmtId="179" fontId="14" fillId="0" borderId="32" xfId="0" applyNumberFormat="1" applyFont="1" applyBorder="1" applyAlignment="1">
      <alignment horizontal="center" vertical="center" wrapText="1"/>
    </xf>
    <xf numFmtId="179" fontId="15" fillId="0" borderId="18" xfId="0" applyNumberFormat="1" applyFont="1" applyBorder="1" applyAlignment="1">
      <alignment horizontal="center" vertical="center" wrapText="1"/>
    </xf>
    <xf numFmtId="0" fontId="1" fillId="0" borderId="0" xfId="0" applyFont="1" applyAlignment="1">
      <alignment horizontal="center" vertical="center" wrapText="1"/>
    </xf>
    <xf numFmtId="0" fontId="17" fillId="0" borderId="52" xfId="0" applyFont="1" applyBorder="1" applyAlignment="1">
      <alignment horizontal="center" vertical="center"/>
    </xf>
    <xf numFmtId="0" fontId="16" fillId="0" borderId="44" xfId="0" applyFont="1" applyBorder="1" applyAlignment="1">
      <alignment horizontal="center" vertical="center"/>
    </xf>
    <xf numFmtId="0" fontId="17" fillId="0" borderId="15" xfId="0" applyFont="1" applyBorder="1" applyAlignment="1">
      <alignment horizontal="center" vertical="center"/>
    </xf>
    <xf numFmtId="0" fontId="3" fillId="0" borderId="5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6" xfId="0" applyFont="1" applyBorder="1" applyAlignment="1">
      <alignment horizontal="center" vertical="center"/>
    </xf>
    <xf numFmtId="0" fontId="3" fillId="0" borderId="12"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39" xfId="0" applyFont="1" applyBorder="1" applyAlignment="1">
      <alignment horizontal="center" vertical="center"/>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2" xfId="0" applyFont="1" applyBorder="1" applyAlignment="1">
      <alignment horizontal="center" vertical="center"/>
    </xf>
    <xf numFmtId="0" fontId="3" fillId="0" borderId="51" xfId="0" applyFont="1" applyBorder="1" applyAlignment="1">
      <alignment horizontal="center" vertical="center"/>
    </xf>
    <xf numFmtId="0" fontId="3" fillId="0" borderId="17" xfId="0" applyFont="1" applyBorder="1" applyAlignment="1">
      <alignment horizontal="center" vertical="center"/>
    </xf>
    <xf numFmtId="0" fontId="3"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33"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5" xfId="0" applyBorder="1" applyAlignment="1">
      <alignment/>
    </xf>
    <xf numFmtId="0" fontId="0" fillId="0" borderId="23" xfId="0" applyBorder="1" applyAlignment="1">
      <alignment/>
    </xf>
    <xf numFmtId="0" fontId="3" fillId="0" borderId="22" xfId="0" applyFont="1" applyBorder="1" applyAlignment="1">
      <alignment horizontal="center" vertical="center" wrapText="1"/>
    </xf>
    <xf numFmtId="0" fontId="3" fillId="0" borderId="44" xfId="0" applyFont="1" applyBorder="1" applyAlignment="1">
      <alignment horizontal="center" vertical="center"/>
    </xf>
    <xf numFmtId="0" fontId="3"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41" fontId="57" fillId="0" borderId="40" xfId="0" applyNumberFormat="1" applyFont="1" applyFill="1" applyBorder="1" applyAlignment="1">
      <alignment horizontal="right" vertical="center"/>
    </xf>
    <xf numFmtId="41" fontId="57" fillId="0" borderId="22" xfId="0" applyNumberFormat="1" applyFont="1" applyFill="1" applyBorder="1" applyAlignment="1">
      <alignment horizontal="right" vertical="center"/>
    </xf>
    <xf numFmtId="41" fontId="57" fillId="0" borderId="16" xfId="35" applyNumberFormat="1" applyFont="1" applyFill="1" applyBorder="1" applyAlignment="1">
      <alignment horizontal="righ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sample" xfId="33"/>
    <cellStyle name="一般_Sheet1" xfId="34"/>
    <cellStyle name="Comma" xfId="35"/>
    <cellStyle name="Comma [0]" xfId="36"/>
    <cellStyle name="中等" xfId="37"/>
    <cellStyle name="合計" xfId="38"/>
    <cellStyle name="好" xfId="39"/>
    <cellStyle name="年資料"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1076325</xdr:colOff>
      <xdr:row>24</xdr:row>
      <xdr:rowOff>104775</xdr:rowOff>
    </xdr:from>
    <xdr:to>
      <xdr:col>1</xdr:col>
      <xdr:colOff>19050</xdr:colOff>
      <xdr:row>26</xdr:row>
      <xdr:rowOff>123825</xdr:rowOff>
    </xdr:to>
    <xdr:sp>
      <xdr:nvSpPr>
        <xdr:cNvPr id="1" name="AutoShape 3"/>
        <xdr:cNvSpPr>
          <a:spLocks/>
        </xdr:cNvSpPr>
      </xdr:nvSpPr>
      <xdr:spPr>
        <a:xfrm>
          <a:off x="1076325" y="5191125"/>
          <a:ext cx="85725"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1066800</xdr:colOff>
      <xdr:row>28</xdr:row>
      <xdr:rowOff>133350</xdr:rowOff>
    </xdr:from>
    <xdr:to>
      <xdr:col>1</xdr:col>
      <xdr:colOff>19050</xdr:colOff>
      <xdr:row>30</xdr:row>
      <xdr:rowOff>123825</xdr:rowOff>
    </xdr:to>
    <xdr:sp>
      <xdr:nvSpPr>
        <xdr:cNvPr id="2" name="AutoShape 4"/>
        <xdr:cNvSpPr>
          <a:spLocks/>
        </xdr:cNvSpPr>
      </xdr:nvSpPr>
      <xdr:spPr>
        <a:xfrm>
          <a:off x="1066800" y="5886450"/>
          <a:ext cx="9525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1076325</xdr:colOff>
      <xdr:row>32</xdr:row>
      <xdr:rowOff>114300</xdr:rowOff>
    </xdr:from>
    <xdr:to>
      <xdr:col>1</xdr:col>
      <xdr:colOff>19050</xdr:colOff>
      <xdr:row>34</xdr:row>
      <xdr:rowOff>104775</xdr:rowOff>
    </xdr:to>
    <xdr:sp>
      <xdr:nvSpPr>
        <xdr:cNvPr id="3" name="AutoShape 5"/>
        <xdr:cNvSpPr>
          <a:spLocks/>
        </xdr:cNvSpPr>
      </xdr:nvSpPr>
      <xdr:spPr>
        <a:xfrm>
          <a:off x="1076325" y="6572250"/>
          <a:ext cx="85725"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1085850</xdr:colOff>
      <xdr:row>36</xdr:row>
      <xdr:rowOff>123825</xdr:rowOff>
    </xdr:from>
    <xdr:to>
      <xdr:col>1</xdr:col>
      <xdr:colOff>28575</xdr:colOff>
      <xdr:row>38</xdr:row>
      <xdr:rowOff>114300</xdr:rowOff>
    </xdr:to>
    <xdr:sp>
      <xdr:nvSpPr>
        <xdr:cNvPr id="4" name="AutoShape 6"/>
        <xdr:cNvSpPr>
          <a:spLocks/>
        </xdr:cNvSpPr>
      </xdr:nvSpPr>
      <xdr:spPr>
        <a:xfrm>
          <a:off x="1085850" y="7305675"/>
          <a:ext cx="85725"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24</xdr:row>
      <xdr:rowOff>85725</xdr:rowOff>
    </xdr:from>
    <xdr:to>
      <xdr:col>1</xdr:col>
      <xdr:colOff>114300</xdr:colOff>
      <xdr:row>26</xdr:row>
      <xdr:rowOff>133350</xdr:rowOff>
    </xdr:to>
    <xdr:sp>
      <xdr:nvSpPr>
        <xdr:cNvPr id="1" name="AutoShape 3"/>
        <xdr:cNvSpPr>
          <a:spLocks/>
        </xdr:cNvSpPr>
      </xdr:nvSpPr>
      <xdr:spPr>
        <a:xfrm>
          <a:off x="1219200" y="5991225"/>
          <a:ext cx="85725" cy="504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0"/>
  <sheetViews>
    <sheetView showGridLines="0" tabSelected="1" zoomScalePageLayoutView="0" workbookViewId="0" topLeftCell="A1">
      <selection activeCell="V20" sqref="V20"/>
    </sheetView>
  </sheetViews>
  <sheetFormatPr defaultColWidth="9.00390625" defaultRowHeight="16.5"/>
  <cols>
    <col min="1" max="1" width="18.125" style="1" customWidth="1"/>
    <col min="2" max="2" width="7.125" style="1" customWidth="1"/>
    <col min="3" max="4" width="7.375" style="1" customWidth="1"/>
    <col min="5" max="5" width="8.125" style="1" customWidth="1"/>
    <col min="6" max="9" width="6.625" style="1" customWidth="1"/>
    <col min="10" max="11" width="7.625" style="1" customWidth="1"/>
    <col min="12" max="17" width="7.375" style="1" customWidth="1"/>
    <col min="18" max="19" width="7.625" style="1" customWidth="1"/>
    <col min="20" max="16384" width="9.00390625" style="1" customWidth="1"/>
  </cols>
  <sheetData>
    <row r="1" spans="1:19" s="13" customFormat="1" ht="14.25" customHeight="1">
      <c r="A1" s="10" t="s">
        <v>549</v>
      </c>
      <c r="P1" s="24"/>
      <c r="Q1" s="24"/>
      <c r="S1" s="26" t="s">
        <v>685</v>
      </c>
    </row>
    <row r="2" spans="1:19" s="84" customFormat="1" ht="24.75" customHeight="1">
      <c r="A2" s="595" t="s">
        <v>543</v>
      </c>
      <c r="B2" s="596"/>
      <c r="C2" s="596"/>
      <c r="D2" s="596"/>
      <c r="E2" s="596"/>
      <c r="F2" s="596"/>
      <c r="G2" s="596"/>
      <c r="H2" s="596"/>
      <c r="I2" s="596"/>
      <c r="J2" s="596" t="s">
        <v>712</v>
      </c>
      <c r="K2" s="596"/>
      <c r="L2" s="596"/>
      <c r="M2" s="596"/>
      <c r="N2" s="596"/>
      <c r="O2" s="596"/>
      <c r="P2" s="596"/>
      <c r="Q2" s="596"/>
      <c r="R2" s="596"/>
      <c r="S2" s="596"/>
    </row>
    <row r="3" spans="1:19" s="84" customFormat="1" ht="19.5" customHeight="1" thickBot="1">
      <c r="A3" s="597" t="s">
        <v>542</v>
      </c>
      <c r="B3" s="597"/>
      <c r="C3" s="597"/>
      <c r="D3" s="597"/>
      <c r="E3" s="597"/>
      <c r="F3" s="597"/>
      <c r="G3" s="597"/>
      <c r="H3" s="597"/>
      <c r="I3" s="597"/>
      <c r="J3" s="597" t="s">
        <v>577</v>
      </c>
      <c r="K3" s="597"/>
      <c r="L3" s="597"/>
      <c r="M3" s="597"/>
      <c r="N3" s="597"/>
      <c r="O3" s="597"/>
      <c r="P3" s="597"/>
      <c r="Q3" s="597"/>
      <c r="R3" s="597"/>
      <c r="S3" s="597"/>
    </row>
    <row r="4" spans="1:19" s="47" customFormat="1" ht="15" customHeight="1">
      <c r="A4" s="41"/>
      <c r="B4" s="616" t="s">
        <v>518</v>
      </c>
      <c r="C4" s="617" t="s">
        <v>479</v>
      </c>
      <c r="D4" s="42"/>
      <c r="E4" s="44"/>
      <c r="F4" s="602" t="s">
        <v>488</v>
      </c>
      <c r="G4" s="603"/>
      <c r="H4" s="603"/>
      <c r="I4" s="603"/>
      <c r="J4" s="604" t="s">
        <v>490</v>
      </c>
      <c r="K4" s="603"/>
      <c r="L4" s="603"/>
      <c r="M4" s="603"/>
      <c r="N4" s="44"/>
      <c r="O4" s="600" t="s">
        <v>486</v>
      </c>
      <c r="P4" s="601"/>
      <c r="Q4" s="601"/>
      <c r="R4" s="601"/>
      <c r="S4" s="601"/>
    </row>
    <row r="5" spans="1:19" s="47" customFormat="1" ht="15" customHeight="1">
      <c r="A5" s="43"/>
      <c r="B5" s="614"/>
      <c r="C5" s="615"/>
      <c r="D5" s="611" t="s">
        <v>547</v>
      </c>
      <c r="E5" s="612"/>
      <c r="F5" s="50"/>
      <c r="G5" s="51"/>
      <c r="H5" s="51"/>
      <c r="I5" s="51"/>
      <c r="J5" s="85" t="s">
        <v>544</v>
      </c>
      <c r="K5" s="51"/>
      <c r="L5" s="51"/>
      <c r="M5" s="51"/>
      <c r="N5" s="52"/>
      <c r="O5" s="598" t="s">
        <v>487</v>
      </c>
      <c r="P5" s="599"/>
      <c r="Q5" s="599"/>
      <c r="R5" s="599"/>
      <c r="S5" s="599"/>
    </row>
    <row r="6" spans="1:19" s="47" customFormat="1" ht="15" customHeight="1">
      <c r="A6" s="53" t="s">
        <v>519</v>
      </c>
      <c r="B6" s="54" t="s">
        <v>528</v>
      </c>
      <c r="C6" s="55" t="s">
        <v>528</v>
      </c>
      <c r="D6" s="613" t="s">
        <v>520</v>
      </c>
      <c r="E6" s="612"/>
      <c r="F6" s="605" t="s">
        <v>546</v>
      </c>
      <c r="G6" s="606"/>
      <c r="H6" s="607"/>
      <c r="I6" s="86" t="s">
        <v>521</v>
      </c>
      <c r="J6" s="58"/>
      <c r="K6" s="87" t="s">
        <v>489</v>
      </c>
      <c r="L6" s="48" t="s">
        <v>522</v>
      </c>
      <c r="M6" s="58"/>
      <c r="N6" s="59" t="s">
        <v>489</v>
      </c>
      <c r="O6" s="48" t="s">
        <v>523</v>
      </c>
      <c r="P6" s="58"/>
      <c r="Q6" s="59" t="s">
        <v>493</v>
      </c>
      <c r="R6" s="60" t="s">
        <v>545</v>
      </c>
      <c r="S6" s="51" t="s">
        <v>484</v>
      </c>
    </row>
    <row r="7" spans="1:19" s="47" customFormat="1" ht="15" customHeight="1">
      <c r="A7" s="53" t="s">
        <v>524</v>
      </c>
      <c r="B7" s="614" t="s">
        <v>491</v>
      </c>
      <c r="C7" s="615" t="s">
        <v>525</v>
      </c>
      <c r="D7" s="50"/>
      <c r="E7" s="52"/>
      <c r="F7" s="598" t="s">
        <v>480</v>
      </c>
      <c r="G7" s="599"/>
      <c r="H7" s="608"/>
      <c r="I7" s="50"/>
      <c r="J7" s="51" t="s">
        <v>526</v>
      </c>
      <c r="K7" s="52"/>
      <c r="L7" s="50"/>
      <c r="M7" s="51" t="s">
        <v>527</v>
      </c>
      <c r="N7" s="52"/>
      <c r="O7" s="50"/>
      <c r="P7" s="51" t="s">
        <v>480</v>
      </c>
      <c r="Q7" s="52"/>
      <c r="R7" s="61" t="s">
        <v>478</v>
      </c>
      <c r="S7" s="62" t="s">
        <v>548</v>
      </c>
    </row>
    <row r="8" spans="1:19" s="47" customFormat="1" ht="15" customHeight="1">
      <c r="A8" s="609" t="s">
        <v>492</v>
      </c>
      <c r="B8" s="614"/>
      <c r="C8" s="615"/>
      <c r="D8" s="63" t="s">
        <v>475</v>
      </c>
      <c r="E8" s="59" t="s">
        <v>476</v>
      </c>
      <c r="F8" s="63" t="s">
        <v>493</v>
      </c>
      <c r="G8" s="63" t="s">
        <v>494</v>
      </c>
      <c r="H8" s="63" t="s">
        <v>495</v>
      </c>
      <c r="I8" s="63" t="s">
        <v>493</v>
      </c>
      <c r="J8" s="64" t="s">
        <v>494</v>
      </c>
      <c r="K8" s="63" t="s">
        <v>495</v>
      </c>
      <c r="L8" s="63" t="s">
        <v>493</v>
      </c>
      <c r="M8" s="63" t="s">
        <v>494</v>
      </c>
      <c r="N8" s="63" t="s">
        <v>495</v>
      </c>
      <c r="O8" s="63" t="s">
        <v>493</v>
      </c>
      <c r="P8" s="63" t="s">
        <v>494</v>
      </c>
      <c r="Q8" s="63" t="s">
        <v>495</v>
      </c>
      <c r="R8" s="63" t="s">
        <v>494</v>
      </c>
      <c r="S8" s="63" t="s">
        <v>495</v>
      </c>
    </row>
    <row r="9" spans="1:19" s="47" customFormat="1" ht="15" customHeight="1" thickBot="1">
      <c r="A9" s="610"/>
      <c r="B9" s="66"/>
      <c r="C9" s="67"/>
      <c r="D9" s="67" t="s">
        <v>484</v>
      </c>
      <c r="E9" s="68" t="s">
        <v>496</v>
      </c>
      <c r="F9" s="67" t="s">
        <v>480</v>
      </c>
      <c r="G9" s="67" t="s">
        <v>497</v>
      </c>
      <c r="H9" s="67" t="s">
        <v>498</v>
      </c>
      <c r="I9" s="67" t="s">
        <v>480</v>
      </c>
      <c r="J9" s="68" t="s">
        <v>497</v>
      </c>
      <c r="K9" s="67" t="s">
        <v>498</v>
      </c>
      <c r="L9" s="67" t="s">
        <v>480</v>
      </c>
      <c r="M9" s="67" t="s">
        <v>497</v>
      </c>
      <c r="N9" s="67" t="s">
        <v>498</v>
      </c>
      <c r="O9" s="67" t="s">
        <v>480</v>
      </c>
      <c r="P9" s="67" t="s">
        <v>497</v>
      </c>
      <c r="Q9" s="67" t="s">
        <v>498</v>
      </c>
      <c r="R9" s="67" t="s">
        <v>497</v>
      </c>
      <c r="S9" s="67" t="s">
        <v>498</v>
      </c>
    </row>
    <row r="10" spans="1:19" s="47" customFormat="1" ht="16.5" customHeight="1">
      <c r="A10" s="71" t="s">
        <v>529</v>
      </c>
      <c r="B10" s="69">
        <v>5</v>
      </c>
      <c r="C10" s="69">
        <v>73</v>
      </c>
      <c r="D10" s="69">
        <v>422</v>
      </c>
      <c r="E10" s="69">
        <v>173</v>
      </c>
      <c r="F10" s="69">
        <v>1922</v>
      </c>
      <c r="G10" s="69">
        <v>1229</v>
      </c>
      <c r="H10" s="69">
        <v>693</v>
      </c>
      <c r="I10" s="69">
        <v>1428</v>
      </c>
      <c r="J10" s="72">
        <v>1065</v>
      </c>
      <c r="K10" s="69">
        <v>363</v>
      </c>
      <c r="L10" s="69">
        <v>494</v>
      </c>
      <c r="M10" s="69">
        <v>164</v>
      </c>
      <c r="N10" s="69">
        <v>330</v>
      </c>
      <c r="O10" s="69">
        <v>26338</v>
      </c>
      <c r="P10" s="69">
        <v>18605</v>
      </c>
      <c r="Q10" s="69">
        <v>7733</v>
      </c>
      <c r="R10" s="69">
        <v>3829</v>
      </c>
      <c r="S10" s="69">
        <v>1939</v>
      </c>
    </row>
    <row r="11" spans="1:19" s="47" customFormat="1" ht="16.5" customHeight="1">
      <c r="A11" s="71" t="s">
        <v>530</v>
      </c>
      <c r="B11" s="69">
        <v>5</v>
      </c>
      <c r="C11" s="69">
        <v>74</v>
      </c>
      <c r="D11" s="69">
        <v>435</v>
      </c>
      <c r="E11" s="69">
        <v>198</v>
      </c>
      <c r="F11" s="69">
        <v>2032</v>
      </c>
      <c r="G11" s="69">
        <f>J11+M11</f>
        <v>1274</v>
      </c>
      <c r="H11" s="69">
        <f>K11+N11</f>
        <v>758</v>
      </c>
      <c r="I11" s="69">
        <v>1489</v>
      </c>
      <c r="J11" s="72">
        <v>1092</v>
      </c>
      <c r="K11" s="69">
        <v>397</v>
      </c>
      <c r="L11" s="69">
        <v>543</v>
      </c>
      <c r="M11" s="69">
        <v>182</v>
      </c>
      <c r="N11" s="69">
        <v>361</v>
      </c>
      <c r="O11" s="69">
        <v>27725</v>
      </c>
      <c r="P11" s="69">
        <v>19209</v>
      </c>
      <c r="Q11" s="69">
        <v>8516</v>
      </c>
      <c r="R11" s="69">
        <v>3907</v>
      </c>
      <c r="S11" s="69">
        <v>2007</v>
      </c>
    </row>
    <row r="12" spans="1:19" s="47" customFormat="1" ht="16.5" customHeight="1">
      <c r="A12" s="71" t="s">
        <v>531</v>
      </c>
      <c r="B12" s="69">
        <v>6</v>
      </c>
      <c r="C12" s="69">
        <v>85</v>
      </c>
      <c r="D12" s="69">
        <v>548</v>
      </c>
      <c r="E12" s="69">
        <v>204</v>
      </c>
      <c r="F12" s="69">
        <f>G12+H12</f>
        <v>2363</v>
      </c>
      <c r="G12" s="69">
        <f aca="true" t="shared" si="0" ref="G12:H34">J12+M12</f>
        <v>1493</v>
      </c>
      <c r="H12" s="69">
        <f t="shared" si="0"/>
        <v>870</v>
      </c>
      <c r="I12" s="69">
        <f>J12+K12</f>
        <v>1728</v>
      </c>
      <c r="J12" s="72">
        <v>1274</v>
      </c>
      <c r="K12" s="69">
        <v>454</v>
      </c>
      <c r="L12" s="69">
        <f>M12+N12</f>
        <v>635</v>
      </c>
      <c r="M12" s="69">
        <v>219</v>
      </c>
      <c r="N12" s="69">
        <v>416</v>
      </c>
      <c r="O12" s="69">
        <f>P12+Q12</f>
        <v>29056</v>
      </c>
      <c r="P12" s="69">
        <v>19873</v>
      </c>
      <c r="Q12" s="69">
        <v>9183</v>
      </c>
      <c r="R12" s="69">
        <v>3665</v>
      </c>
      <c r="S12" s="69">
        <v>2029</v>
      </c>
    </row>
    <row r="13" spans="1:19" s="47" customFormat="1" ht="16.5" customHeight="1">
      <c r="A13" s="71"/>
      <c r="B13" s="69"/>
      <c r="C13" s="69"/>
      <c r="D13" s="69"/>
      <c r="E13" s="69"/>
      <c r="F13" s="69"/>
      <c r="G13" s="69"/>
      <c r="H13" s="69"/>
      <c r="I13" s="69"/>
      <c r="J13" s="72"/>
      <c r="K13" s="69"/>
      <c r="L13" s="69"/>
      <c r="M13" s="69"/>
      <c r="N13" s="69"/>
      <c r="O13" s="69"/>
      <c r="P13" s="69"/>
      <c r="Q13" s="69"/>
      <c r="R13" s="69"/>
      <c r="S13" s="69"/>
    </row>
    <row r="14" spans="1:19" s="47" customFormat="1" ht="16.5" customHeight="1">
      <c r="A14" s="71" t="s">
        <v>532</v>
      </c>
      <c r="B14" s="69">
        <v>8</v>
      </c>
      <c r="C14" s="69">
        <v>208</v>
      </c>
      <c r="D14" s="69">
        <v>549</v>
      </c>
      <c r="E14" s="69">
        <v>244</v>
      </c>
      <c r="F14" s="69">
        <f>G14+H14</f>
        <v>3059</v>
      </c>
      <c r="G14" s="69">
        <f t="shared" si="0"/>
        <v>1941</v>
      </c>
      <c r="H14" s="69">
        <f t="shared" si="0"/>
        <v>1118</v>
      </c>
      <c r="I14" s="69">
        <f>J14+K14</f>
        <v>2295</v>
      </c>
      <c r="J14" s="72">
        <v>1695</v>
      </c>
      <c r="K14" s="69">
        <v>600</v>
      </c>
      <c r="L14" s="69">
        <f>M14+N14</f>
        <v>764</v>
      </c>
      <c r="M14" s="69">
        <v>246</v>
      </c>
      <c r="N14" s="69">
        <v>518</v>
      </c>
      <c r="O14" s="69">
        <f>P14+Q14</f>
        <v>36235</v>
      </c>
      <c r="P14" s="69">
        <v>25005</v>
      </c>
      <c r="Q14" s="69">
        <v>11230</v>
      </c>
      <c r="R14" s="69">
        <v>4899</v>
      </c>
      <c r="S14" s="69">
        <v>2466</v>
      </c>
    </row>
    <row r="15" spans="1:19" s="47" customFormat="1" ht="16.5" customHeight="1">
      <c r="A15" s="71" t="s">
        <v>533</v>
      </c>
      <c r="B15" s="69">
        <v>10</v>
      </c>
      <c r="C15" s="69">
        <v>259</v>
      </c>
      <c r="D15" s="69">
        <v>690</v>
      </c>
      <c r="E15" s="69">
        <v>280</v>
      </c>
      <c r="F15" s="69">
        <v>3765</v>
      </c>
      <c r="G15" s="69">
        <f t="shared" si="0"/>
        <v>2408</v>
      </c>
      <c r="H15" s="69">
        <f t="shared" si="0"/>
        <v>1362</v>
      </c>
      <c r="I15" s="69">
        <v>2898</v>
      </c>
      <c r="J15" s="72">
        <v>2127</v>
      </c>
      <c r="K15" s="69">
        <v>771</v>
      </c>
      <c r="L15" s="69">
        <v>872</v>
      </c>
      <c r="M15" s="69">
        <v>281</v>
      </c>
      <c r="N15" s="69">
        <v>591</v>
      </c>
      <c r="O15" s="69">
        <v>45973</v>
      </c>
      <c r="P15" s="69">
        <v>31246</v>
      </c>
      <c r="Q15" s="69">
        <v>14727</v>
      </c>
      <c r="R15" s="69">
        <v>5842</v>
      </c>
      <c r="S15" s="69">
        <v>3462</v>
      </c>
    </row>
    <row r="16" spans="1:19" s="47" customFormat="1" ht="16.5" customHeight="1">
      <c r="A16" s="71" t="s">
        <v>534</v>
      </c>
      <c r="B16" s="69">
        <v>10</v>
      </c>
      <c r="C16" s="69">
        <v>331</v>
      </c>
      <c r="D16" s="69">
        <v>876</v>
      </c>
      <c r="E16" s="69">
        <v>319</v>
      </c>
      <c r="F16" s="69">
        <v>3606</v>
      </c>
      <c r="G16" s="69">
        <f t="shared" si="0"/>
        <v>2262</v>
      </c>
      <c r="H16" s="69">
        <f t="shared" si="0"/>
        <v>1344</v>
      </c>
      <c r="I16" s="69">
        <v>2679</v>
      </c>
      <c r="J16" s="72">
        <v>1968</v>
      </c>
      <c r="K16" s="69">
        <v>711</v>
      </c>
      <c r="L16" s="69">
        <v>927</v>
      </c>
      <c r="M16" s="69">
        <v>294</v>
      </c>
      <c r="N16" s="69">
        <v>633</v>
      </c>
      <c r="O16" s="69">
        <v>57955</v>
      </c>
      <c r="P16" s="69">
        <v>38570</v>
      </c>
      <c r="Q16" s="69">
        <v>19385</v>
      </c>
      <c r="R16" s="69">
        <v>7439</v>
      </c>
      <c r="S16" s="69">
        <v>4534</v>
      </c>
    </row>
    <row r="17" spans="1:19" s="47" customFormat="1" ht="16.5" customHeight="1">
      <c r="A17" s="71"/>
      <c r="B17" s="72"/>
      <c r="C17" s="72"/>
      <c r="D17" s="72"/>
      <c r="E17" s="72"/>
      <c r="F17" s="72"/>
      <c r="G17" s="69"/>
      <c r="H17" s="69"/>
      <c r="I17" s="69"/>
      <c r="J17" s="72"/>
      <c r="K17" s="72"/>
      <c r="L17" s="72"/>
      <c r="M17" s="72"/>
      <c r="N17" s="72"/>
      <c r="O17" s="72"/>
      <c r="P17" s="72"/>
      <c r="Q17" s="72"/>
      <c r="R17" s="72"/>
      <c r="S17" s="72"/>
    </row>
    <row r="18" spans="1:19" s="47" customFormat="1" ht="16.5" customHeight="1">
      <c r="A18" s="71" t="s">
        <v>535</v>
      </c>
      <c r="B18" s="72">
        <v>11</v>
      </c>
      <c r="C18" s="72">
        <v>393</v>
      </c>
      <c r="D18" s="72">
        <v>1036</v>
      </c>
      <c r="E18" s="72">
        <v>364</v>
      </c>
      <c r="F18" s="72">
        <v>4314</v>
      </c>
      <c r="G18" s="69">
        <f t="shared" si="0"/>
        <v>2519</v>
      </c>
      <c r="H18" s="69">
        <f t="shared" si="0"/>
        <v>1795</v>
      </c>
      <c r="I18" s="69">
        <v>3264</v>
      </c>
      <c r="J18" s="72">
        <v>2202</v>
      </c>
      <c r="K18" s="72">
        <v>1062</v>
      </c>
      <c r="L18" s="72">
        <v>1050</v>
      </c>
      <c r="M18" s="72">
        <v>317</v>
      </c>
      <c r="N18" s="72">
        <v>733</v>
      </c>
      <c r="O18" s="72">
        <v>65941</v>
      </c>
      <c r="P18" s="72">
        <v>42531</v>
      </c>
      <c r="Q18" s="72">
        <v>23410</v>
      </c>
      <c r="R18" s="72">
        <v>8076</v>
      </c>
      <c r="S18" s="72">
        <v>5292</v>
      </c>
    </row>
    <row r="19" spans="1:19" s="47" customFormat="1" ht="16.5" customHeight="1">
      <c r="A19" s="71" t="s">
        <v>536</v>
      </c>
      <c r="B19" s="72">
        <v>11</v>
      </c>
      <c r="C19" s="423">
        <v>451</v>
      </c>
      <c r="D19" s="72">
        <v>1102</v>
      </c>
      <c r="E19" s="72">
        <v>443</v>
      </c>
      <c r="F19" s="72">
        <v>4552</v>
      </c>
      <c r="G19" s="69">
        <v>2686</v>
      </c>
      <c r="H19" s="69">
        <v>1866</v>
      </c>
      <c r="I19" s="69">
        <v>3411</v>
      </c>
      <c r="J19" s="72">
        <v>2343</v>
      </c>
      <c r="K19" s="72">
        <v>1068</v>
      </c>
      <c r="L19" s="72">
        <v>1141</v>
      </c>
      <c r="M19" s="72">
        <v>343</v>
      </c>
      <c r="N19" s="72">
        <v>798</v>
      </c>
      <c r="O19" s="72">
        <v>73665</v>
      </c>
      <c r="P19" s="72">
        <v>46285</v>
      </c>
      <c r="Q19" s="72">
        <v>27380</v>
      </c>
      <c r="R19" s="72">
        <v>9102</v>
      </c>
      <c r="S19" s="72">
        <v>6226</v>
      </c>
    </row>
    <row r="20" spans="1:19" s="47" customFormat="1" ht="16.5" customHeight="1">
      <c r="A20" s="71" t="s">
        <v>727</v>
      </c>
      <c r="B20" s="72">
        <v>11</v>
      </c>
      <c r="C20" s="423">
        <v>475</v>
      </c>
      <c r="D20" s="72">
        <v>1312</v>
      </c>
      <c r="E20" s="72">
        <v>525</v>
      </c>
      <c r="F20" s="72">
        <v>5132</v>
      </c>
      <c r="G20" s="72">
        <v>2984</v>
      </c>
      <c r="H20" s="72">
        <v>2148</v>
      </c>
      <c r="I20" s="72">
        <v>3534</v>
      </c>
      <c r="J20" s="72">
        <v>2434</v>
      </c>
      <c r="K20" s="72">
        <v>1100</v>
      </c>
      <c r="L20" s="72">
        <v>1598</v>
      </c>
      <c r="M20" s="72">
        <v>550</v>
      </c>
      <c r="N20" s="72">
        <v>1048</v>
      </c>
      <c r="O20" s="72">
        <v>82158</v>
      </c>
      <c r="P20" s="72">
        <v>50505</v>
      </c>
      <c r="Q20" s="72">
        <v>31653</v>
      </c>
      <c r="R20" s="72">
        <v>9675</v>
      </c>
      <c r="S20" s="72">
        <v>6584</v>
      </c>
    </row>
    <row r="21" spans="1:19" s="47" customFormat="1" ht="16.5" customHeight="1">
      <c r="A21" s="71"/>
      <c r="B21" s="72"/>
      <c r="C21" s="422"/>
      <c r="D21" s="72"/>
      <c r="E21" s="72"/>
      <c r="F21" s="72"/>
      <c r="G21" s="72"/>
      <c r="H21" s="72"/>
      <c r="I21" s="72"/>
      <c r="J21" s="72"/>
      <c r="K21" s="72"/>
      <c r="L21" s="72"/>
      <c r="M21" s="72"/>
      <c r="N21" s="72"/>
      <c r="O21" s="72"/>
      <c r="P21" s="72"/>
      <c r="Q21" s="72"/>
      <c r="R21" s="72"/>
      <c r="S21" s="72"/>
    </row>
    <row r="22" spans="1:19" s="47" customFormat="1" ht="16.5" customHeight="1">
      <c r="A22" s="71" t="s">
        <v>744</v>
      </c>
      <c r="B22" s="72">
        <v>11</v>
      </c>
      <c r="C22" s="72">
        <f>SUM(C24:C34)</f>
        <v>504</v>
      </c>
      <c r="D22" s="72">
        <f>SUM(D24:D34)</f>
        <v>1500</v>
      </c>
      <c r="E22" s="72">
        <f aca="true" t="shared" si="1" ref="E22:S22">SUM(E24:E34)</f>
        <v>584</v>
      </c>
      <c r="F22" s="72">
        <f t="shared" si="1"/>
        <v>5023</v>
      </c>
      <c r="G22" s="72">
        <f t="shared" si="1"/>
        <v>2988</v>
      </c>
      <c r="H22" s="72">
        <f t="shared" si="1"/>
        <v>2035</v>
      </c>
      <c r="I22" s="72">
        <f t="shared" si="1"/>
        <v>3705</v>
      </c>
      <c r="J22" s="72">
        <f t="shared" si="1"/>
        <v>2585</v>
      </c>
      <c r="K22" s="72">
        <f t="shared" si="1"/>
        <v>1120</v>
      </c>
      <c r="L22" s="72">
        <f t="shared" si="1"/>
        <v>1318</v>
      </c>
      <c r="M22" s="72">
        <f t="shared" si="1"/>
        <v>403</v>
      </c>
      <c r="N22" s="72">
        <f t="shared" si="1"/>
        <v>915</v>
      </c>
      <c r="O22" s="72">
        <f t="shared" si="1"/>
        <v>89889</v>
      </c>
      <c r="P22" s="72">
        <f t="shared" si="1"/>
        <v>54566</v>
      </c>
      <c r="Q22" s="72">
        <f t="shared" si="1"/>
        <v>35323</v>
      </c>
      <c r="R22" s="72">
        <f t="shared" si="1"/>
        <v>10619</v>
      </c>
      <c r="S22" s="72">
        <f t="shared" si="1"/>
        <v>7118</v>
      </c>
    </row>
    <row r="23" spans="1:19" s="47" customFormat="1" ht="13.5" customHeight="1">
      <c r="A23" s="73"/>
      <c r="B23" s="72"/>
      <c r="C23" s="72"/>
      <c r="D23" s="72"/>
      <c r="E23" s="72"/>
      <c r="F23" s="72"/>
      <c r="G23" s="69"/>
      <c r="H23" s="69"/>
      <c r="I23" s="69"/>
      <c r="J23" s="72"/>
      <c r="K23" s="72"/>
      <c r="L23" s="72"/>
      <c r="M23" s="72"/>
      <c r="N23" s="72"/>
      <c r="O23" s="72"/>
      <c r="P23" s="72"/>
      <c r="Q23" s="72"/>
      <c r="R23" s="72"/>
      <c r="S23" s="72"/>
    </row>
    <row r="24" spans="1:19" s="70" customFormat="1" ht="16.5" customHeight="1">
      <c r="A24" s="74" t="s">
        <v>463</v>
      </c>
      <c r="B24" s="72"/>
      <c r="C24" s="72">
        <v>82</v>
      </c>
      <c r="D24" s="72">
        <v>109</v>
      </c>
      <c r="E24" s="72">
        <v>190</v>
      </c>
      <c r="F24" s="72">
        <f>G24+H24</f>
        <v>726</v>
      </c>
      <c r="G24" s="69">
        <f>J24+M24</f>
        <v>516</v>
      </c>
      <c r="H24" s="69">
        <f>K24+N24</f>
        <v>210</v>
      </c>
      <c r="I24" s="69">
        <f>SUM(J24:K24)</f>
        <v>573</v>
      </c>
      <c r="J24" s="72">
        <v>463</v>
      </c>
      <c r="K24" s="72">
        <v>110</v>
      </c>
      <c r="L24" s="72">
        <f>M24+N24</f>
        <v>153</v>
      </c>
      <c r="M24" s="72">
        <v>53</v>
      </c>
      <c r="N24" s="72">
        <v>100</v>
      </c>
      <c r="O24" s="72">
        <f>P24+Q24</f>
        <v>10803</v>
      </c>
      <c r="P24" s="572">
        <f>R24+'大學(續一)'!D24+'大學(續一)'!F24+'大學(續一)'!H24+'大學(續一)'!J24+'大學(續一)'!L24+'大學(續一)'!N24+'大學(續一)'!P24+'大學(續一)'!R24</f>
        <v>7631</v>
      </c>
      <c r="Q24" s="572">
        <f>S24+'大學(續一)'!E24+'大學(續一)'!G24+'大學(續一)'!I24+'大學(續一)'!K24+'大學(續一)'!M24+'大學(續一)'!O24+'大學(續一)'!Q24+'大學(續一)'!S24</f>
        <v>3172</v>
      </c>
      <c r="R24" s="72">
        <v>872</v>
      </c>
      <c r="S24" s="72">
        <v>444</v>
      </c>
    </row>
    <row r="25" spans="1:19" s="70" customFormat="1" ht="16.5" customHeight="1">
      <c r="A25" s="75" t="s">
        <v>464</v>
      </c>
      <c r="B25" s="76"/>
      <c r="C25" s="72">
        <v>77</v>
      </c>
      <c r="D25" s="72">
        <v>214</v>
      </c>
      <c r="E25" s="72">
        <v>117</v>
      </c>
      <c r="F25" s="72">
        <f aca="true" t="shared" si="2" ref="F25:F34">G25+H25</f>
        <v>703</v>
      </c>
      <c r="G25" s="69">
        <f t="shared" si="0"/>
        <v>379</v>
      </c>
      <c r="H25" s="69">
        <f t="shared" si="0"/>
        <v>324</v>
      </c>
      <c r="I25" s="69">
        <f aca="true" t="shared" si="3" ref="I25:I34">SUM(J25:K25)</f>
        <v>489</v>
      </c>
      <c r="J25" s="72">
        <v>331</v>
      </c>
      <c r="K25" s="72">
        <v>158</v>
      </c>
      <c r="L25" s="72">
        <f>M25+N25</f>
        <v>214</v>
      </c>
      <c r="M25" s="72">
        <v>48</v>
      </c>
      <c r="N25" s="72">
        <v>166</v>
      </c>
      <c r="O25" s="522">
        <f aca="true" t="shared" si="4" ref="O25:O33">P25+Q25</f>
        <v>15801</v>
      </c>
      <c r="P25" s="572">
        <f>R25+'大學(續一)'!D25+'大學(續一)'!F25+'大學(續一)'!H25+'大學(續一)'!J25+'大學(續一)'!L25+'大學(續一)'!N25+'大學(續一)'!P25+'大學(續一)'!R25</f>
        <v>10154</v>
      </c>
      <c r="Q25" s="572">
        <f>S25+'大學(續一)'!E25+'大學(續一)'!G25+'大學(續一)'!I25+'大學(續一)'!K25+'大學(續一)'!M25+'大學(續一)'!O25+'大學(續一)'!Q25+'大學(續一)'!S25</f>
        <v>5647</v>
      </c>
      <c r="R25" s="72">
        <v>1783</v>
      </c>
      <c r="S25" s="72">
        <v>1129</v>
      </c>
    </row>
    <row r="26" spans="1:19" s="70" customFormat="1" ht="16.5" customHeight="1">
      <c r="A26" s="74" t="s">
        <v>465</v>
      </c>
      <c r="B26" s="72"/>
      <c r="C26" s="72">
        <v>48</v>
      </c>
      <c r="D26" s="72">
        <v>91</v>
      </c>
      <c r="E26" s="72">
        <v>96</v>
      </c>
      <c r="F26" s="72">
        <f t="shared" si="2"/>
        <v>709</v>
      </c>
      <c r="G26" s="69">
        <f t="shared" si="0"/>
        <v>446</v>
      </c>
      <c r="H26" s="69">
        <f t="shared" si="0"/>
        <v>263</v>
      </c>
      <c r="I26" s="69">
        <f t="shared" si="3"/>
        <v>531</v>
      </c>
      <c r="J26" s="72">
        <v>378</v>
      </c>
      <c r="K26" s="72">
        <v>153</v>
      </c>
      <c r="L26" s="72">
        <f>M26+N26</f>
        <v>178</v>
      </c>
      <c r="M26" s="72">
        <v>68</v>
      </c>
      <c r="N26" s="72">
        <v>110</v>
      </c>
      <c r="O26" s="522">
        <f t="shared" si="4"/>
        <v>6525</v>
      </c>
      <c r="P26" s="572">
        <f>R26+'大學(續一)'!D26+'大學(續一)'!F26+'大學(續一)'!H26+'大學(續一)'!J26+'大學(續一)'!L26+'大學(續一)'!N26+'大學(續一)'!P26+'大學(續一)'!R26</f>
        <v>3810</v>
      </c>
      <c r="Q26" s="572">
        <f>S26+'大學(續一)'!E26+'大學(續一)'!G26+'大學(續一)'!I26+'大學(續一)'!K26+'大學(續一)'!M26+'大學(續一)'!O26+'大學(續一)'!Q26+'大學(續一)'!S26</f>
        <v>2715</v>
      </c>
      <c r="R26" s="72">
        <v>544</v>
      </c>
      <c r="S26" s="72">
        <v>431</v>
      </c>
    </row>
    <row r="27" spans="1:19" s="70" customFormat="1" ht="16.5" customHeight="1">
      <c r="A27" s="74" t="s">
        <v>466</v>
      </c>
      <c r="B27" s="72"/>
      <c r="C27" s="72">
        <v>53</v>
      </c>
      <c r="D27" s="72">
        <v>128</v>
      </c>
      <c r="E27" s="72">
        <v>99</v>
      </c>
      <c r="F27" s="72">
        <f t="shared" si="2"/>
        <v>420</v>
      </c>
      <c r="G27" s="69">
        <f t="shared" si="0"/>
        <v>241</v>
      </c>
      <c r="H27" s="69">
        <f t="shared" si="0"/>
        <v>179</v>
      </c>
      <c r="I27" s="69">
        <f t="shared" si="3"/>
        <v>270</v>
      </c>
      <c r="J27" s="72">
        <v>198</v>
      </c>
      <c r="K27" s="72">
        <v>72</v>
      </c>
      <c r="L27" s="72">
        <f>M27+N27</f>
        <v>150</v>
      </c>
      <c r="M27" s="72">
        <v>43</v>
      </c>
      <c r="N27" s="72">
        <v>107</v>
      </c>
      <c r="O27" s="522">
        <f>P27+Q27</f>
        <v>9499</v>
      </c>
      <c r="P27" s="572">
        <f>R27+'大學(續一)'!D27+'大學(續一)'!F27+'大學(續一)'!H27+'大學(續一)'!J27+'大學(續一)'!L27+'大學(續一)'!N27+'大學(續一)'!P27+'大學(續一)'!R27</f>
        <v>5937</v>
      </c>
      <c r="Q27" s="572">
        <f>S27+'大學(續一)'!E27+'大學(續一)'!G27+'大學(續一)'!I27+'大學(續一)'!K27+'大學(續一)'!M27+'大學(續一)'!O27+'大學(續一)'!Q27+'大學(續一)'!S27</f>
        <v>3562</v>
      </c>
      <c r="R27" s="72">
        <v>857</v>
      </c>
      <c r="S27" s="72">
        <v>584</v>
      </c>
    </row>
    <row r="28" spans="1:19" s="70" customFormat="1" ht="16.5" customHeight="1">
      <c r="A28" s="74" t="s">
        <v>467</v>
      </c>
      <c r="B28" s="72"/>
      <c r="C28" s="72">
        <v>19</v>
      </c>
      <c r="D28" s="72">
        <v>30</v>
      </c>
      <c r="E28" s="72">
        <v>29</v>
      </c>
      <c r="F28" s="72">
        <f t="shared" si="2"/>
        <v>146</v>
      </c>
      <c r="G28" s="69">
        <f t="shared" si="0"/>
        <v>83</v>
      </c>
      <c r="H28" s="69">
        <f t="shared" si="0"/>
        <v>63</v>
      </c>
      <c r="I28" s="69">
        <f t="shared" si="3"/>
        <v>96</v>
      </c>
      <c r="J28" s="72">
        <v>63</v>
      </c>
      <c r="K28" s="72">
        <v>33</v>
      </c>
      <c r="L28" s="72">
        <f aca="true" t="shared" si="5" ref="L28:L34">M28+N28</f>
        <v>50</v>
      </c>
      <c r="M28" s="72">
        <v>20</v>
      </c>
      <c r="N28" s="72">
        <v>30</v>
      </c>
      <c r="O28" s="72">
        <f t="shared" si="4"/>
        <v>1929</v>
      </c>
      <c r="P28" s="572">
        <f>R28+'大學(續一)'!D28+'大學(續一)'!F28+'大學(續一)'!H28+'大學(續一)'!J28+'大學(續一)'!L28+'大學(續一)'!N28+'大學(續一)'!P28+'大學(續一)'!R28</f>
        <v>1126</v>
      </c>
      <c r="Q28" s="572">
        <f>S28+'大學(續一)'!E28+'大學(續一)'!G28+'大學(續一)'!I28+'大學(續一)'!K28+'大學(續一)'!M28+'大學(續一)'!O28+'大學(續一)'!Q28+'大學(續一)'!S28</f>
        <v>803</v>
      </c>
      <c r="R28" s="72">
        <v>163</v>
      </c>
      <c r="S28" s="72">
        <v>150</v>
      </c>
    </row>
    <row r="29" spans="1:19" s="70" customFormat="1" ht="16.5" customHeight="1">
      <c r="A29" s="71" t="s">
        <v>468</v>
      </c>
      <c r="B29" s="72"/>
      <c r="C29" s="72">
        <v>38</v>
      </c>
      <c r="D29" s="72">
        <v>174</v>
      </c>
      <c r="E29" s="72">
        <v>28</v>
      </c>
      <c r="F29" s="72">
        <f t="shared" si="2"/>
        <v>361</v>
      </c>
      <c r="G29" s="69">
        <f t="shared" si="0"/>
        <v>230</v>
      </c>
      <c r="H29" s="69">
        <f t="shared" si="0"/>
        <v>131</v>
      </c>
      <c r="I29" s="69">
        <f t="shared" si="3"/>
        <v>237</v>
      </c>
      <c r="J29" s="72">
        <v>189</v>
      </c>
      <c r="K29" s="72">
        <v>48</v>
      </c>
      <c r="L29" s="72">
        <f t="shared" si="5"/>
        <v>124</v>
      </c>
      <c r="M29" s="72">
        <v>41</v>
      </c>
      <c r="N29" s="72">
        <v>83</v>
      </c>
      <c r="O29" s="72">
        <f t="shared" si="4"/>
        <v>7403</v>
      </c>
      <c r="P29" s="572">
        <f>R29+'大學(續一)'!D29+'大學(續一)'!F29+'大學(續一)'!H29+'大學(續一)'!J29+'大學(續一)'!L29+'大學(續一)'!N29+'大學(續一)'!P29+'大學(續一)'!R29</f>
        <v>3587</v>
      </c>
      <c r="Q29" s="572">
        <f>S29+'大學(續一)'!E29+'大學(續一)'!G29+'大學(續一)'!I29+'大學(續一)'!K29+'大學(續一)'!M29+'大學(續一)'!O29+'大學(續一)'!Q29+'大學(續一)'!S29</f>
        <v>3816</v>
      </c>
      <c r="R29" s="72">
        <v>853</v>
      </c>
      <c r="S29" s="72">
        <v>1015</v>
      </c>
    </row>
    <row r="30" spans="1:19" s="70" customFormat="1" ht="16.5" customHeight="1">
      <c r="A30" s="71" t="s">
        <v>469</v>
      </c>
      <c r="B30" s="72"/>
      <c r="C30" s="72">
        <v>44</v>
      </c>
      <c r="D30" s="72">
        <v>177</v>
      </c>
      <c r="E30" s="72">
        <v>8</v>
      </c>
      <c r="F30" s="72">
        <f t="shared" si="2"/>
        <v>354</v>
      </c>
      <c r="G30" s="69">
        <f t="shared" si="0"/>
        <v>224</v>
      </c>
      <c r="H30" s="69">
        <f t="shared" si="0"/>
        <v>130</v>
      </c>
      <c r="I30" s="69">
        <f t="shared" si="3"/>
        <v>260</v>
      </c>
      <c r="J30" s="72">
        <v>198</v>
      </c>
      <c r="K30" s="72">
        <v>62</v>
      </c>
      <c r="L30" s="72">
        <f t="shared" si="5"/>
        <v>94</v>
      </c>
      <c r="M30" s="72">
        <v>26</v>
      </c>
      <c r="N30" s="72">
        <v>68</v>
      </c>
      <c r="O30" s="522">
        <f t="shared" si="4"/>
        <v>9696</v>
      </c>
      <c r="P30" s="572">
        <f>R30+'大學(續一)'!D30+'大學(續一)'!F30+'大學(續一)'!H30+'大學(續一)'!J30+'大學(續一)'!L30+'大學(續一)'!N30+'大學(續一)'!P30+'大學(續一)'!R30</f>
        <v>5958</v>
      </c>
      <c r="Q30" s="572">
        <f>S30+'大學(續一)'!E30+'大學(續一)'!G30+'大學(續一)'!I30+'大學(續一)'!K30+'大學(續一)'!M30+'大學(續一)'!O30+'大學(續一)'!Q30+'大學(續一)'!S30</f>
        <v>3738</v>
      </c>
      <c r="R30" s="72">
        <v>1406</v>
      </c>
      <c r="S30" s="72">
        <v>891</v>
      </c>
    </row>
    <row r="31" spans="1:19" s="70" customFormat="1" ht="16.5" customHeight="1">
      <c r="A31" s="71" t="s">
        <v>470</v>
      </c>
      <c r="B31" s="76"/>
      <c r="C31" s="72">
        <v>52</v>
      </c>
      <c r="D31" s="72">
        <v>196</v>
      </c>
      <c r="E31" s="69">
        <v>5</v>
      </c>
      <c r="F31" s="72">
        <f t="shared" si="2"/>
        <v>423</v>
      </c>
      <c r="G31" s="69">
        <f t="shared" si="0"/>
        <v>259</v>
      </c>
      <c r="H31" s="69">
        <f t="shared" si="0"/>
        <v>164</v>
      </c>
      <c r="I31" s="69">
        <f t="shared" si="3"/>
        <v>293</v>
      </c>
      <c r="J31" s="72">
        <v>217</v>
      </c>
      <c r="K31" s="72">
        <v>76</v>
      </c>
      <c r="L31" s="72">
        <f t="shared" si="5"/>
        <v>130</v>
      </c>
      <c r="M31" s="72">
        <v>42</v>
      </c>
      <c r="N31" s="72">
        <v>88</v>
      </c>
      <c r="O31" s="522">
        <f t="shared" si="4"/>
        <v>9172</v>
      </c>
      <c r="P31" s="572">
        <f>R31+'大學(續一)'!D31+'大學(續一)'!F31+'大學(續一)'!H31+'大學(續一)'!J31+'大學(續一)'!L31+'大學(續一)'!N31+'大學(續一)'!P31+'大學(續一)'!R31</f>
        <v>5568</v>
      </c>
      <c r="Q31" s="572">
        <f>S31+'大學(續一)'!E31+'大學(續一)'!G31+'大學(續一)'!I31+'大學(續一)'!K31+'大學(續一)'!M31+'大學(續一)'!O31+'大學(續一)'!Q31+'大學(續一)'!S31</f>
        <v>3604</v>
      </c>
      <c r="R31" s="72">
        <v>1540</v>
      </c>
      <c r="S31" s="72">
        <v>912</v>
      </c>
    </row>
    <row r="32" spans="1:19" s="70" customFormat="1" ht="16.5" customHeight="1">
      <c r="A32" s="71" t="s">
        <v>471</v>
      </c>
      <c r="B32" s="76"/>
      <c r="C32" s="72">
        <v>50</v>
      </c>
      <c r="D32" s="72">
        <v>214</v>
      </c>
      <c r="E32" s="69">
        <v>12</v>
      </c>
      <c r="F32" s="72">
        <f t="shared" si="2"/>
        <v>434</v>
      </c>
      <c r="G32" s="69">
        <f t="shared" si="0"/>
        <v>305</v>
      </c>
      <c r="H32" s="69">
        <f t="shared" si="0"/>
        <v>129</v>
      </c>
      <c r="I32" s="69">
        <f t="shared" si="3"/>
        <v>364</v>
      </c>
      <c r="J32" s="72">
        <v>281</v>
      </c>
      <c r="K32" s="69">
        <v>83</v>
      </c>
      <c r="L32" s="69">
        <f t="shared" si="5"/>
        <v>70</v>
      </c>
      <c r="M32" s="72">
        <v>24</v>
      </c>
      <c r="N32" s="72">
        <v>46</v>
      </c>
      <c r="O32" s="72">
        <f t="shared" si="4"/>
        <v>11182</v>
      </c>
      <c r="P32" s="572">
        <f>R32+'大學(續一)'!D32+'大學(續一)'!F32+'大學(續一)'!H32+'大學(續一)'!J32+'大學(續一)'!L32+'大學(續一)'!N32+'大學(續一)'!P32+'大學(續一)'!R32</f>
        <v>7224</v>
      </c>
      <c r="Q32" s="572">
        <f>S32+'大學(續一)'!E32+'大學(續一)'!G32+'大學(續一)'!I32+'大學(續一)'!K32+'大學(續一)'!M32+'大學(續一)'!O32+'大學(續一)'!Q32+'大學(續一)'!S32</f>
        <v>3958</v>
      </c>
      <c r="R32" s="72">
        <v>1599</v>
      </c>
      <c r="S32" s="72">
        <v>800</v>
      </c>
    </row>
    <row r="33" spans="1:19" s="70" customFormat="1" ht="16.5" customHeight="1">
      <c r="A33" s="71" t="s">
        <v>472</v>
      </c>
      <c r="B33" s="77"/>
      <c r="C33" s="72">
        <v>33</v>
      </c>
      <c r="D33" s="72">
        <v>111</v>
      </c>
      <c r="E33" s="78" t="s">
        <v>482</v>
      </c>
      <c r="F33" s="72">
        <f t="shared" si="2"/>
        <v>327</v>
      </c>
      <c r="G33" s="69">
        <f t="shared" si="0"/>
        <v>185</v>
      </c>
      <c r="H33" s="69">
        <f t="shared" si="0"/>
        <v>142</v>
      </c>
      <c r="I33" s="69">
        <f t="shared" si="3"/>
        <v>238</v>
      </c>
      <c r="J33" s="72">
        <v>162</v>
      </c>
      <c r="K33" s="69">
        <v>76</v>
      </c>
      <c r="L33" s="69">
        <f t="shared" si="5"/>
        <v>89</v>
      </c>
      <c r="M33" s="72">
        <v>23</v>
      </c>
      <c r="N33" s="72">
        <v>66</v>
      </c>
      <c r="O33" s="72">
        <f t="shared" si="4"/>
        <v>5324</v>
      </c>
      <c r="P33" s="572">
        <f>R33+'大學(續一)'!D33+'大學(續一)'!F33+'大學(續一)'!H33+'大學(續一)'!J33+'大學(續一)'!L33+'大學(續一)'!N33+'大學(續一)'!P33+'大學(續一)'!R33</f>
        <v>3487</v>
      </c>
      <c r="Q33" s="572">
        <f>S33+'大學(續一)'!E33+'大學(續一)'!G33+'大學(續一)'!I33+'大學(續一)'!K33+'大學(續一)'!M33+'大學(續一)'!O33+'大學(續一)'!Q33+'大學(續一)'!S33</f>
        <v>1837</v>
      </c>
      <c r="R33" s="72">
        <v>1002</v>
      </c>
      <c r="S33" s="72">
        <v>548</v>
      </c>
    </row>
    <row r="34" spans="1:19" s="70" customFormat="1" ht="16.5" customHeight="1" thickBot="1">
      <c r="A34" s="79" t="s">
        <v>473</v>
      </c>
      <c r="B34" s="80"/>
      <c r="C34" s="80">
        <v>8</v>
      </c>
      <c r="D34" s="80">
        <v>56</v>
      </c>
      <c r="E34" s="81" t="s">
        <v>482</v>
      </c>
      <c r="F34" s="80">
        <f t="shared" si="2"/>
        <v>420</v>
      </c>
      <c r="G34" s="80">
        <f t="shared" si="0"/>
        <v>120</v>
      </c>
      <c r="H34" s="80">
        <f t="shared" si="0"/>
        <v>300</v>
      </c>
      <c r="I34" s="80">
        <f t="shared" si="3"/>
        <v>354</v>
      </c>
      <c r="J34" s="82">
        <v>105</v>
      </c>
      <c r="K34" s="80">
        <v>249</v>
      </c>
      <c r="L34" s="80">
        <f t="shared" si="5"/>
        <v>66</v>
      </c>
      <c r="M34" s="80">
        <v>15</v>
      </c>
      <c r="N34" s="80">
        <v>51</v>
      </c>
      <c r="O34" s="80">
        <f>P34+Q34</f>
        <v>2555</v>
      </c>
      <c r="P34" s="573">
        <f>R34+'大學(續一)'!D34+'大學(續一)'!F34+'大學(續一)'!H34+'大學(續一)'!J34+'大學(續一)'!L34+'大學(續一)'!N34+'大學(續一)'!P34+'大學(續一)'!R34</f>
        <v>84</v>
      </c>
      <c r="Q34" s="573">
        <f>S34+'大學(續一)'!E34+'大學(續一)'!G34+'大學(續一)'!I34+'大學(續一)'!K34+'大學(續一)'!M34+'大學(續一)'!O34+'大學(續一)'!Q34+'大學(續一)'!S34</f>
        <v>2471</v>
      </c>
      <c r="R34" s="411">
        <v>0</v>
      </c>
      <c r="S34" s="81">
        <v>214</v>
      </c>
    </row>
    <row r="35" s="47" customFormat="1" ht="12" customHeight="1">
      <c r="A35" s="83" t="s">
        <v>474</v>
      </c>
    </row>
    <row r="36" s="47" customFormat="1" ht="12" customHeight="1">
      <c r="A36" s="83" t="s">
        <v>540</v>
      </c>
    </row>
    <row r="37" s="47" customFormat="1" ht="12" customHeight="1">
      <c r="A37" s="83" t="s">
        <v>541</v>
      </c>
    </row>
    <row r="38" s="47" customFormat="1" ht="12" customHeight="1">
      <c r="A38" s="83" t="s">
        <v>537</v>
      </c>
    </row>
    <row r="39" s="47" customFormat="1" ht="12" customHeight="1">
      <c r="A39" s="83" t="s">
        <v>538</v>
      </c>
    </row>
    <row r="40" s="47" customFormat="1" ht="12" customHeight="1">
      <c r="A40" s="83" t="s">
        <v>539</v>
      </c>
    </row>
    <row r="41" s="2" customFormat="1" ht="11.25"/>
  </sheetData>
  <sheetProtection/>
  <mergeCells count="17">
    <mergeCell ref="F6:H6"/>
    <mergeCell ref="F7:H7"/>
    <mergeCell ref="A8:A9"/>
    <mergeCell ref="D5:E5"/>
    <mergeCell ref="D6:E6"/>
    <mergeCell ref="B7:B8"/>
    <mergeCell ref="C7:C8"/>
    <mergeCell ref="B4:B5"/>
    <mergeCell ref="C4:C5"/>
    <mergeCell ref="A2:I2"/>
    <mergeCell ref="J2:S2"/>
    <mergeCell ref="J3:S3"/>
    <mergeCell ref="A3:I3"/>
    <mergeCell ref="O5:S5"/>
    <mergeCell ref="O4:S4"/>
    <mergeCell ref="F4:I4"/>
    <mergeCell ref="J4:M4"/>
  </mergeCells>
  <printOptions/>
  <pageMargins left="1.1811023622047245" right="1.1811023622047245" top="1.5748031496062993" bottom="1.5748031496062993" header="0.5118110236220472" footer="0.9055118110236221"/>
  <pageSetup firstPageNumber="334"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0.xml><?xml version="1.0" encoding="utf-8"?>
<worksheet xmlns="http://schemas.openxmlformats.org/spreadsheetml/2006/main" xmlns:r="http://schemas.openxmlformats.org/officeDocument/2006/relationships">
  <dimension ref="A1:AC43"/>
  <sheetViews>
    <sheetView showGridLines="0" zoomScalePageLayoutView="0" workbookViewId="0" topLeftCell="A1">
      <selection activeCell="C9" sqref="C9"/>
    </sheetView>
  </sheetViews>
  <sheetFormatPr defaultColWidth="6.625" defaultRowHeight="24.75" customHeight="1"/>
  <cols>
    <col min="1" max="1" width="15.625" style="245" customWidth="1"/>
    <col min="2" max="2" width="4.50390625" style="245" customWidth="1"/>
    <col min="3" max="5" width="4.625" style="245" customWidth="1"/>
    <col min="6" max="6" width="5.125" style="245" customWidth="1"/>
    <col min="7" max="13" width="4.625" style="245" customWidth="1"/>
    <col min="14" max="14" width="5.125" style="245" customWidth="1"/>
    <col min="15" max="15" width="5.375" style="245" customWidth="1"/>
    <col min="16" max="24" width="4.75390625" style="245" customWidth="1"/>
    <col min="25" max="26" width="4.50390625" style="245" customWidth="1"/>
    <col min="27" max="28" width="4.75390625" style="245" customWidth="1"/>
    <col min="29" max="29" width="10.25390625" style="245" customWidth="1"/>
    <col min="30" max="16384" width="6.625" style="245" customWidth="1"/>
  </cols>
  <sheetData>
    <row r="1" spans="1:29" s="243" customFormat="1" ht="19.5" customHeight="1">
      <c r="A1" s="242" t="s">
        <v>462</v>
      </c>
      <c r="AC1" s="390" t="s">
        <v>691</v>
      </c>
    </row>
    <row r="2" spans="1:29" s="244" customFormat="1" ht="19.5" customHeight="1">
      <c r="A2" s="735" t="s">
        <v>246</v>
      </c>
      <c r="B2" s="746"/>
      <c r="C2" s="746"/>
      <c r="D2" s="746"/>
      <c r="E2" s="746"/>
      <c r="F2" s="746"/>
      <c r="G2" s="746"/>
      <c r="H2" s="746"/>
      <c r="I2" s="746"/>
      <c r="J2" s="746"/>
      <c r="K2" s="746"/>
      <c r="L2" s="746"/>
      <c r="M2" s="746"/>
      <c r="N2" s="746"/>
      <c r="O2" s="716" t="s">
        <v>721</v>
      </c>
      <c r="P2" s="716"/>
      <c r="Q2" s="716"/>
      <c r="R2" s="716"/>
      <c r="S2" s="716"/>
      <c r="T2" s="716"/>
      <c r="U2" s="716"/>
      <c r="V2" s="716"/>
      <c r="W2" s="716"/>
      <c r="X2" s="716"/>
      <c r="Y2" s="716"/>
      <c r="Z2" s="716"/>
      <c r="AA2" s="716"/>
      <c r="AB2" s="716"/>
      <c r="AC2" s="716"/>
    </row>
    <row r="3" spans="1:29" s="257" customFormat="1" ht="12" customHeight="1" thickBot="1">
      <c r="A3" s="39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row>
    <row r="4" spans="1:29" s="257" customFormat="1" ht="15" customHeight="1">
      <c r="A4" s="246" t="s">
        <v>239</v>
      </c>
      <c r="B4" s="247" t="s">
        <v>637</v>
      </c>
      <c r="C4" s="248" t="s">
        <v>635</v>
      </c>
      <c r="D4" s="249"/>
      <c r="E4" s="249"/>
      <c r="F4" s="742" t="s">
        <v>605</v>
      </c>
      <c r="G4" s="250" t="s">
        <v>636</v>
      </c>
      <c r="H4" s="251"/>
      <c r="I4" s="251"/>
      <c r="J4" s="251"/>
      <c r="K4" s="251"/>
      <c r="L4" s="251"/>
      <c r="M4" s="252"/>
      <c r="N4" s="253"/>
      <c r="O4" s="254"/>
      <c r="P4" s="736" t="s">
        <v>642</v>
      </c>
      <c r="Q4" s="737"/>
      <c r="R4" s="737"/>
      <c r="S4" s="737"/>
      <c r="T4" s="737"/>
      <c r="U4" s="737"/>
      <c r="V4" s="737"/>
      <c r="W4" s="737"/>
      <c r="X4" s="737"/>
      <c r="Y4" s="254" t="s">
        <v>445</v>
      </c>
      <c r="Z4" s="255"/>
      <c r="AA4" s="255"/>
      <c r="AB4" s="256"/>
      <c r="AC4" s="734" t="s">
        <v>245</v>
      </c>
    </row>
    <row r="5" spans="1:29" s="257" customFormat="1" ht="15" customHeight="1">
      <c r="A5" s="246" t="s">
        <v>240</v>
      </c>
      <c r="B5" s="258" t="s">
        <v>638</v>
      </c>
      <c r="C5" s="259" t="s">
        <v>241</v>
      </c>
      <c r="D5" s="259"/>
      <c r="E5" s="259"/>
      <c r="F5" s="743"/>
      <c r="G5" s="260" t="s">
        <v>242</v>
      </c>
      <c r="H5" s="260"/>
      <c r="I5" s="260"/>
      <c r="J5" s="260"/>
      <c r="K5" s="260"/>
      <c r="L5" s="260"/>
      <c r="M5" s="252"/>
      <c r="N5" s="261"/>
      <c r="O5" s="262" t="s">
        <v>656</v>
      </c>
      <c r="P5" s="263"/>
      <c r="Q5" s="264" t="s">
        <v>643</v>
      </c>
      <c r="R5" s="252"/>
      <c r="S5" s="264" t="s">
        <v>644</v>
      </c>
      <c r="T5" s="252"/>
      <c r="U5" s="264" t="s">
        <v>645</v>
      </c>
      <c r="V5" s="252"/>
      <c r="W5" s="264" t="s">
        <v>646</v>
      </c>
      <c r="X5" s="252"/>
      <c r="Y5" s="265" t="s">
        <v>647</v>
      </c>
      <c r="Z5" s="252"/>
      <c r="AA5" s="265" t="s">
        <v>648</v>
      </c>
      <c r="AB5" s="252"/>
      <c r="AC5" s="732"/>
    </row>
    <row r="6" spans="1:29" s="273" customFormat="1" ht="15" customHeight="1">
      <c r="A6" s="266" t="s">
        <v>243</v>
      </c>
      <c r="B6" s="267" t="s">
        <v>244</v>
      </c>
      <c r="C6" s="252"/>
      <c r="D6" s="252"/>
      <c r="E6" s="252"/>
      <c r="F6" s="268" t="s">
        <v>251</v>
      </c>
      <c r="G6" s="269" t="s">
        <v>409</v>
      </c>
      <c r="H6" s="260"/>
      <c r="I6" s="260"/>
      <c r="J6" s="260"/>
      <c r="K6" s="260"/>
      <c r="L6" s="260"/>
      <c r="M6" s="252"/>
      <c r="N6" s="270"/>
      <c r="O6" s="271" t="s">
        <v>480</v>
      </c>
      <c r="P6" s="272"/>
      <c r="Q6" s="730" t="s">
        <v>548</v>
      </c>
      <c r="R6" s="731"/>
      <c r="S6" s="730" t="s">
        <v>559</v>
      </c>
      <c r="T6" s="731"/>
      <c r="U6" s="730" t="s">
        <v>560</v>
      </c>
      <c r="V6" s="731"/>
      <c r="W6" s="730" t="s">
        <v>561</v>
      </c>
      <c r="X6" s="731"/>
      <c r="Y6" s="730" t="s">
        <v>562</v>
      </c>
      <c r="Z6" s="731"/>
      <c r="AA6" s="730" t="s">
        <v>563</v>
      </c>
      <c r="AB6" s="731"/>
      <c r="AC6" s="732"/>
    </row>
    <row r="7" spans="1:29" s="277" customFormat="1" ht="30" customHeight="1">
      <c r="A7" s="740" t="s">
        <v>252</v>
      </c>
      <c r="B7" s="738" t="s">
        <v>491</v>
      </c>
      <c r="C7" s="274" t="s">
        <v>606</v>
      </c>
      <c r="D7" s="274" t="s">
        <v>494</v>
      </c>
      <c r="E7" s="274" t="s">
        <v>495</v>
      </c>
      <c r="F7" s="744" t="s">
        <v>607</v>
      </c>
      <c r="G7" s="258" t="s">
        <v>657</v>
      </c>
      <c r="H7" s="275" t="s">
        <v>650</v>
      </c>
      <c r="I7" s="275" t="s">
        <v>651</v>
      </c>
      <c r="J7" s="275" t="s">
        <v>652</v>
      </c>
      <c r="K7" s="275" t="s">
        <v>653</v>
      </c>
      <c r="L7" s="275" t="s">
        <v>654</v>
      </c>
      <c r="M7" s="275" t="s">
        <v>655</v>
      </c>
      <c r="N7" s="276" t="s">
        <v>658</v>
      </c>
      <c r="O7" s="289" t="s">
        <v>639</v>
      </c>
      <c r="P7" s="258" t="s">
        <v>640</v>
      </c>
      <c r="Q7" s="258" t="s">
        <v>639</v>
      </c>
      <c r="R7" s="258" t="s">
        <v>640</v>
      </c>
      <c r="S7" s="258" t="s">
        <v>639</v>
      </c>
      <c r="T7" s="258" t="s">
        <v>640</v>
      </c>
      <c r="U7" s="258" t="s">
        <v>639</v>
      </c>
      <c r="V7" s="258" t="s">
        <v>640</v>
      </c>
      <c r="W7" s="258" t="s">
        <v>639</v>
      </c>
      <c r="X7" s="258" t="s">
        <v>640</v>
      </c>
      <c r="Y7" s="258" t="s">
        <v>639</v>
      </c>
      <c r="Z7" s="258" t="s">
        <v>640</v>
      </c>
      <c r="AA7" s="258" t="s">
        <v>494</v>
      </c>
      <c r="AB7" s="258" t="s">
        <v>495</v>
      </c>
      <c r="AC7" s="732" t="s">
        <v>567</v>
      </c>
    </row>
    <row r="8" spans="1:29" s="277" customFormat="1" ht="13.5" customHeight="1" thickBot="1">
      <c r="A8" s="741"/>
      <c r="B8" s="739"/>
      <c r="C8" s="278" t="s">
        <v>480</v>
      </c>
      <c r="D8" s="278" t="s">
        <v>497</v>
      </c>
      <c r="E8" s="278" t="s">
        <v>498</v>
      </c>
      <c r="F8" s="745"/>
      <c r="G8" s="278" t="s">
        <v>480</v>
      </c>
      <c r="H8" s="283" t="s">
        <v>548</v>
      </c>
      <c r="I8" s="283" t="s">
        <v>559</v>
      </c>
      <c r="J8" s="283" t="s">
        <v>560</v>
      </c>
      <c r="K8" s="283" t="s">
        <v>561</v>
      </c>
      <c r="L8" s="283" t="s">
        <v>562</v>
      </c>
      <c r="M8" s="283" t="s">
        <v>563</v>
      </c>
      <c r="N8" s="278" t="s">
        <v>480</v>
      </c>
      <c r="O8" s="279" t="s">
        <v>497</v>
      </c>
      <c r="P8" s="279" t="s">
        <v>498</v>
      </c>
      <c r="Q8" s="278" t="s">
        <v>497</v>
      </c>
      <c r="R8" s="278" t="s">
        <v>498</v>
      </c>
      <c r="S8" s="278" t="s">
        <v>497</v>
      </c>
      <c r="T8" s="278" t="s">
        <v>498</v>
      </c>
      <c r="U8" s="278" t="s">
        <v>497</v>
      </c>
      <c r="V8" s="278" t="s">
        <v>498</v>
      </c>
      <c r="W8" s="278" t="s">
        <v>497</v>
      </c>
      <c r="X8" s="278" t="s">
        <v>498</v>
      </c>
      <c r="Y8" s="278" t="s">
        <v>497</v>
      </c>
      <c r="Z8" s="278" t="s">
        <v>498</v>
      </c>
      <c r="AA8" s="278" t="s">
        <v>497</v>
      </c>
      <c r="AB8" s="278" t="s">
        <v>498</v>
      </c>
      <c r="AC8" s="733"/>
    </row>
    <row r="9" spans="1:29" s="277" customFormat="1" ht="14.25" customHeight="1">
      <c r="A9" s="537" t="s">
        <v>789</v>
      </c>
      <c r="B9" s="538"/>
      <c r="C9" s="539">
        <v>95</v>
      </c>
      <c r="D9" s="539">
        <v>21</v>
      </c>
      <c r="E9" s="539">
        <v>74</v>
      </c>
      <c r="F9" s="539">
        <v>4</v>
      </c>
      <c r="G9" s="539">
        <v>63</v>
      </c>
      <c r="H9" s="539">
        <v>9</v>
      </c>
      <c r="I9" s="539">
        <v>9</v>
      </c>
      <c r="J9" s="539">
        <v>11</v>
      </c>
      <c r="K9" s="539">
        <v>11</v>
      </c>
      <c r="L9" s="539">
        <v>11</v>
      </c>
      <c r="M9" s="539">
        <v>12</v>
      </c>
      <c r="N9" s="539">
        <v>2163</v>
      </c>
      <c r="O9" s="591">
        <v>1187</v>
      </c>
      <c r="P9" s="539">
        <v>976</v>
      </c>
      <c r="Q9" s="539">
        <v>166</v>
      </c>
      <c r="R9" s="539">
        <v>127</v>
      </c>
      <c r="S9" s="539">
        <v>179</v>
      </c>
      <c r="T9" s="539">
        <v>141</v>
      </c>
      <c r="U9" s="539">
        <v>209</v>
      </c>
      <c r="V9" s="539">
        <v>173</v>
      </c>
      <c r="W9" s="539">
        <v>208</v>
      </c>
      <c r="X9" s="539">
        <v>181</v>
      </c>
      <c r="Y9" s="539">
        <v>199</v>
      </c>
      <c r="Z9" s="539">
        <v>184</v>
      </c>
      <c r="AA9" s="539">
        <v>226</v>
      </c>
      <c r="AB9" s="539">
        <v>170</v>
      </c>
      <c r="AC9" s="540">
        <v>441</v>
      </c>
    </row>
    <row r="10" spans="1:29" s="392" customFormat="1" ht="14.25" customHeight="1">
      <c r="A10" s="290" t="s">
        <v>790</v>
      </c>
      <c r="B10" s="493"/>
      <c r="C10" s="433">
        <v>71</v>
      </c>
      <c r="D10" s="433">
        <v>18</v>
      </c>
      <c r="E10" s="433">
        <v>53</v>
      </c>
      <c r="F10" s="433">
        <v>2</v>
      </c>
      <c r="G10" s="433">
        <v>46</v>
      </c>
      <c r="H10" s="433">
        <v>7</v>
      </c>
      <c r="I10" s="433">
        <v>7</v>
      </c>
      <c r="J10" s="433">
        <v>9</v>
      </c>
      <c r="K10" s="433">
        <v>8</v>
      </c>
      <c r="L10" s="433">
        <v>8</v>
      </c>
      <c r="M10" s="433">
        <v>7</v>
      </c>
      <c r="N10" s="433">
        <v>1542</v>
      </c>
      <c r="O10" s="438">
        <v>802</v>
      </c>
      <c r="P10" s="433">
        <v>740</v>
      </c>
      <c r="Q10" s="433">
        <v>124</v>
      </c>
      <c r="R10" s="433">
        <v>107</v>
      </c>
      <c r="S10" s="433">
        <v>112</v>
      </c>
      <c r="T10" s="433">
        <v>119</v>
      </c>
      <c r="U10" s="433">
        <v>162</v>
      </c>
      <c r="V10" s="433">
        <v>137</v>
      </c>
      <c r="W10" s="433">
        <v>143</v>
      </c>
      <c r="X10" s="433">
        <v>118</v>
      </c>
      <c r="Y10" s="433">
        <v>133</v>
      </c>
      <c r="Z10" s="433">
        <v>146</v>
      </c>
      <c r="AA10" s="433">
        <v>128</v>
      </c>
      <c r="AB10" s="433">
        <v>113</v>
      </c>
      <c r="AC10" s="434">
        <v>179</v>
      </c>
    </row>
    <row r="11" spans="1:29" s="277" customFormat="1" ht="14.25" customHeight="1">
      <c r="A11" s="475" t="s">
        <v>791</v>
      </c>
      <c r="B11" s="493"/>
      <c r="C11" s="433">
        <v>82</v>
      </c>
      <c r="D11" s="433">
        <v>21</v>
      </c>
      <c r="E11" s="433">
        <v>61</v>
      </c>
      <c r="F11" s="433">
        <v>4</v>
      </c>
      <c r="G11" s="433">
        <v>53</v>
      </c>
      <c r="H11" s="433">
        <v>8</v>
      </c>
      <c r="I11" s="433">
        <v>9</v>
      </c>
      <c r="J11" s="433">
        <v>9</v>
      </c>
      <c r="K11" s="433">
        <v>8</v>
      </c>
      <c r="L11" s="433">
        <v>9</v>
      </c>
      <c r="M11" s="433">
        <v>10</v>
      </c>
      <c r="N11" s="433">
        <v>1736</v>
      </c>
      <c r="O11" s="438">
        <v>926</v>
      </c>
      <c r="P11" s="433">
        <v>810</v>
      </c>
      <c r="Q11" s="433">
        <v>138</v>
      </c>
      <c r="R11" s="433">
        <v>123</v>
      </c>
      <c r="S11" s="433">
        <v>134</v>
      </c>
      <c r="T11" s="433">
        <v>155</v>
      </c>
      <c r="U11" s="433">
        <v>163</v>
      </c>
      <c r="V11" s="433">
        <v>132</v>
      </c>
      <c r="W11" s="433">
        <v>164</v>
      </c>
      <c r="X11" s="433">
        <v>119</v>
      </c>
      <c r="Y11" s="433">
        <v>160</v>
      </c>
      <c r="Z11" s="433">
        <v>133</v>
      </c>
      <c r="AA11" s="433">
        <v>167</v>
      </c>
      <c r="AB11" s="433">
        <v>148</v>
      </c>
      <c r="AC11" s="434">
        <v>309</v>
      </c>
    </row>
    <row r="12" spans="1:29" s="277" customFormat="1" ht="14.25" customHeight="1">
      <c r="A12" s="475" t="s">
        <v>792</v>
      </c>
      <c r="B12" s="493"/>
      <c r="C12" s="433">
        <v>25</v>
      </c>
      <c r="D12" s="433">
        <v>5</v>
      </c>
      <c r="E12" s="433">
        <v>20</v>
      </c>
      <c r="F12" s="433">
        <v>2</v>
      </c>
      <c r="G12" s="433">
        <v>16</v>
      </c>
      <c r="H12" s="433">
        <v>2</v>
      </c>
      <c r="I12" s="433">
        <v>2</v>
      </c>
      <c r="J12" s="433">
        <v>3</v>
      </c>
      <c r="K12" s="433">
        <v>3</v>
      </c>
      <c r="L12" s="433">
        <v>3</v>
      </c>
      <c r="M12" s="433">
        <v>3</v>
      </c>
      <c r="N12" s="433">
        <v>435</v>
      </c>
      <c r="O12" s="438">
        <v>227</v>
      </c>
      <c r="P12" s="433">
        <v>208</v>
      </c>
      <c r="Q12" s="433">
        <v>31</v>
      </c>
      <c r="R12" s="433">
        <v>25</v>
      </c>
      <c r="S12" s="433">
        <v>32</v>
      </c>
      <c r="T12" s="433">
        <v>24</v>
      </c>
      <c r="U12" s="433">
        <v>36</v>
      </c>
      <c r="V12" s="433">
        <v>42</v>
      </c>
      <c r="W12" s="433">
        <v>44</v>
      </c>
      <c r="X12" s="433">
        <v>41</v>
      </c>
      <c r="Y12" s="433">
        <v>40</v>
      </c>
      <c r="Z12" s="433">
        <v>35</v>
      </c>
      <c r="AA12" s="433">
        <v>44</v>
      </c>
      <c r="AB12" s="433">
        <v>41</v>
      </c>
      <c r="AC12" s="434">
        <v>80</v>
      </c>
    </row>
    <row r="13" spans="1:29" s="277" customFormat="1" ht="14.25" customHeight="1">
      <c r="A13" s="475" t="s">
        <v>793</v>
      </c>
      <c r="B13" s="493"/>
      <c r="C13" s="433">
        <v>106</v>
      </c>
      <c r="D13" s="433">
        <v>24</v>
      </c>
      <c r="E13" s="433">
        <v>82</v>
      </c>
      <c r="F13" s="433">
        <v>7</v>
      </c>
      <c r="G13" s="433">
        <v>67</v>
      </c>
      <c r="H13" s="433">
        <v>9</v>
      </c>
      <c r="I13" s="433">
        <v>9</v>
      </c>
      <c r="J13" s="433">
        <v>11</v>
      </c>
      <c r="K13" s="433">
        <v>11</v>
      </c>
      <c r="L13" s="433">
        <v>14</v>
      </c>
      <c r="M13" s="433">
        <v>13</v>
      </c>
      <c r="N13" s="433">
        <v>2257</v>
      </c>
      <c r="O13" s="438">
        <v>1135</v>
      </c>
      <c r="P13" s="433">
        <v>1122</v>
      </c>
      <c r="Q13" s="433">
        <v>158</v>
      </c>
      <c r="R13" s="433">
        <v>157</v>
      </c>
      <c r="S13" s="433">
        <v>162</v>
      </c>
      <c r="T13" s="433">
        <v>150</v>
      </c>
      <c r="U13" s="433">
        <v>182</v>
      </c>
      <c r="V13" s="433">
        <v>177</v>
      </c>
      <c r="W13" s="433">
        <v>195</v>
      </c>
      <c r="X13" s="433">
        <v>183</v>
      </c>
      <c r="Y13" s="433">
        <v>215</v>
      </c>
      <c r="Z13" s="433">
        <v>223</v>
      </c>
      <c r="AA13" s="433">
        <v>223</v>
      </c>
      <c r="AB13" s="433">
        <v>232</v>
      </c>
      <c r="AC13" s="434">
        <v>584</v>
      </c>
    </row>
    <row r="14" spans="1:29" s="277" customFormat="1" ht="14.25" customHeight="1">
      <c r="A14" s="475" t="s">
        <v>794</v>
      </c>
      <c r="B14" s="493"/>
      <c r="C14" s="433">
        <v>52</v>
      </c>
      <c r="D14" s="433">
        <v>13</v>
      </c>
      <c r="E14" s="433">
        <v>39</v>
      </c>
      <c r="F14" s="433">
        <v>2</v>
      </c>
      <c r="G14" s="433">
        <v>34</v>
      </c>
      <c r="H14" s="433">
        <v>6</v>
      </c>
      <c r="I14" s="433">
        <v>5</v>
      </c>
      <c r="J14" s="433">
        <v>6</v>
      </c>
      <c r="K14" s="433">
        <v>6</v>
      </c>
      <c r="L14" s="433">
        <v>5</v>
      </c>
      <c r="M14" s="433">
        <v>6</v>
      </c>
      <c r="N14" s="433">
        <v>1133</v>
      </c>
      <c r="O14" s="438">
        <v>575</v>
      </c>
      <c r="P14" s="433">
        <v>558</v>
      </c>
      <c r="Q14" s="433">
        <v>88</v>
      </c>
      <c r="R14" s="433">
        <v>106</v>
      </c>
      <c r="S14" s="433">
        <v>89</v>
      </c>
      <c r="T14" s="433">
        <v>84</v>
      </c>
      <c r="U14" s="433">
        <v>108</v>
      </c>
      <c r="V14" s="433">
        <v>90</v>
      </c>
      <c r="W14" s="433">
        <v>103</v>
      </c>
      <c r="X14" s="433">
        <v>101</v>
      </c>
      <c r="Y14" s="433">
        <v>93</v>
      </c>
      <c r="Z14" s="433">
        <v>74</v>
      </c>
      <c r="AA14" s="433">
        <v>94</v>
      </c>
      <c r="AB14" s="433">
        <v>103</v>
      </c>
      <c r="AC14" s="434">
        <v>201</v>
      </c>
    </row>
    <row r="15" spans="1:29" s="277" customFormat="1" ht="14.25" customHeight="1">
      <c r="A15" s="475" t="s">
        <v>795</v>
      </c>
      <c r="B15" s="493"/>
      <c r="C15" s="433">
        <v>16</v>
      </c>
      <c r="D15" s="433">
        <v>7</v>
      </c>
      <c r="E15" s="433">
        <v>9</v>
      </c>
      <c r="F15" s="433">
        <v>2</v>
      </c>
      <c r="G15" s="433">
        <v>10</v>
      </c>
      <c r="H15" s="433">
        <v>1</v>
      </c>
      <c r="I15" s="433">
        <v>1</v>
      </c>
      <c r="J15" s="433">
        <v>2</v>
      </c>
      <c r="K15" s="433">
        <v>2</v>
      </c>
      <c r="L15" s="433">
        <v>2</v>
      </c>
      <c r="M15" s="433">
        <v>2</v>
      </c>
      <c r="N15" s="433">
        <v>228</v>
      </c>
      <c r="O15" s="438">
        <v>133</v>
      </c>
      <c r="P15" s="433">
        <v>95</v>
      </c>
      <c r="Q15" s="433">
        <v>23</v>
      </c>
      <c r="R15" s="433">
        <v>10</v>
      </c>
      <c r="S15" s="433">
        <v>17</v>
      </c>
      <c r="T15" s="433">
        <v>14</v>
      </c>
      <c r="U15" s="433">
        <v>24</v>
      </c>
      <c r="V15" s="433">
        <v>16</v>
      </c>
      <c r="W15" s="433">
        <v>28</v>
      </c>
      <c r="X15" s="433">
        <v>23</v>
      </c>
      <c r="Y15" s="433">
        <v>21</v>
      </c>
      <c r="Z15" s="433">
        <v>15</v>
      </c>
      <c r="AA15" s="433">
        <v>20</v>
      </c>
      <c r="AB15" s="433">
        <v>17</v>
      </c>
      <c r="AC15" s="434">
        <v>36</v>
      </c>
    </row>
    <row r="16" spans="1:29" s="277" customFormat="1" ht="14.25" customHeight="1">
      <c r="A16" s="475" t="s">
        <v>796</v>
      </c>
      <c r="B16" s="493"/>
      <c r="C16" s="433">
        <v>85</v>
      </c>
      <c r="D16" s="433">
        <v>12</v>
      </c>
      <c r="E16" s="433">
        <v>73</v>
      </c>
      <c r="F16" s="433">
        <v>4</v>
      </c>
      <c r="G16" s="433">
        <v>54</v>
      </c>
      <c r="H16" s="433">
        <v>7</v>
      </c>
      <c r="I16" s="433">
        <v>9</v>
      </c>
      <c r="J16" s="433">
        <v>10</v>
      </c>
      <c r="K16" s="433">
        <v>10</v>
      </c>
      <c r="L16" s="433">
        <v>9</v>
      </c>
      <c r="M16" s="433">
        <v>9</v>
      </c>
      <c r="N16" s="433">
        <v>1755</v>
      </c>
      <c r="O16" s="438">
        <v>877</v>
      </c>
      <c r="P16" s="433">
        <v>878</v>
      </c>
      <c r="Q16" s="433">
        <v>128</v>
      </c>
      <c r="R16" s="433">
        <v>113</v>
      </c>
      <c r="S16" s="433">
        <v>134</v>
      </c>
      <c r="T16" s="433">
        <v>153</v>
      </c>
      <c r="U16" s="433">
        <v>149</v>
      </c>
      <c r="V16" s="433">
        <v>156</v>
      </c>
      <c r="W16" s="433">
        <v>139</v>
      </c>
      <c r="X16" s="433">
        <v>124</v>
      </c>
      <c r="Y16" s="433">
        <v>146</v>
      </c>
      <c r="Z16" s="433">
        <v>168</v>
      </c>
      <c r="AA16" s="433">
        <v>181</v>
      </c>
      <c r="AB16" s="433">
        <v>164</v>
      </c>
      <c r="AC16" s="434">
        <v>292</v>
      </c>
    </row>
    <row r="17" spans="1:29" s="277" customFormat="1" ht="14.25" customHeight="1">
      <c r="A17" s="475" t="s">
        <v>797</v>
      </c>
      <c r="B17" s="493"/>
      <c r="C17" s="433">
        <v>48</v>
      </c>
      <c r="D17" s="433">
        <v>10</v>
      </c>
      <c r="E17" s="433">
        <v>38</v>
      </c>
      <c r="F17" s="433">
        <v>2</v>
      </c>
      <c r="G17" s="433">
        <v>31</v>
      </c>
      <c r="H17" s="433">
        <v>4</v>
      </c>
      <c r="I17" s="433">
        <v>4</v>
      </c>
      <c r="J17" s="433">
        <v>5</v>
      </c>
      <c r="K17" s="433">
        <v>5</v>
      </c>
      <c r="L17" s="433">
        <v>6</v>
      </c>
      <c r="M17" s="433">
        <v>7</v>
      </c>
      <c r="N17" s="433">
        <v>956</v>
      </c>
      <c r="O17" s="438">
        <v>507</v>
      </c>
      <c r="P17" s="433">
        <v>449</v>
      </c>
      <c r="Q17" s="433">
        <v>57</v>
      </c>
      <c r="R17" s="433">
        <v>59</v>
      </c>
      <c r="S17" s="433">
        <v>72</v>
      </c>
      <c r="T17" s="433">
        <v>64</v>
      </c>
      <c r="U17" s="433">
        <v>86</v>
      </c>
      <c r="V17" s="433">
        <v>56</v>
      </c>
      <c r="W17" s="433">
        <v>84</v>
      </c>
      <c r="X17" s="433">
        <v>80</v>
      </c>
      <c r="Y17" s="433">
        <v>111</v>
      </c>
      <c r="Z17" s="433">
        <v>85</v>
      </c>
      <c r="AA17" s="433">
        <v>97</v>
      </c>
      <c r="AB17" s="433">
        <v>105</v>
      </c>
      <c r="AC17" s="434">
        <v>204</v>
      </c>
    </row>
    <row r="18" spans="1:29" s="277" customFormat="1" ht="14.25" customHeight="1">
      <c r="A18" s="475" t="s">
        <v>798</v>
      </c>
      <c r="B18" s="493"/>
      <c r="C18" s="433">
        <v>47</v>
      </c>
      <c r="D18" s="433">
        <v>16</v>
      </c>
      <c r="E18" s="433">
        <v>31</v>
      </c>
      <c r="F18" s="433">
        <v>3</v>
      </c>
      <c r="G18" s="433">
        <v>28</v>
      </c>
      <c r="H18" s="433">
        <v>4</v>
      </c>
      <c r="I18" s="433">
        <v>4</v>
      </c>
      <c r="J18" s="433">
        <v>5</v>
      </c>
      <c r="K18" s="433">
        <v>4</v>
      </c>
      <c r="L18" s="433">
        <v>6</v>
      </c>
      <c r="M18" s="433">
        <v>5</v>
      </c>
      <c r="N18" s="433">
        <v>926</v>
      </c>
      <c r="O18" s="438">
        <v>493</v>
      </c>
      <c r="P18" s="433">
        <v>433</v>
      </c>
      <c r="Q18" s="433">
        <v>82</v>
      </c>
      <c r="R18" s="433">
        <v>57</v>
      </c>
      <c r="S18" s="433">
        <v>68</v>
      </c>
      <c r="T18" s="433">
        <v>63</v>
      </c>
      <c r="U18" s="433">
        <v>83</v>
      </c>
      <c r="V18" s="433">
        <v>73</v>
      </c>
      <c r="W18" s="433">
        <v>77</v>
      </c>
      <c r="X18" s="433">
        <v>70</v>
      </c>
      <c r="Y18" s="433">
        <v>94</v>
      </c>
      <c r="Z18" s="433">
        <v>98</v>
      </c>
      <c r="AA18" s="433">
        <v>89</v>
      </c>
      <c r="AB18" s="433">
        <v>72</v>
      </c>
      <c r="AC18" s="434">
        <v>157</v>
      </c>
    </row>
    <row r="19" spans="1:29" s="277" customFormat="1" ht="14.25" customHeight="1">
      <c r="A19" s="475" t="s">
        <v>799</v>
      </c>
      <c r="B19" s="493"/>
      <c r="C19" s="433">
        <v>32</v>
      </c>
      <c r="D19" s="433">
        <v>13</v>
      </c>
      <c r="E19" s="433">
        <v>19</v>
      </c>
      <c r="F19" s="433">
        <v>2</v>
      </c>
      <c r="G19" s="433">
        <v>20</v>
      </c>
      <c r="H19" s="433">
        <v>3</v>
      </c>
      <c r="I19" s="433">
        <v>3</v>
      </c>
      <c r="J19" s="433">
        <v>3</v>
      </c>
      <c r="K19" s="433">
        <v>3</v>
      </c>
      <c r="L19" s="433">
        <v>4</v>
      </c>
      <c r="M19" s="433">
        <v>4</v>
      </c>
      <c r="N19" s="433">
        <v>556</v>
      </c>
      <c r="O19" s="438">
        <v>286</v>
      </c>
      <c r="P19" s="433">
        <v>270</v>
      </c>
      <c r="Q19" s="433">
        <v>41</v>
      </c>
      <c r="R19" s="433">
        <v>44</v>
      </c>
      <c r="S19" s="433">
        <v>46</v>
      </c>
      <c r="T19" s="433">
        <v>27</v>
      </c>
      <c r="U19" s="433">
        <v>41</v>
      </c>
      <c r="V19" s="433">
        <v>51</v>
      </c>
      <c r="W19" s="433">
        <v>38</v>
      </c>
      <c r="X19" s="433">
        <v>52</v>
      </c>
      <c r="Y19" s="433">
        <v>62</v>
      </c>
      <c r="Z19" s="433">
        <v>49</v>
      </c>
      <c r="AA19" s="433">
        <v>58</v>
      </c>
      <c r="AB19" s="433">
        <v>47</v>
      </c>
      <c r="AC19" s="434">
        <v>95</v>
      </c>
    </row>
    <row r="20" spans="1:29" s="277" customFormat="1" ht="14.25" customHeight="1">
      <c r="A20" s="475" t="s">
        <v>800</v>
      </c>
      <c r="B20" s="493"/>
      <c r="C20" s="433">
        <v>96</v>
      </c>
      <c r="D20" s="433">
        <v>25</v>
      </c>
      <c r="E20" s="433">
        <v>71</v>
      </c>
      <c r="F20" s="433">
        <v>4</v>
      </c>
      <c r="G20" s="433">
        <v>62</v>
      </c>
      <c r="H20" s="433">
        <v>9</v>
      </c>
      <c r="I20" s="433">
        <v>9</v>
      </c>
      <c r="J20" s="433">
        <v>10</v>
      </c>
      <c r="K20" s="433">
        <v>12</v>
      </c>
      <c r="L20" s="433">
        <v>11</v>
      </c>
      <c r="M20" s="433">
        <v>11</v>
      </c>
      <c r="N20" s="433">
        <v>2030</v>
      </c>
      <c r="O20" s="438">
        <v>1060</v>
      </c>
      <c r="P20" s="433">
        <v>970</v>
      </c>
      <c r="Q20" s="433">
        <v>155</v>
      </c>
      <c r="R20" s="433">
        <v>150</v>
      </c>
      <c r="S20" s="433">
        <v>158</v>
      </c>
      <c r="T20" s="433">
        <v>153</v>
      </c>
      <c r="U20" s="433">
        <v>169</v>
      </c>
      <c r="V20" s="433">
        <v>164</v>
      </c>
      <c r="W20" s="433">
        <v>175</v>
      </c>
      <c r="X20" s="433">
        <v>182</v>
      </c>
      <c r="Y20" s="433">
        <v>197</v>
      </c>
      <c r="Z20" s="433">
        <v>161</v>
      </c>
      <c r="AA20" s="433">
        <v>206</v>
      </c>
      <c r="AB20" s="433">
        <v>160</v>
      </c>
      <c r="AC20" s="434">
        <v>452</v>
      </c>
    </row>
    <row r="21" spans="1:29" s="277" customFormat="1" ht="14.25" customHeight="1">
      <c r="A21" s="475" t="s">
        <v>801</v>
      </c>
      <c r="B21" s="493"/>
      <c r="C21" s="433">
        <v>103</v>
      </c>
      <c r="D21" s="433">
        <v>24</v>
      </c>
      <c r="E21" s="433">
        <v>79</v>
      </c>
      <c r="F21" s="433">
        <v>4</v>
      </c>
      <c r="G21" s="433">
        <v>64</v>
      </c>
      <c r="H21" s="433">
        <v>9</v>
      </c>
      <c r="I21" s="433">
        <v>10</v>
      </c>
      <c r="J21" s="433">
        <v>10</v>
      </c>
      <c r="K21" s="433">
        <v>12</v>
      </c>
      <c r="L21" s="433">
        <v>12</v>
      </c>
      <c r="M21" s="433">
        <v>11</v>
      </c>
      <c r="N21" s="433">
        <v>2196</v>
      </c>
      <c r="O21" s="438">
        <v>1147</v>
      </c>
      <c r="P21" s="433">
        <v>1049</v>
      </c>
      <c r="Q21" s="433">
        <v>173</v>
      </c>
      <c r="R21" s="433">
        <v>137</v>
      </c>
      <c r="S21" s="433">
        <v>160</v>
      </c>
      <c r="T21" s="433">
        <v>179</v>
      </c>
      <c r="U21" s="433">
        <v>191</v>
      </c>
      <c r="V21" s="433">
        <v>166</v>
      </c>
      <c r="W21" s="433">
        <v>197</v>
      </c>
      <c r="X21" s="433">
        <v>198</v>
      </c>
      <c r="Y21" s="433">
        <v>225</v>
      </c>
      <c r="Z21" s="433">
        <v>178</v>
      </c>
      <c r="AA21" s="433">
        <v>201</v>
      </c>
      <c r="AB21" s="433">
        <v>191</v>
      </c>
      <c r="AC21" s="434">
        <v>375</v>
      </c>
    </row>
    <row r="22" spans="1:29" s="277" customFormat="1" ht="14.25" customHeight="1">
      <c r="A22" s="475" t="s">
        <v>802</v>
      </c>
      <c r="B22" s="493"/>
      <c r="C22" s="433">
        <v>96</v>
      </c>
      <c r="D22" s="433">
        <v>18</v>
      </c>
      <c r="E22" s="433">
        <v>78</v>
      </c>
      <c r="F22" s="433">
        <v>4</v>
      </c>
      <c r="G22" s="433">
        <v>64</v>
      </c>
      <c r="H22" s="433">
        <v>10</v>
      </c>
      <c r="I22" s="433">
        <v>10</v>
      </c>
      <c r="J22" s="433">
        <v>11</v>
      </c>
      <c r="K22" s="433">
        <v>11</v>
      </c>
      <c r="L22" s="433">
        <v>11</v>
      </c>
      <c r="M22" s="433">
        <v>11</v>
      </c>
      <c r="N22" s="433">
        <v>2162</v>
      </c>
      <c r="O22" s="438">
        <v>1142</v>
      </c>
      <c r="P22" s="433">
        <v>1020</v>
      </c>
      <c r="Q22" s="433">
        <v>175</v>
      </c>
      <c r="R22" s="433">
        <v>155</v>
      </c>
      <c r="S22" s="433">
        <v>165</v>
      </c>
      <c r="T22" s="433">
        <v>161</v>
      </c>
      <c r="U22" s="433">
        <v>196</v>
      </c>
      <c r="V22" s="433">
        <v>170</v>
      </c>
      <c r="W22" s="433">
        <v>185</v>
      </c>
      <c r="X22" s="433">
        <v>202</v>
      </c>
      <c r="Y22" s="433">
        <v>214</v>
      </c>
      <c r="Z22" s="433">
        <v>154</v>
      </c>
      <c r="AA22" s="433">
        <v>207</v>
      </c>
      <c r="AB22" s="433">
        <v>178</v>
      </c>
      <c r="AC22" s="434">
        <v>386</v>
      </c>
    </row>
    <row r="23" spans="1:29" s="277" customFormat="1" ht="14.25" customHeight="1">
      <c r="A23" s="475" t="s">
        <v>803</v>
      </c>
      <c r="B23" s="493"/>
      <c r="C23" s="433">
        <v>55</v>
      </c>
      <c r="D23" s="433">
        <v>14</v>
      </c>
      <c r="E23" s="433">
        <v>41</v>
      </c>
      <c r="F23" s="433">
        <v>2</v>
      </c>
      <c r="G23" s="433">
        <v>34</v>
      </c>
      <c r="H23" s="433">
        <v>5</v>
      </c>
      <c r="I23" s="433">
        <v>5</v>
      </c>
      <c r="J23" s="433">
        <v>6</v>
      </c>
      <c r="K23" s="433">
        <v>6</v>
      </c>
      <c r="L23" s="433">
        <v>6</v>
      </c>
      <c r="M23" s="433">
        <v>6</v>
      </c>
      <c r="N23" s="433">
        <v>1158</v>
      </c>
      <c r="O23" s="438">
        <v>605</v>
      </c>
      <c r="P23" s="433">
        <v>553</v>
      </c>
      <c r="Q23" s="433">
        <v>98</v>
      </c>
      <c r="R23" s="433">
        <v>79</v>
      </c>
      <c r="S23" s="433">
        <v>85</v>
      </c>
      <c r="T23" s="433">
        <v>80</v>
      </c>
      <c r="U23" s="433">
        <v>106</v>
      </c>
      <c r="V23" s="433">
        <v>103</v>
      </c>
      <c r="W23" s="433">
        <v>99</v>
      </c>
      <c r="X23" s="433">
        <v>104</v>
      </c>
      <c r="Y23" s="433">
        <v>120</v>
      </c>
      <c r="Z23" s="433">
        <v>92</v>
      </c>
      <c r="AA23" s="433">
        <v>97</v>
      </c>
      <c r="AB23" s="433">
        <v>95</v>
      </c>
      <c r="AC23" s="434">
        <v>182</v>
      </c>
    </row>
    <row r="24" spans="1:29" s="277" customFormat="1" ht="14.25" customHeight="1">
      <c r="A24" s="475" t="s">
        <v>804</v>
      </c>
      <c r="B24" s="493"/>
      <c r="C24" s="433">
        <v>66</v>
      </c>
      <c r="D24" s="433">
        <v>16</v>
      </c>
      <c r="E24" s="433">
        <v>50</v>
      </c>
      <c r="F24" s="433">
        <v>2</v>
      </c>
      <c r="G24" s="433">
        <v>41</v>
      </c>
      <c r="H24" s="433">
        <v>7</v>
      </c>
      <c r="I24" s="433">
        <v>7</v>
      </c>
      <c r="J24" s="433">
        <v>7</v>
      </c>
      <c r="K24" s="433">
        <v>7</v>
      </c>
      <c r="L24" s="433">
        <v>7</v>
      </c>
      <c r="M24" s="433">
        <v>6</v>
      </c>
      <c r="N24" s="433">
        <v>1409</v>
      </c>
      <c r="O24" s="438">
        <v>759</v>
      </c>
      <c r="P24" s="433">
        <v>650</v>
      </c>
      <c r="Q24" s="433">
        <v>134</v>
      </c>
      <c r="R24" s="433">
        <v>93</v>
      </c>
      <c r="S24" s="433">
        <v>134</v>
      </c>
      <c r="T24" s="433">
        <v>105</v>
      </c>
      <c r="U24" s="433">
        <v>124</v>
      </c>
      <c r="V24" s="433">
        <v>123</v>
      </c>
      <c r="W24" s="433">
        <v>132</v>
      </c>
      <c r="X24" s="433">
        <v>114</v>
      </c>
      <c r="Y24" s="433">
        <v>134</v>
      </c>
      <c r="Z24" s="433">
        <v>114</v>
      </c>
      <c r="AA24" s="433">
        <v>101</v>
      </c>
      <c r="AB24" s="433">
        <v>101</v>
      </c>
      <c r="AC24" s="434">
        <v>198</v>
      </c>
    </row>
    <row r="25" spans="1:29" s="277" customFormat="1" ht="14.25" customHeight="1">
      <c r="A25" s="475" t="s">
        <v>805</v>
      </c>
      <c r="B25" s="493"/>
      <c r="C25" s="433">
        <v>74</v>
      </c>
      <c r="D25" s="433">
        <v>18</v>
      </c>
      <c r="E25" s="433">
        <v>56</v>
      </c>
      <c r="F25" s="433">
        <v>2</v>
      </c>
      <c r="G25" s="433">
        <v>47</v>
      </c>
      <c r="H25" s="433">
        <v>8</v>
      </c>
      <c r="I25" s="433">
        <v>8</v>
      </c>
      <c r="J25" s="433">
        <v>9</v>
      </c>
      <c r="K25" s="433">
        <v>9</v>
      </c>
      <c r="L25" s="433">
        <v>7</v>
      </c>
      <c r="M25" s="433">
        <v>6</v>
      </c>
      <c r="N25" s="433">
        <v>1561</v>
      </c>
      <c r="O25" s="438">
        <v>826</v>
      </c>
      <c r="P25" s="433">
        <v>735</v>
      </c>
      <c r="Q25" s="433">
        <v>160</v>
      </c>
      <c r="R25" s="433">
        <v>118</v>
      </c>
      <c r="S25" s="433">
        <v>136</v>
      </c>
      <c r="T25" s="433">
        <v>137</v>
      </c>
      <c r="U25" s="433">
        <v>167</v>
      </c>
      <c r="V25" s="433">
        <v>141</v>
      </c>
      <c r="W25" s="433">
        <v>142</v>
      </c>
      <c r="X25" s="433">
        <v>152</v>
      </c>
      <c r="Y25" s="433">
        <v>124</v>
      </c>
      <c r="Z25" s="433">
        <v>103</v>
      </c>
      <c r="AA25" s="433">
        <v>97</v>
      </c>
      <c r="AB25" s="433">
        <v>84</v>
      </c>
      <c r="AC25" s="434">
        <v>154</v>
      </c>
    </row>
    <row r="26" spans="1:29" s="277" customFormat="1" ht="15.75" customHeight="1">
      <c r="A26" s="475" t="s">
        <v>806</v>
      </c>
      <c r="B26" s="493"/>
      <c r="C26" s="433">
        <v>78</v>
      </c>
      <c r="D26" s="433">
        <v>16</v>
      </c>
      <c r="E26" s="433">
        <v>62</v>
      </c>
      <c r="F26" s="433">
        <v>1</v>
      </c>
      <c r="G26" s="433">
        <v>51</v>
      </c>
      <c r="H26" s="433">
        <v>10</v>
      </c>
      <c r="I26" s="433">
        <v>10</v>
      </c>
      <c r="J26" s="433">
        <v>10</v>
      </c>
      <c r="K26" s="433">
        <v>10</v>
      </c>
      <c r="L26" s="433">
        <v>6</v>
      </c>
      <c r="M26" s="433">
        <v>5</v>
      </c>
      <c r="N26" s="433">
        <v>1732</v>
      </c>
      <c r="O26" s="438">
        <v>925</v>
      </c>
      <c r="P26" s="433">
        <v>807</v>
      </c>
      <c r="Q26" s="433">
        <v>194</v>
      </c>
      <c r="R26" s="433">
        <v>165</v>
      </c>
      <c r="S26" s="433">
        <v>178</v>
      </c>
      <c r="T26" s="433">
        <v>160</v>
      </c>
      <c r="U26" s="433">
        <v>184</v>
      </c>
      <c r="V26" s="433">
        <v>169</v>
      </c>
      <c r="W26" s="433">
        <v>170</v>
      </c>
      <c r="X26" s="433">
        <v>137</v>
      </c>
      <c r="Y26" s="433">
        <v>101</v>
      </c>
      <c r="Z26" s="433">
        <v>95</v>
      </c>
      <c r="AA26" s="433">
        <v>98</v>
      </c>
      <c r="AB26" s="433">
        <v>81</v>
      </c>
      <c r="AC26" s="434">
        <v>0</v>
      </c>
    </row>
    <row r="27" spans="1:29" s="277" customFormat="1" ht="10.5" customHeight="1">
      <c r="A27" s="476"/>
      <c r="B27" s="493"/>
      <c r="C27" s="433"/>
      <c r="D27" s="433"/>
      <c r="E27" s="433"/>
      <c r="F27" s="433"/>
      <c r="G27" s="433"/>
      <c r="H27" s="433"/>
      <c r="I27" s="433"/>
      <c r="J27" s="433"/>
      <c r="K27" s="433"/>
      <c r="L27" s="433"/>
      <c r="M27" s="433"/>
      <c r="N27" s="433"/>
      <c r="O27" s="438"/>
      <c r="P27" s="433"/>
      <c r="Q27" s="433"/>
      <c r="R27" s="433"/>
      <c r="S27" s="433"/>
      <c r="T27" s="433"/>
      <c r="U27" s="433"/>
      <c r="V27" s="433"/>
      <c r="W27" s="433"/>
      <c r="X27" s="433"/>
      <c r="Y27" s="433"/>
      <c r="Z27" s="433"/>
      <c r="AA27" s="433"/>
      <c r="AB27" s="433"/>
      <c r="AC27" s="434"/>
    </row>
    <row r="28" spans="1:29" s="277" customFormat="1" ht="14.25" customHeight="1">
      <c r="A28" s="472" t="s">
        <v>807</v>
      </c>
      <c r="B28" s="493">
        <v>14</v>
      </c>
      <c r="C28" s="433">
        <v>935</v>
      </c>
      <c r="D28" s="433">
        <v>230</v>
      </c>
      <c r="E28" s="433">
        <v>705</v>
      </c>
      <c r="F28" s="433">
        <v>41</v>
      </c>
      <c r="G28" s="433">
        <v>604</v>
      </c>
      <c r="H28" s="433">
        <v>93</v>
      </c>
      <c r="I28" s="433">
        <v>97</v>
      </c>
      <c r="J28" s="433">
        <v>101</v>
      </c>
      <c r="K28" s="433">
        <v>104</v>
      </c>
      <c r="L28" s="433">
        <v>105</v>
      </c>
      <c r="M28" s="433">
        <v>104</v>
      </c>
      <c r="N28" s="433">
        <v>19690</v>
      </c>
      <c r="O28" s="438">
        <v>10338</v>
      </c>
      <c r="P28" s="433">
        <v>9352</v>
      </c>
      <c r="Q28" s="433">
        <v>1610</v>
      </c>
      <c r="R28" s="433">
        <v>1357</v>
      </c>
      <c r="S28" s="433">
        <v>1637</v>
      </c>
      <c r="T28" s="433">
        <v>1500</v>
      </c>
      <c r="U28" s="433">
        <v>1701</v>
      </c>
      <c r="V28" s="433">
        <v>1665</v>
      </c>
      <c r="W28" s="433">
        <v>1759</v>
      </c>
      <c r="X28" s="433">
        <v>1624</v>
      </c>
      <c r="Y28" s="433">
        <v>1815</v>
      </c>
      <c r="Z28" s="433">
        <v>1591</v>
      </c>
      <c r="AA28" s="433">
        <v>1816</v>
      </c>
      <c r="AB28" s="433">
        <v>1615</v>
      </c>
      <c r="AC28" s="434">
        <v>3327</v>
      </c>
    </row>
    <row r="29" spans="1:29" s="277" customFormat="1" ht="14.25" customHeight="1">
      <c r="A29" s="473" t="s">
        <v>808</v>
      </c>
      <c r="B29" s="493"/>
      <c r="C29" s="433">
        <v>85</v>
      </c>
      <c r="D29" s="433">
        <v>21</v>
      </c>
      <c r="E29" s="433">
        <v>64</v>
      </c>
      <c r="F29" s="433">
        <v>4</v>
      </c>
      <c r="G29" s="433">
        <v>57</v>
      </c>
      <c r="H29" s="433">
        <v>9</v>
      </c>
      <c r="I29" s="433">
        <v>9</v>
      </c>
      <c r="J29" s="433">
        <v>10</v>
      </c>
      <c r="K29" s="433">
        <v>10</v>
      </c>
      <c r="L29" s="433">
        <v>10</v>
      </c>
      <c r="M29" s="433">
        <v>9</v>
      </c>
      <c r="N29" s="433">
        <v>1918</v>
      </c>
      <c r="O29" s="438">
        <v>1050</v>
      </c>
      <c r="P29" s="433">
        <v>868</v>
      </c>
      <c r="Q29" s="433">
        <v>167</v>
      </c>
      <c r="R29" s="433">
        <v>130</v>
      </c>
      <c r="S29" s="433">
        <v>166</v>
      </c>
      <c r="T29" s="433">
        <v>134</v>
      </c>
      <c r="U29" s="433">
        <v>174</v>
      </c>
      <c r="V29" s="433">
        <v>159</v>
      </c>
      <c r="W29" s="433">
        <v>188</v>
      </c>
      <c r="X29" s="433">
        <v>145</v>
      </c>
      <c r="Y29" s="433">
        <v>174</v>
      </c>
      <c r="Z29" s="433">
        <v>147</v>
      </c>
      <c r="AA29" s="433">
        <v>181</v>
      </c>
      <c r="AB29" s="433">
        <v>153</v>
      </c>
      <c r="AC29" s="434">
        <v>337</v>
      </c>
    </row>
    <row r="30" spans="1:29" s="277" customFormat="1" ht="14.25" customHeight="1">
      <c r="A30" s="473" t="s">
        <v>809</v>
      </c>
      <c r="B30" s="493"/>
      <c r="C30" s="433">
        <v>45</v>
      </c>
      <c r="D30" s="433">
        <v>16</v>
      </c>
      <c r="E30" s="433">
        <v>29</v>
      </c>
      <c r="F30" s="433">
        <v>2</v>
      </c>
      <c r="G30" s="433">
        <v>27</v>
      </c>
      <c r="H30" s="433">
        <v>3</v>
      </c>
      <c r="I30" s="433">
        <v>4</v>
      </c>
      <c r="J30" s="433">
        <v>4</v>
      </c>
      <c r="K30" s="433">
        <v>4</v>
      </c>
      <c r="L30" s="433">
        <v>7</v>
      </c>
      <c r="M30" s="433">
        <v>5</v>
      </c>
      <c r="N30" s="433">
        <v>801</v>
      </c>
      <c r="O30" s="438">
        <v>417</v>
      </c>
      <c r="P30" s="433">
        <v>384</v>
      </c>
      <c r="Q30" s="433">
        <v>53</v>
      </c>
      <c r="R30" s="433">
        <v>39</v>
      </c>
      <c r="S30" s="433">
        <v>61</v>
      </c>
      <c r="T30" s="433">
        <v>66</v>
      </c>
      <c r="U30" s="433">
        <v>75</v>
      </c>
      <c r="V30" s="433">
        <v>56</v>
      </c>
      <c r="W30" s="433">
        <v>58</v>
      </c>
      <c r="X30" s="433">
        <v>80</v>
      </c>
      <c r="Y30" s="433">
        <v>85</v>
      </c>
      <c r="Z30" s="433">
        <v>72</v>
      </c>
      <c r="AA30" s="433">
        <v>85</v>
      </c>
      <c r="AB30" s="433">
        <v>71</v>
      </c>
      <c r="AC30" s="434">
        <v>163</v>
      </c>
    </row>
    <row r="31" spans="1:29" s="277" customFormat="1" ht="14.25" customHeight="1">
      <c r="A31" s="473" t="s">
        <v>810</v>
      </c>
      <c r="B31" s="493"/>
      <c r="C31" s="433">
        <v>78</v>
      </c>
      <c r="D31" s="433">
        <v>15</v>
      </c>
      <c r="E31" s="433">
        <v>63</v>
      </c>
      <c r="F31" s="433">
        <v>4</v>
      </c>
      <c r="G31" s="433">
        <v>47</v>
      </c>
      <c r="H31" s="433">
        <v>7</v>
      </c>
      <c r="I31" s="433">
        <v>7</v>
      </c>
      <c r="J31" s="433">
        <v>8</v>
      </c>
      <c r="K31" s="433">
        <v>8</v>
      </c>
      <c r="L31" s="433">
        <v>8</v>
      </c>
      <c r="M31" s="433">
        <v>9</v>
      </c>
      <c r="N31" s="433">
        <v>1469</v>
      </c>
      <c r="O31" s="438">
        <v>785</v>
      </c>
      <c r="P31" s="433">
        <v>684</v>
      </c>
      <c r="Q31" s="433">
        <v>100</v>
      </c>
      <c r="R31" s="433">
        <v>79</v>
      </c>
      <c r="S31" s="433">
        <v>127</v>
      </c>
      <c r="T31" s="433">
        <v>94</v>
      </c>
      <c r="U31" s="433">
        <v>115</v>
      </c>
      <c r="V31" s="433">
        <v>129</v>
      </c>
      <c r="W31" s="433">
        <v>126</v>
      </c>
      <c r="X31" s="433">
        <v>130</v>
      </c>
      <c r="Y31" s="433">
        <v>161</v>
      </c>
      <c r="Z31" s="433">
        <v>119</v>
      </c>
      <c r="AA31" s="433">
        <v>156</v>
      </c>
      <c r="AB31" s="433">
        <v>133</v>
      </c>
      <c r="AC31" s="434">
        <v>288</v>
      </c>
    </row>
    <row r="32" spans="1:29" s="277" customFormat="1" ht="14.25" customHeight="1">
      <c r="A32" s="473" t="s">
        <v>811</v>
      </c>
      <c r="B32" s="493"/>
      <c r="C32" s="433">
        <v>119</v>
      </c>
      <c r="D32" s="433">
        <v>31</v>
      </c>
      <c r="E32" s="433">
        <v>88</v>
      </c>
      <c r="F32" s="433">
        <v>5</v>
      </c>
      <c r="G32" s="433">
        <v>77</v>
      </c>
      <c r="H32" s="433">
        <v>12</v>
      </c>
      <c r="I32" s="433">
        <v>13</v>
      </c>
      <c r="J32" s="433">
        <v>13</v>
      </c>
      <c r="K32" s="433">
        <v>14</v>
      </c>
      <c r="L32" s="433">
        <v>12</v>
      </c>
      <c r="M32" s="433">
        <v>13</v>
      </c>
      <c r="N32" s="433">
        <v>2574</v>
      </c>
      <c r="O32" s="438">
        <v>1338</v>
      </c>
      <c r="P32" s="433">
        <v>1236</v>
      </c>
      <c r="Q32" s="433">
        <v>231</v>
      </c>
      <c r="R32" s="433">
        <v>187</v>
      </c>
      <c r="S32" s="433">
        <v>219</v>
      </c>
      <c r="T32" s="433">
        <v>196</v>
      </c>
      <c r="U32" s="433">
        <v>224</v>
      </c>
      <c r="V32" s="433">
        <v>226</v>
      </c>
      <c r="W32" s="433">
        <v>234</v>
      </c>
      <c r="X32" s="433">
        <v>213</v>
      </c>
      <c r="Y32" s="433">
        <v>194</v>
      </c>
      <c r="Z32" s="433">
        <v>209</v>
      </c>
      <c r="AA32" s="433">
        <v>236</v>
      </c>
      <c r="AB32" s="433">
        <v>205</v>
      </c>
      <c r="AC32" s="434">
        <v>405</v>
      </c>
    </row>
    <row r="33" spans="1:29" s="277" customFormat="1" ht="14.25" customHeight="1">
      <c r="A33" s="473" t="s">
        <v>812</v>
      </c>
      <c r="B33" s="493"/>
      <c r="C33" s="433">
        <v>42</v>
      </c>
      <c r="D33" s="433">
        <v>10</v>
      </c>
      <c r="E33" s="433">
        <v>32</v>
      </c>
      <c r="F33" s="433">
        <v>2</v>
      </c>
      <c r="G33" s="433">
        <v>25</v>
      </c>
      <c r="H33" s="433">
        <v>4</v>
      </c>
      <c r="I33" s="433">
        <v>4</v>
      </c>
      <c r="J33" s="433">
        <v>4</v>
      </c>
      <c r="K33" s="433">
        <v>4</v>
      </c>
      <c r="L33" s="433">
        <v>4</v>
      </c>
      <c r="M33" s="433">
        <v>5</v>
      </c>
      <c r="N33" s="433">
        <v>742</v>
      </c>
      <c r="O33" s="438">
        <v>406</v>
      </c>
      <c r="P33" s="433">
        <v>336</v>
      </c>
      <c r="Q33" s="433">
        <v>55</v>
      </c>
      <c r="R33" s="433">
        <v>60</v>
      </c>
      <c r="S33" s="433">
        <v>57</v>
      </c>
      <c r="T33" s="433">
        <v>49</v>
      </c>
      <c r="U33" s="433">
        <v>69</v>
      </c>
      <c r="V33" s="433">
        <v>61</v>
      </c>
      <c r="W33" s="433">
        <v>72</v>
      </c>
      <c r="X33" s="433">
        <v>54</v>
      </c>
      <c r="Y33" s="433">
        <v>74</v>
      </c>
      <c r="Z33" s="433">
        <v>54</v>
      </c>
      <c r="AA33" s="433">
        <v>79</v>
      </c>
      <c r="AB33" s="433">
        <v>58</v>
      </c>
      <c r="AC33" s="434">
        <v>141</v>
      </c>
    </row>
    <row r="34" spans="1:29" s="277" customFormat="1" ht="14.25" customHeight="1">
      <c r="A34" s="473" t="s">
        <v>813</v>
      </c>
      <c r="B34" s="493"/>
      <c r="C34" s="433">
        <v>53</v>
      </c>
      <c r="D34" s="433">
        <v>18</v>
      </c>
      <c r="E34" s="433">
        <v>35</v>
      </c>
      <c r="F34" s="433">
        <v>2</v>
      </c>
      <c r="G34" s="433">
        <v>34</v>
      </c>
      <c r="H34" s="433">
        <v>6</v>
      </c>
      <c r="I34" s="433">
        <v>5</v>
      </c>
      <c r="J34" s="433">
        <v>6</v>
      </c>
      <c r="K34" s="433">
        <v>6</v>
      </c>
      <c r="L34" s="433">
        <v>5</v>
      </c>
      <c r="M34" s="433">
        <v>6</v>
      </c>
      <c r="N34" s="433">
        <v>1088</v>
      </c>
      <c r="O34" s="438">
        <v>571</v>
      </c>
      <c r="P34" s="433">
        <v>517</v>
      </c>
      <c r="Q34" s="433">
        <v>106</v>
      </c>
      <c r="R34" s="433">
        <v>81</v>
      </c>
      <c r="S34" s="433">
        <v>84</v>
      </c>
      <c r="T34" s="433">
        <v>87</v>
      </c>
      <c r="U34" s="433">
        <v>79</v>
      </c>
      <c r="V34" s="433">
        <v>99</v>
      </c>
      <c r="W34" s="433">
        <v>104</v>
      </c>
      <c r="X34" s="433">
        <v>85</v>
      </c>
      <c r="Y34" s="433">
        <v>99</v>
      </c>
      <c r="Z34" s="433">
        <v>72</v>
      </c>
      <c r="AA34" s="433">
        <v>99</v>
      </c>
      <c r="AB34" s="433">
        <v>93</v>
      </c>
      <c r="AC34" s="434">
        <v>189</v>
      </c>
    </row>
    <row r="35" spans="1:29" s="277" customFormat="1" ht="14.25" customHeight="1">
      <c r="A35" s="473" t="s">
        <v>814</v>
      </c>
      <c r="B35" s="493"/>
      <c r="C35" s="433">
        <v>75</v>
      </c>
      <c r="D35" s="433">
        <v>14</v>
      </c>
      <c r="E35" s="433">
        <v>61</v>
      </c>
      <c r="F35" s="433">
        <v>4</v>
      </c>
      <c r="G35" s="433">
        <v>48</v>
      </c>
      <c r="H35" s="433">
        <v>6</v>
      </c>
      <c r="I35" s="433">
        <v>7</v>
      </c>
      <c r="J35" s="433">
        <v>8</v>
      </c>
      <c r="K35" s="433">
        <v>8</v>
      </c>
      <c r="L35" s="433">
        <v>9</v>
      </c>
      <c r="M35" s="433">
        <v>10</v>
      </c>
      <c r="N35" s="433">
        <v>1528</v>
      </c>
      <c r="O35" s="438">
        <v>752</v>
      </c>
      <c r="P35" s="433">
        <v>776</v>
      </c>
      <c r="Q35" s="433">
        <v>100</v>
      </c>
      <c r="R35" s="433">
        <v>78</v>
      </c>
      <c r="S35" s="433">
        <v>107</v>
      </c>
      <c r="T35" s="433">
        <v>108</v>
      </c>
      <c r="U35" s="433">
        <v>113</v>
      </c>
      <c r="V35" s="433">
        <v>142</v>
      </c>
      <c r="W35" s="433">
        <v>118</v>
      </c>
      <c r="X35" s="433">
        <v>146</v>
      </c>
      <c r="Y35" s="433">
        <v>153</v>
      </c>
      <c r="Z35" s="433">
        <v>148</v>
      </c>
      <c r="AA35" s="433">
        <v>161</v>
      </c>
      <c r="AB35" s="433">
        <v>154</v>
      </c>
      <c r="AC35" s="434">
        <v>288</v>
      </c>
    </row>
    <row r="36" spans="1:29" s="277" customFormat="1" ht="14.25" customHeight="1">
      <c r="A36" s="473" t="s">
        <v>815</v>
      </c>
      <c r="B36" s="493"/>
      <c r="C36" s="433">
        <v>78</v>
      </c>
      <c r="D36" s="433">
        <v>13</v>
      </c>
      <c r="E36" s="433">
        <v>65</v>
      </c>
      <c r="F36" s="433">
        <v>4</v>
      </c>
      <c r="G36" s="433">
        <v>50</v>
      </c>
      <c r="H36" s="433">
        <v>7</v>
      </c>
      <c r="I36" s="433">
        <v>8</v>
      </c>
      <c r="J36" s="433">
        <v>8</v>
      </c>
      <c r="K36" s="433">
        <v>9</v>
      </c>
      <c r="L36" s="433">
        <v>9</v>
      </c>
      <c r="M36" s="433">
        <v>9</v>
      </c>
      <c r="N36" s="433">
        <v>1682</v>
      </c>
      <c r="O36" s="438">
        <v>835</v>
      </c>
      <c r="P36" s="433">
        <v>847</v>
      </c>
      <c r="Q36" s="433">
        <v>113</v>
      </c>
      <c r="R36" s="433">
        <v>129</v>
      </c>
      <c r="S36" s="433">
        <v>122</v>
      </c>
      <c r="T36" s="433">
        <v>133</v>
      </c>
      <c r="U36" s="433">
        <v>144</v>
      </c>
      <c r="V36" s="433">
        <v>136</v>
      </c>
      <c r="W36" s="433">
        <v>144</v>
      </c>
      <c r="X36" s="433">
        <v>144</v>
      </c>
      <c r="Y36" s="433">
        <v>148</v>
      </c>
      <c r="Z36" s="433">
        <v>157</v>
      </c>
      <c r="AA36" s="433">
        <v>164</v>
      </c>
      <c r="AB36" s="433">
        <v>148</v>
      </c>
      <c r="AC36" s="434">
        <v>314</v>
      </c>
    </row>
    <row r="37" spans="1:29" s="277" customFormat="1" ht="14.25" customHeight="1">
      <c r="A37" s="473" t="s">
        <v>816</v>
      </c>
      <c r="B37" s="493"/>
      <c r="C37" s="433">
        <v>70</v>
      </c>
      <c r="D37" s="433">
        <v>27</v>
      </c>
      <c r="E37" s="433">
        <v>43</v>
      </c>
      <c r="F37" s="433">
        <v>2</v>
      </c>
      <c r="G37" s="433">
        <v>46</v>
      </c>
      <c r="H37" s="433">
        <v>7</v>
      </c>
      <c r="I37" s="433">
        <v>8</v>
      </c>
      <c r="J37" s="433">
        <v>7</v>
      </c>
      <c r="K37" s="433">
        <v>8</v>
      </c>
      <c r="L37" s="433">
        <v>8</v>
      </c>
      <c r="M37" s="433">
        <v>8</v>
      </c>
      <c r="N37" s="433">
        <v>1504</v>
      </c>
      <c r="O37" s="438">
        <v>790</v>
      </c>
      <c r="P37" s="433">
        <v>714</v>
      </c>
      <c r="Q37" s="433">
        <v>130</v>
      </c>
      <c r="R37" s="433">
        <v>95</v>
      </c>
      <c r="S37" s="433">
        <v>128</v>
      </c>
      <c r="T37" s="433">
        <v>120</v>
      </c>
      <c r="U37" s="433">
        <v>118</v>
      </c>
      <c r="V37" s="433">
        <v>128</v>
      </c>
      <c r="W37" s="433">
        <v>134</v>
      </c>
      <c r="X37" s="433">
        <v>125</v>
      </c>
      <c r="Y37" s="433">
        <v>141</v>
      </c>
      <c r="Z37" s="433">
        <v>121</v>
      </c>
      <c r="AA37" s="433">
        <v>139</v>
      </c>
      <c r="AB37" s="433">
        <v>125</v>
      </c>
      <c r="AC37" s="434">
        <v>247</v>
      </c>
    </row>
    <row r="38" spans="1:29" s="277" customFormat="1" ht="14.25" customHeight="1">
      <c r="A38" s="473" t="s">
        <v>817</v>
      </c>
      <c r="B38" s="493"/>
      <c r="C38" s="433">
        <v>54</v>
      </c>
      <c r="D38" s="433">
        <v>18</v>
      </c>
      <c r="E38" s="433">
        <v>36</v>
      </c>
      <c r="F38" s="433">
        <v>2</v>
      </c>
      <c r="G38" s="433">
        <v>33</v>
      </c>
      <c r="H38" s="433">
        <v>5</v>
      </c>
      <c r="I38" s="433">
        <v>5</v>
      </c>
      <c r="J38" s="433">
        <v>5</v>
      </c>
      <c r="K38" s="433">
        <v>6</v>
      </c>
      <c r="L38" s="433">
        <v>6</v>
      </c>
      <c r="M38" s="433">
        <v>6</v>
      </c>
      <c r="N38" s="433">
        <v>1045</v>
      </c>
      <c r="O38" s="438">
        <v>539</v>
      </c>
      <c r="P38" s="433">
        <v>506</v>
      </c>
      <c r="Q38" s="433">
        <v>72</v>
      </c>
      <c r="R38" s="433">
        <v>76</v>
      </c>
      <c r="S38" s="433">
        <v>79</v>
      </c>
      <c r="T38" s="433">
        <v>82</v>
      </c>
      <c r="U38" s="433">
        <v>75</v>
      </c>
      <c r="V38" s="433">
        <v>94</v>
      </c>
      <c r="W38" s="433">
        <v>94</v>
      </c>
      <c r="X38" s="433">
        <v>92</v>
      </c>
      <c r="Y38" s="433">
        <v>104</v>
      </c>
      <c r="Z38" s="433">
        <v>80</v>
      </c>
      <c r="AA38" s="433">
        <v>115</v>
      </c>
      <c r="AB38" s="433">
        <v>82</v>
      </c>
      <c r="AC38" s="434">
        <v>205</v>
      </c>
    </row>
    <row r="39" spans="1:29" s="277" customFormat="1" ht="14.25" customHeight="1">
      <c r="A39" s="473" t="s">
        <v>818</v>
      </c>
      <c r="B39" s="493"/>
      <c r="C39" s="433">
        <v>84</v>
      </c>
      <c r="D39" s="433">
        <v>19</v>
      </c>
      <c r="E39" s="433">
        <v>65</v>
      </c>
      <c r="F39" s="433">
        <v>4</v>
      </c>
      <c r="G39" s="433">
        <v>61</v>
      </c>
      <c r="H39" s="433">
        <v>10</v>
      </c>
      <c r="I39" s="433">
        <v>10</v>
      </c>
      <c r="J39" s="433">
        <v>10</v>
      </c>
      <c r="K39" s="433">
        <v>10</v>
      </c>
      <c r="L39" s="433">
        <v>10</v>
      </c>
      <c r="M39" s="433">
        <v>11</v>
      </c>
      <c r="N39" s="433">
        <v>2137</v>
      </c>
      <c r="O39" s="438">
        <v>1147</v>
      </c>
      <c r="P39" s="433">
        <v>990</v>
      </c>
      <c r="Q39" s="433">
        <v>182</v>
      </c>
      <c r="R39" s="433">
        <v>162</v>
      </c>
      <c r="S39" s="433">
        <v>192</v>
      </c>
      <c r="T39" s="433">
        <v>161</v>
      </c>
      <c r="U39" s="433">
        <v>189</v>
      </c>
      <c r="V39" s="433">
        <v>161</v>
      </c>
      <c r="W39" s="433">
        <v>186</v>
      </c>
      <c r="X39" s="433">
        <v>168</v>
      </c>
      <c r="Y39" s="433">
        <v>201</v>
      </c>
      <c r="Z39" s="433">
        <v>157</v>
      </c>
      <c r="AA39" s="433">
        <v>197</v>
      </c>
      <c r="AB39" s="433">
        <v>181</v>
      </c>
      <c r="AC39" s="434">
        <v>357</v>
      </c>
    </row>
    <row r="40" spans="1:29" s="392" customFormat="1" ht="14.25" customHeight="1">
      <c r="A40" s="473" t="s">
        <v>819</v>
      </c>
      <c r="B40" s="493"/>
      <c r="C40" s="433">
        <v>74</v>
      </c>
      <c r="D40" s="433">
        <v>11</v>
      </c>
      <c r="E40" s="433">
        <v>63</v>
      </c>
      <c r="F40" s="433">
        <v>2</v>
      </c>
      <c r="G40" s="433">
        <v>47</v>
      </c>
      <c r="H40" s="433">
        <v>8</v>
      </c>
      <c r="I40" s="433">
        <v>8</v>
      </c>
      <c r="J40" s="433">
        <v>8</v>
      </c>
      <c r="K40" s="433">
        <v>8</v>
      </c>
      <c r="L40" s="433">
        <v>8</v>
      </c>
      <c r="M40" s="433">
        <v>7</v>
      </c>
      <c r="N40" s="433">
        <v>1577</v>
      </c>
      <c r="O40" s="438">
        <v>848</v>
      </c>
      <c r="P40" s="433">
        <v>729</v>
      </c>
      <c r="Q40" s="433">
        <v>142</v>
      </c>
      <c r="R40" s="433">
        <v>110</v>
      </c>
      <c r="S40" s="433">
        <v>150</v>
      </c>
      <c r="T40" s="433">
        <v>130</v>
      </c>
      <c r="U40" s="433">
        <v>149</v>
      </c>
      <c r="V40" s="433">
        <v>126</v>
      </c>
      <c r="W40" s="433">
        <v>152</v>
      </c>
      <c r="X40" s="433">
        <v>118</v>
      </c>
      <c r="Y40" s="433">
        <v>140</v>
      </c>
      <c r="Z40" s="433">
        <v>129</v>
      </c>
      <c r="AA40" s="433">
        <v>115</v>
      </c>
      <c r="AB40" s="433">
        <v>116</v>
      </c>
      <c r="AC40" s="434">
        <v>203</v>
      </c>
    </row>
    <row r="41" spans="1:29" s="392" customFormat="1" ht="14.25" customHeight="1">
      <c r="A41" s="473" t="s">
        <v>820</v>
      </c>
      <c r="B41" s="493"/>
      <c r="C41" s="433">
        <v>58</v>
      </c>
      <c r="D41" s="433">
        <v>9</v>
      </c>
      <c r="E41" s="433">
        <v>49</v>
      </c>
      <c r="F41" s="433">
        <v>2</v>
      </c>
      <c r="G41" s="433">
        <v>39</v>
      </c>
      <c r="H41" s="433">
        <v>6</v>
      </c>
      <c r="I41" s="433">
        <v>6</v>
      </c>
      <c r="J41" s="433">
        <v>8</v>
      </c>
      <c r="K41" s="433">
        <v>7</v>
      </c>
      <c r="L41" s="433">
        <v>7</v>
      </c>
      <c r="M41" s="433">
        <v>5</v>
      </c>
      <c r="N41" s="433">
        <v>1260</v>
      </c>
      <c r="O41" s="438">
        <v>682</v>
      </c>
      <c r="P41" s="433">
        <v>578</v>
      </c>
      <c r="Q41" s="433">
        <v>115</v>
      </c>
      <c r="R41" s="433">
        <v>88</v>
      </c>
      <c r="S41" s="433">
        <v>108</v>
      </c>
      <c r="T41" s="433">
        <v>86</v>
      </c>
      <c r="U41" s="433">
        <v>148</v>
      </c>
      <c r="V41" s="433">
        <v>123</v>
      </c>
      <c r="W41" s="433">
        <v>119</v>
      </c>
      <c r="X41" s="433">
        <v>96</v>
      </c>
      <c r="Y41" s="433">
        <v>121</v>
      </c>
      <c r="Z41" s="433">
        <v>101</v>
      </c>
      <c r="AA41" s="433">
        <v>71</v>
      </c>
      <c r="AB41" s="433">
        <v>84</v>
      </c>
      <c r="AC41" s="434">
        <v>165</v>
      </c>
    </row>
    <row r="42" spans="1:29" s="392" customFormat="1" ht="18" customHeight="1" thickBot="1">
      <c r="A42" s="477" t="s">
        <v>821</v>
      </c>
      <c r="B42" s="494"/>
      <c r="C42" s="436">
        <v>20</v>
      </c>
      <c r="D42" s="436">
        <v>8</v>
      </c>
      <c r="E42" s="436">
        <v>12</v>
      </c>
      <c r="F42" s="436">
        <v>2</v>
      </c>
      <c r="G42" s="436">
        <v>13</v>
      </c>
      <c r="H42" s="436">
        <v>3</v>
      </c>
      <c r="I42" s="436">
        <v>3</v>
      </c>
      <c r="J42" s="436">
        <v>2</v>
      </c>
      <c r="K42" s="436">
        <v>2</v>
      </c>
      <c r="L42" s="436">
        <v>2</v>
      </c>
      <c r="M42" s="436">
        <v>1</v>
      </c>
      <c r="N42" s="436">
        <v>365</v>
      </c>
      <c r="O42" s="439">
        <v>178</v>
      </c>
      <c r="P42" s="436">
        <v>187</v>
      </c>
      <c r="Q42" s="436">
        <v>44</v>
      </c>
      <c r="R42" s="436">
        <v>43</v>
      </c>
      <c r="S42" s="436">
        <v>37</v>
      </c>
      <c r="T42" s="436">
        <v>54</v>
      </c>
      <c r="U42" s="436">
        <v>29</v>
      </c>
      <c r="V42" s="436">
        <v>25</v>
      </c>
      <c r="W42" s="436">
        <v>30</v>
      </c>
      <c r="X42" s="436">
        <v>28</v>
      </c>
      <c r="Y42" s="436">
        <v>20</v>
      </c>
      <c r="Z42" s="436">
        <v>25</v>
      </c>
      <c r="AA42" s="436">
        <v>18</v>
      </c>
      <c r="AB42" s="436">
        <v>12</v>
      </c>
      <c r="AC42" s="437">
        <v>25</v>
      </c>
    </row>
    <row r="43" spans="1:29" s="392" customFormat="1" ht="14.25" customHeight="1">
      <c r="A43" s="474"/>
      <c r="B43" s="542"/>
      <c r="C43" s="542"/>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row>
  </sheetData>
  <sheetProtection/>
  <mergeCells count="15">
    <mergeCell ref="A7:A8"/>
    <mergeCell ref="B7:B8"/>
    <mergeCell ref="F7:F8"/>
    <mergeCell ref="A2:N2"/>
    <mergeCell ref="O2:AC2"/>
    <mergeCell ref="F4:F5"/>
    <mergeCell ref="P4:X4"/>
    <mergeCell ref="AC4:AC6"/>
    <mergeCell ref="Q6:R6"/>
    <mergeCell ref="S6:T6"/>
    <mergeCell ref="U6:V6"/>
    <mergeCell ref="W6:X6"/>
    <mergeCell ref="Y6:Z6"/>
    <mergeCell ref="AC7:AC8"/>
    <mergeCell ref="AA6:AB6"/>
  </mergeCells>
  <printOptions/>
  <pageMargins left="1.1023622047244095" right="1.1023622047244095" top="1.5748031496062993" bottom="1.5748031496062993" header="0.5118110236220472" footer="0.9055118110236221"/>
  <pageSetup firstPageNumber="354"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1.xml><?xml version="1.0" encoding="utf-8"?>
<worksheet xmlns="http://schemas.openxmlformats.org/spreadsheetml/2006/main" xmlns:r="http://schemas.openxmlformats.org/officeDocument/2006/relationships">
  <dimension ref="A1:AD44"/>
  <sheetViews>
    <sheetView showGridLines="0" zoomScalePageLayoutView="0" workbookViewId="0" topLeftCell="A1">
      <selection activeCell="A9" sqref="A9"/>
    </sheetView>
  </sheetViews>
  <sheetFormatPr defaultColWidth="6.625" defaultRowHeight="24.75" customHeight="1"/>
  <cols>
    <col min="1" max="1" width="15.625" style="245" customWidth="1"/>
    <col min="2" max="2" width="4.875" style="245" customWidth="1"/>
    <col min="3" max="5" width="4.625" style="245" customWidth="1"/>
    <col min="6" max="6" width="5.125" style="245" customWidth="1"/>
    <col min="7" max="13" width="4.625" style="245" customWidth="1"/>
    <col min="14" max="14" width="5.125" style="245" customWidth="1"/>
    <col min="15" max="28" width="4.75390625" style="245" customWidth="1"/>
    <col min="29" max="29" width="10.625" style="245" customWidth="1"/>
    <col min="30" max="16384" width="6.625" style="245" customWidth="1"/>
  </cols>
  <sheetData>
    <row r="1" spans="1:29" s="243" customFormat="1" ht="19.5" customHeight="1">
      <c r="A1" s="242" t="s">
        <v>462</v>
      </c>
      <c r="AC1" s="390" t="s">
        <v>691</v>
      </c>
    </row>
    <row r="2" spans="1:29" s="244" customFormat="1" ht="19.5" customHeight="1">
      <c r="A2" s="735" t="s">
        <v>247</v>
      </c>
      <c r="B2" s="746"/>
      <c r="C2" s="746"/>
      <c r="D2" s="746"/>
      <c r="E2" s="746"/>
      <c r="F2" s="746"/>
      <c r="G2" s="746"/>
      <c r="H2" s="746"/>
      <c r="I2" s="746"/>
      <c r="J2" s="746"/>
      <c r="K2" s="746"/>
      <c r="L2" s="746"/>
      <c r="M2" s="746"/>
      <c r="N2" s="746"/>
      <c r="O2" s="716" t="s">
        <v>722</v>
      </c>
      <c r="P2" s="716"/>
      <c r="Q2" s="716"/>
      <c r="R2" s="716"/>
      <c r="S2" s="716"/>
      <c r="T2" s="716"/>
      <c r="U2" s="716"/>
      <c r="V2" s="716"/>
      <c r="W2" s="716"/>
      <c r="X2" s="716"/>
      <c r="Y2" s="716"/>
      <c r="Z2" s="716"/>
      <c r="AA2" s="716"/>
      <c r="AB2" s="716"/>
      <c r="AC2" s="716"/>
    </row>
    <row r="3" spans="1:29" s="257" customFormat="1" ht="12" customHeight="1" thickBot="1">
      <c r="A3" s="39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row>
    <row r="4" spans="1:29" s="257" customFormat="1" ht="15" customHeight="1">
      <c r="A4" s="246" t="s">
        <v>239</v>
      </c>
      <c r="B4" s="247" t="s">
        <v>637</v>
      </c>
      <c r="C4" s="248" t="s">
        <v>635</v>
      </c>
      <c r="D4" s="249"/>
      <c r="E4" s="249"/>
      <c r="F4" s="742" t="s">
        <v>605</v>
      </c>
      <c r="G4" s="250" t="s">
        <v>636</v>
      </c>
      <c r="H4" s="251"/>
      <c r="I4" s="251"/>
      <c r="J4" s="251"/>
      <c r="K4" s="251"/>
      <c r="L4" s="251"/>
      <c r="M4" s="252"/>
      <c r="N4" s="253"/>
      <c r="O4" s="254"/>
      <c r="P4" s="736" t="s">
        <v>642</v>
      </c>
      <c r="Q4" s="737"/>
      <c r="R4" s="737"/>
      <c r="S4" s="737"/>
      <c r="T4" s="737"/>
      <c r="U4" s="737"/>
      <c r="V4" s="737"/>
      <c r="W4" s="737"/>
      <c r="X4" s="737"/>
      <c r="Y4" s="254" t="s">
        <v>445</v>
      </c>
      <c r="Z4" s="255"/>
      <c r="AA4" s="255"/>
      <c r="AB4" s="256"/>
      <c r="AC4" s="734" t="s">
        <v>245</v>
      </c>
    </row>
    <row r="5" spans="1:29" s="257" customFormat="1" ht="15" customHeight="1">
      <c r="A5" s="246" t="s">
        <v>240</v>
      </c>
      <c r="B5" s="258" t="s">
        <v>638</v>
      </c>
      <c r="C5" s="259" t="s">
        <v>241</v>
      </c>
      <c r="D5" s="259"/>
      <c r="E5" s="259"/>
      <c r="F5" s="743"/>
      <c r="G5" s="260" t="s">
        <v>242</v>
      </c>
      <c r="H5" s="260"/>
      <c r="I5" s="260"/>
      <c r="J5" s="260"/>
      <c r="K5" s="260"/>
      <c r="L5" s="260"/>
      <c r="M5" s="252"/>
      <c r="N5" s="261"/>
      <c r="O5" s="262" t="s">
        <v>656</v>
      </c>
      <c r="P5" s="263"/>
      <c r="Q5" s="264" t="s">
        <v>643</v>
      </c>
      <c r="R5" s="252"/>
      <c r="S5" s="264" t="s">
        <v>644</v>
      </c>
      <c r="T5" s="252"/>
      <c r="U5" s="264" t="s">
        <v>645</v>
      </c>
      <c r="V5" s="252"/>
      <c r="W5" s="264" t="s">
        <v>646</v>
      </c>
      <c r="X5" s="252"/>
      <c r="Y5" s="265" t="s">
        <v>647</v>
      </c>
      <c r="Z5" s="252"/>
      <c r="AA5" s="265" t="s">
        <v>648</v>
      </c>
      <c r="AB5" s="252"/>
      <c r="AC5" s="732"/>
    </row>
    <row r="6" spans="1:29" s="273" customFormat="1" ht="15" customHeight="1">
      <c r="A6" s="266" t="s">
        <v>243</v>
      </c>
      <c r="B6" s="267" t="s">
        <v>244</v>
      </c>
      <c r="C6" s="252"/>
      <c r="D6" s="252"/>
      <c r="E6" s="252"/>
      <c r="F6" s="268" t="s">
        <v>251</v>
      </c>
      <c r="G6" s="269" t="s">
        <v>409</v>
      </c>
      <c r="H6" s="260"/>
      <c r="I6" s="260"/>
      <c r="J6" s="260"/>
      <c r="K6" s="260"/>
      <c r="L6" s="260"/>
      <c r="M6" s="252"/>
      <c r="N6" s="270"/>
      <c r="O6" s="271" t="s">
        <v>480</v>
      </c>
      <c r="P6" s="272"/>
      <c r="Q6" s="730" t="s">
        <v>548</v>
      </c>
      <c r="R6" s="731"/>
      <c r="S6" s="730" t="s">
        <v>559</v>
      </c>
      <c r="T6" s="731"/>
      <c r="U6" s="730" t="s">
        <v>560</v>
      </c>
      <c r="V6" s="731"/>
      <c r="W6" s="730" t="s">
        <v>561</v>
      </c>
      <c r="X6" s="731"/>
      <c r="Y6" s="730" t="s">
        <v>562</v>
      </c>
      <c r="Z6" s="731"/>
      <c r="AA6" s="730" t="s">
        <v>563</v>
      </c>
      <c r="AB6" s="731"/>
      <c r="AC6" s="732"/>
    </row>
    <row r="7" spans="1:29" s="277" customFormat="1" ht="30" customHeight="1">
      <c r="A7" s="740" t="s">
        <v>252</v>
      </c>
      <c r="B7" s="738" t="s">
        <v>491</v>
      </c>
      <c r="C7" s="274" t="s">
        <v>606</v>
      </c>
      <c r="D7" s="274" t="s">
        <v>494</v>
      </c>
      <c r="E7" s="274" t="s">
        <v>495</v>
      </c>
      <c r="F7" s="744" t="s">
        <v>607</v>
      </c>
      <c r="G7" s="258" t="s">
        <v>657</v>
      </c>
      <c r="H7" s="275" t="s">
        <v>650</v>
      </c>
      <c r="I7" s="275" t="s">
        <v>651</v>
      </c>
      <c r="J7" s="275" t="s">
        <v>652</v>
      </c>
      <c r="K7" s="275" t="s">
        <v>653</v>
      </c>
      <c r="L7" s="275" t="s">
        <v>654</v>
      </c>
      <c r="M7" s="275" t="s">
        <v>655</v>
      </c>
      <c r="N7" s="276" t="s">
        <v>658</v>
      </c>
      <c r="O7" s="289" t="s">
        <v>639</v>
      </c>
      <c r="P7" s="258" t="s">
        <v>640</v>
      </c>
      <c r="Q7" s="258" t="s">
        <v>639</v>
      </c>
      <c r="R7" s="258" t="s">
        <v>640</v>
      </c>
      <c r="S7" s="258" t="s">
        <v>639</v>
      </c>
      <c r="T7" s="258" t="s">
        <v>640</v>
      </c>
      <c r="U7" s="258" t="s">
        <v>639</v>
      </c>
      <c r="V7" s="258" t="s">
        <v>640</v>
      </c>
      <c r="W7" s="258" t="s">
        <v>639</v>
      </c>
      <c r="X7" s="258" t="s">
        <v>640</v>
      </c>
      <c r="Y7" s="258" t="s">
        <v>639</v>
      </c>
      <c r="Z7" s="258" t="s">
        <v>640</v>
      </c>
      <c r="AA7" s="258" t="s">
        <v>494</v>
      </c>
      <c r="AB7" s="258" t="s">
        <v>495</v>
      </c>
      <c r="AC7" s="732" t="s">
        <v>567</v>
      </c>
    </row>
    <row r="8" spans="1:29" s="277" customFormat="1" ht="13.5" customHeight="1" thickBot="1">
      <c r="A8" s="741"/>
      <c r="B8" s="739"/>
      <c r="C8" s="278" t="s">
        <v>480</v>
      </c>
      <c r="D8" s="278" t="s">
        <v>497</v>
      </c>
      <c r="E8" s="278" t="s">
        <v>498</v>
      </c>
      <c r="F8" s="745"/>
      <c r="G8" s="278" t="s">
        <v>480</v>
      </c>
      <c r="H8" s="283" t="s">
        <v>548</v>
      </c>
      <c r="I8" s="283" t="s">
        <v>559</v>
      </c>
      <c r="J8" s="283" t="s">
        <v>560</v>
      </c>
      <c r="K8" s="283" t="s">
        <v>561</v>
      </c>
      <c r="L8" s="283" t="s">
        <v>562</v>
      </c>
      <c r="M8" s="283" t="s">
        <v>563</v>
      </c>
      <c r="N8" s="278" t="s">
        <v>480</v>
      </c>
      <c r="O8" s="279" t="s">
        <v>497</v>
      </c>
      <c r="P8" s="279" t="s">
        <v>498</v>
      </c>
      <c r="Q8" s="278" t="s">
        <v>497</v>
      </c>
      <c r="R8" s="278" t="s">
        <v>498</v>
      </c>
      <c r="S8" s="278" t="s">
        <v>497</v>
      </c>
      <c r="T8" s="278" t="s">
        <v>498</v>
      </c>
      <c r="U8" s="278" t="s">
        <v>497</v>
      </c>
      <c r="V8" s="278" t="s">
        <v>498</v>
      </c>
      <c r="W8" s="278" t="s">
        <v>497</v>
      </c>
      <c r="X8" s="278" t="s">
        <v>498</v>
      </c>
      <c r="Y8" s="278" t="s">
        <v>497</v>
      </c>
      <c r="Z8" s="278" t="s">
        <v>498</v>
      </c>
      <c r="AA8" s="278" t="s">
        <v>497</v>
      </c>
      <c r="AB8" s="278" t="s">
        <v>498</v>
      </c>
      <c r="AC8" s="733"/>
    </row>
    <row r="9" spans="1:30" s="392" customFormat="1" ht="14.25" customHeight="1">
      <c r="A9" s="541" t="s">
        <v>822</v>
      </c>
      <c r="B9" s="538">
        <v>9</v>
      </c>
      <c r="C9" s="539">
        <v>645</v>
      </c>
      <c r="D9" s="539">
        <v>216</v>
      </c>
      <c r="E9" s="539">
        <v>429</v>
      </c>
      <c r="F9" s="539">
        <v>28</v>
      </c>
      <c r="G9" s="539">
        <v>406</v>
      </c>
      <c r="H9" s="539">
        <v>61</v>
      </c>
      <c r="I9" s="539">
        <v>63</v>
      </c>
      <c r="J9" s="539">
        <v>69</v>
      </c>
      <c r="K9" s="539">
        <v>72</v>
      </c>
      <c r="L9" s="539">
        <v>70</v>
      </c>
      <c r="M9" s="539">
        <v>71</v>
      </c>
      <c r="N9" s="539">
        <v>13231</v>
      </c>
      <c r="O9" s="591">
        <v>6970</v>
      </c>
      <c r="P9" s="539">
        <v>6261</v>
      </c>
      <c r="Q9" s="539">
        <v>1112</v>
      </c>
      <c r="R9" s="539">
        <v>910</v>
      </c>
      <c r="S9" s="539">
        <v>1106</v>
      </c>
      <c r="T9" s="539">
        <v>983</v>
      </c>
      <c r="U9" s="539">
        <v>1155</v>
      </c>
      <c r="V9" s="539">
        <v>1059</v>
      </c>
      <c r="W9" s="539">
        <v>1213</v>
      </c>
      <c r="X9" s="539">
        <v>1113</v>
      </c>
      <c r="Y9" s="539">
        <v>1186</v>
      </c>
      <c r="Z9" s="539">
        <v>1076</v>
      </c>
      <c r="AA9" s="539">
        <v>1198</v>
      </c>
      <c r="AB9" s="539">
        <v>1120</v>
      </c>
      <c r="AC9" s="540">
        <v>2247</v>
      </c>
      <c r="AD9" s="245"/>
    </row>
    <row r="10" spans="1:30" s="392" customFormat="1" ht="14.25" customHeight="1">
      <c r="A10" s="473" t="s">
        <v>823</v>
      </c>
      <c r="B10" s="493"/>
      <c r="C10" s="433">
        <v>148</v>
      </c>
      <c r="D10" s="433">
        <v>43</v>
      </c>
      <c r="E10" s="433">
        <v>105</v>
      </c>
      <c r="F10" s="433">
        <v>5</v>
      </c>
      <c r="G10" s="433">
        <v>93</v>
      </c>
      <c r="H10" s="433">
        <v>14</v>
      </c>
      <c r="I10" s="433">
        <v>14</v>
      </c>
      <c r="J10" s="433">
        <v>17</v>
      </c>
      <c r="K10" s="433">
        <v>16</v>
      </c>
      <c r="L10" s="433">
        <v>17</v>
      </c>
      <c r="M10" s="433">
        <v>15</v>
      </c>
      <c r="N10" s="433">
        <v>3045</v>
      </c>
      <c r="O10" s="438">
        <v>1640</v>
      </c>
      <c r="P10" s="433">
        <v>1405</v>
      </c>
      <c r="Q10" s="433">
        <v>280</v>
      </c>
      <c r="R10" s="433">
        <v>199</v>
      </c>
      <c r="S10" s="433">
        <v>276</v>
      </c>
      <c r="T10" s="433">
        <v>195</v>
      </c>
      <c r="U10" s="433">
        <v>264</v>
      </c>
      <c r="V10" s="433">
        <v>267</v>
      </c>
      <c r="W10" s="433">
        <v>274</v>
      </c>
      <c r="X10" s="433">
        <v>242</v>
      </c>
      <c r="Y10" s="433">
        <v>284</v>
      </c>
      <c r="Z10" s="433">
        <v>262</v>
      </c>
      <c r="AA10" s="433">
        <v>262</v>
      </c>
      <c r="AB10" s="433">
        <v>240</v>
      </c>
      <c r="AC10" s="434">
        <v>486</v>
      </c>
      <c r="AD10" s="245"/>
    </row>
    <row r="11" spans="1:30" s="392" customFormat="1" ht="14.25" customHeight="1">
      <c r="A11" s="473" t="s">
        <v>824</v>
      </c>
      <c r="B11" s="493"/>
      <c r="C11" s="433">
        <v>108</v>
      </c>
      <c r="D11" s="433">
        <v>33</v>
      </c>
      <c r="E11" s="433">
        <v>75</v>
      </c>
      <c r="F11" s="433">
        <v>5</v>
      </c>
      <c r="G11" s="433">
        <v>68</v>
      </c>
      <c r="H11" s="433">
        <v>10</v>
      </c>
      <c r="I11" s="433">
        <v>10</v>
      </c>
      <c r="J11" s="433">
        <v>11</v>
      </c>
      <c r="K11" s="433">
        <v>12</v>
      </c>
      <c r="L11" s="433">
        <v>12</v>
      </c>
      <c r="M11" s="433">
        <v>13</v>
      </c>
      <c r="N11" s="433">
        <v>2271</v>
      </c>
      <c r="O11" s="438">
        <v>1185</v>
      </c>
      <c r="P11" s="433">
        <v>1086</v>
      </c>
      <c r="Q11" s="433">
        <v>184</v>
      </c>
      <c r="R11" s="433">
        <v>173</v>
      </c>
      <c r="S11" s="433">
        <v>183</v>
      </c>
      <c r="T11" s="433">
        <v>154</v>
      </c>
      <c r="U11" s="433">
        <v>200</v>
      </c>
      <c r="V11" s="433">
        <v>165</v>
      </c>
      <c r="W11" s="433">
        <v>194</v>
      </c>
      <c r="X11" s="433">
        <v>201</v>
      </c>
      <c r="Y11" s="433">
        <v>204</v>
      </c>
      <c r="Z11" s="433">
        <v>200</v>
      </c>
      <c r="AA11" s="433">
        <v>220</v>
      </c>
      <c r="AB11" s="433">
        <v>193</v>
      </c>
      <c r="AC11" s="434">
        <v>396</v>
      </c>
      <c r="AD11" s="245"/>
    </row>
    <row r="12" spans="1:30" s="392" customFormat="1" ht="14.25" customHeight="1">
      <c r="A12" s="473" t="s">
        <v>825</v>
      </c>
      <c r="B12" s="493"/>
      <c r="C12" s="433">
        <v>69</v>
      </c>
      <c r="D12" s="433">
        <v>21</v>
      </c>
      <c r="E12" s="433">
        <v>48</v>
      </c>
      <c r="F12" s="433">
        <v>2</v>
      </c>
      <c r="G12" s="433">
        <v>44</v>
      </c>
      <c r="H12" s="433">
        <v>7</v>
      </c>
      <c r="I12" s="433">
        <v>7</v>
      </c>
      <c r="J12" s="433">
        <v>8</v>
      </c>
      <c r="K12" s="433">
        <v>8</v>
      </c>
      <c r="L12" s="433">
        <v>7</v>
      </c>
      <c r="M12" s="433">
        <v>7</v>
      </c>
      <c r="N12" s="433">
        <v>1499</v>
      </c>
      <c r="O12" s="438">
        <v>793</v>
      </c>
      <c r="P12" s="433">
        <v>706</v>
      </c>
      <c r="Q12" s="433">
        <v>127</v>
      </c>
      <c r="R12" s="433">
        <v>96</v>
      </c>
      <c r="S12" s="433">
        <v>126</v>
      </c>
      <c r="T12" s="433">
        <v>125</v>
      </c>
      <c r="U12" s="433">
        <v>132</v>
      </c>
      <c r="V12" s="433">
        <v>126</v>
      </c>
      <c r="W12" s="433">
        <v>153</v>
      </c>
      <c r="X12" s="433">
        <v>131</v>
      </c>
      <c r="Y12" s="433">
        <v>125</v>
      </c>
      <c r="Z12" s="433">
        <v>110</v>
      </c>
      <c r="AA12" s="433">
        <v>130</v>
      </c>
      <c r="AB12" s="433">
        <v>118</v>
      </c>
      <c r="AC12" s="434">
        <v>226</v>
      </c>
      <c r="AD12" s="245"/>
    </row>
    <row r="13" spans="1:30" s="277" customFormat="1" ht="14.25" customHeight="1">
      <c r="A13" s="473" t="s">
        <v>826</v>
      </c>
      <c r="B13" s="493"/>
      <c r="C13" s="433">
        <v>75</v>
      </c>
      <c r="D13" s="433">
        <v>35</v>
      </c>
      <c r="E13" s="433">
        <v>40</v>
      </c>
      <c r="F13" s="433">
        <v>4</v>
      </c>
      <c r="G13" s="433">
        <v>48</v>
      </c>
      <c r="H13" s="433">
        <v>7</v>
      </c>
      <c r="I13" s="433">
        <v>7</v>
      </c>
      <c r="J13" s="433">
        <v>8</v>
      </c>
      <c r="K13" s="433">
        <v>8</v>
      </c>
      <c r="L13" s="433">
        <v>9</v>
      </c>
      <c r="M13" s="433">
        <v>9</v>
      </c>
      <c r="N13" s="433">
        <v>1623</v>
      </c>
      <c r="O13" s="438">
        <v>876</v>
      </c>
      <c r="P13" s="433">
        <v>747</v>
      </c>
      <c r="Q13" s="433">
        <v>124</v>
      </c>
      <c r="R13" s="433">
        <v>113</v>
      </c>
      <c r="S13" s="433">
        <v>131</v>
      </c>
      <c r="T13" s="433">
        <v>121</v>
      </c>
      <c r="U13" s="433">
        <v>146</v>
      </c>
      <c r="V13" s="433">
        <v>125</v>
      </c>
      <c r="W13" s="433">
        <v>162</v>
      </c>
      <c r="X13" s="433">
        <v>112</v>
      </c>
      <c r="Y13" s="433">
        <v>158</v>
      </c>
      <c r="Z13" s="433">
        <v>120</v>
      </c>
      <c r="AA13" s="433">
        <v>155</v>
      </c>
      <c r="AB13" s="433">
        <v>156</v>
      </c>
      <c r="AC13" s="434">
        <v>301</v>
      </c>
      <c r="AD13" s="245"/>
    </row>
    <row r="14" spans="1:30" s="277" customFormat="1" ht="14.25" customHeight="1">
      <c r="A14" s="473" t="s">
        <v>827</v>
      </c>
      <c r="B14" s="493"/>
      <c r="C14" s="433">
        <v>26</v>
      </c>
      <c r="D14" s="433">
        <v>12</v>
      </c>
      <c r="E14" s="433">
        <v>14</v>
      </c>
      <c r="F14" s="433">
        <v>2</v>
      </c>
      <c r="G14" s="433">
        <v>17</v>
      </c>
      <c r="H14" s="433">
        <v>2</v>
      </c>
      <c r="I14" s="433">
        <v>3</v>
      </c>
      <c r="J14" s="433">
        <v>3</v>
      </c>
      <c r="K14" s="433">
        <v>3</v>
      </c>
      <c r="L14" s="433">
        <v>3</v>
      </c>
      <c r="M14" s="433">
        <v>3</v>
      </c>
      <c r="N14" s="433">
        <v>451</v>
      </c>
      <c r="O14" s="438">
        <v>211</v>
      </c>
      <c r="P14" s="433">
        <v>240</v>
      </c>
      <c r="Q14" s="433">
        <v>31</v>
      </c>
      <c r="R14" s="433">
        <v>26</v>
      </c>
      <c r="S14" s="433">
        <v>25</v>
      </c>
      <c r="T14" s="433">
        <v>49</v>
      </c>
      <c r="U14" s="433">
        <v>51</v>
      </c>
      <c r="V14" s="433">
        <v>32</v>
      </c>
      <c r="W14" s="433">
        <v>38</v>
      </c>
      <c r="X14" s="433">
        <v>50</v>
      </c>
      <c r="Y14" s="433">
        <v>32</v>
      </c>
      <c r="Z14" s="433">
        <v>42</v>
      </c>
      <c r="AA14" s="433">
        <v>34</v>
      </c>
      <c r="AB14" s="433">
        <v>41</v>
      </c>
      <c r="AC14" s="434">
        <v>73</v>
      </c>
      <c r="AD14" s="245"/>
    </row>
    <row r="15" spans="1:30" s="277" customFormat="1" ht="14.25" customHeight="1">
      <c r="A15" s="473" t="s">
        <v>828</v>
      </c>
      <c r="B15" s="493"/>
      <c r="C15" s="433">
        <v>46</v>
      </c>
      <c r="D15" s="433">
        <v>13</v>
      </c>
      <c r="E15" s="433">
        <v>33</v>
      </c>
      <c r="F15" s="433">
        <v>2</v>
      </c>
      <c r="G15" s="433">
        <v>28</v>
      </c>
      <c r="H15" s="433">
        <v>4</v>
      </c>
      <c r="I15" s="433">
        <v>5</v>
      </c>
      <c r="J15" s="433">
        <v>4</v>
      </c>
      <c r="K15" s="433">
        <v>5</v>
      </c>
      <c r="L15" s="433">
        <v>5</v>
      </c>
      <c r="M15" s="433">
        <v>5</v>
      </c>
      <c r="N15" s="433">
        <v>892</v>
      </c>
      <c r="O15" s="438">
        <v>482</v>
      </c>
      <c r="P15" s="433">
        <v>410</v>
      </c>
      <c r="Q15" s="433">
        <v>77</v>
      </c>
      <c r="R15" s="433">
        <v>59</v>
      </c>
      <c r="S15" s="433">
        <v>68</v>
      </c>
      <c r="T15" s="433">
        <v>76</v>
      </c>
      <c r="U15" s="433">
        <v>66</v>
      </c>
      <c r="V15" s="433">
        <v>66</v>
      </c>
      <c r="W15" s="433">
        <v>85</v>
      </c>
      <c r="X15" s="433">
        <v>80</v>
      </c>
      <c r="Y15" s="433">
        <v>91</v>
      </c>
      <c r="Z15" s="433">
        <v>52</v>
      </c>
      <c r="AA15" s="433">
        <v>95</v>
      </c>
      <c r="AB15" s="433">
        <v>77</v>
      </c>
      <c r="AC15" s="434">
        <v>196</v>
      </c>
      <c r="AD15" s="245"/>
    </row>
    <row r="16" spans="1:30" s="277" customFormat="1" ht="14.25" customHeight="1">
      <c r="A16" s="473" t="s">
        <v>829</v>
      </c>
      <c r="B16" s="493"/>
      <c r="C16" s="433">
        <v>69</v>
      </c>
      <c r="D16" s="433">
        <v>23</v>
      </c>
      <c r="E16" s="433">
        <v>46</v>
      </c>
      <c r="F16" s="433">
        <v>2</v>
      </c>
      <c r="G16" s="433">
        <v>41</v>
      </c>
      <c r="H16" s="433">
        <v>6</v>
      </c>
      <c r="I16" s="433">
        <v>6</v>
      </c>
      <c r="J16" s="433">
        <v>7</v>
      </c>
      <c r="K16" s="433">
        <v>8</v>
      </c>
      <c r="L16" s="433">
        <v>6</v>
      </c>
      <c r="M16" s="433">
        <v>8</v>
      </c>
      <c r="N16" s="433">
        <v>1236</v>
      </c>
      <c r="O16" s="438">
        <v>661</v>
      </c>
      <c r="P16" s="433">
        <v>575</v>
      </c>
      <c r="Q16" s="433">
        <v>100</v>
      </c>
      <c r="R16" s="433">
        <v>79</v>
      </c>
      <c r="S16" s="433">
        <v>107</v>
      </c>
      <c r="T16" s="433">
        <v>86</v>
      </c>
      <c r="U16" s="433">
        <v>115</v>
      </c>
      <c r="V16" s="433">
        <v>99</v>
      </c>
      <c r="W16" s="433">
        <v>122</v>
      </c>
      <c r="X16" s="433">
        <v>92</v>
      </c>
      <c r="Y16" s="433">
        <v>107</v>
      </c>
      <c r="Z16" s="433">
        <v>100</v>
      </c>
      <c r="AA16" s="433">
        <v>110</v>
      </c>
      <c r="AB16" s="433">
        <v>119</v>
      </c>
      <c r="AC16" s="434">
        <v>209</v>
      </c>
      <c r="AD16" s="245"/>
    </row>
    <row r="17" spans="1:30" s="277" customFormat="1" ht="14.25" customHeight="1">
      <c r="A17" s="473" t="s">
        <v>830</v>
      </c>
      <c r="B17" s="493"/>
      <c r="C17" s="433">
        <v>19</v>
      </c>
      <c r="D17" s="433">
        <v>8</v>
      </c>
      <c r="E17" s="433">
        <v>11</v>
      </c>
      <c r="F17" s="433">
        <v>2</v>
      </c>
      <c r="G17" s="433">
        <v>12</v>
      </c>
      <c r="H17" s="433">
        <v>2</v>
      </c>
      <c r="I17" s="433">
        <v>2</v>
      </c>
      <c r="J17" s="433">
        <v>2</v>
      </c>
      <c r="K17" s="433">
        <v>2</v>
      </c>
      <c r="L17" s="433">
        <v>2</v>
      </c>
      <c r="M17" s="433">
        <v>2</v>
      </c>
      <c r="N17" s="433">
        <v>351</v>
      </c>
      <c r="O17" s="438">
        <v>169</v>
      </c>
      <c r="P17" s="433">
        <v>182</v>
      </c>
      <c r="Q17" s="433">
        <v>26</v>
      </c>
      <c r="R17" s="433">
        <v>26</v>
      </c>
      <c r="S17" s="433">
        <v>32</v>
      </c>
      <c r="T17" s="433">
        <v>27</v>
      </c>
      <c r="U17" s="433">
        <v>26</v>
      </c>
      <c r="V17" s="433">
        <v>34</v>
      </c>
      <c r="W17" s="433">
        <v>30</v>
      </c>
      <c r="X17" s="433">
        <v>34</v>
      </c>
      <c r="Y17" s="433">
        <v>28</v>
      </c>
      <c r="Z17" s="433">
        <v>27</v>
      </c>
      <c r="AA17" s="433">
        <v>27</v>
      </c>
      <c r="AB17" s="433">
        <v>34</v>
      </c>
      <c r="AC17" s="434">
        <v>59</v>
      </c>
      <c r="AD17" s="245"/>
    </row>
    <row r="18" spans="1:30" s="277" customFormat="1" ht="14.25" customHeight="1">
      <c r="A18" s="473" t="s">
        <v>831</v>
      </c>
      <c r="B18" s="493"/>
      <c r="C18" s="433">
        <v>85</v>
      </c>
      <c r="D18" s="433">
        <v>28</v>
      </c>
      <c r="E18" s="433">
        <v>57</v>
      </c>
      <c r="F18" s="433">
        <v>4</v>
      </c>
      <c r="G18" s="433">
        <v>55</v>
      </c>
      <c r="H18" s="433">
        <v>9</v>
      </c>
      <c r="I18" s="433">
        <v>9</v>
      </c>
      <c r="J18" s="433">
        <v>9</v>
      </c>
      <c r="K18" s="433">
        <v>10</v>
      </c>
      <c r="L18" s="433">
        <v>9</v>
      </c>
      <c r="M18" s="433">
        <v>9</v>
      </c>
      <c r="N18" s="433">
        <v>1863</v>
      </c>
      <c r="O18" s="438">
        <v>953</v>
      </c>
      <c r="P18" s="433">
        <v>910</v>
      </c>
      <c r="Q18" s="433">
        <v>163</v>
      </c>
      <c r="R18" s="433">
        <v>139</v>
      </c>
      <c r="S18" s="433">
        <v>158</v>
      </c>
      <c r="T18" s="433">
        <v>150</v>
      </c>
      <c r="U18" s="433">
        <v>155</v>
      </c>
      <c r="V18" s="433">
        <v>145</v>
      </c>
      <c r="W18" s="433">
        <v>155</v>
      </c>
      <c r="X18" s="433">
        <v>171</v>
      </c>
      <c r="Y18" s="433">
        <v>157</v>
      </c>
      <c r="Z18" s="433">
        <v>163</v>
      </c>
      <c r="AA18" s="433">
        <v>165</v>
      </c>
      <c r="AB18" s="433">
        <v>142</v>
      </c>
      <c r="AC18" s="434">
        <v>301</v>
      </c>
      <c r="AD18" s="245"/>
    </row>
    <row r="19" spans="1:30" s="277" customFormat="1" ht="4.5" customHeight="1">
      <c r="A19" s="474"/>
      <c r="B19" s="493"/>
      <c r="C19" s="433"/>
      <c r="D19" s="433"/>
      <c r="E19" s="433"/>
      <c r="F19" s="433"/>
      <c r="G19" s="433"/>
      <c r="H19" s="433"/>
      <c r="I19" s="433"/>
      <c r="J19" s="433"/>
      <c r="K19" s="433"/>
      <c r="L19" s="433"/>
      <c r="M19" s="433"/>
      <c r="N19" s="433"/>
      <c r="O19" s="438"/>
      <c r="P19" s="433"/>
      <c r="Q19" s="433"/>
      <c r="R19" s="433"/>
      <c r="S19" s="433"/>
      <c r="T19" s="433"/>
      <c r="U19" s="433"/>
      <c r="V19" s="433"/>
      <c r="W19" s="433"/>
      <c r="X19" s="433"/>
      <c r="Y19" s="433"/>
      <c r="Z19" s="433"/>
      <c r="AA19" s="433"/>
      <c r="AB19" s="433"/>
      <c r="AC19" s="434"/>
      <c r="AD19" s="245"/>
    </row>
    <row r="20" spans="1:30" s="277" customFormat="1" ht="14.25" customHeight="1">
      <c r="A20" s="472" t="s">
        <v>832</v>
      </c>
      <c r="B20" s="493">
        <v>13</v>
      </c>
      <c r="C20" s="433">
        <v>435</v>
      </c>
      <c r="D20" s="433">
        <v>162</v>
      </c>
      <c r="E20" s="433">
        <v>273</v>
      </c>
      <c r="F20" s="433">
        <v>28</v>
      </c>
      <c r="G20" s="433">
        <v>273</v>
      </c>
      <c r="H20" s="433">
        <v>43</v>
      </c>
      <c r="I20" s="433">
        <v>46</v>
      </c>
      <c r="J20" s="433">
        <v>45</v>
      </c>
      <c r="K20" s="433">
        <v>49</v>
      </c>
      <c r="L20" s="433">
        <v>46</v>
      </c>
      <c r="M20" s="433">
        <v>44</v>
      </c>
      <c r="N20" s="433">
        <v>8215</v>
      </c>
      <c r="O20" s="438">
        <v>4316</v>
      </c>
      <c r="P20" s="433">
        <v>3899</v>
      </c>
      <c r="Q20" s="433">
        <v>641</v>
      </c>
      <c r="R20" s="433">
        <v>624</v>
      </c>
      <c r="S20" s="433">
        <v>708</v>
      </c>
      <c r="T20" s="433">
        <v>633</v>
      </c>
      <c r="U20" s="433">
        <v>770</v>
      </c>
      <c r="V20" s="433">
        <v>637</v>
      </c>
      <c r="W20" s="433">
        <v>754</v>
      </c>
      <c r="X20" s="433">
        <v>703</v>
      </c>
      <c r="Y20" s="433">
        <v>706</v>
      </c>
      <c r="Z20" s="433">
        <v>654</v>
      </c>
      <c r="AA20" s="433">
        <v>737</v>
      </c>
      <c r="AB20" s="433">
        <v>648</v>
      </c>
      <c r="AC20" s="434">
        <v>1272</v>
      </c>
      <c r="AD20" s="245"/>
    </row>
    <row r="21" spans="1:30" s="277" customFormat="1" ht="14.25" customHeight="1">
      <c r="A21" s="473" t="s">
        <v>833</v>
      </c>
      <c r="B21" s="493"/>
      <c r="C21" s="433">
        <v>55</v>
      </c>
      <c r="D21" s="433">
        <v>24</v>
      </c>
      <c r="E21" s="433">
        <v>31</v>
      </c>
      <c r="F21" s="433">
        <v>2</v>
      </c>
      <c r="G21" s="433">
        <v>36</v>
      </c>
      <c r="H21" s="433">
        <v>5</v>
      </c>
      <c r="I21" s="433">
        <v>6</v>
      </c>
      <c r="J21" s="433">
        <v>6</v>
      </c>
      <c r="K21" s="433">
        <v>7</v>
      </c>
      <c r="L21" s="433">
        <v>6</v>
      </c>
      <c r="M21" s="433">
        <v>6</v>
      </c>
      <c r="N21" s="433">
        <v>1164</v>
      </c>
      <c r="O21" s="438">
        <v>608</v>
      </c>
      <c r="P21" s="433">
        <v>556</v>
      </c>
      <c r="Q21" s="433">
        <v>84</v>
      </c>
      <c r="R21" s="433">
        <v>71</v>
      </c>
      <c r="S21" s="433">
        <v>93</v>
      </c>
      <c r="T21" s="433">
        <v>87</v>
      </c>
      <c r="U21" s="433">
        <v>107</v>
      </c>
      <c r="V21" s="433">
        <v>102</v>
      </c>
      <c r="W21" s="433">
        <v>122</v>
      </c>
      <c r="X21" s="433">
        <v>103</v>
      </c>
      <c r="Y21" s="433">
        <v>103</v>
      </c>
      <c r="Z21" s="433">
        <v>88</v>
      </c>
      <c r="AA21" s="433">
        <v>99</v>
      </c>
      <c r="AB21" s="433">
        <v>105</v>
      </c>
      <c r="AC21" s="434">
        <v>165</v>
      </c>
      <c r="AD21" s="245"/>
    </row>
    <row r="22" spans="1:30" s="277" customFormat="1" ht="14.25" customHeight="1">
      <c r="A22" s="473" t="s">
        <v>834</v>
      </c>
      <c r="B22" s="493"/>
      <c r="C22" s="433">
        <v>10</v>
      </c>
      <c r="D22" s="433">
        <v>5</v>
      </c>
      <c r="E22" s="433">
        <v>5</v>
      </c>
      <c r="F22" s="433">
        <v>2</v>
      </c>
      <c r="G22" s="433">
        <v>6</v>
      </c>
      <c r="H22" s="433">
        <v>1</v>
      </c>
      <c r="I22" s="433">
        <v>1</v>
      </c>
      <c r="J22" s="433">
        <v>1</v>
      </c>
      <c r="K22" s="433">
        <v>1</v>
      </c>
      <c r="L22" s="433">
        <v>1</v>
      </c>
      <c r="M22" s="433">
        <v>1</v>
      </c>
      <c r="N22" s="433">
        <v>109</v>
      </c>
      <c r="O22" s="438">
        <v>64</v>
      </c>
      <c r="P22" s="433">
        <v>45</v>
      </c>
      <c r="Q22" s="433">
        <v>9</v>
      </c>
      <c r="R22" s="433">
        <v>10</v>
      </c>
      <c r="S22" s="433">
        <v>8</v>
      </c>
      <c r="T22" s="433">
        <v>14</v>
      </c>
      <c r="U22" s="433">
        <v>10</v>
      </c>
      <c r="V22" s="433">
        <v>7</v>
      </c>
      <c r="W22" s="433">
        <v>14</v>
      </c>
      <c r="X22" s="433">
        <v>3</v>
      </c>
      <c r="Y22" s="433">
        <v>13</v>
      </c>
      <c r="Z22" s="433">
        <v>2</v>
      </c>
      <c r="AA22" s="433">
        <v>10</v>
      </c>
      <c r="AB22" s="433">
        <v>9</v>
      </c>
      <c r="AC22" s="434">
        <v>25</v>
      </c>
      <c r="AD22" s="245"/>
    </row>
    <row r="23" spans="1:30" s="277" customFormat="1" ht="14.25" customHeight="1">
      <c r="A23" s="473" t="s">
        <v>835</v>
      </c>
      <c r="B23" s="493"/>
      <c r="C23" s="433">
        <v>21</v>
      </c>
      <c r="D23" s="433">
        <v>8</v>
      </c>
      <c r="E23" s="433">
        <v>13</v>
      </c>
      <c r="F23" s="433">
        <v>2</v>
      </c>
      <c r="G23" s="433">
        <v>12</v>
      </c>
      <c r="H23" s="433">
        <v>2</v>
      </c>
      <c r="I23" s="433">
        <v>2</v>
      </c>
      <c r="J23" s="433">
        <v>2</v>
      </c>
      <c r="K23" s="433">
        <v>2</v>
      </c>
      <c r="L23" s="433">
        <v>2</v>
      </c>
      <c r="M23" s="433">
        <v>2</v>
      </c>
      <c r="N23" s="433">
        <v>286</v>
      </c>
      <c r="O23" s="438">
        <v>144</v>
      </c>
      <c r="P23" s="433">
        <v>142</v>
      </c>
      <c r="Q23" s="433">
        <v>21</v>
      </c>
      <c r="R23" s="433">
        <v>20</v>
      </c>
      <c r="S23" s="433">
        <v>26</v>
      </c>
      <c r="T23" s="433">
        <v>17</v>
      </c>
      <c r="U23" s="433">
        <v>23</v>
      </c>
      <c r="V23" s="433">
        <v>28</v>
      </c>
      <c r="W23" s="433">
        <v>24</v>
      </c>
      <c r="X23" s="433">
        <v>33</v>
      </c>
      <c r="Y23" s="433">
        <v>25</v>
      </c>
      <c r="Z23" s="433">
        <v>27</v>
      </c>
      <c r="AA23" s="433">
        <v>25</v>
      </c>
      <c r="AB23" s="433">
        <v>17</v>
      </c>
      <c r="AC23" s="434">
        <v>56</v>
      </c>
      <c r="AD23" s="245"/>
    </row>
    <row r="24" spans="1:30" s="277" customFormat="1" ht="14.25" customHeight="1">
      <c r="A24" s="473" t="s">
        <v>134</v>
      </c>
      <c r="B24" s="493"/>
      <c r="C24" s="433">
        <v>26</v>
      </c>
      <c r="D24" s="433">
        <v>15</v>
      </c>
      <c r="E24" s="433">
        <v>11</v>
      </c>
      <c r="F24" s="433">
        <v>2</v>
      </c>
      <c r="G24" s="433">
        <v>16</v>
      </c>
      <c r="H24" s="433">
        <v>2</v>
      </c>
      <c r="I24" s="433">
        <v>3</v>
      </c>
      <c r="J24" s="433">
        <v>2</v>
      </c>
      <c r="K24" s="433">
        <v>3</v>
      </c>
      <c r="L24" s="433">
        <v>3</v>
      </c>
      <c r="M24" s="433">
        <v>3</v>
      </c>
      <c r="N24" s="433">
        <v>486</v>
      </c>
      <c r="O24" s="438">
        <v>257</v>
      </c>
      <c r="P24" s="433">
        <v>229</v>
      </c>
      <c r="Q24" s="433">
        <v>38</v>
      </c>
      <c r="R24" s="433">
        <v>28</v>
      </c>
      <c r="S24" s="433">
        <v>43</v>
      </c>
      <c r="T24" s="433">
        <v>35</v>
      </c>
      <c r="U24" s="433">
        <v>39</v>
      </c>
      <c r="V24" s="433">
        <v>29</v>
      </c>
      <c r="W24" s="433">
        <v>50</v>
      </c>
      <c r="X24" s="433">
        <v>50</v>
      </c>
      <c r="Y24" s="433">
        <v>39</v>
      </c>
      <c r="Z24" s="433">
        <v>43</v>
      </c>
      <c r="AA24" s="433">
        <v>48</v>
      </c>
      <c r="AB24" s="433">
        <v>44</v>
      </c>
      <c r="AC24" s="434">
        <v>86</v>
      </c>
      <c r="AD24" s="245"/>
    </row>
    <row r="25" spans="1:30" s="277" customFormat="1" ht="14.25" customHeight="1">
      <c r="A25" s="473" t="s">
        <v>135</v>
      </c>
      <c r="B25" s="493"/>
      <c r="C25" s="433">
        <v>10</v>
      </c>
      <c r="D25" s="433">
        <v>3</v>
      </c>
      <c r="E25" s="433">
        <v>7</v>
      </c>
      <c r="F25" s="433">
        <v>2</v>
      </c>
      <c r="G25" s="433">
        <v>6</v>
      </c>
      <c r="H25" s="433">
        <v>1</v>
      </c>
      <c r="I25" s="433">
        <v>1</v>
      </c>
      <c r="J25" s="433">
        <v>1</v>
      </c>
      <c r="K25" s="433">
        <v>1</v>
      </c>
      <c r="L25" s="433">
        <v>1</v>
      </c>
      <c r="M25" s="433">
        <v>1</v>
      </c>
      <c r="N25" s="433">
        <v>86</v>
      </c>
      <c r="O25" s="438">
        <v>53</v>
      </c>
      <c r="P25" s="433">
        <v>33</v>
      </c>
      <c r="Q25" s="433">
        <v>10</v>
      </c>
      <c r="R25" s="433">
        <v>6</v>
      </c>
      <c r="S25" s="433">
        <v>7</v>
      </c>
      <c r="T25" s="433">
        <v>6</v>
      </c>
      <c r="U25" s="433">
        <v>12</v>
      </c>
      <c r="V25" s="433">
        <v>6</v>
      </c>
      <c r="W25" s="433">
        <v>5</v>
      </c>
      <c r="X25" s="433">
        <v>10</v>
      </c>
      <c r="Y25" s="433">
        <v>11</v>
      </c>
      <c r="Z25" s="433">
        <v>3</v>
      </c>
      <c r="AA25" s="433">
        <v>8</v>
      </c>
      <c r="AB25" s="433">
        <v>2</v>
      </c>
      <c r="AC25" s="434">
        <v>12</v>
      </c>
      <c r="AD25" s="245"/>
    </row>
    <row r="26" spans="1:30" s="277" customFormat="1" ht="14.25" customHeight="1">
      <c r="A26" s="473" t="s">
        <v>136</v>
      </c>
      <c r="B26" s="493"/>
      <c r="C26" s="433">
        <v>10</v>
      </c>
      <c r="D26" s="433">
        <v>4</v>
      </c>
      <c r="E26" s="433">
        <v>6</v>
      </c>
      <c r="F26" s="433">
        <v>2</v>
      </c>
      <c r="G26" s="433">
        <v>6</v>
      </c>
      <c r="H26" s="433">
        <v>1</v>
      </c>
      <c r="I26" s="433">
        <v>1</v>
      </c>
      <c r="J26" s="433">
        <v>1</v>
      </c>
      <c r="K26" s="433">
        <v>1</v>
      </c>
      <c r="L26" s="433">
        <v>1</v>
      </c>
      <c r="M26" s="433">
        <v>1</v>
      </c>
      <c r="N26" s="433">
        <v>121</v>
      </c>
      <c r="O26" s="438">
        <v>54</v>
      </c>
      <c r="P26" s="433">
        <v>67</v>
      </c>
      <c r="Q26" s="433">
        <v>5</v>
      </c>
      <c r="R26" s="433">
        <v>13</v>
      </c>
      <c r="S26" s="433">
        <v>11</v>
      </c>
      <c r="T26" s="433">
        <v>9</v>
      </c>
      <c r="U26" s="433">
        <v>8</v>
      </c>
      <c r="V26" s="433">
        <v>19</v>
      </c>
      <c r="W26" s="433">
        <v>8</v>
      </c>
      <c r="X26" s="433">
        <v>7</v>
      </c>
      <c r="Y26" s="433">
        <v>13</v>
      </c>
      <c r="Z26" s="433">
        <v>9</v>
      </c>
      <c r="AA26" s="433">
        <v>9</v>
      </c>
      <c r="AB26" s="433">
        <v>10</v>
      </c>
      <c r="AC26" s="434">
        <v>24</v>
      </c>
      <c r="AD26" s="245"/>
    </row>
    <row r="27" spans="1:30" s="277" customFormat="1" ht="14.25" customHeight="1">
      <c r="A27" s="473" t="s">
        <v>137</v>
      </c>
      <c r="B27" s="493"/>
      <c r="C27" s="433">
        <v>19</v>
      </c>
      <c r="D27" s="433">
        <v>10</v>
      </c>
      <c r="E27" s="433">
        <v>9</v>
      </c>
      <c r="F27" s="433">
        <v>2</v>
      </c>
      <c r="G27" s="433">
        <v>12</v>
      </c>
      <c r="H27" s="433">
        <v>2</v>
      </c>
      <c r="I27" s="433">
        <v>2</v>
      </c>
      <c r="J27" s="433">
        <v>2</v>
      </c>
      <c r="K27" s="433">
        <v>2</v>
      </c>
      <c r="L27" s="433">
        <v>2</v>
      </c>
      <c r="M27" s="433">
        <v>2</v>
      </c>
      <c r="N27" s="433">
        <v>239</v>
      </c>
      <c r="O27" s="438">
        <v>130</v>
      </c>
      <c r="P27" s="433">
        <v>109</v>
      </c>
      <c r="Q27" s="433">
        <v>22</v>
      </c>
      <c r="R27" s="433">
        <v>26</v>
      </c>
      <c r="S27" s="433">
        <v>27</v>
      </c>
      <c r="T27" s="433">
        <v>11</v>
      </c>
      <c r="U27" s="433">
        <v>22</v>
      </c>
      <c r="V27" s="433">
        <v>18</v>
      </c>
      <c r="W27" s="433">
        <v>17</v>
      </c>
      <c r="X27" s="433">
        <v>20</v>
      </c>
      <c r="Y27" s="433">
        <v>24</v>
      </c>
      <c r="Z27" s="433">
        <v>17</v>
      </c>
      <c r="AA27" s="433">
        <v>18</v>
      </c>
      <c r="AB27" s="433">
        <v>17</v>
      </c>
      <c r="AC27" s="434">
        <v>40</v>
      </c>
      <c r="AD27" s="245"/>
    </row>
    <row r="28" spans="1:30" s="277" customFormat="1" ht="14.25" customHeight="1">
      <c r="A28" s="473" t="s">
        <v>138</v>
      </c>
      <c r="B28" s="493"/>
      <c r="C28" s="433">
        <v>61</v>
      </c>
      <c r="D28" s="433">
        <v>17</v>
      </c>
      <c r="E28" s="433">
        <v>44</v>
      </c>
      <c r="F28" s="433">
        <v>2</v>
      </c>
      <c r="G28" s="433">
        <v>40</v>
      </c>
      <c r="H28" s="433">
        <v>6</v>
      </c>
      <c r="I28" s="433">
        <v>7</v>
      </c>
      <c r="J28" s="433">
        <v>6</v>
      </c>
      <c r="K28" s="433">
        <v>7</v>
      </c>
      <c r="L28" s="433">
        <v>7</v>
      </c>
      <c r="M28" s="433">
        <v>7</v>
      </c>
      <c r="N28" s="433">
        <v>1288</v>
      </c>
      <c r="O28" s="438">
        <v>694</v>
      </c>
      <c r="P28" s="433">
        <v>594</v>
      </c>
      <c r="Q28" s="433">
        <v>103</v>
      </c>
      <c r="R28" s="433">
        <v>95</v>
      </c>
      <c r="S28" s="433">
        <v>112</v>
      </c>
      <c r="T28" s="433">
        <v>107</v>
      </c>
      <c r="U28" s="433">
        <v>118</v>
      </c>
      <c r="V28" s="433">
        <v>92</v>
      </c>
      <c r="W28" s="433">
        <v>122</v>
      </c>
      <c r="X28" s="433">
        <v>111</v>
      </c>
      <c r="Y28" s="433">
        <v>115</v>
      </c>
      <c r="Z28" s="433">
        <v>99</v>
      </c>
      <c r="AA28" s="433">
        <v>124</v>
      </c>
      <c r="AB28" s="433">
        <v>90</v>
      </c>
      <c r="AC28" s="434">
        <v>194</v>
      </c>
      <c r="AD28" s="245"/>
    </row>
    <row r="29" spans="1:30" s="277" customFormat="1" ht="14.25" customHeight="1">
      <c r="A29" s="473" t="s">
        <v>139</v>
      </c>
      <c r="B29" s="493"/>
      <c r="C29" s="433">
        <v>44</v>
      </c>
      <c r="D29" s="433">
        <v>16</v>
      </c>
      <c r="E29" s="433">
        <v>28</v>
      </c>
      <c r="F29" s="433">
        <v>2</v>
      </c>
      <c r="G29" s="433">
        <v>28</v>
      </c>
      <c r="H29" s="433">
        <v>5</v>
      </c>
      <c r="I29" s="433">
        <v>5</v>
      </c>
      <c r="J29" s="433">
        <v>5</v>
      </c>
      <c r="K29" s="433">
        <v>5</v>
      </c>
      <c r="L29" s="433">
        <v>4</v>
      </c>
      <c r="M29" s="433">
        <v>4</v>
      </c>
      <c r="N29" s="433">
        <v>876</v>
      </c>
      <c r="O29" s="438">
        <v>466</v>
      </c>
      <c r="P29" s="433">
        <v>410</v>
      </c>
      <c r="Q29" s="433">
        <v>64</v>
      </c>
      <c r="R29" s="433">
        <v>81</v>
      </c>
      <c r="S29" s="433">
        <v>86</v>
      </c>
      <c r="T29" s="433">
        <v>71</v>
      </c>
      <c r="U29" s="433">
        <v>94</v>
      </c>
      <c r="V29" s="433">
        <v>58</v>
      </c>
      <c r="W29" s="433">
        <v>78</v>
      </c>
      <c r="X29" s="433">
        <v>69</v>
      </c>
      <c r="Y29" s="433">
        <v>78</v>
      </c>
      <c r="Z29" s="433">
        <v>66</v>
      </c>
      <c r="AA29" s="433">
        <v>66</v>
      </c>
      <c r="AB29" s="433">
        <v>65</v>
      </c>
      <c r="AC29" s="434">
        <v>121</v>
      </c>
      <c r="AD29" s="245"/>
    </row>
    <row r="30" spans="1:30" s="277" customFormat="1" ht="14.25" customHeight="1">
      <c r="A30" s="473" t="s">
        <v>140</v>
      </c>
      <c r="B30" s="493"/>
      <c r="C30" s="433">
        <v>83</v>
      </c>
      <c r="D30" s="433">
        <v>28</v>
      </c>
      <c r="E30" s="433">
        <v>55</v>
      </c>
      <c r="F30" s="433">
        <v>4</v>
      </c>
      <c r="G30" s="433">
        <v>50</v>
      </c>
      <c r="H30" s="433">
        <v>8</v>
      </c>
      <c r="I30" s="433">
        <v>8</v>
      </c>
      <c r="J30" s="433">
        <v>9</v>
      </c>
      <c r="K30" s="433">
        <v>10</v>
      </c>
      <c r="L30" s="433">
        <v>8</v>
      </c>
      <c r="M30" s="433">
        <v>7</v>
      </c>
      <c r="N30" s="433">
        <v>1632</v>
      </c>
      <c r="O30" s="438">
        <v>851</v>
      </c>
      <c r="P30" s="433">
        <v>781</v>
      </c>
      <c r="Q30" s="433">
        <v>130</v>
      </c>
      <c r="R30" s="433">
        <v>120</v>
      </c>
      <c r="S30" s="433">
        <v>136</v>
      </c>
      <c r="T30" s="433">
        <v>138</v>
      </c>
      <c r="U30" s="433">
        <v>163</v>
      </c>
      <c r="V30" s="433">
        <v>133</v>
      </c>
      <c r="W30" s="433">
        <v>159</v>
      </c>
      <c r="X30" s="433">
        <v>148</v>
      </c>
      <c r="Y30" s="433">
        <v>127</v>
      </c>
      <c r="Z30" s="433">
        <v>135</v>
      </c>
      <c r="AA30" s="433">
        <v>136</v>
      </c>
      <c r="AB30" s="433">
        <v>107</v>
      </c>
      <c r="AC30" s="434">
        <v>244</v>
      </c>
      <c r="AD30" s="245"/>
    </row>
    <row r="31" spans="1:30" s="277" customFormat="1" ht="14.25" customHeight="1">
      <c r="A31" s="473" t="s">
        <v>141</v>
      </c>
      <c r="B31" s="493"/>
      <c r="C31" s="433">
        <v>25</v>
      </c>
      <c r="D31" s="433">
        <v>9</v>
      </c>
      <c r="E31" s="433">
        <v>16</v>
      </c>
      <c r="F31" s="433">
        <v>2</v>
      </c>
      <c r="G31" s="433">
        <v>15</v>
      </c>
      <c r="H31" s="433">
        <v>2</v>
      </c>
      <c r="I31" s="433">
        <v>2</v>
      </c>
      <c r="J31" s="433">
        <v>2</v>
      </c>
      <c r="K31" s="433">
        <v>3</v>
      </c>
      <c r="L31" s="433">
        <v>3</v>
      </c>
      <c r="M31" s="433">
        <v>3</v>
      </c>
      <c r="N31" s="433">
        <v>486</v>
      </c>
      <c r="O31" s="438">
        <v>249</v>
      </c>
      <c r="P31" s="433">
        <v>237</v>
      </c>
      <c r="Q31" s="433">
        <v>24</v>
      </c>
      <c r="R31" s="433">
        <v>25</v>
      </c>
      <c r="S31" s="433">
        <v>34</v>
      </c>
      <c r="T31" s="433">
        <v>21</v>
      </c>
      <c r="U31" s="433">
        <v>28</v>
      </c>
      <c r="V31" s="433">
        <v>35</v>
      </c>
      <c r="W31" s="433">
        <v>37</v>
      </c>
      <c r="X31" s="433">
        <v>44</v>
      </c>
      <c r="Y31" s="433">
        <v>38</v>
      </c>
      <c r="Z31" s="433">
        <v>42</v>
      </c>
      <c r="AA31" s="433">
        <v>88</v>
      </c>
      <c r="AB31" s="433">
        <v>70</v>
      </c>
      <c r="AC31" s="434">
        <v>71</v>
      </c>
      <c r="AD31" s="245"/>
    </row>
    <row r="32" spans="1:30" s="277" customFormat="1" ht="14.25" customHeight="1">
      <c r="A32" s="473" t="s">
        <v>142</v>
      </c>
      <c r="B32" s="493"/>
      <c r="C32" s="433">
        <v>8</v>
      </c>
      <c r="D32" s="433">
        <v>3</v>
      </c>
      <c r="E32" s="433">
        <v>5</v>
      </c>
      <c r="F32" s="433">
        <v>2</v>
      </c>
      <c r="G32" s="433">
        <v>6</v>
      </c>
      <c r="H32" s="433">
        <v>1</v>
      </c>
      <c r="I32" s="433">
        <v>1</v>
      </c>
      <c r="J32" s="433">
        <v>1</v>
      </c>
      <c r="K32" s="433">
        <v>1</v>
      </c>
      <c r="L32" s="433">
        <v>1</v>
      </c>
      <c r="M32" s="433">
        <v>1</v>
      </c>
      <c r="N32" s="433">
        <v>68</v>
      </c>
      <c r="O32" s="438">
        <v>42</v>
      </c>
      <c r="P32" s="433">
        <v>26</v>
      </c>
      <c r="Q32" s="433">
        <v>8</v>
      </c>
      <c r="R32" s="433">
        <v>7</v>
      </c>
      <c r="S32" s="433">
        <v>8</v>
      </c>
      <c r="T32" s="433">
        <v>2</v>
      </c>
      <c r="U32" s="433">
        <v>5</v>
      </c>
      <c r="V32" s="433">
        <v>4</v>
      </c>
      <c r="W32" s="433">
        <v>9</v>
      </c>
      <c r="X32" s="433">
        <v>3</v>
      </c>
      <c r="Y32" s="433">
        <v>4</v>
      </c>
      <c r="Z32" s="433">
        <v>5</v>
      </c>
      <c r="AA32" s="433">
        <v>8</v>
      </c>
      <c r="AB32" s="433">
        <v>5</v>
      </c>
      <c r="AC32" s="434">
        <v>9</v>
      </c>
      <c r="AD32" s="245"/>
    </row>
    <row r="33" spans="1:30" s="277" customFormat="1" ht="14.25" customHeight="1">
      <c r="A33" s="473" t="s">
        <v>143</v>
      </c>
      <c r="B33" s="493"/>
      <c r="C33" s="433">
        <v>63</v>
      </c>
      <c r="D33" s="433">
        <v>20</v>
      </c>
      <c r="E33" s="433">
        <v>43</v>
      </c>
      <c r="F33" s="433">
        <v>2</v>
      </c>
      <c r="G33" s="433">
        <v>40</v>
      </c>
      <c r="H33" s="433">
        <v>7</v>
      </c>
      <c r="I33" s="433">
        <v>7</v>
      </c>
      <c r="J33" s="433">
        <v>7</v>
      </c>
      <c r="K33" s="433">
        <v>6</v>
      </c>
      <c r="L33" s="433">
        <v>7</v>
      </c>
      <c r="M33" s="433">
        <v>6</v>
      </c>
      <c r="N33" s="433">
        <v>1374</v>
      </c>
      <c r="O33" s="438">
        <v>704</v>
      </c>
      <c r="P33" s="433">
        <v>670</v>
      </c>
      <c r="Q33" s="433">
        <v>123</v>
      </c>
      <c r="R33" s="433">
        <v>122</v>
      </c>
      <c r="S33" s="433">
        <v>117</v>
      </c>
      <c r="T33" s="433">
        <v>115</v>
      </c>
      <c r="U33" s="433">
        <v>141</v>
      </c>
      <c r="V33" s="433">
        <v>106</v>
      </c>
      <c r="W33" s="433">
        <v>109</v>
      </c>
      <c r="X33" s="433">
        <v>102</v>
      </c>
      <c r="Y33" s="433">
        <v>116</v>
      </c>
      <c r="Z33" s="433">
        <v>118</v>
      </c>
      <c r="AA33" s="433">
        <v>98</v>
      </c>
      <c r="AB33" s="433">
        <v>107</v>
      </c>
      <c r="AC33" s="434">
        <v>225</v>
      </c>
      <c r="AD33" s="245"/>
    </row>
    <row r="34" spans="1:30" s="277" customFormat="1" ht="3.75" customHeight="1">
      <c r="A34" s="474"/>
      <c r="B34" s="493"/>
      <c r="C34" s="433"/>
      <c r="D34" s="433"/>
      <c r="E34" s="433"/>
      <c r="F34" s="433"/>
      <c r="G34" s="433"/>
      <c r="H34" s="433"/>
      <c r="I34" s="433"/>
      <c r="J34" s="433"/>
      <c r="K34" s="433"/>
      <c r="L34" s="433"/>
      <c r="M34" s="433"/>
      <c r="N34" s="433"/>
      <c r="O34" s="438"/>
      <c r="P34" s="433"/>
      <c r="Q34" s="433"/>
      <c r="R34" s="433"/>
      <c r="S34" s="433"/>
      <c r="T34" s="433"/>
      <c r="U34" s="433"/>
      <c r="V34" s="433"/>
      <c r="W34" s="433"/>
      <c r="X34" s="433"/>
      <c r="Y34" s="433"/>
      <c r="Z34" s="433"/>
      <c r="AA34" s="433"/>
      <c r="AB34" s="433"/>
      <c r="AC34" s="434"/>
      <c r="AD34" s="245"/>
    </row>
    <row r="35" spans="1:30" s="277" customFormat="1" ht="14.25" customHeight="1">
      <c r="A35" s="472" t="s">
        <v>836</v>
      </c>
      <c r="B35" s="493">
        <v>15</v>
      </c>
      <c r="C35" s="433">
        <v>663</v>
      </c>
      <c r="D35" s="433">
        <v>198</v>
      </c>
      <c r="E35" s="433">
        <v>465</v>
      </c>
      <c r="F35" s="433">
        <v>34</v>
      </c>
      <c r="G35" s="433">
        <v>423</v>
      </c>
      <c r="H35" s="433">
        <v>61</v>
      </c>
      <c r="I35" s="433">
        <v>67</v>
      </c>
      <c r="J35" s="433">
        <v>73</v>
      </c>
      <c r="K35" s="433">
        <v>76</v>
      </c>
      <c r="L35" s="433">
        <v>71</v>
      </c>
      <c r="M35" s="433">
        <v>75</v>
      </c>
      <c r="N35" s="433">
        <v>13209</v>
      </c>
      <c r="O35" s="438">
        <v>6816</v>
      </c>
      <c r="P35" s="433">
        <v>6393</v>
      </c>
      <c r="Q35" s="433">
        <v>983</v>
      </c>
      <c r="R35" s="433">
        <v>945</v>
      </c>
      <c r="S35" s="433">
        <v>1109</v>
      </c>
      <c r="T35" s="433">
        <v>964</v>
      </c>
      <c r="U35" s="433">
        <v>1179</v>
      </c>
      <c r="V35" s="433">
        <v>1105</v>
      </c>
      <c r="W35" s="433">
        <v>1210</v>
      </c>
      <c r="X35" s="433">
        <v>1127</v>
      </c>
      <c r="Y35" s="433">
        <v>1158</v>
      </c>
      <c r="Z35" s="433">
        <v>1142</v>
      </c>
      <c r="AA35" s="433">
        <v>1177</v>
      </c>
      <c r="AB35" s="433">
        <v>1110</v>
      </c>
      <c r="AC35" s="434">
        <v>2240</v>
      </c>
      <c r="AD35" s="245"/>
    </row>
    <row r="36" spans="1:30" s="277" customFormat="1" ht="14.25" customHeight="1">
      <c r="A36" s="473" t="s">
        <v>144</v>
      </c>
      <c r="B36" s="493"/>
      <c r="C36" s="433">
        <v>76</v>
      </c>
      <c r="D36" s="433">
        <v>15</v>
      </c>
      <c r="E36" s="433">
        <v>61</v>
      </c>
      <c r="F36" s="433">
        <v>3</v>
      </c>
      <c r="G36" s="433">
        <v>50</v>
      </c>
      <c r="H36" s="433">
        <v>7</v>
      </c>
      <c r="I36" s="433">
        <v>8</v>
      </c>
      <c r="J36" s="433">
        <v>9</v>
      </c>
      <c r="K36" s="433">
        <v>8</v>
      </c>
      <c r="L36" s="433">
        <v>9</v>
      </c>
      <c r="M36" s="433">
        <v>9</v>
      </c>
      <c r="N36" s="433">
        <v>1624</v>
      </c>
      <c r="O36" s="438">
        <v>853</v>
      </c>
      <c r="P36" s="433">
        <v>771</v>
      </c>
      <c r="Q36" s="433">
        <v>121</v>
      </c>
      <c r="R36" s="433">
        <v>120</v>
      </c>
      <c r="S36" s="433">
        <v>137</v>
      </c>
      <c r="T36" s="433">
        <v>114</v>
      </c>
      <c r="U36" s="433">
        <v>155</v>
      </c>
      <c r="V36" s="433">
        <v>133</v>
      </c>
      <c r="W36" s="433">
        <v>137</v>
      </c>
      <c r="X36" s="433">
        <v>130</v>
      </c>
      <c r="Y36" s="433">
        <v>157</v>
      </c>
      <c r="Z36" s="433">
        <v>123</v>
      </c>
      <c r="AA36" s="433">
        <v>146</v>
      </c>
      <c r="AB36" s="433">
        <v>151</v>
      </c>
      <c r="AC36" s="434">
        <v>303</v>
      </c>
      <c r="AD36" s="245"/>
    </row>
    <row r="37" spans="1:30" s="392" customFormat="1" ht="14.25" customHeight="1">
      <c r="A37" s="473" t="s">
        <v>145</v>
      </c>
      <c r="B37" s="493"/>
      <c r="C37" s="433">
        <v>28</v>
      </c>
      <c r="D37" s="433">
        <v>11</v>
      </c>
      <c r="E37" s="433">
        <v>17</v>
      </c>
      <c r="F37" s="433">
        <v>2</v>
      </c>
      <c r="G37" s="433">
        <v>17</v>
      </c>
      <c r="H37" s="433">
        <v>2</v>
      </c>
      <c r="I37" s="433">
        <v>3</v>
      </c>
      <c r="J37" s="433">
        <v>3</v>
      </c>
      <c r="K37" s="433">
        <v>3</v>
      </c>
      <c r="L37" s="433">
        <v>3</v>
      </c>
      <c r="M37" s="433">
        <v>3</v>
      </c>
      <c r="N37" s="433">
        <v>444</v>
      </c>
      <c r="O37" s="438">
        <v>235</v>
      </c>
      <c r="P37" s="433">
        <v>209</v>
      </c>
      <c r="Q37" s="433">
        <v>26</v>
      </c>
      <c r="R37" s="433">
        <v>25</v>
      </c>
      <c r="S37" s="433">
        <v>47</v>
      </c>
      <c r="T37" s="433">
        <v>29</v>
      </c>
      <c r="U37" s="433">
        <v>44</v>
      </c>
      <c r="V37" s="433">
        <v>36</v>
      </c>
      <c r="W37" s="433">
        <v>33</v>
      </c>
      <c r="X37" s="433">
        <v>42</v>
      </c>
      <c r="Y37" s="433">
        <v>40</v>
      </c>
      <c r="Z37" s="433">
        <v>47</v>
      </c>
      <c r="AA37" s="433">
        <v>45</v>
      </c>
      <c r="AB37" s="433">
        <v>30</v>
      </c>
      <c r="AC37" s="434">
        <v>74</v>
      </c>
      <c r="AD37" s="245"/>
    </row>
    <row r="38" spans="1:30" s="277" customFormat="1" ht="14.25" customHeight="1">
      <c r="A38" s="473" t="s">
        <v>146</v>
      </c>
      <c r="B38" s="493"/>
      <c r="C38" s="433">
        <v>68</v>
      </c>
      <c r="D38" s="433">
        <v>19</v>
      </c>
      <c r="E38" s="433">
        <v>49</v>
      </c>
      <c r="F38" s="433">
        <v>4</v>
      </c>
      <c r="G38" s="433">
        <v>45</v>
      </c>
      <c r="H38" s="433">
        <v>6</v>
      </c>
      <c r="I38" s="433">
        <v>7</v>
      </c>
      <c r="J38" s="433">
        <v>7</v>
      </c>
      <c r="K38" s="433">
        <v>9</v>
      </c>
      <c r="L38" s="433">
        <v>8</v>
      </c>
      <c r="M38" s="433">
        <v>8</v>
      </c>
      <c r="N38" s="433">
        <v>1509</v>
      </c>
      <c r="O38" s="438">
        <v>809</v>
      </c>
      <c r="P38" s="433">
        <v>700</v>
      </c>
      <c r="Q38" s="433">
        <v>102</v>
      </c>
      <c r="R38" s="433">
        <v>97</v>
      </c>
      <c r="S38" s="433">
        <v>146</v>
      </c>
      <c r="T38" s="433">
        <v>97</v>
      </c>
      <c r="U38" s="433">
        <v>125</v>
      </c>
      <c r="V38" s="433">
        <v>116</v>
      </c>
      <c r="W38" s="433">
        <v>146</v>
      </c>
      <c r="X38" s="433">
        <v>143</v>
      </c>
      <c r="Y38" s="433">
        <v>143</v>
      </c>
      <c r="Z38" s="433">
        <v>131</v>
      </c>
      <c r="AA38" s="433">
        <v>147</v>
      </c>
      <c r="AB38" s="433">
        <v>116</v>
      </c>
      <c r="AC38" s="434">
        <v>289</v>
      </c>
      <c r="AD38" s="245"/>
    </row>
    <row r="39" spans="1:30" s="392" customFormat="1" ht="14.25" customHeight="1">
      <c r="A39" s="473" t="s">
        <v>147</v>
      </c>
      <c r="B39" s="493"/>
      <c r="C39" s="433">
        <v>49</v>
      </c>
      <c r="D39" s="433">
        <v>17</v>
      </c>
      <c r="E39" s="433">
        <v>32</v>
      </c>
      <c r="F39" s="433">
        <v>2</v>
      </c>
      <c r="G39" s="433">
        <v>32</v>
      </c>
      <c r="H39" s="433">
        <v>5</v>
      </c>
      <c r="I39" s="433">
        <v>5</v>
      </c>
      <c r="J39" s="433">
        <v>5</v>
      </c>
      <c r="K39" s="433">
        <v>6</v>
      </c>
      <c r="L39" s="433">
        <v>5</v>
      </c>
      <c r="M39" s="433">
        <v>6</v>
      </c>
      <c r="N39" s="433">
        <v>1039</v>
      </c>
      <c r="O39" s="438">
        <v>535</v>
      </c>
      <c r="P39" s="433">
        <v>504</v>
      </c>
      <c r="Q39" s="433">
        <v>82</v>
      </c>
      <c r="R39" s="433">
        <v>75</v>
      </c>
      <c r="S39" s="433">
        <v>81</v>
      </c>
      <c r="T39" s="433">
        <v>87</v>
      </c>
      <c r="U39" s="433">
        <v>95</v>
      </c>
      <c r="V39" s="433">
        <v>80</v>
      </c>
      <c r="W39" s="433">
        <v>96</v>
      </c>
      <c r="X39" s="433">
        <v>84</v>
      </c>
      <c r="Y39" s="433">
        <v>84</v>
      </c>
      <c r="Z39" s="433">
        <v>92</v>
      </c>
      <c r="AA39" s="433">
        <v>97</v>
      </c>
      <c r="AB39" s="433">
        <v>86</v>
      </c>
      <c r="AC39" s="434">
        <v>172</v>
      </c>
      <c r="AD39" s="245"/>
    </row>
    <row r="40" spans="1:30" s="277" customFormat="1" ht="14.25" customHeight="1">
      <c r="A40" s="473" t="s">
        <v>148</v>
      </c>
      <c r="B40" s="493"/>
      <c r="C40" s="433">
        <v>12</v>
      </c>
      <c r="D40" s="433">
        <v>6</v>
      </c>
      <c r="E40" s="433">
        <v>6</v>
      </c>
      <c r="F40" s="433">
        <v>2</v>
      </c>
      <c r="G40" s="433">
        <v>6</v>
      </c>
      <c r="H40" s="433">
        <v>1</v>
      </c>
      <c r="I40" s="433">
        <v>1</v>
      </c>
      <c r="J40" s="433">
        <v>1</v>
      </c>
      <c r="K40" s="433">
        <v>1</v>
      </c>
      <c r="L40" s="433">
        <v>1</v>
      </c>
      <c r="M40" s="433">
        <v>1</v>
      </c>
      <c r="N40" s="433">
        <v>112</v>
      </c>
      <c r="O40" s="438">
        <v>56</v>
      </c>
      <c r="P40" s="433">
        <v>56</v>
      </c>
      <c r="Q40" s="433">
        <v>11</v>
      </c>
      <c r="R40" s="433">
        <v>11</v>
      </c>
      <c r="S40" s="433">
        <v>11</v>
      </c>
      <c r="T40" s="433">
        <v>8</v>
      </c>
      <c r="U40" s="433">
        <v>7</v>
      </c>
      <c r="V40" s="433">
        <v>12</v>
      </c>
      <c r="W40" s="433">
        <v>9</v>
      </c>
      <c r="X40" s="433">
        <v>10</v>
      </c>
      <c r="Y40" s="433">
        <v>6</v>
      </c>
      <c r="Z40" s="433">
        <v>8</v>
      </c>
      <c r="AA40" s="433">
        <v>12</v>
      </c>
      <c r="AB40" s="433">
        <v>7</v>
      </c>
      <c r="AC40" s="434">
        <v>24</v>
      </c>
      <c r="AD40" s="245"/>
    </row>
    <row r="41" spans="1:30" s="392" customFormat="1" ht="14.25" customHeight="1">
      <c r="A41" s="473" t="s">
        <v>149</v>
      </c>
      <c r="B41" s="493"/>
      <c r="C41" s="433">
        <v>18</v>
      </c>
      <c r="D41" s="433">
        <v>9</v>
      </c>
      <c r="E41" s="433">
        <v>9</v>
      </c>
      <c r="F41" s="433">
        <v>2</v>
      </c>
      <c r="G41" s="433">
        <v>13</v>
      </c>
      <c r="H41" s="433">
        <v>2</v>
      </c>
      <c r="I41" s="433">
        <v>2</v>
      </c>
      <c r="J41" s="433">
        <v>2</v>
      </c>
      <c r="K41" s="433">
        <v>2</v>
      </c>
      <c r="L41" s="433">
        <v>3</v>
      </c>
      <c r="M41" s="433">
        <v>2</v>
      </c>
      <c r="N41" s="433">
        <v>345</v>
      </c>
      <c r="O41" s="438">
        <v>178</v>
      </c>
      <c r="P41" s="433">
        <v>167</v>
      </c>
      <c r="Q41" s="433">
        <v>14</v>
      </c>
      <c r="R41" s="433">
        <v>25</v>
      </c>
      <c r="S41" s="433">
        <v>28</v>
      </c>
      <c r="T41" s="433">
        <v>12</v>
      </c>
      <c r="U41" s="433">
        <v>33</v>
      </c>
      <c r="V41" s="433">
        <v>28</v>
      </c>
      <c r="W41" s="433">
        <v>29</v>
      </c>
      <c r="X41" s="433">
        <v>28</v>
      </c>
      <c r="Y41" s="433">
        <v>44</v>
      </c>
      <c r="Z41" s="433">
        <v>43</v>
      </c>
      <c r="AA41" s="433">
        <v>30</v>
      </c>
      <c r="AB41" s="433">
        <v>31</v>
      </c>
      <c r="AC41" s="434">
        <v>65</v>
      </c>
      <c r="AD41" s="245"/>
    </row>
    <row r="42" spans="1:30" s="392" customFormat="1" ht="14.25" customHeight="1">
      <c r="A42" s="473" t="s">
        <v>150</v>
      </c>
      <c r="B42" s="493"/>
      <c r="C42" s="433">
        <v>24</v>
      </c>
      <c r="D42" s="433">
        <v>7</v>
      </c>
      <c r="E42" s="433">
        <v>17</v>
      </c>
      <c r="F42" s="433">
        <v>2</v>
      </c>
      <c r="G42" s="433">
        <v>14</v>
      </c>
      <c r="H42" s="433">
        <v>2</v>
      </c>
      <c r="I42" s="433">
        <v>2</v>
      </c>
      <c r="J42" s="433">
        <v>3</v>
      </c>
      <c r="K42" s="433">
        <v>2</v>
      </c>
      <c r="L42" s="433">
        <v>2</v>
      </c>
      <c r="M42" s="433">
        <v>3</v>
      </c>
      <c r="N42" s="433">
        <v>389</v>
      </c>
      <c r="O42" s="438">
        <v>207</v>
      </c>
      <c r="P42" s="433">
        <v>182</v>
      </c>
      <c r="Q42" s="433">
        <v>32</v>
      </c>
      <c r="R42" s="433">
        <v>26</v>
      </c>
      <c r="S42" s="433">
        <v>29</v>
      </c>
      <c r="T42" s="433">
        <v>25</v>
      </c>
      <c r="U42" s="433">
        <v>40</v>
      </c>
      <c r="V42" s="433">
        <v>35</v>
      </c>
      <c r="W42" s="433">
        <v>37</v>
      </c>
      <c r="X42" s="433">
        <v>22</v>
      </c>
      <c r="Y42" s="433">
        <v>31</v>
      </c>
      <c r="Z42" s="433">
        <v>33</v>
      </c>
      <c r="AA42" s="433">
        <v>38</v>
      </c>
      <c r="AB42" s="433">
        <v>41</v>
      </c>
      <c r="AC42" s="434">
        <v>63</v>
      </c>
      <c r="AD42" s="245"/>
    </row>
    <row r="43" spans="1:30" s="392" customFormat="1" ht="14.25" customHeight="1">
      <c r="A43" s="473" t="s">
        <v>151</v>
      </c>
      <c r="B43" s="493"/>
      <c r="C43" s="433">
        <v>57</v>
      </c>
      <c r="D43" s="433">
        <v>17</v>
      </c>
      <c r="E43" s="433">
        <v>40</v>
      </c>
      <c r="F43" s="433">
        <v>2</v>
      </c>
      <c r="G43" s="433">
        <v>34</v>
      </c>
      <c r="H43" s="433">
        <v>5</v>
      </c>
      <c r="I43" s="433">
        <v>5</v>
      </c>
      <c r="J43" s="433">
        <v>5</v>
      </c>
      <c r="K43" s="433">
        <v>6</v>
      </c>
      <c r="L43" s="433">
        <v>6</v>
      </c>
      <c r="M43" s="433">
        <v>7</v>
      </c>
      <c r="N43" s="433">
        <v>1056</v>
      </c>
      <c r="O43" s="438">
        <v>537</v>
      </c>
      <c r="P43" s="433">
        <v>519</v>
      </c>
      <c r="Q43" s="433">
        <v>71</v>
      </c>
      <c r="R43" s="433">
        <v>74</v>
      </c>
      <c r="S43" s="433">
        <v>96</v>
      </c>
      <c r="T43" s="433">
        <v>59</v>
      </c>
      <c r="U43" s="433">
        <v>92</v>
      </c>
      <c r="V43" s="433">
        <v>86</v>
      </c>
      <c r="W43" s="433">
        <v>95</v>
      </c>
      <c r="X43" s="433">
        <v>85</v>
      </c>
      <c r="Y43" s="433">
        <v>85</v>
      </c>
      <c r="Z43" s="433">
        <v>108</v>
      </c>
      <c r="AA43" s="433">
        <v>98</v>
      </c>
      <c r="AB43" s="433">
        <v>107</v>
      </c>
      <c r="AC43" s="434">
        <v>208</v>
      </c>
      <c r="AD43" s="245"/>
    </row>
    <row r="44" spans="1:30" ht="15.75" customHeight="1" thickBot="1">
      <c r="A44" s="477" t="s">
        <v>152</v>
      </c>
      <c r="B44" s="494"/>
      <c r="C44" s="436">
        <v>43</v>
      </c>
      <c r="D44" s="436">
        <v>16</v>
      </c>
      <c r="E44" s="436">
        <v>27</v>
      </c>
      <c r="F44" s="436">
        <v>2</v>
      </c>
      <c r="G44" s="436">
        <v>28</v>
      </c>
      <c r="H44" s="436">
        <v>4</v>
      </c>
      <c r="I44" s="436">
        <v>4</v>
      </c>
      <c r="J44" s="436">
        <v>5</v>
      </c>
      <c r="K44" s="436">
        <v>5</v>
      </c>
      <c r="L44" s="436">
        <v>5</v>
      </c>
      <c r="M44" s="436">
        <v>5</v>
      </c>
      <c r="N44" s="436">
        <v>852</v>
      </c>
      <c r="O44" s="439">
        <v>416</v>
      </c>
      <c r="P44" s="436">
        <v>436</v>
      </c>
      <c r="Q44" s="436">
        <v>66</v>
      </c>
      <c r="R44" s="436">
        <v>60</v>
      </c>
      <c r="S44" s="436">
        <v>53</v>
      </c>
      <c r="T44" s="436">
        <v>70</v>
      </c>
      <c r="U44" s="436">
        <v>81</v>
      </c>
      <c r="V44" s="436">
        <v>64</v>
      </c>
      <c r="W44" s="436">
        <v>77</v>
      </c>
      <c r="X44" s="436">
        <v>72</v>
      </c>
      <c r="Y44" s="436">
        <v>69</v>
      </c>
      <c r="Z44" s="436">
        <v>95</v>
      </c>
      <c r="AA44" s="436">
        <v>70</v>
      </c>
      <c r="AB44" s="436">
        <v>75</v>
      </c>
      <c r="AC44" s="437">
        <v>139</v>
      </c>
      <c r="AD44" s="291"/>
    </row>
  </sheetData>
  <sheetProtection/>
  <mergeCells count="15">
    <mergeCell ref="Q6:R6"/>
    <mergeCell ref="S6:T6"/>
    <mergeCell ref="U6:V6"/>
    <mergeCell ref="W6:X6"/>
    <mergeCell ref="Y6:Z6"/>
    <mergeCell ref="AC7:AC8"/>
    <mergeCell ref="AA6:AB6"/>
    <mergeCell ref="A7:A8"/>
    <mergeCell ref="B7:B8"/>
    <mergeCell ref="F7:F8"/>
    <mergeCell ref="A2:N2"/>
    <mergeCell ref="O2:AC2"/>
    <mergeCell ref="F4:F5"/>
    <mergeCell ref="P4:X4"/>
    <mergeCell ref="AC4:AC6"/>
  </mergeCells>
  <printOptions/>
  <pageMargins left="1.1023622047244095" right="1.1023622047244095" top="1.5748031496062993" bottom="1.5748031496062993" header="0.5118110236220472" footer="0.9055118110236221"/>
  <pageSetup firstPageNumber="356"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2.xml><?xml version="1.0" encoding="utf-8"?>
<worksheet xmlns="http://schemas.openxmlformats.org/spreadsheetml/2006/main" xmlns:r="http://schemas.openxmlformats.org/officeDocument/2006/relationships">
  <dimension ref="A1:AC44"/>
  <sheetViews>
    <sheetView showGridLines="0" zoomScalePageLayoutView="0" workbookViewId="0" topLeftCell="A1">
      <selection activeCell="B9" sqref="B9"/>
    </sheetView>
  </sheetViews>
  <sheetFormatPr defaultColWidth="6.625" defaultRowHeight="24.75" customHeight="1"/>
  <cols>
    <col min="1" max="1" width="15.625" style="245" customWidth="1"/>
    <col min="2" max="2" width="4.875" style="245" customWidth="1"/>
    <col min="3" max="5" width="4.625" style="245" customWidth="1"/>
    <col min="6" max="6" width="5.125" style="245" customWidth="1"/>
    <col min="7" max="13" width="4.625" style="245" customWidth="1"/>
    <col min="14" max="14" width="5.125" style="245" customWidth="1"/>
    <col min="15" max="28" width="4.75390625" style="245" customWidth="1"/>
    <col min="29" max="29" width="10.625" style="245" customWidth="1"/>
    <col min="30" max="16384" width="6.625" style="245" customWidth="1"/>
  </cols>
  <sheetData>
    <row r="1" spans="1:29" s="243" customFormat="1" ht="19.5" customHeight="1">
      <c r="A1" s="242" t="s">
        <v>462</v>
      </c>
      <c r="AC1" s="390" t="s">
        <v>691</v>
      </c>
    </row>
    <row r="2" spans="1:29" s="244" customFormat="1" ht="19.5" customHeight="1">
      <c r="A2" s="735" t="s">
        <v>248</v>
      </c>
      <c r="B2" s="746"/>
      <c r="C2" s="746"/>
      <c r="D2" s="746"/>
      <c r="E2" s="746"/>
      <c r="F2" s="746"/>
      <c r="G2" s="746"/>
      <c r="H2" s="746"/>
      <c r="I2" s="746"/>
      <c r="J2" s="746"/>
      <c r="K2" s="746"/>
      <c r="L2" s="746"/>
      <c r="M2" s="746"/>
      <c r="N2" s="746"/>
      <c r="O2" s="716" t="s">
        <v>723</v>
      </c>
      <c r="P2" s="716"/>
      <c r="Q2" s="716"/>
      <c r="R2" s="716"/>
      <c r="S2" s="716"/>
      <c r="T2" s="716"/>
      <c r="U2" s="716"/>
      <c r="V2" s="716"/>
      <c r="W2" s="716"/>
      <c r="X2" s="716"/>
      <c r="Y2" s="716"/>
      <c r="Z2" s="716"/>
      <c r="AA2" s="716"/>
      <c r="AB2" s="716"/>
      <c r="AC2" s="716"/>
    </row>
    <row r="3" spans="1:29" s="257" customFormat="1" ht="12" customHeight="1" thickBot="1">
      <c r="A3" s="39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row>
    <row r="4" spans="1:29" s="257" customFormat="1" ht="15" customHeight="1">
      <c r="A4" s="246" t="s">
        <v>239</v>
      </c>
      <c r="B4" s="247" t="s">
        <v>637</v>
      </c>
      <c r="C4" s="248" t="s">
        <v>635</v>
      </c>
      <c r="D4" s="249"/>
      <c r="E4" s="249"/>
      <c r="F4" s="742" t="s">
        <v>605</v>
      </c>
      <c r="G4" s="250" t="s">
        <v>636</v>
      </c>
      <c r="H4" s="251"/>
      <c r="I4" s="251"/>
      <c r="J4" s="251"/>
      <c r="K4" s="251"/>
      <c r="L4" s="251"/>
      <c r="M4" s="252"/>
      <c r="N4" s="253"/>
      <c r="O4" s="254"/>
      <c r="P4" s="736" t="s">
        <v>642</v>
      </c>
      <c r="Q4" s="737"/>
      <c r="R4" s="737"/>
      <c r="S4" s="737"/>
      <c r="T4" s="737"/>
      <c r="U4" s="737"/>
      <c r="V4" s="737"/>
      <c r="W4" s="737"/>
      <c r="X4" s="737"/>
      <c r="Y4" s="254" t="s">
        <v>445</v>
      </c>
      <c r="Z4" s="255"/>
      <c r="AA4" s="255"/>
      <c r="AB4" s="256"/>
      <c r="AC4" s="734" t="s">
        <v>245</v>
      </c>
    </row>
    <row r="5" spans="1:29" s="257" customFormat="1" ht="15" customHeight="1">
      <c r="A5" s="246" t="s">
        <v>240</v>
      </c>
      <c r="B5" s="258" t="s">
        <v>638</v>
      </c>
      <c r="C5" s="259" t="s">
        <v>241</v>
      </c>
      <c r="D5" s="259"/>
      <c r="E5" s="259"/>
      <c r="F5" s="743"/>
      <c r="G5" s="260" t="s">
        <v>242</v>
      </c>
      <c r="H5" s="260"/>
      <c r="I5" s="260"/>
      <c r="J5" s="260"/>
      <c r="K5" s="260"/>
      <c r="L5" s="260"/>
      <c r="M5" s="252"/>
      <c r="N5" s="261"/>
      <c r="O5" s="262" t="s">
        <v>656</v>
      </c>
      <c r="P5" s="263"/>
      <c r="Q5" s="264" t="s">
        <v>643</v>
      </c>
      <c r="R5" s="252"/>
      <c r="S5" s="264" t="s">
        <v>644</v>
      </c>
      <c r="T5" s="252"/>
      <c r="U5" s="264" t="s">
        <v>645</v>
      </c>
      <c r="V5" s="252"/>
      <c r="W5" s="264" t="s">
        <v>646</v>
      </c>
      <c r="X5" s="252"/>
      <c r="Y5" s="265" t="s">
        <v>647</v>
      </c>
      <c r="Z5" s="252"/>
      <c r="AA5" s="265" t="s">
        <v>648</v>
      </c>
      <c r="AB5" s="252"/>
      <c r="AC5" s="732"/>
    </row>
    <row r="6" spans="1:29" s="273" customFormat="1" ht="15" customHeight="1">
      <c r="A6" s="266" t="s">
        <v>243</v>
      </c>
      <c r="B6" s="267" t="s">
        <v>244</v>
      </c>
      <c r="C6" s="252"/>
      <c r="D6" s="252"/>
      <c r="E6" s="252"/>
      <c r="F6" s="268" t="s">
        <v>251</v>
      </c>
      <c r="G6" s="269" t="s">
        <v>409</v>
      </c>
      <c r="H6" s="260"/>
      <c r="I6" s="260"/>
      <c r="J6" s="260"/>
      <c r="K6" s="260"/>
      <c r="L6" s="260"/>
      <c r="M6" s="252"/>
      <c r="N6" s="270"/>
      <c r="O6" s="271" t="s">
        <v>480</v>
      </c>
      <c r="P6" s="272"/>
      <c r="Q6" s="730" t="s">
        <v>548</v>
      </c>
      <c r="R6" s="731"/>
      <c r="S6" s="730" t="s">
        <v>559</v>
      </c>
      <c r="T6" s="731"/>
      <c r="U6" s="730" t="s">
        <v>560</v>
      </c>
      <c r="V6" s="731"/>
      <c r="W6" s="730" t="s">
        <v>561</v>
      </c>
      <c r="X6" s="731"/>
      <c r="Y6" s="730" t="s">
        <v>562</v>
      </c>
      <c r="Z6" s="731"/>
      <c r="AA6" s="730" t="s">
        <v>563</v>
      </c>
      <c r="AB6" s="731"/>
      <c r="AC6" s="732"/>
    </row>
    <row r="7" spans="1:29" s="277" customFormat="1" ht="30" customHeight="1">
      <c r="A7" s="740" t="s">
        <v>252</v>
      </c>
      <c r="B7" s="738" t="s">
        <v>491</v>
      </c>
      <c r="C7" s="274" t="s">
        <v>606</v>
      </c>
      <c r="D7" s="274" t="s">
        <v>494</v>
      </c>
      <c r="E7" s="274" t="s">
        <v>495</v>
      </c>
      <c r="F7" s="744" t="s">
        <v>607</v>
      </c>
      <c r="G7" s="258" t="s">
        <v>657</v>
      </c>
      <c r="H7" s="275" t="s">
        <v>650</v>
      </c>
      <c r="I7" s="275" t="s">
        <v>651</v>
      </c>
      <c r="J7" s="275" t="s">
        <v>652</v>
      </c>
      <c r="K7" s="275" t="s">
        <v>653</v>
      </c>
      <c r="L7" s="275" t="s">
        <v>654</v>
      </c>
      <c r="M7" s="275" t="s">
        <v>655</v>
      </c>
      <c r="N7" s="276" t="s">
        <v>658</v>
      </c>
      <c r="O7" s="289" t="s">
        <v>639</v>
      </c>
      <c r="P7" s="258" t="s">
        <v>640</v>
      </c>
      <c r="Q7" s="258" t="s">
        <v>639</v>
      </c>
      <c r="R7" s="258" t="s">
        <v>640</v>
      </c>
      <c r="S7" s="258" t="s">
        <v>639</v>
      </c>
      <c r="T7" s="258" t="s">
        <v>640</v>
      </c>
      <c r="U7" s="258" t="s">
        <v>639</v>
      </c>
      <c r="V7" s="258" t="s">
        <v>640</v>
      </c>
      <c r="W7" s="258" t="s">
        <v>639</v>
      </c>
      <c r="X7" s="258" t="s">
        <v>640</v>
      </c>
      <c r="Y7" s="258" t="s">
        <v>639</v>
      </c>
      <c r="Z7" s="258" t="s">
        <v>640</v>
      </c>
      <c r="AA7" s="258" t="s">
        <v>494</v>
      </c>
      <c r="AB7" s="258" t="s">
        <v>495</v>
      </c>
      <c r="AC7" s="732" t="s">
        <v>567</v>
      </c>
    </row>
    <row r="8" spans="1:29" s="277" customFormat="1" ht="13.5" customHeight="1" thickBot="1">
      <c r="A8" s="741"/>
      <c r="B8" s="739"/>
      <c r="C8" s="278" t="s">
        <v>480</v>
      </c>
      <c r="D8" s="278" t="s">
        <v>497</v>
      </c>
      <c r="E8" s="278" t="s">
        <v>498</v>
      </c>
      <c r="F8" s="745"/>
      <c r="G8" s="278" t="s">
        <v>480</v>
      </c>
      <c r="H8" s="283" t="s">
        <v>548</v>
      </c>
      <c r="I8" s="283" t="s">
        <v>559</v>
      </c>
      <c r="J8" s="283" t="s">
        <v>560</v>
      </c>
      <c r="K8" s="283" t="s">
        <v>561</v>
      </c>
      <c r="L8" s="283" t="s">
        <v>562</v>
      </c>
      <c r="M8" s="283" t="s">
        <v>563</v>
      </c>
      <c r="N8" s="278" t="s">
        <v>480</v>
      </c>
      <c r="O8" s="279" t="s">
        <v>497</v>
      </c>
      <c r="P8" s="279" t="s">
        <v>498</v>
      </c>
      <c r="Q8" s="278" t="s">
        <v>497</v>
      </c>
      <c r="R8" s="278" t="s">
        <v>498</v>
      </c>
      <c r="S8" s="278" t="s">
        <v>497</v>
      </c>
      <c r="T8" s="278" t="s">
        <v>498</v>
      </c>
      <c r="U8" s="278" t="s">
        <v>497</v>
      </c>
      <c r="V8" s="278" t="s">
        <v>498</v>
      </c>
      <c r="W8" s="278" t="s">
        <v>497</v>
      </c>
      <c r="X8" s="278" t="s">
        <v>498</v>
      </c>
      <c r="Y8" s="278" t="s">
        <v>497</v>
      </c>
      <c r="Z8" s="278" t="s">
        <v>498</v>
      </c>
      <c r="AA8" s="278" t="s">
        <v>497</v>
      </c>
      <c r="AB8" s="278" t="s">
        <v>498</v>
      </c>
      <c r="AC8" s="733"/>
    </row>
    <row r="9" spans="1:29" s="392" customFormat="1" ht="14.25" customHeight="1">
      <c r="A9" s="536" t="s">
        <v>153</v>
      </c>
      <c r="B9" s="538"/>
      <c r="C9" s="539">
        <v>31</v>
      </c>
      <c r="D9" s="539">
        <v>10</v>
      </c>
      <c r="E9" s="539">
        <v>21</v>
      </c>
      <c r="F9" s="539">
        <v>2</v>
      </c>
      <c r="G9" s="539">
        <v>18</v>
      </c>
      <c r="H9" s="539">
        <v>2</v>
      </c>
      <c r="I9" s="539">
        <v>3</v>
      </c>
      <c r="J9" s="539">
        <v>3</v>
      </c>
      <c r="K9" s="539">
        <v>4</v>
      </c>
      <c r="L9" s="539">
        <v>3</v>
      </c>
      <c r="M9" s="539">
        <v>3</v>
      </c>
      <c r="N9" s="539">
        <v>500</v>
      </c>
      <c r="O9" s="591">
        <v>268</v>
      </c>
      <c r="P9" s="539">
        <v>232</v>
      </c>
      <c r="Q9" s="539">
        <v>39</v>
      </c>
      <c r="R9" s="539">
        <v>18</v>
      </c>
      <c r="S9" s="539">
        <v>39</v>
      </c>
      <c r="T9" s="539">
        <v>43</v>
      </c>
      <c r="U9" s="539">
        <v>37</v>
      </c>
      <c r="V9" s="539">
        <v>40</v>
      </c>
      <c r="W9" s="539">
        <v>52</v>
      </c>
      <c r="X9" s="539">
        <v>52</v>
      </c>
      <c r="Y9" s="539">
        <v>50</v>
      </c>
      <c r="Z9" s="539">
        <v>44</v>
      </c>
      <c r="AA9" s="539">
        <v>51</v>
      </c>
      <c r="AB9" s="539">
        <v>35</v>
      </c>
      <c r="AC9" s="540">
        <v>108</v>
      </c>
    </row>
    <row r="10" spans="1:29" s="277" customFormat="1" ht="14.25" customHeight="1">
      <c r="A10" s="473" t="s">
        <v>154</v>
      </c>
      <c r="B10" s="493"/>
      <c r="C10" s="433">
        <v>40</v>
      </c>
      <c r="D10" s="433">
        <v>8</v>
      </c>
      <c r="E10" s="433">
        <v>32</v>
      </c>
      <c r="F10" s="433">
        <v>2</v>
      </c>
      <c r="G10" s="433">
        <v>26</v>
      </c>
      <c r="H10" s="433">
        <v>3</v>
      </c>
      <c r="I10" s="433">
        <v>4</v>
      </c>
      <c r="J10" s="433">
        <v>5</v>
      </c>
      <c r="K10" s="433">
        <v>5</v>
      </c>
      <c r="L10" s="433">
        <v>4</v>
      </c>
      <c r="M10" s="433">
        <v>5</v>
      </c>
      <c r="N10" s="433">
        <v>792</v>
      </c>
      <c r="O10" s="438">
        <v>421</v>
      </c>
      <c r="P10" s="433">
        <v>371</v>
      </c>
      <c r="Q10" s="433">
        <v>52</v>
      </c>
      <c r="R10" s="433">
        <v>41</v>
      </c>
      <c r="S10" s="433">
        <v>68</v>
      </c>
      <c r="T10" s="433">
        <v>52</v>
      </c>
      <c r="U10" s="433">
        <v>70</v>
      </c>
      <c r="V10" s="433">
        <v>68</v>
      </c>
      <c r="W10" s="433">
        <v>93</v>
      </c>
      <c r="X10" s="433">
        <v>65</v>
      </c>
      <c r="Y10" s="433">
        <v>71</v>
      </c>
      <c r="Z10" s="433">
        <v>67</v>
      </c>
      <c r="AA10" s="433">
        <v>67</v>
      </c>
      <c r="AB10" s="433">
        <v>78</v>
      </c>
      <c r="AC10" s="434">
        <v>239</v>
      </c>
    </row>
    <row r="11" spans="1:29" s="277" customFormat="1" ht="14.25" customHeight="1">
      <c r="A11" s="473" t="s">
        <v>155</v>
      </c>
      <c r="B11" s="493"/>
      <c r="C11" s="433">
        <v>51</v>
      </c>
      <c r="D11" s="433">
        <v>17</v>
      </c>
      <c r="E11" s="433">
        <v>34</v>
      </c>
      <c r="F11" s="433">
        <v>2</v>
      </c>
      <c r="G11" s="433">
        <v>32</v>
      </c>
      <c r="H11" s="433">
        <v>4</v>
      </c>
      <c r="I11" s="433">
        <v>5</v>
      </c>
      <c r="J11" s="433">
        <v>6</v>
      </c>
      <c r="K11" s="433">
        <v>6</v>
      </c>
      <c r="L11" s="433">
        <v>5</v>
      </c>
      <c r="M11" s="433">
        <v>6</v>
      </c>
      <c r="N11" s="433">
        <v>1045</v>
      </c>
      <c r="O11" s="438">
        <v>536</v>
      </c>
      <c r="P11" s="433">
        <v>509</v>
      </c>
      <c r="Q11" s="433">
        <v>65</v>
      </c>
      <c r="R11" s="433">
        <v>72</v>
      </c>
      <c r="S11" s="433">
        <v>74</v>
      </c>
      <c r="T11" s="433">
        <v>82</v>
      </c>
      <c r="U11" s="433">
        <v>105</v>
      </c>
      <c r="V11" s="433">
        <v>92</v>
      </c>
      <c r="W11" s="433">
        <v>110</v>
      </c>
      <c r="X11" s="433">
        <v>69</v>
      </c>
      <c r="Y11" s="433">
        <v>87</v>
      </c>
      <c r="Z11" s="433">
        <v>81</v>
      </c>
      <c r="AA11" s="433">
        <v>95</v>
      </c>
      <c r="AB11" s="433">
        <v>113</v>
      </c>
      <c r="AC11" s="434">
        <v>222</v>
      </c>
    </row>
    <row r="12" spans="1:29" s="277" customFormat="1" ht="14.25" customHeight="1">
      <c r="A12" s="473" t="s">
        <v>156</v>
      </c>
      <c r="B12" s="493"/>
      <c r="C12" s="433">
        <v>69</v>
      </c>
      <c r="D12" s="433">
        <v>12</v>
      </c>
      <c r="E12" s="433">
        <v>57</v>
      </c>
      <c r="F12" s="433">
        <v>2</v>
      </c>
      <c r="G12" s="433">
        <v>44</v>
      </c>
      <c r="H12" s="433">
        <v>6</v>
      </c>
      <c r="I12" s="433">
        <v>7</v>
      </c>
      <c r="J12" s="433">
        <v>8</v>
      </c>
      <c r="K12" s="433">
        <v>8</v>
      </c>
      <c r="L12" s="433">
        <v>7</v>
      </c>
      <c r="M12" s="433">
        <v>8</v>
      </c>
      <c r="N12" s="433">
        <v>1451</v>
      </c>
      <c r="O12" s="438">
        <v>753</v>
      </c>
      <c r="P12" s="433">
        <v>698</v>
      </c>
      <c r="Q12" s="433">
        <v>110</v>
      </c>
      <c r="R12" s="433">
        <v>101</v>
      </c>
      <c r="S12" s="433">
        <v>123</v>
      </c>
      <c r="T12" s="433">
        <v>104</v>
      </c>
      <c r="U12" s="433">
        <v>140</v>
      </c>
      <c r="V12" s="433">
        <v>125</v>
      </c>
      <c r="W12" s="433">
        <v>114</v>
      </c>
      <c r="X12" s="433">
        <v>148</v>
      </c>
      <c r="Y12" s="433">
        <v>129</v>
      </c>
      <c r="Z12" s="433">
        <v>113</v>
      </c>
      <c r="AA12" s="433">
        <v>137</v>
      </c>
      <c r="AB12" s="433">
        <v>107</v>
      </c>
      <c r="AC12" s="434">
        <v>194</v>
      </c>
    </row>
    <row r="13" spans="1:29" s="277" customFormat="1" ht="10.5" customHeight="1">
      <c r="A13" s="473" t="s">
        <v>837</v>
      </c>
      <c r="B13" s="493"/>
      <c r="C13" s="433">
        <v>52</v>
      </c>
      <c r="D13" s="433">
        <v>19</v>
      </c>
      <c r="E13" s="433">
        <v>33</v>
      </c>
      <c r="F13" s="433">
        <v>2</v>
      </c>
      <c r="G13" s="433">
        <v>34</v>
      </c>
      <c r="H13" s="433">
        <v>6</v>
      </c>
      <c r="I13" s="433">
        <v>6</v>
      </c>
      <c r="J13" s="433">
        <v>6</v>
      </c>
      <c r="K13" s="433">
        <v>6</v>
      </c>
      <c r="L13" s="433">
        <v>5</v>
      </c>
      <c r="M13" s="433">
        <v>5</v>
      </c>
      <c r="N13" s="433">
        <v>1109</v>
      </c>
      <c r="O13" s="438">
        <v>514</v>
      </c>
      <c r="P13" s="433">
        <v>595</v>
      </c>
      <c r="Q13" s="433">
        <v>71</v>
      </c>
      <c r="R13" s="433">
        <v>114</v>
      </c>
      <c r="S13" s="433">
        <v>97</v>
      </c>
      <c r="T13" s="433">
        <v>108</v>
      </c>
      <c r="U13" s="433">
        <v>75</v>
      </c>
      <c r="V13" s="433">
        <v>109</v>
      </c>
      <c r="W13" s="433">
        <v>101</v>
      </c>
      <c r="X13" s="433">
        <v>111</v>
      </c>
      <c r="Y13" s="433">
        <v>82</v>
      </c>
      <c r="Z13" s="433">
        <v>88</v>
      </c>
      <c r="AA13" s="433">
        <v>88</v>
      </c>
      <c r="AB13" s="433">
        <v>65</v>
      </c>
      <c r="AC13" s="434">
        <v>140</v>
      </c>
    </row>
    <row r="14" spans="1:29" s="277" customFormat="1" ht="14.25" customHeight="1">
      <c r="A14" s="583" t="s">
        <v>902</v>
      </c>
      <c r="B14" s="493"/>
      <c r="C14" s="433">
        <v>45</v>
      </c>
      <c r="D14" s="433">
        <v>15</v>
      </c>
      <c r="E14" s="433">
        <v>30</v>
      </c>
      <c r="F14" s="433">
        <v>3</v>
      </c>
      <c r="G14" s="433">
        <v>30</v>
      </c>
      <c r="H14" s="433">
        <v>6</v>
      </c>
      <c r="I14" s="433">
        <v>5</v>
      </c>
      <c r="J14" s="433">
        <v>5</v>
      </c>
      <c r="K14" s="433">
        <v>5</v>
      </c>
      <c r="L14" s="433">
        <v>5</v>
      </c>
      <c r="M14" s="433">
        <v>4</v>
      </c>
      <c r="N14" s="433">
        <v>942</v>
      </c>
      <c r="O14" s="438">
        <v>498</v>
      </c>
      <c r="P14" s="433">
        <v>444</v>
      </c>
      <c r="Q14" s="433">
        <v>121</v>
      </c>
      <c r="R14" s="433">
        <v>86</v>
      </c>
      <c r="S14" s="433">
        <v>80</v>
      </c>
      <c r="T14" s="433">
        <v>74</v>
      </c>
      <c r="U14" s="433">
        <v>80</v>
      </c>
      <c r="V14" s="433">
        <v>81</v>
      </c>
      <c r="W14" s="433">
        <v>81</v>
      </c>
      <c r="X14" s="433">
        <v>66</v>
      </c>
      <c r="Y14" s="433">
        <v>80</v>
      </c>
      <c r="Z14" s="433">
        <v>69</v>
      </c>
      <c r="AA14" s="433">
        <v>56</v>
      </c>
      <c r="AB14" s="433">
        <v>68</v>
      </c>
      <c r="AC14" s="434">
        <v>0</v>
      </c>
    </row>
    <row r="15" spans="1:29" s="277" customFormat="1" ht="4.5" customHeight="1">
      <c r="A15" s="474"/>
      <c r="B15" s="493"/>
      <c r="C15" s="433"/>
      <c r="D15" s="433"/>
      <c r="E15" s="433"/>
      <c r="F15" s="433"/>
      <c r="G15" s="433"/>
      <c r="H15" s="433"/>
      <c r="I15" s="433"/>
      <c r="J15" s="433"/>
      <c r="K15" s="433"/>
      <c r="L15" s="433"/>
      <c r="M15" s="433"/>
      <c r="N15" s="433"/>
      <c r="O15" s="438"/>
      <c r="P15" s="433"/>
      <c r="Q15" s="433"/>
      <c r="R15" s="433"/>
      <c r="S15" s="433"/>
      <c r="T15" s="433"/>
      <c r="U15" s="433"/>
      <c r="V15" s="433"/>
      <c r="W15" s="433"/>
      <c r="X15" s="433"/>
      <c r="Y15" s="433"/>
      <c r="Z15" s="433"/>
      <c r="AA15" s="433"/>
      <c r="AB15" s="433"/>
      <c r="AC15" s="434"/>
    </row>
    <row r="16" spans="1:29" s="277" customFormat="1" ht="14.25" customHeight="1">
      <c r="A16" s="472" t="s">
        <v>838</v>
      </c>
      <c r="B16" s="493">
        <v>14</v>
      </c>
      <c r="C16" s="433">
        <v>616</v>
      </c>
      <c r="D16" s="433">
        <v>193</v>
      </c>
      <c r="E16" s="433">
        <v>423</v>
      </c>
      <c r="F16" s="433">
        <v>35</v>
      </c>
      <c r="G16" s="433">
        <v>395</v>
      </c>
      <c r="H16" s="433">
        <v>66</v>
      </c>
      <c r="I16" s="433">
        <v>67</v>
      </c>
      <c r="J16" s="433">
        <v>69</v>
      </c>
      <c r="K16" s="433">
        <v>70</v>
      </c>
      <c r="L16" s="433">
        <v>61</v>
      </c>
      <c r="M16" s="433">
        <v>62</v>
      </c>
      <c r="N16" s="433">
        <v>12717</v>
      </c>
      <c r="O16" s="438">
        <v>6605</v>
      </c>
      <c r="P16" s="433">
        <v>6112</v>
      </c>
      <c r="Q16" s="433">
        <v>1088</v>
      </c>
      <c r="R16" s="433">
        <v>1024</v>
      </c>
      <c r="S16" s="433">
        <v>1126</v>
      </c>
      <c r="T16" s="433">
        <v>1057</v>
      </c>
      <c r="U16" s="433">
        <v>1162</v>
      </c>
      <c r="V16" s="433">
        <v>1091</v>
      </c>
      <c r="W16" s="433">
        <v>1192</v>
      </c>
      <c r="X16" s="433">
        <v>1055</v>
      </c>
      <c r="Y16" s="433">
        <v>1020</v>
      </c>
      <c r="Z16" s="433">
        <v>954</v>
      </c>
      <c r="AA16" s="433">
        <v>1017</v>
      </c>
      <c r="AB16" s="433">
        <v>931</v>
      </c>
      <c r="AC16" s="434">
        <v>1857</v>
      </c>
    </row>
    <row r="17" spans="1:29" s="277" customFormat="1" ht="14.25" customHeight="1">
      <c r="A17" s="473" t="s">
        <v>157</v>
      </c>
      <c r="B17" s="493"/>
      <c r="C17" s="433">
        <v>104</v>
      </c>
      <c r="D17" s="433">
        <v>36</v>
      </c>
      <c r="E17" s="433">
        <v>68</v>
      </c>
      <c r="F17" s="433">
        <v>4</v>
      </c>
      <c r="G17" s="433">
        <v>69</v>
      </c>
      <c r="H17" s="433">
        <v>11</v>
      </c>
      <c r="I17" s="433">
        <v>11</v>
      </c>
      <c r="J17" s="433">
        <v>11</v>
      </c>
      <c r="K17" s="433">
        <v>11</v>
      </c>
      <c r="L17" s="433">
        <v>11</v>
      </c>
      <c r="M17" s="433">
        <v>14</v>
      </c>
      <c r="N17" s="433">
        <v>2426</v>
      </c>
      <c r="O17" s="438">
        <v>1238</v>
      </c>
      <c r="P17" s="433">
        <v>1188</v>
      </c>
      <c r="Q17" s="433">
        <v>190</v>
      </c>
      <c r="R17" s="433">
        <v>201</v>
      </c>
      <c r="S17" s="433">
        <v>196</v>
      </c>
      <c r="T17" s="433">
        <v>215</v>
      </c>
      <c r="U17" s="433">
        <v>200</v>
      </c>
      <c r="V17" s="433">
        <v>205</v>
      </c>
      <c r="W17" s="433">
        <v>218</v>
      </c>
      <c r="X17" s="433">
        <v>181</v>
      </c>
      <c r="Y17" s="433">
        <v>213</v>
      </c>
      <c r="Z17" s="433">
        <v>202</v>
      </c>
      <c r="AA17" s="433">
        <v>221</v>
      </c>
      <c r="AB17" s="433">
        <v>184</v>
      </c>
      <c r="AC17" s="434">
        <v>358</v>
      </c>
    </row>
    <row r="18" spans="1:29" s="277" customFormat="1" ht="14.25" customHeight="1">
      <c r="A18" s="473" t="s">
        <v>158</v>
      </c>
      <c r="B18" s="493"/>
      <c r="C18" s="433">
        <v>20</v>
      </c>
      <c r="D18" s="433">
        <v>10</v>
      </c>
      <c r="E18" s="433">
        <v>10</v>
      </c>
      <c r="F18" s="433">
        <v>2</v>
      </c>
      <c r="G18" s="433">
        <v>13</v>
      </c>
      <c r="H18" s="433">
        <v>2</v>
      </c>
      <c r="I18" s="433">
        <v>2</v>
      </c>
      <c r="J18" s="433">
        <v>2</v>
      </c>
      <c r="K18" s="433">
        <v>3</v>
      </c>
      <c r="L18" s="433">
        <v>2</v>
      </c>
      <c r="M18" s="433">
        <v>2</v>
      </c>
      <c r="N18" s="433">
        <v>375</v>
      </c>
      <c r="O18" s="438">
        <v>209</v>
      </c>
      <c r="P18" s="433">
        <v>166</v>
      </c>
      <c r="Q18" s="433">
        <v>31</v>
      </c>
      <c r="R18" s="433">
        <v>18</v>
      </c>
      <c r="S18" s="433">
        <v>45</v>
      </c>
      <c r="T18" s="433">
        <v>22</v>
      </c>
      <c r="U18" s="433">
        <v>30</v>
      </c>
      <c r="V18" s="433">
        <v>32</v>
      </c>
      <c r="W18" s="433">
        <v>37</v>
      </c>
      <c r="X18" s="433">
        <v>38</v>
      </c>
      <c r="Y18" s="433">
        <v>37</v>
      </c>
      <c r="Z18" s="433">
        <v>27</v>
      </c>
      <c r="AA18" s="433">
        <v>29</v>
      </c>
      <c r="AB18" s="433">
        <v>29</v>
      </c>
      <c r="AC18" s="434">
        <v>68</v>
      </c>
    </row>
    <row r="19" spans="1:29" s="277" customFormat="1" ht="14.25" customHeight="1">
      <c r="A19" s="473" t="s">
        <v>159</v>
      </c>
      <c r="B19" s="493"/>
      <c r="C19" s="433">
        <v>19</v>
      </c>
      <c r="D19" s="433">
        <v>8</v>
      </c>
      <c r="E19" s="433">
        <v>11</v>
      </c>
      <c r="F19" s="433">
        <v>2</v>
      </c>
      <c r="G19" s="433">
        <v>12</v>
      </c>
      <c r="H19" s="433">
        <v>2</v>
      </c>
      <c r="I19" s="433">
        <v>2</v>
      </c>
      <c r="J19" s="433">
        <v>2</v>
      </c>
      <c r="K19" s="433">
        <v>2</v>
      </c>
      <c r="L19" s="433">
        <v>2</v>
      </c>
      <c r="M19" s="433">
        <v>2</v>
      </c>
      <c r="N19" s="433">
        <v>310</v>
      </c>
      <c r="O19" s="438">
        <v>168</v>
      </c>
      <c r="P19" s="433">
        <v>142</v>
      </c>
      <c r="Q19" s="433">
        <v>24</v>
      </c>
      <c r="R19" s="433">
        <v>22</v>
      </c>
      <c r="S19" s="433">
        <v>28</v>
      </c>
      <c r="T19" s="433">
        <v>23</v>
      </c>
      <c r="U19" s="433">
        <v>25</v>
      </c>
      <c r="V19" s="433">
        <v>23</v>
      </c>
      <c r="W19" s="433">
        <v>32</v>
      </c>
      <c r="X19" s="433">
        <v>20</v>
      </c>
      <c r="Y19" s="433">
        <v>27</v>
      </c>
      <c r="Z19" s="433">
        <v>29</v>
      </c>
      <c r="AA19" s="433">
        <v>32</v>
      </c>
      <c r="AB19" s="433">
        <v>25</v>
      </c>
      <c r="AC19" s="434">
        <v>44</v>
      </c>
    </row>
    <row r="20" spans="1:29" s="277" customFormat="1" ht="14.25" customHeight="1">
      <c r="A20" s="473" t="s">
        <v>160</v>
      </c>
      <c r="B20" s="493"/>
      <c r="C20" s="433">
        <v>81</v>
      </c>
      <c r="D20" s="433">
        <v>23</v>
      </c>
      <c r="E20" s="433">
        <v>58</v>
      </c>
      <c r="F20" s="433">
        <v>4</v>
      </c>
      <c r="G20" s="433">
        <v>52</v>
      </c>
      <c r="H20" s="433">
        <v>8</v>
      </c>
      <c r="I20" s="433">
        <v>8</v>
      </c>
      <c r="J20" s="433">
        <v>9</v>
      </c>
      <c r="K20" s="433">
        <v>10</v>
      </c>
      <c r="L20" s="433">
        <v>9</v>
      </c>
      <c r="M20" s="433">
        <v>8</v>
      </c>
      <c r="N20" s="433">
        <v>1742</v>
      </c>
      <c r="O20" s="438">
        <v>873</v>
      </c>
      <c r="P20" s="433">
        <v>869</v>
      </c>
      <c r="Q20" s="433">
        <v>119</v>
      </c>
      <c r="R20" s="433">
        <v>136</v>
      </c>
      <c r="S20" s="433">
        <v>128</v>
      </c>
      <c r="T20" s="433">
        <v>141</v>
      </c>
      <c r="U20" s="433">
        <v>147</v>
      </c>
      <c r="V20" s="433">
        <v>146</v>
      </c>
      <c r="W20" s="433">
        <v>162</v>
      </c>
      <c r="X20" s="433">
        <v>161</v>
      </c>
      <c r="Y20" s="433">
        <v>176</v>
      </c>
      <c r="Z20" s="433">
        <v>141</v>
      </c>
      <c r="AA20" s="433">
        <v>141</v>
      </c>
      <c r="AB20" s="433">
        <v>144</v>
      </c>
      <c r="AC20" s="434">
        <v>260</v>
      </c>
    </row>
    <row r="21" spans="1:29" s="277" customFormat="1" ht="14.25" customHeight="1">
      <c r="A21" s="473" t="s">
        <v>161</v>
      </c>
      <c r="B21" s="493"/>
      <c r="C21" s="433">
        <v>25</v>
      </c>
      <c r="D21" s="433">
        <v>9</v>
      </c>
      <c r="E21" s="433">
        <v>16</v>
      </c>
      <c r="F21" s="433">
        <v>2</v>
      </c>
      <c r="G21" s="433">
        <v>16</v>
      </c>
      <c r="H21" s="433">
        <v>3</v>
      </c>
      <c r="I21" s="433">
        <v>3</v>
      </c>
      <c r="J21" s="433">
        <v>3</v>
      </c>
      <c r="K21" s="433">
        <v>3</v>
      </c>
      <c r="L21" s="433">
        <v>2</v>
      </c>
      <c r="M21" s="433">
        <v>2</v>
      </c>
      <c r="N21" s="433">
        <v>426</v>
      </c>
      <c r="O21" s="438">
        <v>233</v>
      </c>
      <c r="P21" s="433">
        <v>193</v>
      </c>
      <c r="Q21" s="433">
        <v>42</v>
      </c>
      <c r="R21" s="433">
        <v>28</v>
      </c>
      <c r="S21" s="433">
        <v>39</v>
      </c>
      <c r="T21" s="433">
        <v>31</v>
      </c>
      <c r="U21" s="433">
        <v>54</v>
      </c>
      <c r="V21" s="433">
        <v>35</v>
      </c>
      <c r="W21" s="433">
        <v>37</v>
      </c>
      <c r="X21" s="433">
        <v>38</v>
      </c>
      <c r="Y21" s="433">
        <v>23</v>
      </c>
      <c r="Z21" s="433">
        <v>32</v>
      </c>
      <c r="AA21" s="433">
        <v>38</v>
      </c>
      <c r="AB21" s="433">
        <v>29</v>
      </c>
      <c r="AC21" s="434">
        <v>81</v>
      </c>
    </row>
    <row r="22" spans="1:29" s="277" customFormat="1" ht="14.25" customHeight="1">
      <c r="A22" s="473" t="s">
        <v>162</v>
      </c>
      <c r="B22" s="493"/>
      <c r="C22" s="433">
        <v>11</v>
      </c>
      <c r="D22" s="433">
        <v>2</v>
      </c>
      <c r="E22" s="433">
        <v>9</v>
      </c>
      <c r="F22" s="433">
        <v>2</v>
      </c>
      <c r="G22" s="433">
        <v>6</v>
      </c>
      <c r="H22" s="433">
        <v>1</v>
      </c>
      <c r="I22" s="433">
        <v>1</v>
      </c>
      <c r="J22" s="433">
        <v>1</v>
      </c>
      <c r="K22" s="433">
        <v>1</v>
      </c>
      <c r="L22" s="433">
        <v>1</v>
      </c>
      <c r="M22" s="433">
        <v>1</v>
      </c>
      <c r="N22" s="433">
        <v>164</v>
      </c>
      <c r="O22" s="438">
        <v>92</v>
      </c>
      <c r="P22" s="433">
        <v>72</v>
      </c>
      <c r="Q22" s="433">
        <v>18</v>
      </c>
      <c r="R22" s="433">
        <v>14</v>
      </c>
      <c r="S22" s="433">
        <v>16</v>
      </c>
      <c r="T22" s="433">
        <v>7</v>
      </c>
      <c r="U22" s="433">
        <v>14</v>
      </c>
      <c r="V22" s="433">
        <v>8</v>
      </c>
      <c r="W22" s="433">
        <v>14</v>
      </c>
      <c r="X22" s="433">
        <v>13</v>
      </c>
      <c r="Y22" s="433">
        <v>17</v>
      </c>
      <c r="Z22" s="433">
        <v>18</v>
      </c>
      <c r="AA22" s="433">
        <v>13</v>
      </c>
      <c r="AB22" s="433">
        <v>12</v>
      </c>
      <c r="AC22" s="434">
        <v>27</v>
      </c>
    </row>
    <row r="23" spans="1:29" s="277" customFormat="1" ht="14.25" customHeight="1">
      <c r="A23" s="473" t="s">
        <v>163</v>
      </c>
      <c r="B23" s="493"/>
      <c r="C23" s="433">
        <v>11</v>
      </c>
      <c r="D23" s="433">
        <v>4</v>
      </c>
      <c r="E23" s="433">
        <v>7</v>
      </c>
      <c r="F23" s="433">
        <v>2</v>
      </c>
      <c r="G23" s="433">
        <v>7</v>
      </c>
      <c r="H23" s="433">
        <v>1</v>
      </c>
      <c r="I23" s="433">
        <v>1</v>
      </c>
      <c r="J23" s="433">
        <v>1</v>
      </c>
      <c r="K23" s="433">
        <v>1</v>
      </c>
      <c r="L23" s="433">
        <v>2</v>
      </c>
      <c r="M23" s="433">
        <v>1</v>
      </c>
      <c r="N23" s="433">
        <v>175</v>
      </c>
      <c r="O23" s="438">
        <v>92</v>
      </c>
      <c r="P23" s="433">
        <v>83</v>
      </c>
      <c r="Q23" s="433">
        <v>19</v>
      </c>
      <c r="R23" s="433">
        <v>13</v>
      </c>
      <c r="S23" s="433">
        <v>11</v>
      </c>
      <c r="T23" s="433">
        <v>15</v>
      </c>
      <c r="U23" s="433">
        <v>8</v>
      </c>
      <c r="V23" s="433">
        <v>17</v>
      </c>
      <c r="W23" s="433">
        <v>13</v>
      </c>
      <c r="X23" s="433">
        <v>7</v>
      </c>
      <c r="Y23" s="433">
        <v>23</v>
      </c>
      <c r="Z23" s="433">
        <v>14</v>
      </c>
      <c r="AA23" s="433">
        <v>18</v>
      </c>
      <c r="AB23" s="433">
        <v>17</v>
      </c>
      <c r="AC23" s="434">
        <v>32</v>
      </c>
    </row>
    <row r="24" spans="1:29" s="392" customFormat="1" ht="14.25" customHeight="1">
      <c r="A24" s="473" t="s">
        <v>164</v>
      </c>
      <c r="B24" s="493"/>
      <c r="C24" s="433">
        <v>41</v>
      </c>
      <c r="D24" s="433">
        <v>19</v>
      </c>
      <c r="E24" s="433">
        <v>22</v>
      </c>
      <c r="F24" s="433">
        <v>2</v>
      </c>
      <c r="G24" s="433">
        <v>26</v>
      </c>
      <c r="H24" s="433">
        <v>4</v>
      </c>
      <c r="I24" s="433">
        <v>4</v>
      </c>
      <c r="J24" s="433">
        <v>5</v>
      </c>
      <c r="K24" s="433">
        <v>4</v>
      </c>
      <c r="L24" s="433">
        <v>4</v>
      </c>
      <c r="M24" s="433">
        <v>5</v>
      </c>
      <c r="N24" s="433">
        <v>800</v>
      </c>
      <c r="O24" s="438">
        <v>424</v>
      </c>
      <c r="P24" s="433">
        <v>376</v>
      </c>
      <c r="Q24" s="433">
        <v>58</v>
      </c>
      <c r="R24" s="433">
        <v>60</v>
      </c>
      <c r="S24" s="433">
        <v>82</v>
      </c>
      <c r="T24" s="433">
        <v>52</v>
      </c>
      <c r="U24" s="433">
        <v>79</v>
      </c>
      <c r="V24" s="433">
        <v>66</v>
      </c>
      <c r="W24" s="433">
        <v>69</v>
      </c>
      <c r="X24" s="433">
        <v>72</v>
      </c>
      <c r="Y24" s="433">
        <v>59</v>
      </c>
      <c r="Z24" s="433">
        <v>62</v>
      </c>
      <c r="AA24" s="433">
        <v>77</v>
      </c>
      <c r="AB24" s="433">
        <v>64</v>
      </c>
      <c r="AC24" s="434">
        <v>129</v>
      </c>
    </row>
    <row r="25" spans="1:29" s="277" customFormat="1" ht="14.25" customHeight="1">
      <c r="A25" s="473" t="s">
        <v>165</v>
      </c>
      <c r="B25" s="493"/>
      <c r="C25" s="433">
        <v>26</v>
      </c>
      <c r="D25" s="433">
        <v>13</v>
      </c>
      <c r="E25" s="433">
        <v>13</v>
      </c>
      <c r="F25" s="433">
        <v>2</v>
      </c>
      <c r="G25" s="433">
        <v>17</v>
      </c>
      <c r="H25" s="433">
        <v>2</v>
      </c>
      <c r="I25" s="433">
        <v>3</v>
      </c>
      <c r="J25" s="433">
        <v>3</v>
      </c>
      <c r="K25" s="433">
        <v>3</v>
      </c>
      <c r="L25" s="433">
        <v>3</v>
      </c>
      <c r="M25" s="433">
        <v>3</v>
      </c>
      <c r="N25" s="433">
        <v>475</v>
      </c>
      <c r="O25" s="438">
        <v>243</v>
      </c>
      <c r="P25" s="433">
        <v>232</v>
      </c>
      <c r="Q25" s="433">
        <v>27</v>
      </c>
      <c r="R25" s="433">
        <v>35</v>
      </c>
      <c r="S25" s="433">
        <v>35</v>
      </c>
      <c r="T25" s="433">
        <v>36</v>
      </c>
      <c r="U25" s="433">
        <v>41</v>
      </c>
      <c r="V25" s="433">
        <v>38</v>
      </c>
      <c r="W25" s="433">
        <v>51</v>
      </c>
      <c r="X25" s="433">
        <v>36</v>
      </c>
      <c r="Y25" s="433">
        <v>42</v>
      </c>
      <c r="Z25" s="433">
        <v>45</v>
      </c>
      <c r="AA25" s="433">
        <v>47</v>
      </c>
      <c r="AB25" s="433">
        <v>42</v>
      </c>
      <c r="AC25" s="434">
        <v>81</v>
      </c>
    </row>
    <row r="26" spans="1:29" s="277" customFormat="1" ht="14.25" customHeight="1">
      <c r="A26" s="473" t="s">
        <v>166</v>
      </c>
      <c r="B26" s="493"/>
      <c r="C26" s="433">
        <v>21</v>
      </c>
      <c r="D26" s="433">
        <v>5</v>
      </c>
      <c r="E26" s="433">
        <v>16</v>
      </c>
      <c r="F26" s="433">
        <v>2</v>
      </c>
      <c r="G26" s="433">
        <v>12</v>
      </c>
      <c r="H26" s="433">
        <v>2</v>
      </c>
      <c r="I26" s="433">
        <v>2</v>
      </c>
      <c r="J26" s="433">
        <v>2</v>
      </c>
      <c r="K26" s="433">
        <v>2</v>
      </c>
      <c r="L26" s="433">
        <v>2</v>
      </c>
      <c r="M26" s="433">
        <v>2</v>
      </c>
      <c r="N26" s="433">
        <v>281</v>
      </c>
      <c r="O26" s="438">
        <v>148</v>
      </c>
      <c r="P26" s="433">
        <v>133</v>
      </c>
      <c r="Q26" s="433">
        <v>24</v>
      </c>
      <c r="R26" s="433">
        <v>18</v>
      </c>
      <c r="S26" s="433">
        <v>22</v>
      </c>
      <c r="T26" s="433">
        <v>26</v>
      </c>
      <c r="U26" s="433">
        <v>24</v>
      </c>
      <c r="V26" s="433">
        <v>30</v>
      </c>
      <c r="W26" s="433">
        <v>32</v>
      </c>
      <c r="X26" s="433">
        <v>19</v>
      </c>
      <c r="Y26" s="433">
        <v>27</v>
      </c>
      <c r="Z26" s="433">
        <v>19</v>
      </c>
      <c r="AA26" s="433">
        <v>19</v>
      </c>
      <c r="AB26" s="433">
        <v>21</v>
      </c>
      <c r="AC26" s="434">
        <v>45</v>
      </c>
    </row>
    <row r="27" spans="1:29" s="277" customFormat="1" ht="14.25" customHeight="1">
      <c r="A27" s="473" t="s">
        <v>167</v>
      </c>
      <c r="B27" s="493"/>
      <c r="C27" s="433">
        <v>22</v>
      </c>
      <c r="D27" s="433">
        <v>3</v>
      </c>
      <c r="E27" s="433">
        <v>19</v>
      </c>
      <c r="F27" s="433">
        <v>2</v>
      </c>
      <c r="G27" s="433">
        <v>13</v>
      </c>
      <c r="H27" s="433">
        <v>2</v>
      </c>
      <c r="I27" s="433">
        <v>2</v>
      </c>
      <c r="J27" s="433">
        <v>2</v>
      </c>
      <c r="K27" s="433">
        <v>2</v>
      </c>
      <c r="L27" s="433">
        <v>3</v>
      </c>
      <c r="M27" s="433">
        <v>2</v>
      </c>
      <c r="N27" s="433">
        <v>340</v>
      </c>
      <c r="O27" s="438">
        <v>167</v>
      </c>
      <c r="P27" s="433">
        <v>173</v>
      </c>
      <c r="Q27" s="433">
        <v>25</v>
      </c>
      <c r="R27" s="433">
        <v>22</v>
      </c>
      <c r="S27" s="433">
        <v>28</v>
      </c>
      <c r="T27" s="433">
        <v>29</v>
      </c>
      <c r="U27" s="433">
        <v>32</v>
      </c>
      <c r="V27" s="433">
        <v>34</v>
      </c>
      <c r="W27" s="433">
        <v>22</v>
      </c>
      <c r="X27" s="433">
        <v>29</v>
      </c>
      <c r="Y27" s="433">
        <v>30</v>
      </c>
      <c r="Z27" s="433">
        <v>30</v>
      </c>
      <c r="AA27" s="433">
        <v>30</v>
      </c>
      <c r="AB27" s="433">
        <v>29</v>
      </c>
      <c r="AC27" s="434">
        <v>54</v>
      </c>
    </row>
    <row r="28" spans="1:29" s="277" customFormat="1" ht="10.5" customHeight="1">
      <c r="A28" s="473" t="s">
        <v>168</v>
      </c>
      <c r="B28" s="493"/>
      <c r="C28" s="433">
        <v>85</v>
      </c>
      <c r="D28" s="433">
        <v>24</v>
      </c>
      <c r="E28" s="433">
        <v>61</v>
      </c>
      <c r="F28" s="433">
        <v>4</v>
      </c>
      <c r="G28" s="433">
        <v>55</v>
      </c>
      <c r="H28" s="433">
        <v>10</v>
      </c>
      <c r="I28" s="433">
        <v>8</v>
      </c>
      <c r="J28" s="433">
        <v>9</v>
      </c>
      <c r="K28" s="433">
        <v>9</v>
      </c>
      <c r="L28" s="433">
        <v>9</v>
      </c>
      <c r="M28" s="433">
        <v>10</v>
      </c>
      <c r="N28" s="433">
        <v>1891</v>
      </c>
      <c r="O28" s="438">
        <v>991</v>
      </c>
      <c r="P28" s="433">
        <v>900</v>
      </c>
      <c r="Q28" s="433">
        <v>190</v>
      </c>
      <c r="R28" s="433">
        <v>146</v>
      </c>
      <c r="S28" s="433">
        <v>142</v>
      </c>
      <c r="T28" s="433">
        <v>129</v>
      </c>
      <c r="U28" s="433">
        <v>151</v>
      </c>
      <c r="V28" s="433">
        <v>153</v>
      </c>
      <c r="W28" s="433">
        <v>164</v>
      </c>
      <c r="X28" s="433">
        <v>155</v>
      </c>
      <c r="Y28" s="433">
        <v>164</v>
      </c>
      <c r="Z28" s="433">
        <v>147</v>
      </c>
      <c r="AA28" s="433">
        <v>180</v>
      </c>
      <c r="AB28" s="433">
        <v>170</v>
      </c>
      <c r="AC28" s="434">
        <v>322</v>
      </c>
    </row>
    <row r="29" spans="1:29" s="277" customFormat="1" ht="14.25" customHeight="1">
      <c r="A29" s="473" t="s">
        <v>169</v>
      </c>
      <c r="B29" s="493"/>
      <c r="C29" s="433">
        <v>105</v>
      </c>
      <c r="D29" s="433">
        <v>27</v>
      </c>
      <c r="E29" s="433">
        <v>78</v>
      </c>
      <c r="F29" s="433">
        <v>4</v>
      </c>
      <c r="G29" s="433">
        <v>69</v>
      </c>
      <c r="H29" s="433">
        <v>11</v>
      </c>
      <c r="I29" s="433">
        <v>12</v>
      </c>
      <c r="J29" s="433">
        <v>12</v>
      </c>
      <c r="K29" s="433">
        <v>13</v>
      </c>
      <c r="L29" s="433">
        <v>11</v>
      </c>
      <c r="M29" s="433">
        <v>10</v>
      </c>
      <c r="N29" s="433">
        <v>2370</v>
      </c>
      <c r="O29" s="438">
        <v>1213</v>
      </c>
      <c r="P29" s="433">
        <v>1157</v>
      </c>
      <c r="Q29" s="433">
        <v>191</v>
      </c>
      <c r="R29" s="433">
        <v>190</v>
      </c>
      <c r="S29" s="433">
        <v>207</v>
      </c>
      <c r="T29" s="433">
        <v>215</v>
      </c>
      <c r="U29" s="433">
        <v>217</v>
      </c>
      <c r="V29" s="433">
        <v>210</v>
      </c>
      <c r="W29" s="433">
        <v>244</v>
      </c>
      <c r="X29" s="433">
        <v>189</v>
      </c>
      <c r="Y29" s="433">
        <v>182</v>
      </c>
      <c r="Z29" s="433">
        <v>188</v>
      </c>
      <c r="AA29" s="433">
        <v>172</v>
      </c>
      <c r="AB29" s="433">
        <v>165</v>
      </c>
      <c r="AC29" s="434">
        <v>356</v>
      </c>
    </row>
    <row r="30" spans="1:29" s="277" customFormat="1" ht="14.25" customHeight="1">
      <c r="A30" s="473" t="s">
        <v>853</v>
      </c>
      <c r="B30" s="493"/>
      <c r="C30" s="433">
        <v>45</v>
      </c>
      <c r="D30" s="433">
        <v>10</v>
      </c>
      <c r="E30" s="433">
        <v>35</v>
      </c>
      <c r="F30" s="433">
        <v>1</v>
      </c>
      <c r="G30" s="433">
        <v>28</v>
      </c>
      <c r="H30" s="433">
        <v>7</v>
      </c>
      <c r="I30" s="433">
        <v>8</v>
      </c>
      <c r="J30" s="433">
        <v>7</v>
      </c>
      <c r="K30" s="433">
        <v>6</v>
      </c>
      <c r="L30" s="433">
        <v>0</v>
      </c>
      <c r="M30" s="433">
        <v>0</v>
      </c>
      <c r="N30" s="433">
        <v>942</v>
      </c>
      <c r="O30" s="438">
        <v>514</v>
      </c>
      <c r="P30" s="433">
        <v>428</v>
      </c>
      <c r="Q30" s="433">
        <v>130</v>
      </c>
      <c r="R30" s="433">
        <v>121</v>
      </c>
      <c r="S30" s="433">
        <v>147</v>
      </c>
      <c r="T30" s="433">
        <v>116</v>
      </c>
      <c r="U30" s="433">
        <v>140</v>
      </c>
      <c r="V30" s="433">
        <v>94</v>
      </c>
      <c r="W30" s="433">
        <v>97</v>
      </c>
      <c r="X30" s="433">
        <v>97</v>
      </c>
      <c r="Y30" s="433">
        <v>0</v>
      </c>
      <c r="Z30" s="433">
        <v>0</v>
      </c>
      <c r="AA30" s="433">
        <v>0</v>
      </c>
      <c r="AB30" s="433">
        <v>0</v>
      </c>
      <c r="AC30" s="434">
        <v>0</v>
      </c>
    </row>
    <row r="31" spans="1:29" s="277" customFormat="1" ht="4.5" customHeight="1">
      <c r="A31" s="474"/>
      <c r="B31" s="493"/>
      <c r="C31" s="433"/>
      <c r="D31" s="433"/>
      <c r="E31" s="433"/>
      <c r="F31" s="433"/>
      <c r="G31" s="433"/>
      <c r="H31" s="433"/>
      <c r="I31" s="433"/>
      <c r="J31" s="433"/>
      <c r="K31" s="433"/>
      <c r="L31" s="433"/>
      <c r="M31" s="433"/>
      <c r="N31" s="433"/>
      <c r="O31" s="438"/>
      <c r="P31" s="433"/>
      <c r="Q31" s="433"/>
      <c r="R31" s="433"/>
      <c r="S31" s="433"/>
      <c r="T31" s="433"/>
      <c r="U31" s="433"/>
      <c r="V31" s="433"/>
      <c r="W31" s="433"/>
      <c r="X31" s="433"/>
      <c r="Y31" s="433"/>
      <c r="Z31" s="433"/>
      <c r="AA31" s="433"/>
      <c r="AB31" s="433"/>
      <c r="AC31" s="434"/>
    </row>
    <row r="32" spans="1:29" s="277" customFormat="1" ht="14.25" customHeight="1">
      <c r="A32" s="472" t="s">
        <v>839</v>
      </c>
      <c r="B32" s="493">
        <v>12</v>
      </c>
      <c r="C32" s="433">
        <v>397</v>
      </c>
      <c r="D32" s="433">
        <v>183</v>
      </c>
      <c r="E32" s="433">
        <v>214</v>
      </c>
      <c r="F32" s="433">
        <v>27</v>
      </c>
      <c r="G32" s="433">
        <v>255</v>
      </c>
      <c r="H32" s="433">
        <v>37</v>
      </c>
      <c r="I32" s="433">
        <v>42</v>
      </c>
      <c r="J32" s="433">
        <v>42</v>
      </c>
      <c r="K32" s="433">
        <v>43</v>
      </c>
      <c r="L32" s="433">
        <v>44</v>
      </c>
      <c r="M32" s="433">
        <v>47</v>
      </c>
      <c r="N32" s="433">
        <v>7431</v>
      </c>
      <c r="O32" s="438">
        <v>3889</v>
      </c>
      <c r="P32" s="433">
        <v>3542</v>
      </c>
      <c r="Q32" s="433">
        <v>573</v>
      </c>
      <c r="R32" s="433">
        <v>523</v>
      </c>
      <c r="S32" s="433">
        <v>621</v>
      </c>
      <c r="T32" s="433">
        <v>570</v>
      </c>
      <c r="U32" s="433">
        <v>645</v>
      </c>
      <c r="V32" s="433">
        <v>619</v>
      </c>
      <c r="W32" s="433">
        <v>693</v>
      </c>
      <c r="X32" s="433">
        <v>615</v>
      </c>
      <c r="Y32" s="433">
        <v>675</v>
      </c>
      <c r="Z32" s="433">
        <v>596</v>
      </c>
      <c r="AA32" s="433">
        <v>682</v>
      </c>
      <c r="AB32" s="433">
        <v>619</v>
      </c>
      <c r="AC32" s="434">
        <v>1265</v>
      </c>
    </row>
    <row r="33" spans="1:29" s="277" customFormat="1" ht="14.25" customHeight="1">
      <c r="A33" s="473" t="s">
        <v>170</v>
      </c>
      <c r="B33" s="493"/>
      <c r="C33" s="433">
        <v>119</v>
      </c>
      <c r="D33" s="433">
        <v>42</v>
      </c>
      <c r="E33" s="433">
        <v>77</v>
      </c>
      <c r="F33" s="433">
        <v>5</v>
      </c>
      <c r="G33" s="433">
        <v>77</v>
      </c>
      <c r="H33" s="433">
        <v>11</v>
      </c>
      <c r="I33" s="433">
        <v>13</v>
      </c>
      <c r="J33" s="433">
        <v>13</v>
      </c>
      <c r="K33" s="433">
        <v>13</v>
      </c>
      <c r="L33" s="433">
        <v>13</v>
      </c>
      <c r="M33" s="433">
        <v>14</v>
      </c>
      <c r="N33" s="433">
        <v>2564</v>
      </c>
      <c r="O33" s="438">
        <v>1367</v>
      </c>
      <c r="P33" s="433">
        <v>1197</v>
      </c>
      <c r="Q33" s="433">
        <v>203</v>
      </c>
      <c r="R33" s="433">
        <v>186</v>
      </c>
      <c r="S33" s="433">
        <v>229</v>
      </c>
      <c r="T33" s="433">
        <v>195</v>
      </c>
      <c r="U33" s="433">
        <v>240</v>
      </c>
      <c r="V33" s="433">
        <v>215</v>
      </c>
      <c r="W33" s="433">
        <v>235</v>
      </c>
      <c r="X33" s="433">
        <v>204</v>
      </c>
      <c r="Y33" s="433">
        <v>238</v>
      </c>
      <c r="Z33" s="433">
        <v>183</v>
      </c>
      <c r="AA33" s="433">
        <v>222</v>
      </c>
      <c r="AB33" s="433">
        <v>214</v>
      </c>
      <c r="AC33" s="434">
        <v>460</v>
      </c>
    </row>
    <row r="34" spans="1:29" s="277" customFormat="1" ht="14.25" customHeight="1">
      <c r="A34" s="473" t="s">
        <v>171</v>
      </c>
      <c r="B34" s="493"/>
      <c r="C34" s="433">
        <v>19</v>
      </c>
      <c r="D34" s="433">
        <v>14</v>
      </c>
      <c r="E34" s="433">
        <v>5</v>
      </c>
      <c r="F34" s="433">
        <v>2</v>
      </c>
      <c r="G34" s="433">
        <v>12</v>
      </c>
      <c r="H34" s="433">
        <v>2</v>
      </c>
      <c r="I34" s="433">
        <v>2</v>
      </c>
      <c r="J34" s="433">
        <v>2</v>
      </c>
      <c r="K34" s="433">
        <v>2</v>
      </c>
      <c r="L34" s="433">
        <v>2</v>
      </c>
      <c r="M34" s="433">
        <v>2</v>
      </c>
      <c r="N34" s="433">
        <v>288</v>
      </c>
      <c r="O34" s="438">
        <v>138</v>
      </c>
      <c r="P34" s="433">
        <v>150</v>
      </c>
      <c r="Q34" s="433">
        <v>28</v>
      </c>
      <c r="R34" s="433">
        <v>24</v>
      </c>
      <c r="S34" s="433">
        <v>27</v>
      </c>
      <c r="T34" s="433">
        <v>14</v>
      </c>
      <c r="U34" s="433">
        <v>18</v>
      </c>
      <c r="V34" s="433">
        <v>33</v>
      </c>
      <c r="W34" s="433">
        <v>20</v>
      </c>
      <c r="X34" s="433">
        <v>23</v>
      </c>
      <c r="Y34" s="433">
        <v>22</v>
      </c>
      <c r="Z34" s="433">
        <v>25</v>
      </c>
      <c r="AA34" s="433">
        <v>23</v>
      </c>
      <c r="AB34" s="433">
        <v>31</v>
      </c>
      <c r="AC34" s="434">
        <v>46</v>
      </c>
    </row>
    <row r="35" spans="1:29" s="277" customFormat="1" ht="14.25" customHeight="1">
      <c r="A35" s="473" t="s">
        <v>172</v>
      </c>
      <c r="B35" s="493"/>
      <c r="C35" s="433">
        <v>11</v>
      </c>
      <c r="D35" s="433">
        <v>8</v>
      </c>
      <c r="E35" s="433">
        <v>3</v>
      </c>
      <c r="F35" s="433">
        <v>2</v>
      </c>
      <c r="G35" s="433">
        <v>7</v>
      </c>
      <c r="H35" s="433">
        <v>1</v>
      </c>
      <c r="I35" s="433">
        <v>1</v>
      </c>
      <c r="J35" s="433">
        <v>1</v>
      </c>
      <c r="K35" s="433">
        <v>1</v>
      </c>
      <c r="L35" s="433">
        <v>1</v>
      </c>
      <c r="M35" s="433">
        <v>2</v>
      </c>
      <c r="N35" s="433">
        <v>174</v>
      </c>
      <c r="O35" s="438">
        <v>88</v>
      </c>
      <c r="P35" s="433">
        <v>86</v>
      </c>
      <c r="Q35" s="433">
        <v>13</v>
      </c>
      <c r="R35" s="433">
        <v>10</v>
      </c>
      <c r="S35" s="433">
        <v>12</v>
      </c>
      <c r="T35" s="433">
        <v>17</v>
      </c>
      <c r="U35" s="433">
        <v>12</v>
      </c>
      <c r="V35" s="433">
        <v>20</v>
      </c>
      <c r="W35" s="433">
        <v>21</v>
      </c>
      <c r="X35" s="433">
        <v>7</v>
      </c>
      <c r="Y35" s="433">
        <v>15</v>
      </c>
      <c r="Z35" s="433">
        <v>11</v>
      </c>
      <c r="AA35" s="433">
        <v>15</v>
      </c>
      <c r="AB35" s="433">
        <v>21</v>
      </c>
      <c r="AC35" s="434">
        <v>39</v>
      </c>
    </row>
    <row r="36" spans="1:29" s="277" customFormat="1" ht="14.25" customHeight="1">
      <c r="A36" s="473" t="s">
        <v>173</v>
      </c>
      <c r="B36" s="493"/>
      <c r="C36" s="433">
        <v>22</v>
      </c>
      <c r="D36" s="433">
        <v>10</v>
      </c>
      <c r="E36" s="433">
        <v>12</v>
      </c>
      <c r="F36" s="433">
        <v>2</v>
      </c>
      <c r="G36" s="433">
        <v>17</v>
      </c>
      <c r="H36" s="433">
        <v>2</v>
      </c>
      <c r="I36" s="433">
        <v>3</v>
      </c>
      <c r="J36" s="433">
        <v>3</v>
      </c>
      <c r="K36" s="433">
        <v>3</v>
      </c>
      <c r="L36" s="433">
        <v>3</v>
      </c>
      <c r="M36" s="433">
        <v>3</v>
      </c>
      <c r="N36" s="433">
        <v>508</v>
      </c>
      <c r="O36" s="438">
        <v>266</v>
      </c>
      <c r="P36" s="433">
        <v>242</v>
      </c>
      <c r="Q36" s="433">
        <v>33</v>
      </c>
      <c r="R36" s="433">
        <v>29</v>
      </c>
      <c r="S36" s="433">
        <v>38</v>
      </c>
      <c r="T36" s="433">
        <v>43</v>
      </c>
      <c r="U36" s="433">
        <v>46</v>
      </c>
      <c r="V36" s="433">
        <v>47</v>
      </c>
      <c r="W36" s="433">
        <v>56</v>
      </c>
      <c r="X36" s="433">
        <v>43</v>
      </c>
      <c r="Y36" s="433">
        <v>51</v>
      </c>
      <c r="Z36" s="433">
        <v>41</v>
      </c>
      <c r="AA36" s="433">
        <v>42</v>
      </c>
      <c r="AB36" s="433">
        <v>39</v>
      </c>
      <c r="AC36" s="434">
        <v>80</v>
      </c>
    </row>
    <row r="37" spans="1:29" s="277" customFormat="1" ht="14.25" customHeight="1">
      <c r="A37" s="473" t="s">
        <v>174</v>
      </c>
      <c r="B37" s="493"/>
      <c r="C37" s="433">
        <v>31</v>
      </c>
      <c r="D37" s="433">
        <v>19</v>
      </c>
      <c r="E37" s="433">
        <v>12</v>
      </c>
      <c r="F37" s="433">
        <v>2</v>
      </c>
      <c r="G37" s="433">
        <v>20</v>
      </c>
      <c r="H37" s="433">
        <v>3</v>
      </c>
      <c r="I37" s="433">
        <v>3</v>
      </c>
      <c r="J37" s="433">
        <v>3</v>
      </c>
      <c r="K37" s="433">
        <v>3</v>
      </c>
      <c r="L37" s="433">
        <v>4</v>
      </c>
      <c r="M37" s="433">
        <v>4</v>
      </c>
      <c r="N37" s="433">
        <v>591</v>
      </c>
      <c r="O37" s="438">
        <v>299</v>
      </c>
      <c r="P37" s="433">
        <v>292</v>
      </c>
      <c r="Q37" s="433">
        <v>42</v>
      </c>
      <c r="R37" s="433">
        <v>40</v>
      </c>
      <c r="S37" s="433">
        <v>46</v>
      </c>
      <c r="T37" s="433">
        <v>41</v>
      </c>
      <c r="U37" s="433">
        <v>46</v>
      </c>
      <c r="V37" s="433">
        <v>50</v>
      </c>
      <c r="W37" s="433">
        <v>49</v>
      </c>
      <c r="X37" s="433">
        <v>56</v>
      </c>
      <c r="Y37" s="433">
        <v>53</v>
      </c>
      <c r="Z37" s="433">
        <v>58</v>
      </c>
      <c r="AA37" s="433">
        <v>63</v>
      </c>
      <c r="AB37" s="433">
        <v>47</v>
      </c>
      <c r="AC37" s="434">
        <v>93</v>
      </c>
    </row>
    <row r="38" spans="1:29" s="392" customFormat="1" ht="14.25" customHeight="1">
      <c r="A38" s="473" t="s">
        <v>175</v>
      </c>
      <c r="B38" s="493"/>
      <c r="C38" s="433">
        <v>35</v>
      </c>
      <c r="D38" s="433">
        <v>17</v>
      </c>
      <c r="E38" s="433">
        <v>18</v>
      </c>
      <c r="F38" s="433">
        <v>2</v>
      </c>
      <c r="G38" s="433">
        <v>23</v>
      </c>
      <c r="H38" s="433">
        <v>4</v>
      </c>
      <c r="I38" s="433">
        <v>3</v>
      </c>
      <c r="J38" s="433">
        <v>4</v>
      </c>
      <c r="K38" s="433">
        <v>4</v>
      </c>
      <c r="L38" s="433">
        <v>4</v>
      </c>
      <c r="M38" s="433">
        <v>4</v>
      </c>
      <c r="N38" s="433">
        <v>670</v>
      </c>
      <c r="O38" s="438">
        <v>354</v>
      </c>
      <c r="P38" s="433">
        <v>316</v>
      </c>
      <c r="Q38" s="433">
        <v>63</v>
      </c>
      <c r="R38" s="433">
        <v>49</v>
      </c>
      <c r="S38" s="433">
        <v>47</v>
      </c>
      <c r="T38" s="433">
        <v>48</v>
      </c>
      <c r="U38" s="433">
        <v>61</v>
      </c>
      <c r="V38" s="433">
        <v>48</v>
      </c>
      <c r="W38" s="433">
        <v>60</v>
      </c>
      <c r="X38" s="433">
        <v>61</v>
      </c>
      <c r="Y38" s="433">
        <v>49</v>
      </c>
      <c r="Z38" s="433">
        <v>66</v>
      </c>
      <c r="AA38" s="433">
        <v>74</v>
      </c>
      <c r="AB38" s="433">
        <v>44</v>
      </c>
      <c r="AC38" s="434">
        <v>116</v>
      </c>
    </row>
    <row r="39" spans="1:29" s="392" customFormat="1" ht="14.25" customHeight="1">
      <c r="A39" s="473" t="s">
        <v>176</v>
      </c>
      <c r="B39" s="493"/>
      <c r="C39" s="433">
        <v>49</v>
      </c>
      <c r="D39" s="433">
        <v>20</v>
      </c>
      <c r="E39" s="433">
        <v>29</v>
      </c>
      <c r="F39" s="433">
        <v>2</v>
      </c>
      <c r="G39" s="433">
        <v>32</v>
      </c>
      <c r="H39" s="433">
        <v>5</v>
      </c>
      <c r="I39" s="433">
        <v>5</v>
      </c>
      <c r="J39" s="433">
        <v>5</v>
      </c>
      <c r="K39" s="433">
        <v>5</v>
      </c>
      <c r="L39" s="433">
        <v>6</v>
      </c>
      <c r="M39" s="433">
        <v>6</v>
      </c>
      <c r="N39" s="433">
        <v>992</v>
      </c>
      <c r="O39" s="438">
        <v>512</v>
      </c>
      <c r="P39" s="433">
        <v>480</v>
      </c>
      <c r="Q39" s="433">
        <v>72</v>
      </c>
      <c r="R39" s="433">
        <v>75</v>
      </c>
      <c r="S39" s="433">
        <v>71</v>
      </c>
      <c r="T39" s="433">
        <v>77</v>
      </c>
      <c r="U39" s="433">
        <v>80</v>
      </c>
      <c r="V39" s="433">
        <v>81</v>
      </c>
      <c r="W39" s="433">
        <v>83</v>
      </c>
      <c r="X39" s="433">
        <v>85</v>
      </c>
      <c r="Y39" s="433">
        <v>104</v>
      </c>
      <c r="Z39" s="433">
        <v>81</v>
      </c>
      <c r="AA39" s="433">
        <v>102</v>
      </c>
      <c r="AB39" s="433">
        <v>81</v>
      </c>
      <c r="AC39" s="434">
        <v>183</v>
      </c>
    </row>
    <row r="40" spans="1:29" s="392" customFormat="1" ht="14.25" customHeight="1">
      <c r="A40" s="473" t="s">
        <v>177</v>
      </c>
      <c r="B40" s="493"/>
      <c r="C40" s="433">
        <v>17</v>
      </c>
      <c r="D40" s="433">
        <v>9</v>
      </c>
      <c r="E40" s="433">
        <v>8</v>
      </c>
      <c r="F40" s="433">
        <v>2</v>
      </c>
      <c r="G40" s="433">
        <v>11</v>
      </c>
      <c r="H40" s="433">
        <v>1</v>
      </c>
      <c r="I40" s="433">
        <v>2</v>
      </c>
      <c r="J40" s="433">
        <v>2</v>
      </c>
      <c r="K40" s="433">
        <v>2</v>
      </c>
      <c r="L40" s="433">
        <v>2</v>
      </c>
      <c r="M40" s="433">
        <v>2</v>
      </c>
      <c r="N40" s="433">
        <v>214</v>
      </c>
      <c r="O40" s="438">
        <v>113</v>
      </c>
      <c r="P40" s="433">
        <v>101</v>
      </c>
      <c r="Q40" s="433">
        <v>15</v>
      </c>
      <c r="R40" s="433">
        <v>8</v>
      </c>
      <c r="S40" s="433">
        <v>17</v>
      </c>
      <c r="T40" s="433">
        <v>21</v>
      </c>
      <c r="U40" s="433">
        <v>27</v>
      </c>
      <c r="V40" s="433">
        <v>13</v>
      </c>
      <c r="W40" s="433">
        <v>24</v>
      </c>
      <c r="X40" s="433">
        <v>22</v>
      </c>
      <c r="Y40" s="433">
        <v>16</v>
      </c>
      <c r="Z40" s="433">
        <v>19</v>
      </c>
      <c r="AA40" s="433">
        <v>14</v>
      </c>
      <c r="AB40" s="433">
        <v>18</v>
      </c>
      <c r="AC40" s="434">
        <v>32</v>
      </c>
    </row>
    <row r="41" spans="1:29" s="392" customFormat="1" ht="14.25" customHeight="1">
      <c r="A41" s="473" t="s">
        <v>178</v>
      </c>
      <c r="B41" s="493"/>
      <c r="C41" s="433">
        <v>13</v>
      </c>
      <c r="D41" s="433">
        <v>8</v>
      </c>
      <c r="E41" s="433">
        <v>5</v>
      </c>
      <c r="F41" s="433">
        <v>2</v>
      </c>
      <c r="G41" s="433">
        <v>8</v>
      </c>
      <c r="H41" s="433">
        <v>1</v>
      </c>
      <c r="I41" s="433">
        <v>2</v>
      </c>
      <c r="J41" s="433">
        <v>1</v>
      </c>
      <c r="K41" s="433">
        <v>1</v>
      </c>
      <c r="L41" s="433">
        <v>2</v>
      </c>
      <c r="M41" s="433">
        <v>1</v>
      </c>
      <c r="N41" s="433">
        <v>185</v>
      </c>
      <c r="O41" s="438">
        <v>94</v>
      </c>
      <c r="P41" s="433">
        <v>91</v>
      </c>
      <c r="Q41" s="433">
        <v>13</v>
      </c>
      <c r="R41" s="433">
        <v>13</v>
      </c>
      <c r="S41" s="433">
        <v>28</v>
      </c>
      <c r="T41" s="433">
        <v>11</v>
      </c>
      <c r="U41" s="433">
        <v>10</v>
      </c>
      <c r="V41" s="433">
        <v>15</v>
      </c>
      <c r="W41" s="433">
        <v>13</v>
      </c>
      <c r="X41" s="433">
        <v>19</v>
      </c>
      <c r="Y41" s="433">
        <v>19</v>
      </c>
      <c r="Z41" s="433">
        <v>17</v>
      </c>
      <c r="AA41" s="433">
        <v>11</v>
      </c>
      <c r="AB41" s="433">
        <v>16</v>
      </c>
      <c r="AC41" s="434">
        <v>29</v>
      </c>
    </row>
    <row r="42" spans="1:29" s="392" customFormat="1" ht="13.5" customHeight="1">
      <c r="A42" s="473" t="s">
        <v>179</v>
      </c>
      <c r="B42" s="493"/>
      <c r="C42" s="433">
        <v>39</v>
      </c>
      <c r="D42" s="433">
        <v>17</v>
      </c>
      <c r="E42" s="433">
        <v>22</v>
      </c>
      <c r="F42" s="433">
        <v>2</v>
      </c>
      <c r="G42" s="433">
        <v>23</v>
      </c>
      <c r="H42" s="433">
        <v>3</v>
      </c>
      <c r="I42" s="433">
        <v>4</v>
      </c>
      <c r="J42" s="433">
        <v>4</v>
      </c>
      <c r="K42" s="433">
        <v>5</v>
      </c>
      <c r="L42" s="433">
        <v>3</v>
      </c>
      <c r="M42" s="433">
        <v>4</v>
      </c>
      <c r="N42" s="433">
        <v>626</v>
      </c>
      <c r="O42" s="438">
        <v>337</v>
      </c>
      <c r="P42" s="433">
        <v>289</v>
      </c>
      <c r="Q42" s="433">
        <v>49</v>
      </c>
      <c r="R42" s="433">
        <v>40</v>
      </c>
      <c r="S42" s="433">
        <v>49</v>
      </c>
      <c r="T42" s="433">
        <v>60</v>
      </c>
      <c r="U42" s="433">
        <v>56</v>
      </c>
      <c r="V42" s="433">
        <v>50</v>
      </c>
      <c r="W42" s="433">
        <v>74</v>
      </c>
      <c r="X42" s="433">
        <v>39</v>
      </c>
      <c r="Y42" s="433">
        <v>57</v>
      </c>
      <c r="Z42" s="433">
        <v>44</v>
      </c>
      <c r="AA42" s="433">
        <v>52</v>
      </c>
      <c r="AB42" s="433">
        <v>56</v>
      </c>
      <c r="AC42" s="434">
        <v>87</v>
      </c>
    </row>
    <row r="43" spans="1:29" s="392" customFormat="1" ht="15" customHeight="1">
      <c r="A43" s="473" t="s">
        <v>180</v>
      </c>
      <c r="B43" s="493"/>
      <c r="C43" s="433">
        <v>29</v>
      </c>
      <c r="D43" s="433">
        <v>11</v>
      </c>
      <c r="E43" s="433">
        <v>18</v>
      </c>
      <c r="F43" s="433">
        <v>2</v>
      </c>
      <c r="G43" s="433">
        <v>19</v>
      </c>
      <c r="H43" s="433">
        <v>3</v>
      </c>
      <c r="I43" s="433">
        <v>3</v>
      </c>
      <c r="J43" s="433">
        <v>3</v>
      </c>
      <c r="K43" s="433">
        <v>3</v>
      </c>
      <c r="L43" s="433">
        <v>3</v>
      </c>
      <c r="M43" s="433">
        <v>4</v>
      </c>
      <c r="N43" s="433">
        <v>537</v>
      </c>
      <c r="O43" s="438">
        <v>279</v>
      </c>
      <c r="P43" s="433">
        <v>258</v>
      </c>
      <c r="Q43" s="433">
        <v>36</v>
      </c>
      <c r="R43" s="433">
        <v>40</v>
      </c>
      <c r="S43" s="433">
        <v>47</v>
      </c>
      <c r="T43" s="433">
        <v>35</v>
      </c>
      <c r="U43" s="433">
        <v>45</v>
      </c>
      <c r="V43" s="433">
        <v>41</v>
      </c>
      <c r="W43" s="433">
        <v>49</v>
      </c>
      <c r="X43" s="433">
        <v>51</v>
      </c>
      <c r="Y43" s="433">
        <v>46</v>
      </c>
      <c r="Z43" s="433">
        <v>42</v>
      </c>
      <c r="AA43" s="433">
        <v>56</v>
      </c>
      <c r="AB43" s="433">
        <v>49</v>
      </c>
      <c r="AC43" s="434">
        <v>90</v>
      </c>
    </row>
    <row r="44" spans="1:29" s="277" customFormat="1" ht="15.75" customHeight="1" thickBot="1">
      <c r="A44" s="477" t="s">
        <v>181</v>
      </c>
      <c r="B44" s="494"/>
      <c r="C44" s="436">
        <v>13</v>
      </c>
      <c r="D44" s="436">
        <v>8</v>
      </c>
      <c r="E44" s="436">
        <v>5</v>
      </c>
      <c r="F44" s="436">
        <v>2</v>
      </c>
      <c r="G44" s="436">
        <v>6</v>
      </c>
      <c r="H44" s="436">
        <v>1</v>
      </c>
      <c r="I44" s="436">
        <v>1</v>
      </c>
      <c r="J44" s="436">
        <v>1</v>
      </c>
      <c r="K44" s="436">
        <v>1</v>
      </c>
      <c r="L44" s="436">
        <v>1</v>
      </c>
      <c r="M44" s="436">
        <v>1</v>
      </c>
      <c r="N44" s="436">
        <v>82</v>
      </c>
      <c r="O44" s="439">
        <v>42</v>
      </c>
      <c r="P44" s="436">
        <v>40</v>
      </c>
      <c r="Q44" s="436">
        <v>6</v>
      </c>
      <c r="R44" s="436">
        <v>9</v>
      </c>
      <c r="S44" s="436">
        <v>10</v>
      </c>
      <c r="T44" s="436">
        <v>8</v>
      </c>
      <c r="U44" s="436">
        <v>4</v>
      </c>
      <c r="V44" s="436">
        <v>6</v>
      </c>
      <c r="W44" s="436">
        <v>9</v>
      </c>
      <c r="X44" s="436">
        <v>5</v>
      </c>
      <c r="Y44" s="436">
        <v>5</v>
      </c>
      <c r="Z44" s="436">
        <v>9</v>
      </c>
      <c r="AA44" s="436">
        <v>8</v>
      </c>
      <c r="AB44" s="436">
        <v>3</v>
      </c>
      <c r="AC44" s="437">
        <v>10</v>
      </c>
    </row>
  </sheetData>
  <sheetProtection/>
  <mergeCells count="15">
    <mergeCell ref="AC7:AC8"/>
    <mergeCell ref="Y6:Z6"/>
    <mergeCell ref="AA6:AB6"/>
    <mergeCell ref="A7:A8"/>
    <mergeCell ref="B7:B8"/>
    <mergeCell ref="F7:F8"/>
    <mergeCell ref="A2:N2"/>
    <mergeCell ref="O2:AC2"/>
    <mergeCell ref="F4:F5"/>
    <mergeCell ref="P4:X4"/>
    <mergeCell ref="AC4:AC6"/>
    <mergeCell ref="Q6:R6"/>
    <mergeCell ref="S6:T6"/>
    <mergeCell ref="U6:V6"/>
    <mergeCell ref="W6:X6"/>
  </mergeCells>
  <printOptions/>
  <pageMargins left="1.1023622047244095" right="1.1023622047244095" top="1.5748031496062993" bottom="1.5748031496062993" header="0.5118110236220472" footer="0.9055118110236221"/>
  <pageSetup firstPageNumber="358"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3.xml><?xml version="1.0" encoding="utf-8"?>
<worksheet xmlns="http://schemas.openxmlformats.org/spreadsheetml/2006/main" xmlns:r="http://schemas.openxmlformats.org/officeDocument/2006/relationships">
  <dimension ref="A1:AC44"/>
  <sheetViews>
    <sheetView showGridLines="0" zoomScalePageLayoutView="0" workbookViewId="0" topLeftCell="A1">
      <selection activeCell="E47" sqref="E47"/>
    </sheetView>
  </sheetViews>
  <sheetFormatPr defaultColWidth="6.625" defaultRowHeight="24.75" customHeight="1"/>
  <cols>
    <col min="1" max="1" width="15.625" style="245" customWidth="1"/>
    <col min="2" max="2" width="4.875" style="245" customWidth="1"/>
    <col min="3" max="5" width="4.625" style="245" customWidth="1"/>
    <col min="6" max="6" width="5.125" style="245" customWidth="1"/>
    <col min="7" max="13" width="4.625" style="245" customWidth="1"/>
    <col min="14" max="14" width="5.125" style="245" customWidth="1"/>
    <col min="15" max="28" width="4.75390625" style="245" customWidth="1"/>
    <col min="29" max="29" width="10.625" style="245" customWidth="1"/>
    <col min="30" max="16384" width="6.625" style="245" customWidth="1"/>
  </cols>
  <sheetData>
    <row r="1" spans="1:29" s="243" customFormat="1" ht="19.5" customHeight="1">
      <c r="A1" s="242" t="s">
        <v>462</v>
      </c>
      <c r="AC1" s="390" t="s">
        <v>691</v>
      </c>
    </row>
    <row r="2" spans="1:29" s="244" customFormat="1" ht="19.5" customHeight="1">
      <c r="A2" s="735" t="s">
        <v>249</v>
      </c>
      <c r="B2" s="746"/>
      <c r="C2" s="746"/>
      <c r="D2" s="746"/>
      <c r="E2" s="746"/>
      <c r="F2" s="746"/>
      <c r="G2" s="746"/>
      <c r="H2" s="746"/>
      <c r="I2" s="746"/>
      <c r="J2" s="746"/>
      <c r="K2" s="746"/>
      <c r="L2" s="746"/>
      <c r="M2" s="746"/>
      <c r="N2" s="746"/>
      <c r="O2" s="716" t="s">
        <v>724</v>
      </c>
      <c r="P2" s="716"/>
      <c r="Q2" s="716"/>
      <c r="R2" s="716"/>
      <c r="S2" s="716"/>
      <c r="T2" s="716"/>
      <c r="U2" s="716"/>
      <c r="V2" s="716"/>
      <c r="W2" s="716"/>
      <c r="X2" s="716"/>
      <c r="Y2" s="716"/>
      <c r="Z2" s="716"/>
      <c r="AA2" s="716"/>
      <c r="AB2" s="716"/>
      <c r="AC2" s="716"/>
    </row>
    <row r="3" spans="1:29" s="257" customFormat="1" ht="12" customHeight="1" thickBot="1">
      <c r="A3" s="39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row>
    <row r="4" spans="1:29" s="257" customFormat="1" ht="15" customHeight="1">
      <c r="A4" s="246" t="s">
        <v>239</v>
      </c>
      <c r="B4" s="247" t="s">
        <v>637</v>
      </c>
      <c r="C4" s="248" t="s">
        <v>635</v>
      </c>
      <c r="D4" s="249"/>
      <c r="E4" s="249"/>
      <c r="F4" s="742" t="s">
        <v>605</v>
      </c>
      <c r="G4" s="250" t="s">
        <v>636</v>
      </c>
      <c r="H4" s="251"/>
      <c r="I4" s="251"/>
      <c r="J4" s="251"/>
      <c r="K4" s="251"/>
      <c r="L4" s="251"/>
      <c r="M4" s="252"/>
      <c r="N4" s="253"/>
      <c r="O4" s="254"/>
      <c r="P4" s="736" t="s">
        <v>642</v>
      </c>
      <c r="Q4" s="737"/>
      <c r="R4" s="737"/>
      <c r="S4" s="737"/>
      <c r="T4" s="737"/>
      <c r="U4" s="737"/>
      <c r="V4" s="737"/>
      <c r="W4" s="737"/>
      <c r="X4" s="737"/>
      <c r="Y4" s="254" t="s">
        <v>445</v>
      </c>
      <c r="Z4" s="255"/>
      <c r="AA4" s="255"/>
      <c r="AB4" s="256"/>
      <c r="AC4" s="734" t="s">
        <v>245</v>
      </c>
    </row>
    <row r="5" spans="1:29" s="257" customFormat="1" ht="15" customHeight="1">
      <c r="A5" s="246" t="s">
        <v>240</v>
      </c>
      <c r="B5" s="258" t="s">
        <v>638</v>
      </c>
      <c r="C5" s="259" t="s">
        <v>241</v>
      </c>
      <c r="D5" s="259"/>
      <c r="E5" s="259"/>
      <c r="F5" s="743"/>
      <c r="G5" s="260" t="s">
        <v>242</v>
      </c>
      <c r="H5" s="260"/>
      <c r="I5" s="260"/>
      <c r="J5" s="260"/>
      <c r="K5" s="260"/>
      <c r="L5" s="260"/>
      <c r="M5" s="252"/>
      <c r="N5" s="261"/>
      <c r="O5" s="262" t="s">
        <v>656</v>
      </c>
      <c r="P5" s="263"/>
      <c r="Q5" s="264" t="s">
        <v>643</v>
      </c>
      <c r="R5" s="252"/>
      <c r="S5" s="264" t="s">
        <v>644</v>
      </c>
      <c r="T5" s="252"/>
      <c r="U5" s="264" t="s">
        <v>645</v>
      </c>
      <c r="V5" s="252"/>
      <c r="W5" s="264" t="s">
        <v>646</v>
      </c>
      <c r="X5" s="252"/>
      <c r="Y5" s="265" t="s">
        <v>647</v>
      </c>
      <c r="Z5" s="252"/>
      <c r="AA5" s="265" t="s">
        <v>648</v>
      </c>
      <c r="AB5" s="252"/>
      <c r="AC5" s="732"/>
    </row>
    <row r="6" spans="1:29" s="273" customFormat="1" ht="15" customHeight="1">
      <c r="A6" s="266" t="s">
        <v>243</v>
      </c>
      <c r="B6" s="267" t="s">
        <v>244</v>
      </c>
      <c r="C6" s="252"/>
      <c r="D6" s="252"/>
      <c r="E6" s="252"/>
      <c r="F6" s="268" t="s">
        <v>251</v>
      </c>
      <c r="G6" s="269" t="s">
        <v>409</v>
      </c>
      <c r="H6" s="260"/>
      <c r="I6" s="260"/>
      <c r="J6" s="260"/>
      <c r="K6" s="260"/>
      <c r="L6" s="260"/>
      <c r="M6" s="252"/>
      <c r="N6" s="270"/>
      <c r="O6" s="271" t="s">
        <v>480</v>
      </c>
      <c r="P6" s="272"/>
      <c r="Q6" s="730" t="s">
        <v>548</v>
      </c>
      <c r="R6" s="731"/>
      <c r="S6" s="730" t="s">
        <v>559</v>
      </c>
      <c r="T6" s="731"/>
      <c r="U6" s="730" t="s">
        <v>560</v>
      </c>
      <c r="V6" s="731"/>
      <c r="W6" s="730" t="s">
        <v>561</v>
      </c>
      <c r="X6" s="731"/>
      <c r="Y6" s="730" t="s">
        <v>562</v>
      </c>
      <c r="Z6" s="731"/>
      <c r="AA6" s="730" t="s">
        <v>563</v>
      </c>
      <c r="AB6" s="731"/>
      <c r="AC6" s="732"/>
    </row>
    <row r="7" spans="1:29" s="277" customFormat="1" ht="30" customHeight="1">
      <c r="A7" s="740" t="s">
        <v>252</v>
      </c>
      <c r="B7" s="738" t="s">
        <v>491</v>
      </c>
      <c r="C7" s="274" t="s">
        <v>606</v>
      </c>
      <c r="D7" s="274" t="s">
        <v>494</v>
      </c>
      <c r="E7" s="274" t="s">
        <v>495</v>
      </c>
      <c r="F7" s="744" t="s">
        <v>607</v>
      </c>
      <c r="G7" s="258" t="s">
        <v>657</v>
      </c>
      <c r="H7" s="275" t="s">
        <v>650</v>
      </c>
      <c r="I7" s="275" t="s">
        <v>651</v>
      </c>
      <c r="J7" s="275" t="s">
        <v>652</v>
      </c>
      <c r="K7" s="275" t="s">
        <v>653</v>
      </c>
      <c r="L7" s="275" t="s">
        <v>654</v>
      </c>
      <c r="M7" s="275" t="s">
        <v>655</v>
      </c>
      <c r="N7" s="276" t="s">
        <v>658</v>
      </c>
      <c r="O7" s="289" t="s">
        <v>639</v>
      </c>
      <c r="P7" s="258" t="s">
        <v>640</v>
      </c>
      <c r="Q7" s="258" t="s">
        <v>639</v>
      </c>
      <c r="R7" s="258" t="s">
        <v>640</v>
      </c>
      <c r="S7" s="258" t="s">
        <v>639</v>
      </c>
      <c r="T7" s="258" t="s">
        <v>640</v>
      </c>
      <c r="U7" s="258" t="s">
        <v>639</v>
      </c>
      <c r="V7" s="258" t="s">
        <v>640</v>
      </c>
      <c r="W7" s="258" t="s">
        <v>639</v>
      </c>
      <c r="X7" s="258" t="s">
        <v>640</v>
      </c>
      <c r="Y7" s="258" t="s">
        <v>639</v>
      </c>
      <c r="Z7" s="258" t="s">
        <v>640</v>
      </c>
      <c r="AA7" s="258" t="s">
        <v>494</v>
      </c>
      <c r="AB7" s="258" t="s">
        <v>495</v>
      </c>
      <c r="AC7" s="732" t="s">
        <v>567</v>
      </c>
    </row>
    <row r="8" spans="1:29" s="277" customFormat="1" ht="13.5" customHeight="1" thickBot="1">
      <c r="A8" s="741"/>
      <c r="B8" s="739"/>
      <c r="C8" s="278" t="s">
        <v>480</v>
      </c>
      <c r="D8" s="278" t="s">
        <v>497</v>
      </c>
      <c r="E8" s="278" t="s">
        <v>498</v>
      </c>
      <c r="F8" s="745"/>
      <c r="G8" s="278" t="s">
        <v>480</v>
      </c>
      <c r="H8" s="283" t="s">
        <v>548</v>
      </c>
      <c r="I8" s="283" t="s">
        <v>559</v>
      </c>
      <c r="J8" s="283" t="s">
        <v>560</v>
      </c>
      <c r="K8" s="283" t="s">
        <v>561</v>
      </c>
      <c r="L8" s="283" t="s">
        <v>562</v>
      </c>
      <c r="M8" s="283" t="s">
        <v>563</v>
      </c>
      <c r="N8" s="278" t="s">
        <v>480</v>
      </c>
      <c r="O8" s="279" t="s">
        <v>497</v>
      </c>
      <c r="P8" s="279" t="s">
        <v>498</v>
      </c>
      <c r="Q8" s="278" t="s">
        <v>497</v>
      </c>
      <c r="R8" s="278" t="s">
        <v>498</v>
      </c>
      <c r="S8" s="278" t="s">
        <v>497</v>
      </c>
      <c r="T8" s="278" t="s">
        <v>498</v>
      </c>
      <c r="U8" s="278" t="s">
        <v>497</v>
      </c>
      <c r="V8" s="278" t="s">
        <v>498</v>
      </c>
      <c r="W8" s="278" t="s">
        <v>497</v>
      </c>
      <c r="X8" s="278" t="s">
        <v>498</v>
      </c>
      <c r="Y8" s="278" t="s">
        <v>497</v>
      </c>
      <c r="Z8" s="278" t="s">
        <v>498</v>
      </c>
      <c r="AA8" s="278" t="s">
        <v>497</v>
      </c>
      <c r="AB8" s="278" t="s">
        <v>498</v>
      </c>
      <c r="AC8" s="733"/>
    </row>
    <row r="9" spans="1:29" s="277" customFormat="1" ht="15" customHeight="1">
      <c r="A9" s="472" t="s">
        <v>840</v>
      </c>
      <c r="B9" s="493">
        <v>19</v>
      </c>
      <c r="C9" s="433">
        <v>620</v>
      </c>
      <c r="D9" s="433">
        <v>207</v>
      </c>
      <c r="E9" s="433">
        <v>413</v>
      </c>
      <c r="F9" s="433">
        <v>39</v>
      </c>
      <c r="G9" s="433">
        <v>392</v>
      </c>
      <c r="H9" s="433">
        <v>63</v>
      </c>
      <c r="I9" s="433">
        <v>65</v>
      </c>
      <c r="J9" s="433">
        <v>68</v>
      </c>
      <c r="K9" s="433">
        <v>66</v>
      </c>
      <c r="L9" s="433">
        <v>65</v>
      </c>
      <c r="M9" s="433">
        <v>65</v>
      </c>
      <c r="N9" s="433">
        <v>11753</v>
      </c>
      <c r="O9" s="438">
        <v>6068</v>
      </c>
      <c r="P9" s="433">
        <v>5685</v>
      </c>
      <c r="Q9" s="433">
        <v>960</v>
      </c>
      <c r="R9" s="433">
        <v>899</v>
      </c>
      <c r="S9" s="433">
        <v>980</v>
      </c>
      <c r="T9" s="433">
        <v>950</v>
      </c>
      <c r="U9" s="433">
        <v>1088</v>
      </c>
      <c r="V9" s="433">
        <v>961</v>
      </c>
      <c r="W9" s="433">
        <v>1030</v>
      </c>
      <c r="X9" s="433">
        <v>957</v>
      </c>
      <c r="Y9" s="433">
        <v>1026</v>
      </c>
      <c r="Z9" s="433">
        <v>955</v>
      </c>
      <c r="AA9" s="433">
        <v>984</v>
      </c>
      <c r="AB9" s="433">
        <v>963</v>
      </c>
      <c r="AC9" s="434">
        <v>1781</v>
      </c>
    </row>
    <row r="10" spans="1:29" s="277" customFormat="1" ht="15" customHeight="1">
      <c r="A10" s="473" t="s">
        <v>182</v>
      </c>
      <c r="B10" s="493"/>
      <c r="C10" s="433">
        <v>81</v>
      </c>
      <c r="D10" s="433">
        <v>26</v>
      </c>
      <c r="E10" s="433">
        <v>55</v>
      </c>
      <c r="F10" s="433">
        <v>4</v>
      </c>
      <c r="G10" s="433">
        <v>53</v>
      </c>
      <c r="H10" s="433">
        <v>7</v>
      </c>
      <c r="I10" s="433">
        <v>7</v>
      </c>
      <c r="J10" s="433">
        <v>9</v>
      </c>
      <c r="K10" s="433">
        <v>9</v>
      </c>
      <c r="L10" s="433">
        <v>10</v>
      </c>
      <c r="M10" s="433">
        <v>11</v>
      </c>
      <c r="N10" s="433">
        <v>1730</v>
      </c>
      <c r="O10" s="438">
        <v>894</v>
      </c>
      <c r="P10" s="433">
        <v>836</v>
      </c>
      <c r="Q10" s="433">
        <v>111</v>
      </c>
      <c r="R10" s="433">
        <v>111</v>
      </c>
      <c r="S10" s="433">
        <v>136</v>
      </c>
      <c r="T10" s="433">
        <v>108</v>
      </c>
      <c r="U10" s="433">
        <v>154</v>
      </c>
      <c r="V10" s="433">
        <v>137</v>
      </c>
      <c r="W10" s="433">
        <v>157</v>
      </c>
      <c r="X10" s="433">
        <v>144</v>
      </c>
      <c r="Y10" s="433">
        <v>159</v>
      </c>
      <c r="Z10" s="433">
        <v>164</v>
      </c>
      <c r="AA10" s="433">
        <v>177</v>
      </c>
      <c r="AB10" s="433">
        <v>172</v>
      </c>
      <c r="AC10" s="434">
        <v>341</v>
      </c>
    </row>
    <row r="11" spans="1:29" s="277" customFormat="1" ht="15" customHeight="1">
      <c r="A11" s="473" t="s">
        <v>183</v>
      </c>
      <c r="B11" s="493"/>
      <c r="C11" s="433">
        <v>30</v>
      </c>
      <c r="D11" s="433">
        <v>13</v>
      </c>
      <c r="E11" s="433">
        <v>17</v>
      </c>
      <c r="F11" s="433">
        <v>2</v>
      </c>
      <c r="G11" s="433">
        <v>20</v>
      </c>
      <c r="H11" s="433">
        <v>3</v>
      </c>
      <c r="I11" s="433">
        <v>3</v>
      </c>
      <c r="J11" s="433">
        <v>3</v>
      </c>
      <c r="K11" s="433">
        <v>3</v>
      </c>
      <c r="L11" s="433">
        <v>4</v>
      </c>
      <c r="M11" s="433">
        <v>4</v>
      </c>
      <c r="N11" s="433">
        <v>545</v>
      </c>
      <c r="O11" s="438">
        <v>281</v>
      </c>
      <c r="P11" s="433">
        <v>264</v>
      </c>
      <c r="Q11" s="433">
        <v>39</v>
      </c>
      <c r="R11" s="433">
        <v>34</v>
      </c>
      <c r="S11" s="433">
        <v>36</v>
      </c>
      <c r="T11" s="433">
        <v>44</v>
      </c>
      <c r="U11" s="433">
        <v>50</v>
      </c>
      <c r="V11" s="433">
        <v>35</v>
      </c>
      <c r="W11" s="433">
        <v>52</v>
      </c>
      <c r="X11" s="433">
        <v>37</v>
      </c>
      <c r="Y11" s="433">
        <v>53</v>
      </c>
      <c r="Z11" s="433">
        <v>55</v>
      </c>
      <c r="AA11" s="433">
        <v>51</v>
      </c>
      <c r="AB11" s="433">
        <v>59</v>
      </c>
      <c r="AC11" s="434">
        <v>96</v>
      </c>
    </row>
    <row r="12" spans="1:29" s="277" customFormat="1" ht="15" customHeight="1">
      <c r="A12" s="473" t="s">
        <v>184</v>
      </c>
      <c r="B12" s="493"/>
      <c r="C12" s="433">
        <v>21</v>
      </c>
      <c r="D12" s="433">
        <v>7</v>
      </c>
      <c r="E12" s="433">
        <v>14</v>
      </c>
      <c r="F12" s="433">
        <v>2</v>
      </c>
      <c r="G12" s="433">
        <v>16</v>
      </c>
      <c r="H12" s="433">
        <v>2</v>
      </c>
      <c r="I12" s="433">
        <v>3</v>
      </c>
      <c r="J12" s="433">
        <v>2</v>
      </c>
      <c r="K12" s="433">
        <v>3</v>
      </c>
      <c r="L12" s="433">
        <v>3</v>
      </c>
      <c r="M12" s="433">
        <v>3</v>
      </c>
      <c r="N12" s="433">
        <v>417</v>
      </c>
      <c r="O12" s="438">
        <v>214</v>
      </c>
      <c r="P12" s="433">
        <v>203</v>
      </c>
      <c r="Q12" s="433">
        <v>32</v>
      </c>
      <c r="R12" s="433">
        <v>24</v>
      </c>
      <c r="S12" s="433">
        <v>36</v>
      </c>
      <c r="T12" s="433">
        <v>38</v>
      </c>
      <c r="U12" s="433">
        <v>33</v>
      </c>
      <c r="V12" s="433">
        <v>23</v>
      </c>
      <c r="W12" s="433">
        <v>37</v>
      </c>
      <c r="X12" s="433">
        <v>34</v>
      </c>
      <c r="Y12" s="433">
        <v>39</v>
      </c>
      <c r="Z12" s="433">
        <v>40</v>
      </c>
      <c r="AA12" s="433">
        <v>37</v>
      </c>
      <c r="AB12" s="433">
        <v>44</v>
      </c>
      <c r="AC12" s="434">
        <v>64</v>
      </c>
    </row>
    <row r="13" spans="1:29" s="277" customFormat="1" ht="15" customHeight="1">
      <c r="A13" s="473" t="s">
        <v>185</v>
      </c>
      <c r="B13" s="493"/>
      <c r="C13" s="433">
        <v>38</v>
      </c>
      <c r="D13" s="433">
        <v>12</v>
      </c>
      <c r="E13" s="433">
        <v>26</v>
      </c>
      <c r="F13" s="433">
        <v>2</v>
      </c>
      <c r="G13" s="433">
        <v>22</v>
      </c>
      <c r="H13" s="433">
        <v>2</v>
      </c>
      <c r="I13" s="433">
        <v>3</v>
      </c>
      <c r="J13" s="433">
        <v>4</v>
      </c>
      <c r="K13" s="433">
        <v>5</v>
      </c>
      <c r="L13" s="433">
        <v>4</v>
      </c>
      <c r="M13" s="433">
        <v>4</v>
      </c>
      <c r="N13" s="433">
        <v>695</v>
      </c>
      <c r="O13" s="438">
        <v>372</v>
      </c>
      <c r="P13" s="433">
        <v>323</v>
      </c>
      <c r="Q13" s="433">
        <v>30</v>
      </c>
      <c r="R13" s="433">
        <v>35</v>
      </c>
      <c r="S13" s="433">
        <v>54</v>
      </c>
      <c r="T13" s="433">
        <v>48</v>
      </c>
      <c r="U13" s="433">
        <v>63</v>
      </c>
      <c r="V13" s="433">
        <v>58</v>
      </c>
      <c r="W13" s="433">
        <v>87</v>
      </c>
      <c r="X13" s="433">
        <v>71</v>
      </c>
      <c r="Y13" s="433">
        <v>66</v>
      </c>
      <c r="Z13" s="433">
        <v>57</v>
      </c>
      <c r="AA13" s="433">
        <v>72</v>
      </c>
      <c r="AB13" s="433">
        <v>54</v>
      </c>
      <c r="AC13" s="434">
        <v>134</v>
      </c>
    </row>
    <row r="14" spans="1:29" s="277" customFormat="1" ht="15" customHeight="1">
      <c r="A14" s="473" t="s">
        <v>186</v>
      </c>
      <c r="B14" s="493"/>
      <c r="C14" s="433">
        <v>13</v>
      </c>
      <c r="D14" s="433">
        <v>6</v>
      </c>
      <c r="E14" s="433">
        <v>7</v>
      </c>
      <c r="F14" s="433">
        <v>2</v>
      </c>
      <c r="G14" s="433">
        <v>7</v>
      </c>
      <c r="H14" s="433">
        <v>1</v>
      </c>
      <c r="I14" s="433">
        <v>2</v>
      </c>
      <c r="J14" s="433">
        <v>1</v>
      </c>
      <c r="K14" s="433">
        <v>1</v>
      </c>
      <c r="L14" s="433">
        <v>1</v>
      </c>
      <c r="M14" s="433">
        <v>1</v>
      </c>
      <c r="N14" s="433">
        <v>135</v>
      </c>
      <c r="O14" s="438">
        <v>73</v>
      </c>
      <c r="P14" s="433">
        <v>62</v>
      </c>
      <c r="Q14" s="433">
        <v>4</v>
      </c>
      <c r="R14" s="433">
        <v>9</v>
      </c>
      <c r="S14" s="433">
        <v>9</v>
      </c>
      <c r="T14" s="433">
        <v>9</v>
      </c>
      <c r="U14" s="433">
        <v>8</v>
      </c>
      <c r="V14" s="433">
        <v>8</v>
      </c>
      <c r="W14" s="433">
        <v>20</v>
      </c>
      <c r="X14" s="433">
        <v>9</v>
      </c>
      <c r="Y14" s="433">
        <v>18</v>
      </c>
      <c r="Z14" s="433">
        <v>11</v>
      </c>
      <c r="AA14" s="433">
        <v>14</v>
      </c>
      <c r="AB14" s="433">
        <v>16</v>
      </c>
      <c r="AC14" s="434">
        <v>22</v>
      </c>
    </row>
    <row r="15" spans="1:29" s="277" customFormat="1" ht="15" customHeight="1">
      <c r="A15" s="473" t="s">
        <v>187</v>
      </c>
      <c r="B15" s="493"/>
      <c r="C15" s="433">
        <v>22</v>
      </c>
      <c r="D15" s="433">
        <v>8</v>
      </c>
      <c r="E15" s="433">
        <v>14</v>
      </c>
      <c r="F15" s="433">
        <v>2</v>
      </c>
      <c r="G15" s="433">
        <v>11</v>
      </c>
      <c r="H15" s="433">
        <v>2</v>
      </c>
      <c r="I15" s="433">
        <v>1</v>
      </c>
      <c r="J15" s="433">
        <v>2</v>
      </c>
      <c r="K15" s="433">
        <v>2</v>
      </c>
      <c r="L15" s="433">
        <v>2</v>
      </c>
      <c r="M15" s="433">
        <v>2</v>
      </c>
      <c r="N15" s="433">
        <v>231</v>
      </c>
      <c r="O15" s="438">
        <v>119</v>
      </c>
      <c r="P15" s="433">
        <v>112</v>
      </c>
      <c r="Q15" s="433">
        <v>13</v>
      </c>
      <c r="R15" s="433">
        <v>23</v>
      </c>
      <c r="S15" s="433">
        <v>19</v>
      </c>
      <c r="T15" s="433">
        <v>12</v>
      </c>
      <c r="U15" s="433">
        <v>18</v>
      </c>
      <c r="V15" s="433">
        <v>22</v>
      </c>
      <c r="W15" s="433">
        <v>30</v>
      </c>
      <c r="X15" s="433">
        <v>14</v>
      </c>
      <c r="Y15" s="433">
        <v>24</v>
      </c>
      <c r="Z15" s="433">
        <v>14</v>
      </c>
      <c r="AA15" s="433">
        <v>15</v>
      </c>
      <c r="AB15" s="433">
        <v>27</v>
      </c>
      <c r="AC15" s="434">
        <v>37</v>
      </c>
    </row>
    <row r="16" spans="1:29" s="277" customFormat="1" ht="15" customHeight="1">
      <c r="A16" s="473" t="s">
        <v>188</v>
      </c>
      <c r="B16" s="493"/>
      <c r="C16" s="433">
        <v>40</v>
      </c>
      <c r="D16" s="433">
        <v>10</v>
      </c>
      <c r="E16" s="433">
        <v>30</v>
      </c>
      <c r="F16" s="433">
        <v>2</v>
      </c>
      <c r="G16" s="433">
        <v>23</v>
      </c>
      <c r="H16" s="433">
        <v>3</v>
      </c>
      <c r="I16" s="433">
        <v>3</v>
      </c>
      <c r="J16" s="433">
        <v>4</v>
      </c>
      <c r="K16" s="433">
        <v>4</v>
      </c>
      <c r="L16" s="433">
        <v>4</v>
      </c>
      <c r="M16" s="433">
        <v>5</v>
      </c>
      <c r="N16" s="433">
        <v>697</v>
      </c>
      <c r="O16" s="438">
        <v>353</v>
      </c>
      <c r="P16" s="433">
        <v>344</v>
      </c>
      <c r="Q16" s="433">
        <v>37</v>
      </c>
      <c r="R16" s="433">
        <v>44</v>
      </c>
      <c r="S16" s="433">
        <v>39</v>
      </c>
      <c r="T16" s="433">
        <v>47</v>
      </c>
      <c r="U16" s="433">
        <v>56</v>
      </c>
      <c r="V16" s="433">
        <v>61</v>
      </c>
      <c r="W16" s="433">
        <v>62</v>
      </c>
      <c r="X16" s="433">
        <v>57</v>
      </c>
      <c r="Y16" s="433">
        <v>75</v>
      </c>
      <c r="Z16" s="433">
        <v>58</v>
      </c>
      <c r="AA16" s="433">
        <v>84</v>
      </c>
      <c r="AB16" s="433">
        <v>77</v>
      </c>
      <c r="AC16" s="434">
        <v>170</v>
      </c>
    </row>
    <row r="17" spans="1:29" s="277" customFormat="1" ht="15" customHeight="1">
      <c r="A17" s="473" t="s">
        <v>189</v>
      </c>
      <c r="B17" s="493"/>
      <c r="C17" s="433">
        <v>10</v>
      </c>
      <c r="D17" s="433">
        <v>6</v>
      </c>
      <c r="E17" s="433">
        <v>4</v>
      </c>
      <c r="F17" s="433">
        <v>2</v>
      </c>
      <c r="G17" s="433">
        <v>6</v>
      </c>
      <c r="H17" s="433">
        <v>1</v>
      </c>
      <c r="I17" s="433">
        <v>1</v>
      </c>
      <c r="J17" s="433">
        <v>1</v>
      </c>
      <c r="K17" s="433">
        <v>1</v>
      </c>
      <c r="L17" s="433">
        <v>1</v>
      </c>
      <c r="M17" s="433">
        <v>1</v>
      </c>
      <c r="N17" s="433">
        <v>88</v>
      </c>
      <c r="O17" s="438">
        <v>47</v>
      </c>
      <c r="P17" s="433">
        <v>41</v>
      </c>
      <c r="Q17" s="433">
        <v>8</v>
      </c>
      <c r="R17" s="433">
        <v>7</v>
      </c>
      <c r="S17" s="433">
        <v>8</v>
      </c>
      <c r="T17" s="433">
        <v>6</v>
      </c>
      <c r="U17" s="433">
        <v>7</v>
      </c>
      <c r="V17" s="433">
        <v>6</v>
      </c>
      <c r="W17" s="433">
        <v>5</v>
      </c>
      <c r="X17" s="433">
        <v>10</v>
      </c>
      <c r="Y17" s="433">
        <v>9</v>
      </c>
      <c r="Z17" s="433">
        <v>8</v>
      </c>
      <c r="AA17" s="433">
        <v>10</v>
      </c>
      <c r="AB17" s="433">
        <v>4</v>
      </c>
      <c r="AC17" s="434">
        <v>14</v>
      </c>
    </row>
    <row r="18" spans="1:29" s="277" customFormat="1" ht="15" customHeight="1">
      <c r="A18" s="473" t="s">
        <v>190</v>
      </c>
      <c r="B18" s="493"/>
      <c r="C18" s="433">
        <v>27</v>
      </c>
      <c r="D18" s="433">
        <v>5</v>
      </c>
      <c r="E18" s="433">
        <v>22</v>
      </c>
      <c r="F18" s="433">
        <v>2</v>
      </c>
      <c r="G18" s="433">
        <v>16</v>
      </c>
      <c r="H18" s="433">
        <v>2</v>
      </c>
      <c r="I18" s="433">
        <v>3</v>
      </c>
      <c r="J18" s="433">
        <v>3</v>
      </c>
      <c r="K18" s="433">
        <v>2</v>
      </c>
      <c r="L18" s="433">
        <v>3</v>
      </c>
      <c r="M18" s="433">
        <v>3</v>
      </c>
      <c r="N18" s="433">
        <v>431</v>
      </c>
      <c r="O18" s="438">
        <v>244</v>
      </c>
      <c r="P18" s="433">
        <v>187</v>
      </c>
      <c r="Q18" s="433">
        <v>34</v>
      </c>
      <c r="R18" s="433">
        <v>22</v>
      </c>
      <c r="S18" s="433">
        <v>39</v>
      </c>
      <c r="T18" s="433">
        <v>42</v>
      </c>
      <c r="U18" s="433">
        <v>52</v>
      </c>
      <c r="V18" s="433">
        <v>30</v>
      </c>
      <c r="W18" s="433">
        <v>40</v>
      </c>
      <c r="X18" s="433">
        <v>25</v>
      </c>
      <c r="Y18" s="433">
        <v>32</v>
      </c>
      <c r="Z18" s="433">
        <v>40</v>
      </c>
      <c r="AA18" s="433">
        <v>47</v>
      </c>
      <c r="AB18" s="433">
        <v>28</v>
      </c>
      <c r="AC18" s="434">
        <v>81</v>
      </c>
    </row>
    <row r="19" spans="1:29" s="277" customFormat="1" ht="15" customHeight="1">
      <c r="A19" s="473" t="s">
        <v>191</v>
      </c>
      <c r="B19" s="493"/>
      <c r="C19" s="433">
        <v>25</v>
      </c>
      <c r="D19" s="433">
        <v>12</v>
      </c>
      <c r="E19" s="433">
        <v>13</v>
      </c>
      <c r="F19" s="433">
        <v>2</v>
      </c>
      <c r="G19" s="433">
        <v>16</v>
      </c>
      <c r="H19" s="433">
        <v>2</v>
      </c>
      <c r="I19" s="433">
        <v>2</v>
      </c>
      <c r="J19" s="433">
        <v>3</v>
      </c>
      <c r="K19" s="433">
        <v>3</v>
      </c>
      <c r="L19" s="433">
        <v>3</v>
      </c>
      <c r="M19" s="433">
        <v>3</v>
      </c>
      <c r="N19" s="433">
        <v>463</v>
      </c>
      <c r="O19" s="438">
        <v>236</v>
      </c>
      <c r="P19" s="433">
        <v>227</v>
      </c>
      <c r="Q19" s="433">
        <v>29</v>
      </c>
      <c r="R19" s="433">
        <v>28</v>
      </c>
      <c r="S19" s="433">
        <v>29</v>
      </c>
      <c r="T19" s="433">
        <v>33</v>
      </c>
      <c r="U19" s="433">
        <v>47</v>
      </c>
      <c r="V19" s="433">
        <v>35</v>
      </c>
      <c r="W19" s="433">
        <v>41</v>
      </c>
      <c r="X19" s="433">
        <v>37</v>
      </c>
      <c r="Y19" s="433">
        <v>56</v>
      </c>
      <c r="Z19" s="433">
        <v>40</v>
      </c>
      <c r="AA19" s="433">
        <v>34</v>
      </c>
      <c r="AB19" s="433">
        <v>54</v>
      </c>
      <c r="AC19" s="434">
        <v>93</v>
      </c>
    </row>
    <row r="20" spans="1:29" s="277" customFormat="1" ht="15" customHeight="1">
      <c r="A20" s="473" t="s">
        <v>192</v>
      </c>
      <c r="B20" s="493"/>
      <c r="C20" s="433">
        <v>33</v>
      </c>
      <c r="D20" s="433">
        <v>18</v>
      </c>
      <c r="E20" s="433">
        <v>15</v>
      </c>
      <c r="F20" s="433">
        <v>0</v>
      </c>
      <c r="G20" s="433">
        <v>22</v>
      </c>
      <c r="H20" s="433">
        <v>3</v>
      </c>
      <c r="I20" s="433">
        <v>4</v>
      </c>
      <c r="J20" s="433">
        <v>4</v>
      </c>
      <c r="K20" s="433">
        <v>4</v>
      </c>
      <c r="L20" s="433">
        <v>3</v>
      </c>
      <c r="M20" s="433">
        <v>4</v>
      </c>
      <c r="N20" s="433">
        <v>675</v>
      </c>
      <c r="O20" s="438">
        <v>352</v>
      </c>
      <c r="P20" s="433">
        <v>323</v>
      </c>
      <c r="Q20" s="433">
        <v>59</v>
      </c>
      <c r="R20" s="433">
        <v>48</v>
      </c>
      <c r="S20" s="433">
        <v>50</v>
      </c>
      <c r="T20" s="433">
        <v>54</v>
      </c>
      <c r="U20" s="433">
        <v>72</v>
      </c>
      <c r="V20" s="433">
        <v>64</v>
      </c>
      <c r="W20" s="433">
        <v>56</v>
      </c>
      <c r="X20" s="433">
        <v>60</v>
      </c>
      <c r="Y20" s="433">
        <v>51</v>
      </c>
      <c r="Z20" s="433">
        <v>45</v>
      </c>
      <c r="AA20" s="433">
        <v>64</v>
      </c>
      <c r="AB20" s="433">
        <v>52</v>
      </c>
      <c r="AC20" s="434">
        <v>108</v>
      </c>
    </row>
    <row r="21" spans="1:29" s="277" customFormat="1" ht="15" customHeight="1">
      <c r="A21" s="473" t="s">
        <v>193</v>
      </c>
      <c r="B21" s="493"/>
      <c r="C21" s="433">
        <v>61</v>
      </c>
      <c r="D21" s="433">
        <v>16</v>
      </c>
      <c r="E21" s="433">
        <v>45</v>
      </c>
      <c r="F21" s="433">
        <v>2</v>
      </c>
      <c r="G21" s="433">
        <v>40</v>
      </c>
      <c r="H21" s="433">
        <v>6</v>
      </c>
      <c r="I21" s="433">
        <v>6</v>
      </c>
      <c r="J21" s="433">
        <v>7</v>
      </c>
      <c r="K21" s="433">
        <v>7</v>
      </c>
      <c r="L21" s="433">
        <v>7</v>
      </c>
      <c r="M21" s="433">
        <v>7</v>
      </c>
      <c r="N21" s="433">
        <v>1276</v>
      </c>
      <c r="O21" s="438">
        <v>667</v>
      </c>
      <c r="P21" s="433">
        <v>609</v>
      </c>
      <c r="Q21" s="433">
        <v>92</v>
      </c>
      <c r="R21" s="433">
        <v>87</v>
      </c>
      <c r="S21" s="433">
        <v>109</v>
      </c>
      <c r="T21" s="433">
        <v>85</v>
      </c>
      <c r="U21" s="433">
        <v>125</v>
      </c>
      <c r="V21" s="433">
        <v>101</v>
      </c>
      <c r="W21" s="433">
        <v>111</v>
      </c>
      <c r="X21" s="433">
        <v>118</v>
      </c>
      <c r="Y21" s="433">
        <v>116</v>
      </c>
      <c r="Z21" s="433">
        <v>102</v>
      </c>
      <c r="AA21" s="433">
        <v>114</v>
      </c>
      <c r="AB21" s="433">
        <v>116</v>
      </c>
      <c r="AC21" s="434">
        <v>185</v>
      </c>
    </row>
    <row r="22" spans="1:29" s="277" customFormat="1" ht="15" customHeight="1">
      <c r="A22" s="473" t="s">
        <v>194</v>
      </c>
      <c r="B22" s="493"/>
      <c r="C22" s="433">
        <v>44</v>
      </c>
      <c r="D22" s="433">
        <v>20</v>
      </c>
      <c r="E22" s="433">
        <v>24</v>
      </c>
      <c r="F22" s="433">
        <v>2</v>
      </c>
      <c r="G22" s="433">
        <v>29</v>
      </c>
      <c r="H22" s="433">
        <v>5</v>
      </c>
      <c r="I22" s="433">
        <v>5</v>
      </c>
      <c r="J22" s="433">
        <v>5</v>
      </c>
      <c r="K22" s="433">
        <v>5</v>
      </c>
      <c r="L22" s="433">
        <v>4</v>
      </c>
      <c r="M22" s="433">
        <v>5</v>
      </c>
      <c r="N22" s="433">
        <v>880</v>
      </c>
      <c r="O22" s="438">
        <v>424</v>
      </c>
      <c r="P22" s="433">
        <v>456</v>
      </c>
      <c r="Q22" s="433">
        <v>74</v>
      </c>
      <c r="R22" s="433">
        <v>73</v>
      </c>
      <c r="S22" s="433">
        <v>68</v>
      </c>
      <c r="T22" s="433">
        <v>75</v>
      </c>
      <c r="U22" s="433">
        <v>72</v>
      </c>
      <c r="V22" s="433">
        <v>73</v>
      </c>
      <c r="W22" s="433">
        <v>59</v>
      </c>
      <c r="X22" s="433">
        <v>88</v>
      </c>
      <c r="Y22" s="433">
        <v>70</v>
      </c>
      <c r="Z22" s="433">
        <v>69</v>
      </c>
      <c r="AA22" s="433">
        <v>81</v>
      </c>
      <c r="AB22" s="433">
        <v>78</v>
      </c>
      <c r="AC22" s="434">
        <v>146</v>
      </c>
    </row>
    <row r="23" spans="1:29" s="277" customFormat="1" ht="15" customHeight="1">
      <c r="A23" s="473" t="s">
        <v>841</v>
      </c>
      <c r="B23" s="493"/>
      <c r="C23" s="433">
        <v>27</v>
      </c>
      <c r="D23" s="433">
        <v>10</v>
      </c>
      <c r="E23" s="433">
        <v>17</v>
      </c>
      <c r="F23" s="433">
        <v>2</v>
      </c>
      <c r="G23" s="433">
        <v>18</v>
      </c>
      <c r="H23" s="433">
        <v>3</v>
      </c>
      <c r="I23" s="433">
        <v>3</v>
      </c>
      <c r="J23" s="433">
        <v>3</v>
      </c>
      <c r="K23" s="433">
        <v>3</v>
      </c>
      <c r="L23" s="433">
        <v>3</v>
      </c>
      <c r="M23" s="433">
        <v>3</v>
      </c>
      <c r="N23" s="433">
        <v>565</v>
      </c>
      <c r="O23" s="438">
        <v>292</v>
      </c>
      <c r="P23" s="433">
        <v>273</v>
      </c>
      <c r="Q23" s="433">
        <v>54</v>
      </c>
      <c r="R23" s="433">
        <v>47</v>
      </c>
      <c r="S23" s="433">
        <v>41</v>
      </c>
      <c r="T23" s="433">
        <v>54</v>
      </c>
      <c r="U23" s="433">
        <v>64</v>
      </c>
      <c r="V23" s="433">
        <v>36</v>
      </c>
      <c r="W23" s="433">
        <v>48</v>
      </c>
      <c r="X23" s="433">
        <v>37</v>
      </c>
      <c r="Y23" s="433">
        <v>44</v>
      </c>
      <c r="Z23" s="433">
        <v>47</v>
      </c>
      <c r="AA23" s="433">
        <v>41</v>
      </c>
      <c r="AB23" s="433">
        <v>52</v>
      </c>
      <c r="AC23" s="434">
        <v>76</v>
      </c>
    </row>
    <row r="24" spans="1:29" s="277" customFormat="1" ht="15" customHeight="1">
      <c r="A24" s="473" t="s">
        <v>842</v>
      </c>
      <c r="B24" s="493"/>
      <c r="C24" s="433">
        <v>83</v>
      </c>
      <c r="D24" s="433">
        <v>22</v>
      </c>
      <c r="E24" s="433">
        <v>61</v>
      </c>
      <c r="F24" s="433">
        <v>3</v>
      </c>
      <c r="G24" s="433">
        <v>55</v>
      </c>
      <c r="H24" s="433">
        <v>10</v>
      </c>
      <c r="I24" s="433">
        <v>10</v>
      </c>
      <c r="J24" s="433">
        <v>10</v>
      </c>
      <c r="K24" s="433">
        <v>9</v>
      </c>
      <c r="L24" s="433">
        <v>9</v>
      </c>
      <c r="M24" s="433">
        <v>7</v>
      </c>
      <c r="N24" s="433">
        <v>1836</v>
      </c>
      <c r="O24" s="438">
        <v>945</v>
      </c>
      <c r="P24" s="433">
        <v>891</v>
      </c>
      <c r="Q24" s="433">
        <v>184</v>
      </c>
      <c r="R24" s="433">
        <v>146</v>
      </c>
      <c r="S24" s="433">
        <v>159</v>
      </c>
      <c r="T24" s="433">
        <v>178</v>
      </c>
      <c r="U24" s="433">
        <v>174</v>
      </c>
      <c r="V24" s="433">
        <v>165</v>
      </c>
      <c r="W24" s="433">
        <v>156</v>
      </c>
      <c r="X24" s="433">
        <v>150</v>
      </c>
      <c r="Y24" s="433">
        <v>155</v>
      </c>
      <c r="Z24" s="433">
        <v>149</v>
      </c>
      <c r="AA24" s="433">
        <v>117</v>
      </c>
      <c r="AB24" s="433">
        <v>103</v>
      </c>
      <c r="AC24" s="434">
        <v>183</v>
      </c>
    </row>
    <row r="25" spans="1:29" s="277" customFormat="1" ht="11.25" customHeight="1">
      <c r="A25" s="473" t="s">
        <v>843</v>
      </c>
      <c r="B25" s="493"/>
      <c r="C25" s="433">
        <v>26</v>
      </c>
      <c r="D25" s="433">
        <v>8</v>
      </c>
      <c r="E25" s="433">
        <v>18</v>
      </c>
      <c r="F25" s="433">
        <v>2</v>
      </c>
      <c r="G25" s="433">
        <v>16</v>
      </c>
      <c r="H25" s="433">
        <v>3</v>
      </c>
      <c r="I25" s="433">
        <v>4</v>
      </c>
      <c r="J25" s="433">
        <v>3</v>
      </c>
      <c r="K25" s="433">
        <v>2</v>
      </c>
      <c r="L25" s="433">
        <v>2</v>
      </c>
      <c r="M25" s="433">
        <v>2</v>
      </c>
      <c r="N25" s="433">
        <v>480</v>
      </c>
      <c r="O25" s="438">
        <v>251</v>
      </c>
      <c r="P25" s="433">
        <v>229</v>
      </c>
      <c r="Q25" s="433">
        <v>48</v>
      </c>
      <c r="R25" s="433">
        <v>49</v>
      </c>
      <c r="S25" s="433">
        <v>66</v>
      </c>
      <c r="T25" s="433">
        <v>46</v>
      </c>
      <c r="U25" s="433">
        <v>45</v>
      </c>
      <c r="V25" s="433">
        <v>50</v>
      </c>
      <c r="W25" s="433">
        <v>34</v>
      </c>
      <c r="X25" s="433">
        <v>27</v>
      </c>
      <c r="Y25" s="433">
        <v>32</v>
      </c>
      <c r="Z25" s="433">
        <v>30</v>
      </c>
      <c r="AA25" s="433">
        <v>26</v>
      </c>
      <c r="AB25" s="433">
        <v>27</v>
      </c>
      <c r="AC25" s="434">
        <v>31</v>
      </c>
    </row>
    <row r="26" spans="1:29" s="277" customFormat="1" ht="15" customHeight="1">
      <c r="A26" s="473" t="s">
        <v>844</v>
      </c>
      <c r="B26" s="493"/>
      <c r="C26" s="433">
        <v>18</v>
      </c>
      <c r="D26" s="433">
        <v>4</v>
      </c>
      <c r="E26" s="433">
        <v>14</v>
      </c>
      <c r="F26" s="433">
        <v>2</v>
      </c>
      <c r="G26" s="433">
        <v>11</v>
      </c>
      <c r="H26" s="433">
        <v>3</v>
      </c>
      <c r="I26" s="433">
        <v>2</v>
      </c>
      <c r="J26" s="433">
        <v>2</v>
      </c>
      <c r="K26" s="433">
        <v>2</v>
      </c>
      <c r="L26" s="433">
        <v>2</v>
      </c>
      <c r="M26" s="433">
        <v>0</v>
      </c>
      <c r="N26" s="433">
        <v>319</v>
      </c>
      <c r="O26" s="438">
        <v>160</v>
      </c>
      <c r="P26" s="433">
        <v>159</v>
      </c>
      <c r="Q26" s="433">
        <v>39</v>
      </c>
      <c r="R26" s="433">
        <v>47</v>
      </c>
      <c r="S26" s="433">
        <v>37</v>
      </c>
      <c r="T26" s="433">
        <v>26</v>
      </c>
      <c r="U26" s="433">
        <v>31</v>
      </c>
      <c r="V26" s="433">
        <v>37</v>
      </c>
      <c r="W26" s="433">
        <v>26</v>
      </c>
      <c r="X26" s="433">
        <v>23</v>
      </c>
      <c r="Y26" s="433">
        <v>27</v>
      </c>
      <c r="Z26" s="433">
        <v>26</v>
      </c>
      <c r="AA26" s="433">
        <v>0</v>
      </c>
      <c r="AB26" s="433">
        <v>0</v>
      </c>
      <c r="AC26" s="434">
        <v>0</v>
      </c>
    </row>
    <row r="27" spans="1:29" s="277" customFormat="1" ht="15" customHeight="1">
      <c r="A27" s="473" t="s">
        <v>845</v>
      </c>
      <c r="B27" s="493"/>
      <c r="C27" s="433">
        <v>15</v>
      </c>
      <c r="D27" s="433">
        <v>2</v>
      </c>
      <c r="E27" s="433">
        <v>13</v>
      </c>
      <c r="F27" s="433">
        <v>2</v>
      </c>
      <c r="G27" s="433">
        <v>8</v>
      </c>
      <c r="H27" s="433">
        <v>3</v>
      </c>
      <c r="I27" s="433">
        <v>2</v>
      </c>
      <c r="J27" s="433">
        <v>2</v>
      </c>
      <c r="K27" s="433">
        <v>1</v>
      </c>
      <c r="L27" s="433">
        <v>0</v>
      </c>
      <c r="M27" s="433">
        <v>0</v>
      </c>
      <c r="N27" s="433">
        <v>223</v>
      </c>
      <c r="O27" s="438">
        <v>104</v>
      </c>
      <c r="P27" s="433">
        <v>119</v>
      </c>
      <c r="Q27" s="433">
        <v>50</v>
      </c>
      <c r="R27" s="433">
        <v>47</v>
      </c>
      <c r="S27" s="433">
        <v>28</v>
      </c>
      <c r="T27" s="433">
        <v>36</v>
      </c>
      <c r="U27" s="433">
        <v>17</v>
      </c>
      <c r="V27" s="433">
        <v>20</v>
      </c>
      <c r="W27" s="433">
        <v>9</v>
      </c>
      <c r="X27" s="433">
        <v>16</v>
      </c>
      <c r="Y27" s="433">
        <v>0</v>
      </c>
      <c r="Z27" s="433">
        <v>0</v>
      </c>
      <c r="AA27" s="433">
        <v>0</v>
      </c>
      <c r="AB27" s="433">
        <v>0</v>
      </c>
      <c r="AC27" s="434">
        <v>0</v>
      </c>
    </row>
    <row r="28" spans="1:29" s="277" customFormat="1" ht="15" customHeight="1">
      <c r="A28" s="473" t="s">
        <v>854</v>
      </c>
      <c r="B28" s="493"/>
      <c r="C28" s="433">
        <v>6</v>
      </c>
      <c r="D28" s="433">
        <v>2</v>
      </c>
      <c r="E28" s="433">
        <v>4</v>
      </c>
      <c r="F28" s="433">
        <v>2</v>
      </c>
      <c r="G28" s="433">
        <v>3</v>
      </c>
      <c r="H28" s="433">
        <v>2</v>
      </c>
      <c r="I28" s="433">
        <v>1</v>
      </c>
      <c r="J28" s="433">
        <v>0</v>
      </c>
      <c r="K28" s="433">
        <v>0</v>
      </c>
      <c r="L28" s="433">
        <v>0</v>
      </c>
      <c r="M28" s="433">
        <v>0</v>
      </c>
      <c r="N28" s="433">
        <v>67</v>
      </c>
      <c r="O28" s="438">
        <v>40</v>
      </c>
      <c r="P28" s="433">
        <v>27</v>
      </c>
      <c r="Q28" s="433">
        <v>23</v>
      </c>
      <c r="R28" s="433">
        <v>18</v>
      </c>
      <c r="S28" s="433">
        <v>17</v>
      </c>
      <c r="T28" s="433">
        <v>9</v>
      </c>
      <c r="U28" s="433">
        <v>0</v>
      </c>
      <c r="V28" s="433">
        <v>0</v>
      </c>
      <c r="W28" s="433">
        <v>0</v>
      </c>
      <c r="X28" s="433">
        <v>0</v>
      </c>
      <c r="Y28" s="433">
        <v>0</v>
      </c>
      <c r="Z28" s="433">
        <v>0</v>
      </c>
      <c r="AA28" s="433">
        <v>0</v>
      </c>
      <c r="AB28" s="433">
        <v>0</v>
      </c>
      <c r="AC28" s="434">
        <v>0</v>
      </c>
    </row>
    <row r="29" spans="1:29" s="277" customFormat="1" ht="3" customHeight="1">
      <c r="A29" s="474"/>
      <c r="B29" s="493"/>
      <c r="C29" s="433"/>
      <c r="D29" s="433"/>
      <c r="E29" s="433"/>
      <c r="F29" s="433"/>
      <c r="G29" s="433"/>
      <c r="H29" s="433"/>
      <c r="I29" s="433"/>
      <c r="J29" s="433"/>
      <c r="K29" s="433"/>
      <c r="L29" s="433"/>
      <c r="M29" s="433"/>
      <c r="N29" s="433"/>
      <c r="O29" s="438"/>
      <c r="P29" s="433"/>
      <c r="Q29" s="433"/>
      <c r="R29" s="433"/>
      <c r="S29" s="433"/>
      <c r="T29" s="433"/>
      <c r="U29" s="433"/>
      <c r="V29" s="433"/>
      <c r="W29" s="433"/>
      <c r="X29" s="433"/>
      <c r="Y29" s="433"/>
      <c r="Z29" s="433"/>
      <c r="AA29" s="433"/>
      <c r="AB29" s="433"/>
      <c r="AC29" s="434"/>
    </row>
    <row r="30" spans="1:29" s="277" customFormat="1" ht="12.75" customHeight="1">
      <c r="A30" s="472" t="s">
        <v>846</v>
      </c>
      <c r="B30" s="493">
        <v>10</v>
      </c>
      <c r="C30" s="433">
        <v>443</v>
      </c>
      <c r="D30" s="433">
        <v>131</v>
      </c>
      <c r="E30" s="433">
        <v>312</v>
      </c>
      <c r="F30" s="433">
        <v>25</v>
      </c>
      <c r="G30" s="433">
        <v>283</v>
      </c>
      <c r="H30" s="433">
        <v>42</v>
      </c>
      <c r="I30" s="433">
        <v>48</v>
      </c>
      <c r="J30" s="433">
        <v>47</v>
      </c>
      <c r="K30" s="433">
        <v>51</v>
      </c>
      <c r="L30" s="433">
        <v>49</v>
      </c>
      <c r="M30" s="433">
        <v>46</v>
      </c>
      <c r="N30" s="433">
        <v>8873</v>
      </c>
      <c r="O30" s="438">
        <v>4612</v>
      </c>
      <c r="P30" s="433">
        <v>4261</v>
      </c>
      <c r="Q30" s="433">
        <v>690</v>
      </c>
      <c r="R30" s="433">
        <v>639</v>
      </c>
      <c r="S30" s="433">
        <v>741</v>
      </c>
      <c r="T30" s="433">
        <v>672</v>
      </c>
      <c r="U30" s="433">
        <v>786</v>
      </c>
      <c r="V30" s="433">
        <v>699</v>
      </c>
      <c r="W30" s="433">
        <v>808</v>
      </c>
      <c r="X30" s="433">
        <v>744</v>
      </c>
      <c r="Y30" s="433">
        <v>788</v>
      </c>
      <c r="Z30" s="433">
        <v>774</v>
      </c>
      <c r="AA30" s="433">
        <v>799</v>
      </c>
      <c r="AB30" s="433">
        <v>733</v>
      </c>
      <c r="AC30" s="434">
        <v>1570</v>
      </c>
    </row>
    <row r="31" spans="1:29" s="277" customFormat="1" ht="15" customHeight="1">
      <c r="A31" s="473" t="s">
        <v>195</v>
      </c>
      <c r="B31" s="493"/>
      <c r="C31" s="433">
        <v>77</v>
      </c>
      <c r="D31" s="433">
        <v>17</v>
      </c>
      <c r="E31" s="433">
        <v>60</v>
      </c>
      <c r="F31" s="433">
        <v>4</v>
      </c>
      <c r="G31" s="433">
        <v>48</v>
      </c>
      <c r="H31" s="433">
        <v>6</v>
      </c>
      <c r="I31" s="433">
        <v>8</v>
      </c>
      <c r="J31" s="433">
        <v>8</v>
      </c>
      <c r="K31" s="433">
        <v>8</v>
      </c>
      <c r="L31" s="433">
        <v>9</v>
      </c>
      <c r="M31" s="433">
        <v>9</v>
      </c>
      <c r="N31" s="433">
        <v>1551</v>
      </c>
      <c r="O31" s="438">
        <v>814</v>
      </c>
      <c r="P31" s="433">
        <v>737</v>
      </c>
      <c r="Q31" s="433">
        <v>97</v>
      </c>
      <c r="R31" s="433">
        <v>108</v>
      </c>
      <c r="S31" s="433">
        <v>114</v>
      </c>
      <c r="T31" s="433">
        <v>100</v>
      </c>
      <c r="U31" s="433">
        <v>150</v>
      </c>
      <c r="V31" s="433">
        <v>118</v>
      </c>
      <c r="W31" s="433">
        <v>127</v>
      </c>
      <c r="X31" s="433">
        <v>120</v>
      </c>
      <c r="Y31" s="433">
        <v>170</v>
      </c>
      <c r="Z31" s="433">
        <v>136</v>
      </c>
      <c r="AA31" s="433">
        <v>156</v>
      </c>
      <c r="AB31" s="433">
        <v>155</v>
      </c>
      <c r="AC31" s="434">
        <v>348</v>
      </c>
    </row>
    <row r="32" spans="1:29" s="277" customFormat="1" ht="15" customHeight="1">
      <c r="A32" s="473" t="s">
        <v>196</v>
      </c>
      <c r="B32" s="493"/>
      <c r="C32" s="433">
        <v>28</v>
      </c>
      <c r="D32" s="433">
        <v>11</v>
      </c>
      <c r="E32" s="433">
        <v>17</v>
      </c>
      <c r="F32" s="433">
        <v>2</v>
      </c>
      <c r="G32" s="433">
        <v>18</v>
      </c>
      <c r="H32" s="433">
        <v>3</v>
      </c>
      <c r="I32" s="433">
        <v>3</v>
      </c>
      <c r="J32" s="433">
        <v>3</v>
      </c>
      <c r="K32" s="433">
        <v>3</v>
      </c>
      <c r="L32" s="433">
        <v>3</v>
      </c>
      <c r="M32" s="433">
        <v>3</v>
      </c>
      <c r="N32" s="433">
        <v>541</v>
      </c>
      <c r="O32" s="438">
        <v>278</v>
      </c>
      <c r="P32" s="433">
        <v>263</v>
      </c>
      <c r="Q32" s="433">
        <v>46</v>
      </c>
      <c r="R32" s="433">
        <v>34</v>
      </c>
      <c r="S32" s="433">
        <v>40</v>
      </c>
      <c r="T32" s="433">
        <v>37</v>
      </c>
      <c r="U32" s="433">
        <v>48</v>
      </c>
      <c r="V32" s="433">
        <v>45</v>
      </c>
      <c r="W32" s="433">
        <v>50</v>
      </c>
      <c r="X32" s="433">
        <v>44</v>
      </c>
      <c r="Y32" s="433">
        <v>52</v>
      </c>
      <c r="Z32" s="433">
        <v>52</v>
      </c>
      <c r="AA32" s="433">
        <v>42</v>
      </c>
      <c r="AB32" s="433">
        <v>51</v>
      </c>
      <c r="AC32" s="434">
        <v>93</v>
      </c>
    </row>
    <row r="33" spans="1:29" s="277" customFormat="1" ht="15" customHeight="1">
      <c r="A33" s="473" t="s">
        <v>197</v>
      </c>
      <c r="B33" s="493"/>
      <c r="C33" s="433">
        <v>65</v>
      </c>
      <c r="D33" s="433">
        <v>18</v>
      </c>
      <c r="E33" s="433">
        <v>47</v>
      </c>
      <c r="F33" s="433">
        <v>2</v>
      </c>
      <c r="G33" s="433">
        <v>41</v>
      </c>
      <c r="H33" s="433">
        <v>6</v>
      </c>
      <c r="I33" s="433">
        <v>7</v>
      </c>
      <c r="J33" s="433">
        <v>7</v>
      </c>
      <c r="K33" s="433">
        <v>7</v>
      </c>
      <c r="L33" s="433">
        <v>7</v>
      </c>
      <c r="M33" s="433">
        <v>7</v>
      </c>
      <c r="N33" s="433">
        <v>1346</v>
      </c>
      <c r="O33" s="438">
        <v>668</v>
      </c>
      <c r="P33" s="433">
        <v>678</v>
      </c>
      <c r="Q33" s="433">
        <v>97</v>
      </c>
      <c r="R33" s="433">
        <v>96</v>
      </c>
      <c r="S33" s="433">
        <v>113</v>
      </c>
      <c r="T33" s="433">
        <v>108</v>
      </c>
      <c r="U33" s="433">
        <v>122</v>
      </c>
      <c r="V33" s="433">
        <v>106</v>
      </c>
      <c r="W33" s="433">
        <v>117</v>
      </c>
      <c r="X33" s="433">
        <v>116</v>
      </c>
      <c r="Y33" s="433">
        <v>95</v>
      </c>
      <c r="Z33" s="433">
        <v>138</v>
      </c>
      <c r="AA33" s="433">
        <v>124</v>
      </c>
      <c r="AB33" s="433">
        <v>114</v>
      </c>
      <c r="AC33" s="434">
        <v>241</v>
      </c>
    </row>
    <row r="34" spans="1:29" s="277" customFormat="1" ht="15" customHeight="1">
      <c r="A34" s="473" t="s">
        <v>198</v>
      </c>
      <c r="B34" s="493"/>
      <c r="C34" s="433">
        <v>76</v>
      </c>
      <c r="D34" s="433">
        <v>22</v>
      </c>
      <c r="E34" s="433">
        <v>54</v>
      </c>
      <c r="F34" s="433">
        <v>4</v>
      </c>
      <c r="G34" s="433">
        <v>49</v>
      </c>
      <c r="H34" s="433">
        <v>6</v>
      </c>
      <c r="I34" s="433">
        <v>8</v>
      </c>
      <c r="J34" s="433">
        <v>8</v>
      </c>
      <c r="K34" s="433">
        <v>9</v>
      </c>
      <c r="L34" s="433">
        <v>9</v>
      </c>
      <c r="M34" s="433">
        <v>9</v>
      </c>
      <c r="N34" s="433">
        <v>1619</v>
      </c>
      <c r="O34" s="438">
        <v>873</v>
      </c>
      <c r="P34" s="433">
        <v>746</v>
      </c>
      <c r="Q34" s="433">
        <v>97</v>
      </c>
      <c r="R34" s="433">
        <v>104</v>
      </c>
      <c r="S34" s="433">
        <v>137</v>
      </c>
      <c r="T34" s="433">
        <v>112</v>
      </c>
      <c r="U34" s="433">
        <v>149</v>
      </c>
      <c r="V34" s="433">
        <v>112</v>
      </c>
      <c r="W34" s="433">
        <v>166</v>
      </c>
      <c r="X34" s="433">
        <v>137</v>
      </c>
      <c r="Y34" s="433">
        <v>156</v>
      </c>
      <c r="Z34" s="433">
        <v>135</v>
      </c>
      <c r="AA34" s="433">
        <v>168</v>
      </c>
      <c r="AB34" s="433">
        <v>146</v>
      </c>
      <c r="AC34" s="434">
        <v>332</v>
      </c>
    </row>
    <row r="35" spans="1:29" s="392" customFormat="1" ht="15" customHeight="1">
      <c r="A35" s="473" t="s">
        <v>199</v>
      </c>
      <c r="B35" s="493"/>
      <c r="C35" s="433">
        <v>32</v>
      </c>
      <c r="D35" s="433">
        <v>13</v>
      </c>
      <c r="E35" s="433">
        <v>19</v>
      </c>
      <c r="F35" s="433">
        <v>1</v>
      </c>
      <c r="G35" s="433">
        <v>21</v>
      </c>
      <c r="H35" s="433">
        <v>3</v>
      </c>
      <c r="I35" s="433">
        <v>4</v>
      </c>
      <c r="J35" s="433">
        <v>3</v>
      </c>
      <c r="K35" s="433">
        <v>4</v>
      </c>
      <c r="L35" s="433">
        <v>4</v>
      </c>
      <c r="M35" s="433">
        <v>3</v>
      </c>
      <c r="N35" s="433">
        <v>665</v>
      </c>
      <c r="O35" s="438">
        <v>338</v>
      </c>
      <c r="P35" s="433">
        <v>327</v>
      </c>
      <c r="Q35" s="433">
        <v>61</v>
      </c>
      <c r="R35" s="433">
        <v>39</v>
      </c>
      <c r="S35" s="433">
        <v>61</v>
      </c>
      <c r="T35" s="433">
        <v>62</v>
      </c>
      <c r="U35" s="433">
        <v>48</v>
      </c>
      <c r="V35" s="433">
        <v>53</v>
      </c>
      <c r="W35" s="433">
        <v>54</v>
      </c>
      <c r="X35" s="433">
        <v>61</v>
      </c>
      <c r="Y35" s="433">
        <v>57</v>
      </c>
      <c r="Z35" s="433">
        <v>62</v>
      </c>
      <c r="AA35" s="433">
        <v>57</v>
      </c>
      <c r="AB35" s="433">
        <v>50</v>
      </c>
      <c r="AC35" s="434">
        <v>98</v>
      </c>
    </row>
    <row r="36" spans="1:29" s="392" customFormat="1" ht="15" customHeight="1">
      <c r="A36" s="473" t="s">
        <v>200</v>
      </c>
      <c r="B36" s="493"/>
      <c r="C36" s="433">
        <v>21</v>
      </c>
      <c r="D36" s="433">
        <v>9</v>
      </c>
      <c r="E36" s="433">
        <v>12</v>
      </c>
      <c r="F36" s="433">
        <v>2</v>
      </c>
      <c r="G36" s="433">
        <v>12</v>
      </c>
      <c r="H36" s="433">
        <v>2</v>
      </c>
      <c r="I36" s="433">
        <v>2</v>
      </c>
      <c r="J36" s="433">
        <v>2</v>
      </c>
      <c r="K36" s="433">
        <v>2</v>
      </c>
      <c r="L36" s="433">
        <v>2</v>
      </c>
      <c r="M36" s="433">
        <v>2</v>
      </c>
      <c r="N36" s="433">
        <v>285</v>
      </c>
      <c r="O36" s="438">
        <v>141</v>
      </c>
      <c r="P36" s="433">
        <v>144</v>
      </c>
      <c r="Q36" s="433">
        <v>21</v>
      </c>
      <c r="R36" s="433">
        <v>26</v>
      </c>
      <c r="S36" s="433">
        <v>21</v>
      </c>
      <c r="T36" s="433">
        <v>21</v>
      </c>
      <c r="U36" s="433">
        <v>26</v>
      </c>
      <c r="V36" s="433">
        <v>28</v>
      </c>
      <c r="W36" s="433">
        <v>20</v>
      </c>
      <c r="X36" s="433">
        <v>20</v>
      </c>
      <c r="Y36" s="433">
        <v>32</v>
      </c>
      <c r="Z36" s="433">
        <v>21</v>
      </c>
      <c r="AA36" s="433">
        <v>21</v>
      </c>
      <c r="AB36" s="433">
        <v>28</v>
      </c>
      <c r="AC36" s="434">
        <v>52</v>
      </c>
    </row>
    <row r="37" spans="1:29" s="392" customFormat="1" ht="11.25" customHeight="1">
      <c r="A37" s="473" t="s">
        <v>201</v>
      </c>
      <c r="B37" s="493"/>
      <c r="C37" s="433">
        <v>10</v>
      </c>
      <c r="D37" s="433">
        <v>6</v>
      </c>
      <c r="E37" s="433">
        <v>4</v>
      </c>
      <c r="F37" s="433">
        <v>2</v>
      </c>
      <c r="G37" s="433">
        <v>6</v>
      </c>
      <c r="H37" s="433">
        <v>1</v>
      </c>
      <c r="I37" s="433">
        <v>1</v>
      </c>
      <c r="J37" s="433">
        <v>1</v>
      </c>
      <c r="K37" s="433">
        <v>1</v>
      </c>
      <c r="L37" s="433">
        <v>1</v>
      </c>
      <c r="M37" s="433">
        <v>1</v>
      </c>
      <c r="N37" s="433">
        <v>119</v>
      </c>
      <c r="O37" s="438">
        <v>65</v>
      </c>
      <c r="P37" s="433">
        <v>54</v>
      </c>
      <c r="Q37" s="433">
        <v>9</v>
      </c>
      <c r="R37" s="433">
        <v>8</v>
      </c>
      <c r="S37" s="433">
        <v>13</v>
      </c>
      <c r="T37" s="433">
        <v>5</v>
      </c>
      <c r="U37" s="433">
        <v>6</v>
      </c>
      <c r="V37" s="433">
        <v>9</v>
      </c>
      <c r="W37" s="433">
        <v>9</v>
      </c>
      <c r="X37" s="433">
        <v>11</v>
      </c>
      <c r="Y37" s="433">
        <v>15</v>
      </c>
      <c r="Z37" s="433">
        <v>9</v>
      </c>
      <c r="AA37" s="433">
        <v>13</v>
      </c>
      <c r="AB37" s="433">
        <v>12</v>
      </c>
      <c r="AC37" s="434">
        <v>20</v>
      </c>
    </row>
    <row r="38" spans="1:29" s="392" customFormat="1" ht="15" customHeight="1">
      <c r="A38" s="473" t="s">
        <v>202</v>
      </c>
      <c r="B38" s="493"/>
      <c r="C38" s="433">
        <v>85</v>
      </c>
      <c r="D38" s="433">
        <v>21</v>
      </c>
      <c r="E38" s="433">
        <v>64</v>
      </c>
      <c r="F38" s="433">
        <v>4</v>
      </c>
      <c r="G38" s="433">
        <v>56</v>
      </c>
      <c r="H38" s="433">
        <v>8</v>
      </c>
      <c r="I38" s="433">
        <v>9</v>
      </c>
      <c r="J38" s="433">
        <v>9</v>
      </c>
      <c r="K38" s="433">
        <v>11</v>
      </c>
      <c r="L38" s="433">
        <v>9</v>
      </c>
      <c r="M38" s="433">
        <v>10</v>
      </c>
      <c r="N38" s="433">
        <v>1833</v>
      </c>
      <c r="O38" s="438">
        <v>956</v>
      </c>
      <c r="P38" s="433">
        <v>877</v>
      </c>
      <c r="Q38" s="433">
        <v>148</v>
      </c>
      <c r="R38" s="433">
        <v>125</v>
      </c>
      <c r="S38" s="433">
        <v>139</v>
      </c>
      <c r="T38" s="433">
        <v>145</v>
      </c>
      <c r="U38" s="433">
        <v>154</v>
      </c>
      <c r="V38" s="433">
        <v>143</v>
      </c>
      <c r="W38" s="433">
        <v>173</v>
      </c>
      <c r="X38" s="433">
        <v>161</v>
      </c>
      <c r="Y38" s="433">
        <v>143</v>
      </c>
      <c r="Z38" s="433">
        <v>151</v>
      </c>
      <c r="AA38" s="433">
        <v>199</v>
      </c>
      <c r="AB38" s="433">
        <v>152</v>
      </c>
      <c r="AC38" s="434">
        <v>350</v>
      </c>
    </row>
    <row r="39" spans="1:29" s="392" customFormat="1" ht="15" customHeight="1">
      <c r="A39" s="473" t="s">
        <v>203</v>
      </c>
      <c r="B39" s="493"/>
      <c r="C39" s="433">
        <v>17</v>
      </c>
      <c r="D39" s="433">
        <v>5</v>
      </c>
      <c r="E39" s="433">
        <v>12</v>
      </c>
      <c r="F39" s="433">
        <v>2</v>
      </c>
      <c r="G39" s="433">
        <v>11</v>
      </c>
      <c r="H39" s="433">
        <v>1</v>
      </c>
      <c r="I39" s="433">
        <v>2</v>
      </c>
      <c r="J39" s="433">
        <v>2</v>
      </c>
      <c r="K39" s="433">
        <v>2</v>
      </c>
      <c r="L39" s="433">
        <v>2</v>
      </c>
      <c r="M39" s="433">
        <v>2</v>
      </c>
      <c r="N39" s="433">
        <v>274</v>
      </c>
      <c r="O39" s="438">
        <v>147</v>
      </c>
      <c r="P39" s="433">
        <v>127</v>
      </c>
      <c r="Q39" s="433">
        <v>15</v>
      </c>
      <c r="R39" s="433">
        <v>18</v>
      </c>
      <c r="S39" s="433">
        <v>31</v>
      </c>
      <c r="T39" s="433">
        <v>20</v>
      </c>
      <c r="U39" s="433">
        <v>28</v>
      </c>
      <c r="V39" s="433">
        <v>22</v>
      </c>
      <c r="W39" s="433">
        <v>26</v>
      </c>
      <c r="X39" s="433">
        <v>18</v>
      </c>
      <c r="Y39" s="433">
        <v>28</v>
      </c>
      <c r="Z39" s="433">
        <v>24</v>
      </c>
      <c r="AA39" s="433">
        <v>19</v>
      </c>
      <c r="AB39" s="433">
        <v>25</v>
      </c>
      <c r="AC39" s="434">
        <v>36</v>
      </c>
    </row>
    <row r="40" spans="1:29" s="277" customFormat="1" ht="15" customHeight="1">
      <c r="A40" s="473" t="s">
        <v>847</v>
      </c>
      <c r="B40" s="493"/>
      <c r="C40" s="433">
        <v>32</v>
      </c>
      <c r="D40" s="433">
        <v>9</v>
      </c>
      <c r="E40" s="433">
        <v>23</v>
      </c>
      <c r="F40" s="433">
        <v>2</v>
      </c>
      <c r="G40" s="433">
        <v>21</v>
      </c>
      <c r="H40" s="433">
        <v>6</v>
      </c>
      <c r="I40" s="433">
        <v>4</v>
      </c>
      <c r="J40" s="433">
        <v>4</v>
      </c>
      <c r="K40" s="433">
        <v>4</v>
      </c>
      <c r="L40" s="433">
        <v>3</v>
      </c>
      <c r="M40" s="433">
        <v>0</v>
      </c>
      <c r="N40" s="433">
        <v>640</v>
      </c>
      <c r="O40" s="438">
        <v>332</v>
      </c>
      <c r="P40" s="433">
        <v>308</v>
      </c>
      <c r="Q40" s="433">
        <v>99</v>
      </c>
      <c r="R40" s="433">
        <v>81</v>
      </c>
      <c r="S40" s="433">
        <v>72</v>
      </c>
      <c r="T40" s="433">
        <v>62</v>
      </c>
      <c r="U40" s="433">
        <v>55</v>
      </c>
      <c r="V40" s="433">
        <v>63</v>
      </c>
      <c r="W40" s="433">
        <v>66</v>
      </c>
      <c r="X40" s="433">
        <v>56</v>
      </c>
      <c r="Y40" s="433">
        <v>40</v>
      </c>
      <c r="Z40" s="433">
        <v>46</v>
      </c>
      <c r="AA40" s="433">
        <v>0</v>
      </c>
      <c r="AB40" s="433">
        <v>0</v>
      </c>
      <c r="AC40" s="434">
        <v>0</v>
      </c>
    </row>
    <row r="41" spans="1:29" s="277" customFormat="1" ht="3.75" customHeight="1">
      <c r="A41" s="474"/>
      <c r="B41" s="493"/>
      <c r="C41" s="433"/>
      <c r="D41" s="433"/>
      <c r="E41" s="433"/>
      <c r="F41" s="433"/>
      <c r="G41" s="433"/>
      <c r="H41" s="433"/>
      <c r="I41" s="433"/>
      <c r="J41" s="433"/>
      <c r="K41" s="433"/>
      <c r="L41" s="433"/>
      <c r="M41" s="433"/>
      <c r="N41" s="433"/>
      <c r="O41" s="438"/>
      <c r="P41" s="433"/>
      <c r="Q41" s="433"/>
      <c r="R41" s="433"/>
      <c r="S41" s="433"/>
      <c r="T41" s="433"/>
      <c r="U41" s="433"/>
      <c r="V41" s="433"/>
      <c r="W41" s="433"/>
      <c r="X41" s="433"/>
      <c r="Y41" s="433"/>
      <c r="Z41" s="433"/>
      <c r="AA41" s="433"/>
      <c r="AB41" s="433"/>
      <c r="AC41" s="434"/>
    </row>
    <row r="42" spans="1:29" ht="14.25" customHeight="1">
      <c r="A42" s="472" t="s">
        <v>848</v>
      </c>
      <c r="B42" s="493">
        <v>11</v>
      </c>
      <c r="C42" s="433">
        <v>246</v>
      </c>
      <c r="D42" s="433">
        <v>103</v>
      </c>
      <c r="E42" s="433">
        <v>143</v>
      </c>
      <c r="F42" s="433">
        <v>24</v>
      </c>
      <c r="G42" s="433">
        <v>148</v>
      </c>
      <c r="H42" s="433">
        <v>24</v>
      </c>
      <c r="I42" s="433">
        <v>24</v>
      </c>
      <c r="J42" s="433">
        <v>24</v>
      </c>
      <c r="K42" s="433">
        <v>26</v>
      </c>
      <c r="L42" s="433">
        <v>24</v>
      </c>
      <c r="M42" s="433">
        <v>26</v>
      </c>
      <c r="N42" s="433">
        <v>4121</v>
      </c>
      <c r="O42" s="438">
        <v>2130</v>
      </c>
      <c r="P42" s="433">
        <v>1991</v>
      </c>
      <c r="Q42" s="433">
        <v>283</v>
      </c>
      <c r="R42" s="433">
        <v>313</v>
      </c>
      <c r="S42" s="433">
        <v>336</v>
      </c>
      <c r="T42" s="433">
        <v>305</v>
      </c>
      <c r="U42" s="433">
        <v>343</v>
      </c>
      <c r="V42" s="433">
        <v>328</v>
      </c>
      <c r="W42" s="433">
        <v>389</v>
      </c>
      <c r="X42" s="433">
        <v>334</v>
      </c>
      <c r="Y42" s="433">
        <v>388</v>
      </c>
      <c r="Z42" s="433">
        <v>350</v>
      </c>
      <c r="AA42" s="433">
        <v>391</v>
      </c>
      <c r="AB42" s="433">
        <v>361</v>
      </c>
      <c r="AC42" s="434">
        <v>744</v>
      </c>
    </row>
    <row r="43" spans="1:29" ht="12.75" customHeight="1">
      <c r="A43" s="473" t="s">
        <v>204</v>
      </c>
      <c r="B43" s="493"/>
      <c r="C43" s="433">
        <v>83</v>
      </c>
      <c r="D43" s="433">
        <v>35</v>
      </c>
      <c r="E43" s="433">
        <v>48</v>
      </c>
      <c r="F43" s="433">
        <v>4</v>
      </c>
      <c r="G43" s="433">
        <v>53</v>
      </c>
      <c r="H43" s="433">
        <v>9</v>
      </c>
      <c r="I43" s="433">
        <v>8</v>
      </c>
      <c r="J43" s="433">
        <v>8</v>
      </c>
      <c r="K43" s="433">
        <v>9</v>
      </c>
      <c r="L43" s="433">
        <v>9</v>
      </c>
      <c r="M43" s="433">
        <v>10</v>
      </c>
      <c r="N43" s="433">
        <v>1754</v>
      </c>
      <c r="O43" s="438">
        <v>926</v>
      </c>
      <c r="P43" s="433">
        <v>828</v>
      </c>
      <c r="Q43" s="433">
        <v>146</v>
      </c>
      <c r="R43" s="433">
        <v>142</v>
      </c>
      <c r="S43" s="433">
        <v>149</v>
      </c>
      <c r="T43" s="433">
        <v>121</v>
      </c>
      <c r="U43" s="433">
        <v>132</v>
      </c>
      <c r="V43" s="433">
        <v>144</v>
      </c>
      <c r="W43" s="433">
        <v>163</v>
      </c>
      <c r="X43" s="433">
        <v>139</v>
      </c>
      <c r="Y43" s="433">
        <v>169</v>
      </c>
      <c r="Z43" s="433">
        <v>133</v>
      </c>
      <c r="AA43" s="433">
        <v>167</v>
      </c>
      <c r="AB43" s="433">
        <v>149</v>
      </c>
      <c r="AC43" s="434">
        <v>324</v>
      </c>
    </row>
    <row r="44" spans="1:29" ht="15.75" customHeight="1" thickBot="1">
      <c r="A44" s="477" t="s">
        <v>205</v>
      </c>
      <c r="B44" s="494"/>
      <c r="C44" s="436">
        <v>10</v>
      </c>
      <c r="D44" s="436">
        <v>5</v>
      </c>
      <c r="E44" s="436">
        <v>5</v>
      </c>
      <c r="F44" s="436">
        <v>2</v>
      </c>
      <c r="G44" s="436">
        <v>6</v>
      </c>
      <c r="H44" s="436">
        <v>1</v>
      </c>
      <c r="I44" s="436">
        <v>1</v>
      </c>
      <c r="J44" s="436">
        <v>1</v>
      </c>
      <c r="K44" s="436">
        <v>1</v>
      </c>
      <c r="L44" s="436">
        <v>1</v>
      </c>
      <c r="M44" s="436">
        <v>1</v>
      </c>
      <c r="N44" s="436">
        <v>138</v>
      </c>
      <c r="O44" s="439">
        <v>76</v>
      </c>
      <c r="P44" s="436">
        <v>62</v>
      </c>
      <c r="Q44" s="436">
        <v>5</v>
      </c>
      <c r="R44" s="436">
        <v>6</v>
      </c>
      <c r="S44" s="436">
        <v>14</v>
      </c>
      <c r="T44" s="436">
        <v>7</v>
      </c>
      <c r="U44" s="436">
        <v>15</v>
      </c>
      <c r="V44" s="436">
        <v>16</v>
      </c>
      <c r="W44" s="436">
        <v>14</v>
      </c>
      <c r="X44" s="436">
        <v>8</v>
      </c>
      <c r="Y44" s="436">
        <v>15</v>
      </c>
      <c r="Z44" s="436">
        <v>12</v>
      </c>
      <c r="AA44" s="436">
        <v>13</v>
      </c>
      <c r="AB44" s="436">
        <v>13</v>
      </c>
      <c r="AC44" s="437">
        <v>30</v>
      </c>
    </row>
  </sheetData>
  <sheetProtection/>
  <mergeCells count="15">
    <mergeCell ref="Q6:R6"/>
    <mergeCell ref="S6:T6"/>
    <mergeCell ref="U6:V6"/>
    <mergeCell ref="W6:X6"/>
    <mergeCell ref="Y6:Z6"/>
    <mergeCell ref="AC7:AC8"/>
    <mergeCell ref="AA6:AB6"/>
    <mergeCell ref="A7:A8"/>
    <mergeCell ref="B7:B8"/>
    <mergeCell ref="F7:F8"/>
    <mergeCell ref="A2:N2"/>
    <mergeCell ref="O2:AC2"/>
    <mergeCell ref="F4:F5"/>
    <mergeCell ref="P4:X4"/>
    <mergeCell ref="AC4:AC6"/>
  </mergeCells>
  <printOptions/>
  <pageMargins left="1.1023622047244095" right="1.1023622047244095" top="1.5748031496062993" bottom="1.5748031496062993" header="0.5118110236220472" footer="0.9055118110236221"/>
  <pageSetup firstPageNumber="360"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4.xml><?xml version="1.0" encoding="utf-8"?>
<worksheet xmlns="http://schemas.openxmlformats.org/spreadsheetml/2006/main" xmlns:r="http://schemas.openxmlformats.org/officeDocument/2006/relationships">
  <dimension ref="A1:AC46"/>
  <sheetViews>
    <sheetView showGridLines="0" zoomScalePageLayoutView="0" workbookViewId="0" topLeftCell="A1">
      <selection activeCell="B9" sqref="B9"/>
    </sheetView>
  </sheetViews>
  <sheetFormatPr defaultColWidth="6.625" defaultRowHeight="24.75" customHeight="1"/>
  <cols>
    <col min="1" max="1" width="15.625" style="245" customWidth="1"/>
    <col min="2" max="2" width="4.875" style="245" customWidth="1"/>
    <col min="3" max="5" width="4.625" style="245" customWidth="1"/>
    <col min="6" max="6" width="5.125" style="245" customWidth="1"/>
    <col min="7" max="13" width="4.625" style="245" customWidth="1"/>
    <col min="14" max="14" width="5.125" style="245" customWidth="1"/>
    <col min="15" max="28" width="4.75390625" style="245" customWidth="1"/>
    <col min="29" max="29" width="10.625" style="291" customWidth="1"/>
    <col min="30" max="16384" width="6.625" style="245" customWidth="1"/>
  </cols>
  <sheetData>
    <row r="1" spans="1:29" s="243" customFormat="1" ht="19.5" customHeight="1">
      <c r="A1" s="242" t="s">
        <v>462</v>
      </c>
      <c r="AC1" s="390" t="s">
        <v>689</v>
      </c>
    </row>
    <row r="2" spans="1:29" s="244" customFormat="1" ht="19.5" customHeight="1">
      <c r="A2" s="735" t="s">
        <v>250</v>
      </c>
      <c r="B2" s="746"/>
      <c r="C2" s="746"/>
      <c r="D2" s="746"/>
      <c r="E2" s="746"/>
      <c r="F2" s="746"/>
      <c r="G2" s="746"/>
      <c r="H2" s="746"/>
      <c r="I2" s="746"/>
      <c r="J2" s="746"/>
      <c r="K2" s="746"/>
      <c r="L2" s="746"/>
      <c r="M2" s="746"/>
      <c r="N2" s="746"/>
      <c r="O2" s="716" t="s">
        <v>725</v>
      </c>
      <c r="P2" s="716"/>
      <c r="Q2" s="716"/>
      <c r="R2" s="716"/>
      <c r="S2" s="716"/>
      <c r="T2" s="716"/>
      <c r="U2" s="716"/>
      <c r="V2" s="716"/>
      <c r="W2" s="716"/>
      <c r="X2" s="716"/>
      <c r="Y2" s="716"/>
      <c r="Z2" s="716"/>
      <c r="AA2" s="716"/>
      <c r="AB2" s="716"/>
      <c r="AC2" s="716"/>
    </row>
    <row r="3" spans="1:29" s="257" customFormat="1" ht="12" customHeight="1" thickBot="1">
      <c r="A3" s="39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row>
    <row r="4" spans="1:29" s="257" customFormat="1" ht="15" customHeight="1">
      <c r="A4" s="246" t="s">
        <v>239</v>
      </c>
      <c r="B4" s="247" t="s">
        <v>637</v>
      </c>
      <c r="C4" s="248" t="s">
        <v>635</v>
      </c>
      <c r="D4" s="249"/>
      <c r="E4" s="249"/>
      <c r="F4" s="742" t="s">
        <v>605</v>
      </c>
      <c r="G4" s="250" t="s">
        <v>636</v>
      </c>
      <c r="H4" s="251"/>
      <c r="I4" s="251"/>
      <c r="J4" s="251"/>
      <c r="K4" s="251"/>
      <c r="L4" s="251"/>
      <c r="M4" s="252"/>
      <c r="N4" s="253"/>
      <c r="O4" s="254"/>
      <c r="P4" s="736" t="s">
        <v>642</v>
      </c>
      <c r="Q4" s="737"/>
      <c r="R4" s="737"/>
      <c r="S4" s="737"/>
      <c r="T4" s="737"/>
      <c r="U4" s="737"/>
      <c r="V4" s="737"/>
      <c r="W4" s="737"/>
      <c r="X4" s="737"/>
      <c r="Y4" s="254" t="s">
        <v>445</v>
      </c>
      <c r="Z4" s="255"/>
      <c r="AA4" s="255"/>
      <c r="AB4" s="256"/>
      <c r="AC4" s="734" t="s">
        <v>245</v>
      </c>
    </row>
    <row r="5" spans="1:29" s="257" customFormat="1" ht="15" customHeight="1">
      <c r="A5" s="246" t="s">
        <v>240</v>
      </c>
      <c r="B5" s="258" t="s">
        <v>638</v>
      </c>
      <c r="C5" s="259" t="s">
        <v>241</v>
      </c>
      <c r="D5" s="259"/>
      <c r="E5" s="259"/>
      <c r="F5" s="743"/>
      <c r="G5" s="260" t="s">
        <v>242</v>
      </c>
      <c r="H5" s="260"/>
      <c r="I5" s="260"/>
      <c r="J5" s="260"/>
      <c r="K5" s="260"/>
      <c r="L5" s="260"/>
      <c r="M5" s="252"/>
      <c r="N5" s="261"/>
      <c r="O5" s="262" t="s">
        <v>656</v>
      </c>
      <c r="P5" s="263"/>
      <c r="Q5" s="264" t="s">
        <v>643</v>
      </c>
      <c r="R5" s="252"/>
      <c r="S5" s="264" t="s">
        <v>644</v>
      </c>
      <c r="T5" s="252"/>
      <c r="U5" s="264" t="s">
        <v>645</v>
      </c>
      <c r="V5" s="252"/>
      <c r="W5" s="264" t="s">
        <v>646</v>
      </c>
      <c r="X5" s="252"/>
      <c r="Y5" s="265" t="s">
        <v>647</v>
      </c>
      <c r="Z5" s="252"/>
      <c r="AA5" s="265" t="s">
        <v>648</v>
      </c>
      <c r="AB5" s="252"/>
      <c r="AC5" s="732"/>
    </row>
    <row r="6" spans="1:29" s="273" customFormat="1" ht="15" customHeight="1">
      <c r="A6" s="266" t="s">
        <v>243</v>
      </c>
      <c r="B6" s="267" t="s">
        <v>244</v>
      </c>
      <c r="C6" s="252"/>
      <c r="D6" s="252"/>
      <c r="E6" s="252"/>
      <c r="F6" s="268" t="s">
        <v>251</v>
      </c>
      <c r="G6" s="269" t="s">
        <v>409</v>
      </c>
      <c r="H6" s="260"/>
      <c r="I6" s="260"/>
      <c r="J6" s="260"/>
      <c r="K6" s="260"/>
      <c r="L6" s="260"/>
      <c r="M6" s="252"/>
      <c r="N6" s="270"/>
      <c r="O6" s="271" t="s">
        <v>480</v>
      </c>
      <c r="P6" s="272"/>
      <c r="Q6" s="730" t="s">
        <v>548</v>
      </c>
      <c r="R6" s="731"/>
      <c r="S6" s="730" t="s">
        <v>559</v>
      </c>
      <c r="T6" s="731"/>
      <c r="U6" s="730" t="s">
        <v>560</v>
      </c>
      <c r="V6" s="731"/>
      <c r="W6" s="730" t="s">
        <v>561</v>
      </c>
      <c r="X6" s="731"/>
      <c r="Y6" s="730" t="s">
        <v>562</v>
      </c>
      <c r="Z6" s="731"/>
      <c r="AA6" s="730" t="s">
        <v>563</v>
      </c>
      <c r="AB6" s="731"/>
      <c r="AC6" s="732"/>
    </row>
    <row r="7" spans="1:29" s="277" customFormat="1" ht="30" customHeight="1">
      <c r="A7" s="740" t="s">
        <v>252</v>
      </c>
      <c r="B7" s="738" t="s">
        <v>491</v>
      </c>
      <c r="C7" s="274" t="s">
        <v>606</v>
      </c>
      <c r="D7" s="274" t="s">
        <v>494</v>
      </c>
      <c r="E7" s="274" t="s">
        <v>495</v>
      </c>
      <c r="F7" s="744" t="s">
        <v>607</v>
      </c>
      <c r="G7" s="258" t="s">
        <v>657</v>
      </c>
      <c r="H7" s="275" t="s">
        <v>650</v>
      </c>
      <c r="I7" s="275" t="s">
        <v>651</v>
      </c>
      <c r="J7" s="275" t="s">
        <v>652</v>
      </c>
      <c r="K7" s="275" t="s">
        <v>653</v>
      </c>
      <c r="L7" s="275" t="s">
        <v>654</v>
      </c>
      <c r="M7" s="275" t="s">
        <v>655</v>
      </c>
      <c r="N7" s="276" t="s">
        <v>658</v>
      </c>
      <c r="O7" s="289" t="s">
        <v>639</v>
      </c>
      <c r="P7" s="258" t="s">
        <v>640</v>
      </c>
      <c r="Q7" s="258" t="s">
        <v>639</v>
      </c>
      <c r="R7" s="258" t="s">
        <v>640</v>
      </c>
      <c r="S7" s="258" t="s">
        <v>639</v>
      </c>
      <c r="T7" s="258" t="s">
        <v>640</v>
      </c>
      <c r="U7" s="258" t="s">
        <v>639</v>
      </c>
      <c r="V7" s="258" t="s">
        <v>640</v>
      </c>
      <c r="W7" s="258" t="s">
        <v>639</v>
      </c>
      <c r="X7" s="258" t="s">
        <v>640</v>
      </c>
      <c r="Y7" s="258" t="s">
        <v>639</v>
      </c>
      <c r="Z7" s="258" t="s">
        <v>640</v>
      </c>
      <c r="AA7" s="258" t="s">
        <v>494</v>
      </c>
      <c r="AB7" s="258" t="s">
        <v>495</v>
      </c>
      <c r="AC7" s="732" t="s">
        <v>567</v>
      </c>
    </row>
    <row r="8" spans="1:29" s="277" customFormat="1" ht="13.5" customHeight="1" thickBot="1">
      <c r="A8" s="741"/>
      <c r="B8" s="739"/>
      <c r="C8" s="278" t="s">
        <v>480</v>
      </c>
      <c r="D8" s="278" t="s">
        <v>497</v>
      </c>
      <c r="E8" s="278" t="s">
        <v>498</v>
      </c>
      <c r="F8" s="745"/>
      <c r="G8" s="278" t="s">
        <v>480</v>
      </c>
      <c r="H8" s="283" t="s">
        <v>548</v>
      </c>
      <c r="I8" s="283" t="s">
        <v>559</v>
      </c>
      <c r="J8" s="283" t="s">
        <v>560</v>
      </c>
      <c r="K8" s="283" t="s">
        <v>561</v>
      </c>
      <c r="L8" s="283" t="s">
        <v>562</v>
      </c>
      <c r="M8" s="283" t="s">
        <v>563</v>
      </c>
      <c r="N8" s="278" t="s">
        <v>480</v>
      </c>
      <c r="O8" s="279" t="s">
        <v>497</v>
      </c>
      <c r="P8" s="279" t="s">
        <v>498</v>
      </c>
      <c r="Q8" s="278" t="s">
        <v>497</v>
      </c>
      <c r="R8" s="278" t="s">
        <v>498</v>
      </c>
      <c r="S8" s="278" t="s">
        <v>497</v>
      </c>
      <c r="T8" s="278" t="s">
        <v>498</v>
      </c>
      <c r="U8" s="278" t="s">
        <v>497</v>
      </c>
      <c r="V8" s="278" t="s">
        <v>498</v>
      </c>
      <c r="W8" s="278" t="s">
        <v>497</v>
      </c>
      <c r="X8" s="278" t="s">
        <v>498</v>
      </c>
      <c r="Y8" s="278" t="s">
        <v>497</v>
      </c>
      <c r="Z8" s="278" t="s">
        <v>498</v>
      </c>
      <c r="AA8" s="278" t="s">
        <v>497</v>
      </c>
      <c r="AB8" s="278" t="s">
        <v>498</v>
      </c>
      <c r="AC8" s="733"/>
    </row>
    <row r="9" spans="1:29" s="277" customFormat="1" ht="14.25" customHeight="1">
      <c r="A9" s="536" t="s">
        <v>206</v>
      </c>
      <c r="B9" s="538"/>
      <c r="C9" s="539">
        <v>16</v>
      </c>
      <c r="D9" s="539">
        <v>6</v>
      </c>
      <c r="E9" s="539">
        <v>10</v>
      </c>
      <c r="F9" s="539">
        <v>2</v>
      </c>
      <c r="G9" s="539">
        <v>9</v>
      </c>
      <c r="H9" s="539">
        <v>1</v>
      </c>
      <c r="I9" s="539">
        <v>2</v>
      </c>
      <c r="J9" s="539">
        <v>2</v>
      </c>
      <c r="K9" s="539">
        <v>2</v>
      </c>
      <c r="L9" s="539">
        <v>1</v>
      </c>
      <c r="M9" s="539">
        <v>1</v>
      </c>
      <c r="N9" s="539">
        <v>221</v>
      </c>
      <c r="O9" s="591">
        <v>119</v>
      </c>
      <c r="P9" s="539">
        <v>102</v>
      </c>
      <c r="Q9" s="539">
        <v>17</v>
      </c>
      <c r="R9" s="539">
        <v>14</v>
      </c>
      <c r="S9" s="539">
        <v>19</v>
      </c>
      <c r="T9" s="539">
        <v>19</v>
      </c>
      <c r="U9" s="539">
        <v>25</v>
      </c>
      <c r="V9" s="539">
        <v>21</v>
      </c>
      <c r="W9" s="539">
        <v>21</v>
      </c>
      <c r="X9" s="539">
        <v>14</v>
      </c>
      <c r="Y9" s="539">
        <v>20</v>
      </c>
      <c r="Z9" s="539">
        <v>14</v>
      </c>
      <c r="AA9" s="539">
        <v>17</v>
      </c>
      <c r="AB9" s="539">
        <v>20</v>
      </c>
      <c r="AC9" s="540">
        <v>39</v>
      </c>
    </row>
    <row r="10" spans="1:29" s="277" customFormat="1" ht="14.25" customHeight="1">
      <c r="A10" s="473" t="s">
        <v>207</v>
      </c>
      <c r="B10" s="493"/>
      <c r="C10" s="433">
        <v>21</v>
      </c>
      <c r="D10" s="433">
        <v>5</v>
      </c>
      <c r="E10" s="433">
        <v>16</v>
      </c>
      <c r="F10" s="433">
        <v>2</v>
      </c>
      <c r="G10" s="433">
        <v>12</v>
      </c>
      <c r="H10" s="433">
        <v>2</v>
      </c>
      <c r="I10" s="433">
        <v>2</v>
      </c>
      <c r="J10" s="433">
        <v>2</v>
      </c>
      <c r="K10" s="433">
        <v>2</v>
      </c>
      <c r="L10" s="433">
        <v>2</v>
      </c>
      <c r="M10" s="433">
        <v>2</v>
      </c>
      <c r="N10" s="433">
        <v>277</v>
      </c>
      <c r="O10" s="438">
        <v>143</v>
      </c>
      <c r="P10" s="433">
        <v>134</v>
      </c>
      <c r="Q10" s="433">
        <v>17</v>
      </c>
      <c r="R10" s="433">
        <v>20</v>
      </c>
      <c r="S10" s="433">
        <v>20</v>
      </c>
      <c r="T10" s="433">
        <v>26</v>
      </c>
      <c r="U10" s="433">
        <v>29</v>
      </c>
      <c r="V10" s="433">
        <v>17</v>
      </c>
      <c r="W10" s="433">
        <v>25</v>
      </c>
      <c r="X10" s="433">
        <v>20</v>
      </c>
      <c r="Y10" s="433">
        <v>29</v>
      </c>
      <c r="Z10" s="433">
        <v>22</v>
      </c>
      <c r="AA10" s="433">
        <v>23</v>
      </c>
      <c r="AB10" s="433">
        <v>29</v>
      </c>
      <c r="AC10" s="434">
        <v>44</v>
      </c>
    </row>
    <row r="11" spans="1:29" s="277" customFormat="1" ht="14.25" customHeight="1">
      <c r="A11" s="473" t="s">
        <v>208</v>
      </c>
      <c r="B11" s="493"/>
      <c r="C11" s="433">
        <v>28</v>
      </c>
      <c r="D11" s="433">
        <v>13</v>
      </c>
      <c r="E11" s="433">
        <v>15</v>
      </c>
      <c r="F11" s="433">
        <v>2</v>
      </c>
      <c r="G11" s="433">
        <v>18</v>
      </c>
      <c r="H11" s="433">
        <v>3</v>
      </c>
      <c r="I11" s="433">
        <v>3</v>
      </c>
      <c r="J11" s="433">
        <v>3</v>
      </c>
      <c r="K11" s="433">
        <v>3</v>
      </c>
      <c r="L11" s="433">
        <v>3</v>
      </c>
      <c r="M11" s="433">
        <v>3</v>
      </c>
      <c r="N11" s="433">
        <v>534</v>
      </c>
      <c r="O11" s="438">
        <v>269</v>
      </c>
      <c r="P11" s="433">
        <v>265</v>
      </c>
      <c r="Q11" s="433">
        <v>36</v>
      </c>
      <c r="R11" s="433">
        <v>40</v>
      </c>
      <c r="S11" s="433">
        <v>39</v>
      </c>
      <c r="T11" s="433">
        <v>38</v>
      </c>
      <c r="U11" s="433">
        <v>43</v>
      </c>
      <c r="V11" s="433">
        <v>39</v>
      </c>
      <c r="W11" s="433">
        <v>47</v>
      </c>
      <c r="X11" s="433">
        <v>49</v>
      </c>
      <c r="Y11" s="433">
        <v>52</v>
      </c>
      <c r="Z11" s="433">
        <v>53</v>
      </c>
      <c r="AA11" s="433">
        <v>52</v>
      </c>
      <c r="AB11" s="433">
        <v>46</v>
      </c>
      <c r="AC11" s="434">
        <v>103</v>
      </c>
    </row>
    <row r="12" spans="1:29" s="277" customFormat="1" ht="14.25" customHeight="1">
      <c r="A12" s="473" t="s">
        <v>209</v>
      </c>
      <c r="B12" s="493"/>
      <c r="C12" s="433">
        <v>12</v>
      </c>
      <c r="D12" s="433">
        <v>3</v>
      </c>
      <c r="E12" s="433">
        <v>9</v>
      </c>
      <c r="F12" s="433">
        <v>2</v>
      </c>
      <c r="G12" s="433">
        <v>6</v>
      </c>
      <c r="H12" s="433">
        <v>1</v>
      </c>
      <c r="I12" s="433">
        <v>1</v>
      </c>
      <c r="J12" s="433">
        <v>1</v>
      </c>
      <c r="K12" s="433">
        <v>1</v>
      </c>
      <c r="L12" s="433">
        <v>1</v>
      </c>
      <c r="M12" s="433">
        <v>1</v>
      </c>
      <c r="N12" s="433">
        <v>141</v>
      </c>
      <c r="O12" s="438">
        <v>72</v>
      </c>
      <c r="P12" s="433">
        <v>69</v>
      </c>
      <c r="Q12" s="433">
        <v>8</v>
      </c>
      <c r="R12" s="433">
        <v>13</v>
      </c>
      <c r="S12" s="433">
        <v>10</v>
      </c>
      <c r="T12" s="433">
        <v>12</v>
      </c>
      <c r="U12" s="433">
        <v>13</v>
      </c>
      <c r="V12" s="433">
        <v>6</v>
      </c>
      <c r="W12" s="433">
        <v>11</v>
      </c>
      <c r="X12" s="433">
        <v>12</v>
      </c>
      <c r="Y12" s="433">
        <v>14</v>
      </c>
      <c r="Z12" s="433">
        <v>13</v>
      </c>
      <c r="AA12" s="433">
        <v>16</v>
      </c>
      <c r="AB12" s="433">
        <v>13</v>
      </c>
      <c r="AC12" s="434">
        <v>27</v>
      </c>
    </row>
    <row r="13" spans="1:29" s="277" customFormat="1" ht="14.25" customHeight="1">
      <c r="A13" s="473" t="s">
        <v>210</v>
      </c>
      <c r="B13" s="493"/>
      <c r="C13" s="433">
        <v>13</v>
      </c>
      <c r="D13" s="433">
        <v>7</v>
      </c>
      <c r="E13" s="433">
        <v>6</v>
      </c>
      <c r="F13" s="433">
        <v>2</v>
      </c>
      <c r="G13" s="433">
        <v>8</v>
      </c>
      <c r="H13" s="433">
        <v>1</v>
      </c>
      <c r="I13" s="433">
        <v>1</v>
      </c>
      <c r="J13" s="433">
        <v>1</v>
      </c>
      <c r="K13" s="433">
        <v>2</v>
      </c>
      <c r="L13" s="433">
        <v>1</v>
      </c>
      <c r="M13" s="433">
        <v>2</v>
      </c>
      <c r="N13" s="433">
        <v>176</v>
      </c>
      <c r="O13" s="438">
        <v>84</v>
      </c>
      <c r="P13" s="433">
        <v>92</v>
      </c>
      <c r="Q13" s="433">
        <v>10</v>
      </c>
      <c r="R13" s="433">
        <v>13</v>
      </c>
      <c r="S13" s="433">
        <v>12</v>
      </c>
      <c r="T13" s="433">
        <v>16</v>
      </c>
      <c r="U13" s="433">
        <v>19</v>
      </c>
      <c r="V13" s="433">
        <v>9</v>
      </c>
      <c r="W13" s="433">
        <v>19</v>
      </c>
      <c r="X13" s="433">
        <v>19</v>
      </c>
      <c r="Y13" s="433">
        <v>8</v>
      </c>
      <c r="Z13" s="433">
        <v>17</v>
      </c>
      <c r="AA13" s="433">
        <v>16</v>
      </c>
      <c r="AB13" s="433">
        <v>18</v>
      </c>
      <c r="AC13" s="434">
        <v>26</v>
      </c>
    </row>
    <row r="14" spans="1:29" s="277" customFormat="1" ht="14.25" customHeight="1">
      <c r="A14" s="473" t="s">
        <v>211</v>
      </c>
      <c r="B14" s="493"/>
      <c r="C14" s="433">
        <v>22</v>
      </c>
      <c r="D14" s="433">
        <v>10</v>
      </c>
      <c r="E14" s="433">
        <v>12</v>
      </c>
      <c r="F14" s="433">
        <v>2</v>
      </c>
      <c r="G14" s="433">
        <v>12</v>
      </c>
      <c r="H14" s="433">
        <v>2</v>
      </c>
      <c r="I14" s="433">
        <v>2</v>
      </c>
      <c r="J14" s="433">
        <v>2</v>
      </c>
      <c r="K14" s="433">
        <v>2</v>
      </c>
      <c r="L14" s="433">
        <v>2</v>
      </c>
      <c r="M14" s="433">
        <v>2</v>
      </c>
      <c r="N14" s="433">
        <v>267</v>
      </c>
      <c r="O14" s="438">
        <v>146</v>
      </c>
      <c r="P14" s="433">
        <v>121</v>
      </c>
      <c r="Q14" s="433">
        <v>17</v>
      </c>
      <c r="R14" s="433">
        <v>19</v>
      </c>
      <c r="S14" s="433">
        <v>26</v>
      </c>
      <c r="T14" s="433">
        <v>14</v>
      </c>
      <c r="U14" s="433">
        <v>26</v>
      </c>
      <c r="V14" s="433">
        <v>14</v>
      </c>
      <c r="W14" s="433">
        <v>21</v>
      </c>
      <c r="X14" s="433">
        <v>22</v>
      </c>
      <c r="Y14" s="433">
        <v>33</v>
      </c>
      <c r="Z14" s="433">
        <v>26</v>
      </c>
      <c r="AA14" s="433">
        <v>23</v>
      </c>
      <c r="AB14" s="433">
        <v>26</v>
      </c>
      <c r="AC14" s="434">
        <v>42</v>
      </c>
    </row>
    <row r="15" spans="1:29" s="277" customFormat="1" ht="14.25" customHeight="1">
      <c r="A15" s="473" t="s">
        <v>212</v>
      </c>
      <c r="B15" s="493"/>
      <c r="C15" s="433">
        <v>10</v>
      </c>
      <c r="D15" s="433">
        <v>6</v>
      </c>
      <c r="E15" s="433">
        <v>4</v>
      </c>
      <c r="F15" s="433">
        <v>2</v>
      </c>
      <c r="G15" s="433">
        <v>6</v>
      </c>
      <c r="H15" s="433">
        <v>1</v>
      </c>
      <c r="I15" s="433">
        <v>1</v>
      </c>
      <c r="J15" s="433">
        <v>1</v>
      </c>
      <c r="K15" s="433">
        <v>1</v>
      </c>
      <c r="L15" s="433">
        <v>1</v>
      </c>
      <c r="M15" s="433">
        <v>1</v>
      </c>
      <c r="N15" s="433">
        <v>167</v>
      </c>
      <c r="O15" s="438">
        <v>82</v>
      </c>
      <c r="P15" s="433">
        <v>85</v>
      </c>
      <c r="Q15" s="433">
        <v>11</v>
      </c>
      <c r="R15" s="433">
        <v>14</v>
      </c>
      <c r="S15" s="433">
        <v>15</v>
      </c>
      <c r="T15" s="433">
        <v>14</v>
      </c>
      <c r="U15" s="433">
        <v>10</v>
      </c>
      <c r="V15" s="433">
        <v>15</v>
      </c>
      <c r="W15" s="433">
        <v>19</v>
      </c>
      <c r="X15" s="433">
        <v>15</v>
      </c>
      <c r="Y15" s="433">
        <v>10</v>
      </c>
      <c r="Z15" s="433">
        <v>14</v>
      </c>
      <c r="AA15" s="433">
        <v>17</v>
      </c>
      <c r="AB15" s="433">
        <v>13</v>
      </c>
      <c r="AC15" s="434">
        <v>29</v>
      </c>
    </row>
    <row r="16" spans="1:29" s="277" customFormat="1" ht="13.5" customHeight="1">
      <c r="A16" s="473" t="s">
        <v>213</v>
      </c>
      <c r="B16" s="493"/>
      <c r="C16" s="433">
        <v>10</v>
      </c>
      <c r="D16" s="433">
        <v>3</v>
      </c>
      <c r="E16" s="433">
        <v>7</v>
      </c>
      <c r="F16" s="433">
        <v>2</v>
      </c>
      <c r="G16" s="433">
        <v>6</v>
      </c>
      <c r="H16" s="433">
        <v>1</v>
      </c>
      <c r="I16" s="433">
        <v>1</v>
      </c>
      <c r="J16" s="433">
        <v>1</v>
      </c>
      <c r="K16" s="433">
        <v>1</v>
      </c>
      <c r="L16" s="433">
        <v>1</v>
      </c>
      <c r="M16" s="433">
        <v>1</v>
      </c>
      <c r="N16" s="433">
        <v>143</v>
      </c>
      <c r="O16" s="438">
        <v>68</v>
      </c>
      <c r="P16" s="433">
        <v>75</v>
      </c>
      <c r="Q16" s="433">
        <v>10</v>
      </c>
      <c r="R16" s="433">
        <v>8</v>
      </c>
      <c r="S16" s="433">
        <v>6</v>
      </c>
      <c r="T16" s="433">
        <v>15</v>
      </c>
      <c r="U16" s="433">
        <v>12</v>
      </c>
      <c r="V16" s="433">
        <v>19</v>
      </c>
      <c r="W16" s="433">
        <v>16</v>
      </c>
      <c r="X16" s="433">
        <v>13</v>
      </c>
      <c r="Y16" s="433">
        <v>11</v>
      </c>
      <c r="Z16" s="433">
        <v>10</v>
      </c>
      <c r="AA16" s="433">
        <v>13</v>
      </c>
      <c r="AB16" s="433">
        <v>10</v>
      </c>
      <c r="AC16" s="434">
        <v>27</v>
      </c>
    </row>
    <row r="17" spans="1:29" s="277" customFormat="1" ht="14.25" customHeight="1">
      <c r="A17" s="473" t="s">
        <v>214</v>
      </c>
      <c r="B17" s="493"/>
      <c r="C17" s="433">
        <v>21</v>
      </c>
      <c r="D17" s="433">
        <v>10</v>
      </c>
      <c r="E17" s="433">
        <v>11</v>
      </c>
      <c r="F17" s="433">
        <v>2</v>
      </c>
      <c r="G17" s="433">
        <v>12</v>
      </c>
      <c r="H17" s="433">
        <v>2</v>
      </c>
      <c r="I17" s="433">
        <v>2</v>
      </c>
      <c r="J17" s="433">
        <v>2</v>
      </c>
      <c r="K17" s="433">
        <v>2</v>
      </c>
      <c r="L17" s="433">
        <v>2</v>
      </c>
      <c r="M17" s="433">
        <v>2</v>
      </c>
      <c r="N17" s="433">
        <v>303</v>
      </c>
      <c r="O17" s="438">
        <v>145</v>
      </c>
      <c r="P17" s="433">
        <v>158</v>
      </c>
      <c r="Q17" s="433">
        <v>6</v>
      </c>
      <c r="R17" s="433">
        <v>24</v>
      </c>
      <c r="S17" s="433">
        <v>26</v>
      </c>
      <c r="T17" s="433">
        <v>23</v>
      </c>
      <c r="U17" s="433">
        <v>19</v>
      </c>
      <c r="V17" s="433">
        <v>28</v>
      </c>
      <c r="W17" s="433">
        <v>33</v>
      </c>
      <c r="X17" s="433">
        <v>23</v>
      </c>
      <c r="Y17" s="433">
        <v>27</v>
      </c>
      <c r="Z17" s="433">
        <v>36</v>
      </c>
      <c r="AA17" s="433">
        <v>34</v>
      </c>
      <c r="AB17" s="433">
        <v>24</v>
      </c>
      <c r="AC17" s="434">
        <v>53</v>
      </c>
    </row>
    <row r="18" spans="1:29" s="277" customFormat="1" ht="4.5" customHeight="1">
      <c r="A18" s="474"/>
      <c r="B18" s="493"/>
      <c r="C18" s="433"/>
      <c r="D18" s="433"/>
      <c r="E18" s="433"/>
      <c r="F18" s="433"/>
      <c r="G18" s="433"/>
      <c r="H18" s="433"/>
      <c r="I18" s="433"/>
      <c r="J18" s="433"/>
      <c r="K18" s="433"/>
      <c r="L18" s="433"/>
      <c r="M18" s="433"/>
      <c r="N18" s="433"/>
      <c r="O18" s="438"/>
      <c r="P18" s="433"/>
      <c r="Q18" s="433"/>
      <c r="R18" s="433"/>
      <c r="S18" s="433"/>
      <c r="T18" s="433"/>
      <c r="U18" s="433"/>
      <c r="V18" s="433"/>
      <c r="W18" s="433"/>
      <c r="X18" s="433"/>
      <c r="Y18" s="433"/>
      <c r="Z18" s="433"/>
      <c r="AA18" s="433"/>
      <c r="AB18" s="433"/>
      <c r="AC18" s="434"/>
    </row>
    <row r="19" spans="1:29" s="277" customFormat="1" ht="12" customHeight="1">
      <c r="A19" s="472" t="s">
        <v>849</v>
      </c>
      <c r="B19" s="493">
        <v>10</v>
      </c>
      <c r="C19" s="433">
        <v>280</v>
      </c>
      <c r="D19" s="433">
        <v>138</v>
      </c>
      <c r="E19" s="433">
        <v>142</v>
      </c>
      <c r="F19" s="433">
        <v>20</v>
      </c>
      <c r="G19" s="433">
        <v>179</v>
      </c>
      <c r="H19" s="433">
        <v>28</v>
      </c>
      <c r="I19" s="433">
        <v>28</v>
      </c>
      <c r="J19" s="433">
        <v>32</v>
      </c>
      <c r="K19" s="433">
        <v>31</v>
      </c>
      <c r="L19" s="433">
        <v>30</v>
      </c>
      <c r="M19" s="433">
        <v>30</v>
      </c>
      <c r="N19" s="433">
        <v>5394</v>
      </c>
      <c r="O19" s="438">
        <v>2858</v>
      </c>
      <c r="P19" s="433">
        <v>2536</v>
      </c>
      <c r="Q19" s="433">
        <v>436</v>
      </c>
      <c r="R19" s="433">
        <v>373</v>
      </c>
      <c r="S19" s="433">
        <v>423</v>
      </c>
      <c r="T19" s="433">
        <v>400</v>
      </c>
      <c r="U19" s="433">
        <v>524</v>
      </c>
      <c r="V19" s="433">
        <v>437</v>
      </c>
      <c r="W19" s="433">
        <v>501</v>
      </c>
      <c r="X19" s="433">
        <v>453</v>
      </c>
      <c r="Y19" s="433">
        <v>474</v>
      </c>
      <c r="Z19" s="433">
        <v>431</v>
      </c>
      <c r="AA19" s="433">
        <v>500</v>
      </c>
      <c r="AB19" s="433">
        <v>442</v>
      </c>
      <c r="AC19" s="434">
        <v>872</v>
      </c>
    </row>
    <row r="20" spans="1:29" s="277" customFormat="1" ht="14.25" customHeight="1">
      <c r="A20" s="473" t="s">
        <v>215</v>
      </c>
      <c r="B20" s="493"/>
      <c r="C20" s="433">
        <v>48</v>
      </c>
      <c r="D20" s="433">
        <v>30</v>
      </c>
      <c r="E20" s="433">
        <v>18</v>
      </c>
      <c r="F20" s="433">
        <v>2</v>
      </c>
      <c r="G20" s="433">
        <v>30</v>
      </c>
      <c r="H20" s="433">
        <v>5</v>
      </c>
      <c r="I20" s="433">
        <v>5</v>
      </c>
      <c r="J20" s="433">
        <v>5</v>
      </c>
      <c r="K20" s="433">
        <v>5</v>
      </c>
      <c r="L20" s="433">
        <v>5</v>
      </c>
      <c r="M20" s="433">
        <v>5</v>
      </c>
      <c r="N20" s="433">
        <v>945</v>
      </c>
      <c r="O20" s="438">
        <v>505</v>
      </c>
      <c r="P20" s="433">
        <v>440</v>
      </c>
      <c r="Q20" s="433">
        <v>80</v>
      </c>
      <c r="R20" s="433">
        <v>68</v>
      </c>
      <c r="S20" s="433">
        <v>76</v>
      </c>
      <c r="T20" s="433">
        <v>72</v>
      </c>
      <c r="U20" s="433">
        <v>85</v>
      </c>
      <c r="V20" s="433">
        <v>77</v>
      </c>
      <c r="W20" s="433">
        <v>99</v>
      </c>
      <c r="X20" s="433">
        <v>78</v>
      </c>
      <c r="Y20" s="433">
        <v>83</v>
      </c>
      <c r="Z20" s="433">
        <v>72</v>
      </c>
      <c r="AA20" s="433">
        <v>82</v>
      </c>
      <c r="AB20" s="433">
        <v>73</v>
      </c>
      <c r="AC20" s="434">
        <v>146</v>
      </c>
    </row>
    <row r="21" spans="1:29" s="277" customFormat="1" ht="14.25" customHeight="1">
      <c r="A21" s="473" t="s">
        <v>216</v>
      </c>
      <c r="B21" s="493"/>
      <c r="C21" s="433">
        <v>10</v>
      </c>
      <c r="D21" s="433">
        <v>4</v>
      </c>
      <c r="E21" s="433">
        <v>6</v>
      </c>
      <c r="F21" s="433">
        <v>2</v>
      </c>
      <c r="G21" s="433">
        <v>6</v>
      </c>
      <c r="H21" s="433">
        <v>1</v>
      </c>
      <c r="I21" s="433">
        <v>1</v>
      </c>
      <c r="J21" s="433">
        <v>1</v>
      </c>
      <c r="K21" s="433">
        <v>1</v>
      </c>
      <c r="L21" s="433">
        <v>1</v>
      </c>
      <c r="M21" s="433">
        <v>1</v>
      </c>
      <c r="N21" s="433">
        <v>97</v>
      </c>
      <c r="O21" s="438">
        <v>56</v>
      </c>
      <c r="P21" s="433">
        <v>41</v>
      </c>
      <c r="Q21" s="433">
        <v>13</v>
      </c>
      <c r="R21" s="433">
        <v>3</v>
      </c>
      <c r="S21" s="433">
        <v>7</v>
      </c>
      <c r="T21" s="433">
        <v>1</v>
      </c>
      <c r="U21" s="433">
        <v>8</v>
      </c>
      <c r="V21" s="433">
        <v>8</v>
      </c>
      <c r="W21" s="433">
        <v>6</v>
      </c>
      <c r="X21" s="433">
        <v>11</v>
      </c>
      <c r="Y21" s="433">
        <v>9</v>
      </c>
      <c r="Z21" s="433">
        <v>7</v>
      </c>
      <c r="AA21" s="433">
        <v>13</v>
      </c>
      <c r="AB21" s="433">
        <v>11</v>
      </c>
      <c r="AC21" s="434">
        <v>24</v>
      </c>
    </row>
    <row r="22" spans="1:29" s="277" customFormat="1" ht="14.25" customHeight="1">
      <c r="A22" s="473" t="s">
        <v>217</v>
      </c>
      <c r="B22" s="493"/>
      <c r="C22" s="433">
        <v>10</v>
      </c>
      <c r="D22" s="433">
        <v>6</v>
      </c>
      <c r="E22" s="433">
        <v>4</v>
      </c>
      <c r="F22" s="433">
        <v>2</v>
      </c>
      <c r="G22" s="433">
        <v>6</v>
      </c>
      <c r="H22" s="433">
        <v>1</v>
      </c>
      <c r="I22" s="433">
        <v>1</v>
      </c>
      <c r="J22" s="433">
        <v>1</v>
      </c>
      <c r="K22" s="433">
        <v>1</v>
      </c>
      <c r="L22" s="433">
        <v>1</v>
      </c>
      <c r="M22" s="433">
        <v>1</v>
      </c>
      <c r="N22" s="433">
        <v>137</v>
      </c>
      <c r="O22" s="438">
        <v>79</v>
      </c>
      <c r="P22" s="433">
        <v>58</v>
      </c>
      <c r="Q22" s="433">
        <v>11</v>
      </c>
      <c r="R22" s="433">
        <v>7</v>
      </c>
      <c r="S22" s="433">
        <v>10</v>
      </c>
      <c r="T22" s="433">
        <v>3</v>
      </c>
      <c r="U22" s="433">
        <v>14</v>
      </c>
      <c r="V22" s="433">
        <v>10</v>
      </c>
      <c r="W22" s="433">
        <v>12</v>
      </c>
      <c r="X22" s="433">
        <v>10</v>
      </c>
      <c r="Y22" s="433">
        <v>18</v>
      </c>
      <c r="Z22" s="433">
        <v>15</v>
      </c>
      <c r="AA22" s="433">
        <v>14</v>
      </c>
      <c r="AB22" s="433">
        <v>13</v>
      </c>
      <c r="AC22" s="434">
        <v>21</v>
      </c>
    </row>
    <row r="23" spans="1:29" s="277" customFormat="1" ht="14.25" customHeight="1">
      <c r="A23" s="473" t="s">
        <v>218</v>
      </c>
      <c r="B23" s="493"/>
      <c r="C23" s="433">
        <v>67</v>
      </c>
      <c r="D23" s="433">
        <v>25</v>
      </c>
      <c r="E23" s="433">
        <v>42</v>
      </c>
      <c r="F23" s="433">
        <v>2</v>
      </c>
      <c r="G23" s="433">
        <v>43</v>
      </c>
      <c r="H23" s="433">
        <v>6</v>
      </c>
      <c r="I23" s="433">
        <v>6</v>
      </c>
      <c r="J23" s="433">
        <v>8</v>
      </c>
      <c r="K23" s="433">
        <v>7</v>
      </c>
      <c r="L23" s="433">
        <v>8</v>
      </c>
      <c r="M23" s="433">
        <v>8</v>
      </c>
      <c r="N23" s="433">
        <v>1391</v>
      </c>
      <c r="O23" s="438">
        <v>735</v>
      </c>
      <c r="P23" s="433">
        <v>656</v>
      </c>
      <c r="Q23" s="433">
        <v>109</v>
      </c>
      <c r="R23" s="433">
        <v>103</v>
      </c>
      <c r="S23" s="433">
        <v>104</v>
      </c>
      <c r="T23" s="433">
        <v>102</v>
      </c>
      <c r="U23" s="433">
        <v>125</v>
      </c>
      <c r="V23" s="433">
        <v>97</v>
      </c>
      <c r="W23" s="433">
        <v>130</v>
      </c>
      <c r="X23" s="433">
        <v>115</v>
      </c>
      <c r="Y23" s="433">
        <v>125</v>
      </c>
      <c r="Z23" s="433">
        <v>119</v>
      </c>
      <c r="AA23" s="433">
        <v>142</v>
      </c>
      <c r="AB23" s="433">
        <v>120</v>
      </c>
      <c r="AC23" s="434">
        <v>250</v>
      </c>
    </row>
    <row r="24" spans="1:29" s="277" customFormat="1" ht="14.25" customHeight="1">
      <c r="A24" s="473" t="s">
        <v>219</v>
      </c>
      <c r="B24" s="493"/>
      <c r="C24" s="433">
        <v>20</v>
      </c>
      <c r="D24" s="433">
        <v>9</v>
      </c>
      <c r="E24" s="433">
        <v>11</v>
      </c>
      <c r="F24" s="433">
        <v>2</v>
      </c>
      <c r="G24" s="433">
        <v>13</v>
      </c>
      <c r="H24" s="433">
        <v>2</v>
      </c>
      <c r="I24" s="433">
        <v>2</v>
      </c>
      <c r="J24" s="433">
        <v>2</v>
      </c>
      <c r="K24" s="433">
        <v>3</v>
      </c>
      <c r="L24" s="433">
        <v>2</v>
      </c>
      <c r="M24" s="433">
        <v>2</v>
      </c>
      <c r="N24" s="433">
        <v>354</v>
      </c>
      <c r="O24" s="438">
        <v>183</v>
      </c>
      <c r="P24" s="433">
        <v>171</v>
      </c>
      <c r="Q24" s="433">
        <v>23</v>
      </c>
      <c r="R24" s="433">
        <v>19</v>
      </c>
      <c r="S24" s="433">
        <v>20</v>
      </c>
      <c r="T24" s="433">
        <v>36</v>
      </c>
      <c r="U24" s="433">
        <v>34</v>
      </c>
      <c r="V24" s="433">
        <v>25</v>
      </c>
      <c r="W24" s="433">
        <v>42</v>
      </c>
      <c r="X24" s="433">
        <v>35</v>
      </c>
      <c r="Y24" s="433">
        <v>26</v>
      </c>
      <c r="Z24" s="433">
        <v>31</v>
      </c>
      <c r="AA24" s="433">
        <v>38</v>
      </c>
      <c r="AB24" s="433">
        <v>25</v>
      </c>
      <c r="AC24" s="434">
        <v>73</v>
      </c>
    </row>
    <row r="25" spans="1:29" s="277" customFormat="1" ht="14.25" customHeight="1">
      <c r="A25" s="473" t="s">
        <v>220</v>
      </c>
      <c r="B25" s="493"/>
      <c r="C25" s="433">
        <v>25</v>
      </c>
      <c r="D25" s="433">
        <v>11</v>
      </c>
      <c r="E25" s="433">
        <v>14</v>
      </c>
      <c r="F25" s="433">
        <v>2</v>
      </c>
      <c r="G25" s="433">
        <v>17</v>
      </c>
      <c r="H25" s="433">
        <v>3</v>
      </c>
      <c r="I25" s="433">
        <v>2</v>
      </c>
      <c r="J25" s="433">
        <v>3</v>
      </c>
      <c r="K25" s="433">
        <v>3</v>
      </c>
      <c r="L25" s="433">
        <v>3</v>
      </c>
      <c r="M25" s="433">
        <v>3</v>
      </c>
      <c r="N25" s="433">
        <v>502</v>
      </c>
      <c r="O25" s="438">
        <v>256</v>
      </c>
      <c r="P25" s="433">
        <v>246</v>
      </c>
      <c r="Q25" s="433">
        <v>34</v>
      </c>
      <c r="R25" s="433">
        <v>37</v>
      </c>
      <c r="S25" s="433">
        <v>31</v>
      </c>
      <c r="T25" s="433">
        <v>33</v>
      </c>
      <c r="U25" s="433">
        <v>42</v>
      </c>
      <c r="V25" s="433">
        <v>57</v>
      </c>
      <c r="W25" s="433">
        <v>49</v>
      </c>
      <c r="X25" s="433">
        <v>38</v>
      </c>
      <c r="Y25" s="433">
        <v>48</v>
      </c>
      <c r="Z25" s="433">
        <v>35</v>
      </c>
      <c r="AA25" s="433">
        <v>52</v>
      </c>
      <c r="AB25" s="433">
        <v>46</v>
      </c>
      <c r="AC25" s="434">
        <v>81</v>
      </c>
    </row>
    <row r="26" spans="1:29" s="277" customFormat="1" ht="14.25" customHeight="1">
      <c r="A26" s="473" t="s">
        <v>221</v>
      </c>
      <c r="B26" s="493"/>
      <c r="C26" s="433">
        <v>21</v>
      </c>
      <c r="D26" s="433">
        <v>12</v>
      </c>
      <c r="E26" s="433">
        <v>9</v>
      </c>
      <c r="F26" s="433">
        <v>2</v>
      </c>
      <c r="G26" s="433">
        <v>13</v>
      </c>
      <c r="H26" s="433">
        <v>2</v>
      </c>
      <c r="I26" s="433">
        <v>2</v>
      </c>
      <c r="J26" s="433">
        <v>3</v>
      </c>
      <c r="K26" s="433">
        <v>2</v>
      </c>
      <c r="L26" s="433">
        <v>2</v>
      </c>
      <c r="M26" s="433">
        <v>2</v>
      </c>
      <c r="N26" s="433">
        <v>290</v>
      </c>
      <c r="O26" s="438">
        <v>161</v>
      </c>
      <c r="P26" s="433">
        <v>129</v>
      </c>
      <c r="Q26" s="433">
        <v>26</v>
      </c>
      <c r="R26" s="433">
        <v>16</v>
      </c>
      <c r="S26" s="433">
        <v>24</v>
      </c>
      <c r="T26" s="433">
        <v>25</v>
      </c>
      <c r="U26" s="433">
        <v>34</v>
      </c>
      <c r="V26" s="433">
        <v>29</v>
      </c>
      <c r="W26" s="433">
        <v>34</v>
      </c>
      <c r="X26" s="433">
        <v>20</v>
      </c>
      <c r="Y26" s="433">
        <v>23</v>
      </c>
      <c r="Z26" s="433">
        <v>21</v>
      </c>
      <c r="AA26" s="433">
        <v>20</v>
      </c>
      <c r="AB26" s="433">
        <v>18</v>
      </c>
      <c r="AC26" s="434">
        <v>38</v>
      </c>
    </row>
    <row r="27" spans="1:29" s="277" customFormat="1" ht="14.25" customHeight="1">
      <c r="A27" s="473" t="s">
        <v>222</v>
      </c>
      <c r="B27" s="493"/>
      <c r="C27" s="433">
        <v>59</v>
      </c>
      <c r="D27" s="433">
        <v>27</v>
      </c>
      <c r="E27" s="433">
        <v>32</v>
      </c>
      <c r="F27" s="433">
        <v>2</v>
      </c>
      <c r="G27" s="433">
        <v>39</v>
      </c>
      <c r="H27" s="433">
        <v>6</v>
      </c>
      <c r="I27" s="433">
        <v>7</v>
      </c>
      <c r="J27" s="433">
        <v>7</v>
      </c>
      <c r="K27" s="433">
        <v>7</v>
      </c>
      <c r="L27" s="433">
        <v>6</v>
      </c>
      <c r="M27" s="433">
        <v>6</v>
      </c>
      <c r="N27" s="433">
        <v>1394</v>
      </c>
      <c r="O27" s="438">
        <v>743</v>
      </c>
      <c r="P27" s="433">
        <v>651</v>
      </c>
      <c r="Q27" s="433">
        <v>112</v>
      </c>
      <c r="R27" s="433">
        <v>99</v>
      </c>
      <c r="S27" s="433">
        <v>136</v>
      </c>
      <c r="T27" s="433">
        <v>106</v>
      </c>
      <c r="U27" s="433">
        <v>155</v>
      </c>
      <c r="V27" s="433">
        <v>108</v>
      </c>
      <c r="W27" s="433">
        <v>110</v>
      </c>
      <c r="X27" s="433">
        <v>121</v>
      </c>
      <c r="Y27" s="433">
        <v>120</v>
      </c>
      <c r="Z27" s="433">
        <v>106</v>
      </c>
      <c r="AA27" s="433">
        <v>110</v>
      </c>
      <c r="AB27" s="433">
        <v>111</v>
      </c>
      <c r="AC27" s="434">
        <v>192</v>
      </c>
    </row>
    <row r="28" spans="1:29" s="277" customFormat="1" ht="12.75" customHeight="1">
      <c r="A28" s="473" t="s">
        <v>223</v>
      </c>
      <c r="B28" s="493"/>
      <c r="C28" s="433">
        <v>10</v>
      </c>
      <c r="D28" s="433">
        <v>8</v>
      </c>
      <c r="E28" s="433">
        <v>2</v>
      </c>
      <c r="F28" s="433">
        <v>2</v>
      </c>
      <c r="G28" s="433">
        <v>6</v>
      </c>
      <c r="H28" s="433">
        <v>1</v>
      </c>
      <c r="I28" s="433">
        <v>1</v>
      </c>
      <c r="J28" s="433">
        <v>1</v>
      </c>
      <c r="K28" s="433">
        <v>1</v>
      </c>
      <c r="L28" s="433">
        <v>1</v>
      </c>
      <c r="M28" s="433">
        <v>1</v>
      </c>
      <c r="N28" s="433">
        <v>178</v>
      </c>
      <c r="O28" s="438">
        <v>84</v>
      </c>
      <c r="P28" s="433">
        <v>94</v>
      </c>
      <c r="Q28" s="433">
        <v>18</v>
      </c>
      <c r="R28" s="433">
        <v>13</v>
      </c>
      <c r="S28" s="433">
        <v>8</v>
      </c>
      <c r="T28" s="433">
        <v>13</v>
      </c>
      <c r="U28" s="433">
        <v>15</v>
      </c>
      <c r="V28" s="433">
        <v>19</v>
      </c>
      <c r="W28" s="433">
        <v>15</v>
      </c>
      <c r="X28" s="433">
        <v>16</v>
      </c>
      <c r="Y28" s="433">
        <v>12</v>
      </c>
      <c r="Z28" s="433">
        <v>17</v>
      </c>
      <c r="AA28" s="433">
        <v>16</v>
      </c>
      <c r="AB28" s="433">
        <v>16</v>
      </c>
      <c r="AC28" s="434">
        <v>32</v>
      </c>
    </row>
    <row r="29" spans="1:29" s="277" customFormat="1" ht="14.25" customHeight="1">
      <c r="A29" s="473" t="s">
        <v>224</v>
      </c>
      <c r="B29" s="493"/>
      <c r="C29" s="433">
        <v>10</v>
      </c>
      <c r="D29" s="433">
        <v>6</v>
      </c>
      <c r="E29" s="433">
        <v>4</v>
      </c>
      <c r="F29" s="433">
        <v>2</v>
      </c>
      <c r="G29" s="433">
        <v>6</v>
      </c>
      <c r="H29" s="433">
        <v>1</v>
      </c>
      <c r="I29" s="433">
        <v>1</v>
      </c>
      <c r="J29" s="433">
        <v>1</v>
      </c>
      <c r="K29" s="433">
        <v>1</v>
      </c>
      <c r="L29" s="433">
        <v>1</v>
      </c>
      <c r="M29" s="433">
        <v>1</v>
      </c>
      <c r="N29" s="433">
        <v>106</v>
      </c>
      <c r="O29" s="438">
        <v>56</v>
      </c>
      <c r="P29" s="433">
        <v>50</v>
      </c>
      <c r="Q29" s="433">
        <v>10</v>
      </c>
      <c r="R29" s="433">
        <v>8</v>
      </c>
      <c r="S29" s="433">
        <v>7</v>
      </c>
      <c r="T29" s="433">
        <v>9</v>
      </c>
      <c r="U29" s="433">
        <v>12</v>
      </c>
      <c r="V29" s="433">
        <v>7</v>
      </c>
      <c r="W29" s="433">
        <v>4</v>
      </c>
      <c r="X29" s="433">
        <v>9</v>
      </c>
      <c r="Y29" s="433">
        <v>10</v>
      </c>
      <c r="Z29" s="433">
        <v>8</v>
      </c>
      <c r="AA29" s="433">
        <v>13</v>
      </c>
      <c r="AB29" s="433">
        <v>9</v>
      </c>
      <c r="AC29" s="434">
        <v>15</v>
      </c>
    </row>
    <row r="30" spans="1:29" s="277" customFormat="1" ht="3.75" customHeight="1">
      <c r="A30" s="474"/>
      <c r="B30" s="493"/>
      <c r="C30" s="433"/>
      <c r="D30" s="433"/>
      <c r="E30" s="433"/>
      <c r="F30" s="433"/>
      <c r="G30" s="433"/>
      <c r="H30" s="433"/>
      <c r="I30" s="433"/>
      <c r="J30" s="433"/>
      <c r="K30" s="433"/>
      <c r="L30" s="433"/>
      <c r="M30" s="433"/>
      <c r="N30" s="433"/>
      <c r="O30" s="438"/>
      <c r="P30" s="433"/>
      <c r="Q30" s="433"/>
      <c r="R30" s="433"/>
      <c r="S30" s="433"/>
      <c r="T30" s="433"/>
      <c r="U30" s="433"/>
      <c r="V30" s="433"/>
      <c r="W30" s="433"/>
      <c r="X30" s="433"/>
      <c r="Y30" s="433"/>
      <c r="Z30" s="433"/>
      <c r="AA30" s="433"/>
      <c r="AB30" s="433"/>
      <c r="AC30" s="434"/>
    </row>
    <row r="31" spans="1:29" s="277" customFormat="1" ht="10.5" customHeight="1">
      <c r="A31" s="472" t="s">
        <v>850</v>
      </c>
      <c r="B31" s="493">
        <v>12</v>
      </c>
      <c r="C31" s="433">
        <v>124</v>
      </c>
      <c r="D31" s="433">
        <v>58</v>
      </c>
      <c r="E31" s="433">
        <v>66</v>
      </c>
      <c r="F31" s="433">
        <v>24</v>
      </c>
      <c r="G31" s="433">
        <v>72</v>
      </c>
      <c r="H31" s="433">
        <v>12</v>
      </c>
      <c r="I31" s="433">
        <v>12</v>
      </c>
      <c r="J31" s="433">
        <v>12</v>
      </c>
      <c r="K31" s="433">
        <v>12</v>
      </c>
      <c r="L31" s="433">
        <v>12</v>
      </c>
      <c r="M31" s="433">
        <v>12</v>
      </c>
      <c r="N31" s="433">
        <v>832</v>
      </c>
      <c r="O31" s="438">
        <v>416</v>
      </c>
      <c r="P31" s="433">
        <v>416</v>
      </c>
      <c r="Q31" s="433">
        <v>67</v>
      </c>
      <c r="R31" s="433">
        <v>72</v>
      </c>
      <c r="S31" s="433">
        <v>72</v>
      </c>
      <c r="T31" s="433">
        <v>66</v>
      </c>
      <c r="U31" s="433">
        <v>61</v>
      </c>
      <c r="V31" s="433">
        <v>58</v>
      </c>
      <c r="W31" s="433">
        <v>80</v>
      </c>
      <c r="X31" s="433">
        <v>83</v>
      </c>
      <c r="Y31" s="433">
        <v>67</v>
      </c>
      <c r="Z31" s="433">
        <v>70</v>
      </c>
      <c r="AA31" s="433">
        <v>69</v>
      </c>
      <c r="AB31" s="433">
        <v>67</v>
      </c>
      <c r="AC31" s="434">
        <v>134</v>
      </c>
    </row>
    <row r="32" spans="1:29" s="277" customFormat="1" ht="14.25" customHeight="1">
      <c r="A32" s="473" t="s">
        <v>225</v>
      </c>
      <c r="B32" s="493"/>
      <c r="C32" s="433">
        <v>10</v>
      </c>
      <c r="D32" s="433">
        <v>3</v>
      </c>
      <c r="E32" s="433">
        <v>7</v>
      </c>
      <c r="F32" s="433">
        <v>2</v>
      </c>
      <c r="G32" s="433">
        <v>6</v>
      </c>
      <c r="H32" s="433">
        <v>1</v>
      </c>
      <c r="I32" s="433">
        <v>1</v>
      </c>
      <c r="J32" s="433">
        <v>1</v>
      </c>
      <c r="K32" s="433">
        <v>1</v>
      </c>
      <c r="L32" s="433">
        <v>1</v>
      </c>
      <c r="M32" s="433">
        <v>1</v>
      </c>
      <c r="N32" s="433">
        <v>120</v>
      </c>
      <c r="O32" s="438">
        <v>55</v>
      </c>
      <c r="P32" s="433">
        <v>65</v>
      </c>
      <c r="Q32" s="433">
        <v>8</v>
      </c>
      <c r="R32" s="433">
        <v>16</v>
      </c>
      <c r="S32" s="433">
        <v>7</v>
      </c>
      <c r="T32" s="433">
        <v>11</v>
      </c>
      <c r="U32" s="433">
        <v>11</v>
      </c>
      <c r="V32" s="433">
        <v>9</v>
      </c>
      <c r="W32" s="433">
        <v>11</v>
      </c>
      <c r="X32" s="433">
        <v>9</v>
      </c>
      <c r="Y32" s="433">
        <v>8</v>
      </c>
      <c r="Z32" s="433">
        <v>7</v>
      </c>
      <c r="AA32" s="433">
        <v>10</v>
      </c>
      <c r="AB32" s="433">
        <v>13</v>
      </c>
      <c r="AC32" s="434">
        <v>18</v>
      </c>
    </row>
    <row r="33" spans="1:29" s="277" customFormat="1" ht="14.25" customHeight="1">
      <c r="A33" s="473" t="s">
        <v>226</v>
      </c>
      <c r="B33" s="493"/>
      <c r="C33" s="433">
        <v>12</v>
      </c>
      <c r="D33" s="433">
        <v>5</v>
      </c>
      <c r="E33" s="433">
        <v>7</v>
      </c>
      <c r="F33" s="433">
        <v>2</v>
      </c>
      <c r="G33" s="433">
        <v>6</v>
      </c>
      <c r="H33" s="433">
        <v>1</v>
      </c>
      <c r="I33" s="433">
        <v>1</v>
      </c>
      <c r="J33" s="433">
        <v>1</v>
      </c>
      <c r="K33" s="433">
        <v>1</v>
      </c>
      <c r="L33" s="433">
        <v>1</v>
      </c>
      <c r="M33" s="433">
        <v>1</v>
      </c>
      <c r="N33" s="433">
        <v>140</v>
      </c>
      <c r="O33" s="438">
        <v>75</v>
      </c>
      <c r="P33" s="433">
        <v>65</v>
      </c>
      <c r="Q33" s="433">
        <v>16</v>
      </c>
      <c r="R33" s="433">
        <v>5</v>
      </c>
      <c r="S33" s="433">
        <v>9</v>
      </c>
      <c r="T33" s="433">
        <v>12</v>
      </c>
      <c r="U33" s="433">
        <v>9</v>
      </c>
      <c r="V33" s="433">
        <v>11</v>
      </c>
      <c r="W33" s="433">
        <v>13</v>
      </c>
      <c r="X33" s="433">
        <v>11</v>
      </c>
      <c r="Y33" s="433">
        <v>15</v>
      </c>
      <c r="Z33" s="433">
        <v>12</v>
      </c>
      <c r="AA33" s="433">
        <v>13</v>
      </c>
      <c r="AB33" s="433">
        <v>14</v>
      </c>
      <c r="AC33" s="434">
        <v>22</v>
      </c>
    </row>
    <row r="34" spans="1:29" s="277" customFormat="1" ht="14.25" customHeight="1">
      <c r="A34" s="473" t="s">
        <v>227</v>
      </c>
      <c r="B34" s="493"/>
      <c r="C34" s="433">
        <v>11</v>
      </c>
      <c r="D34" s="433">
        <v>6</v>
      </c>
      <c r="E34" s="433">
        <v>5</v>
      </c>
      <c r="F34" s="433">
        <v>2</v>
      </c>
      <c r="G34" s="433">
        <v>6</v>
      </c>
      <c r="H34" s="433">
        <v>1</v>
      </c>
      <c r="I34" s="433">
        <v>1</v>
      </c>
      <c r="J34" s="433">
        <v>1</v>
      </c>
      <c r="K34" s="433">
        <v>1</v>
      </c>
      <c r="L34" s="433">
        <v>1</v>
      </c>
      <c r="M34" s="433">
        <v>1</v>
      </c>
      <c r="N34" s="433">
        <v>46</v>
      </c>
      <c r="O34" s="438">
        <v>19</v>
      </c>
      <c r="P34" s="433">
        <v>27</v>
      </c>
      <c r="Q34" s="433">
        <v>4</v>
      </c>
      <c r="R34" s="433">
        <v>5</v>
      </c>
      <c r="S34" s="433">
        <v>2</v>
      </c>
      <c r="T34" s="433">
        <v>6</v>
      </c>
      <c r="U34" s="433">
        <v>4</v>
      </c>
      <c r="V34" s="433">
        <v>2</v>
      </c>
      <c r="W34" s="433">
        <v>3</v>
      </c>
      <c r="X34" s="433">
        <v>6</v>
      </c>
      <c r="Y34" s="433">
        <v>4</v>
      </c>
      <c r="Z34" s="433">
        <v>5</v>
      </c>
      <c r="AA34" s="433">
        <v>2</v>
      </c>
      <c r="AB34" s="433">
        <v>3</v>
      </c>
      <c r="AC34" s="434">
        <v>3</v>
      </c>
    </row>
    <row r="35" spans="1:29" s="257" customFormat="1" ht="14.25" customHeight="1">
      <c r="A35" s="473" t="s">
        <v>228</v>
      </c>
      <c r="B35" s="493"/>
      <c r="C35" s="433">
        <v>10</v>
      </c>
      <c r="D35" s="433">
        <v>5</v>
      </c>
      <c r="E35" s="433">
        <v>5</v>
      </c>
      <c r="F35" s="433">
        <v>2</v>
      </c>
      <c r="G35" s="433">
        <v>6</v>
      </c>
      <c r="H35" s="433">
        <v>1</v>
      </c>
      <c r="I35" s="433">
        <v>1</v>
      </c>
      <c r="J35" s="433">
        <v>1</v>
      </c>
      <c r="K35" s="433">
        <v>1</v>
      </c>
      <c r="L35" s="433">
        <v>1</v>
      </c>
      <c r="M35" s="433">
        <v>1</v>
      </c>
      <c r="N35" s="433">
        <v>59</v>
      </c>
      <c r="O35" s="438">
        <v>27</v>
      </c>
      <c r="P35" s="433">
        <v>32</v>
      </c>
      <c r="Q35" s="433">
        <v>5</v>
      </c>
      <c r="R35" s="433">
        <v>6</v>
      </c>
      <c r="S35" s="433">
        <v>9</v>
      </c>
      <c r="T35" s="433">
        <v>8</v>
      </c>
      <c r="U35" s="433">
        <v>5</v>
      </c>
      <c r="V35" s="433">
        <v>4</v>
      </c>
      <c r="W35" s="433">
        <v>3</v>
      </c>
      <c r="X35" s="433">
        <v>7</v>
      </c>
      <c r="Y35" s="433">
        <v>3</v>
      </c>
      <c r="Z35" s="433">
        <v>3</v>
      </c>
      <c r="AA35" s="433">
        <v>2</v>
      </c>
      <c r="AB35" s="433">
        <v>4</v>
      </c>
      <c r="AC35" s="434">
        <v>8</v>
      </c>
    </row>
    <row r="36" spans="1:29" s="257" customFormat="1" ht="14.25" customHeight="1">
      <c r="A36" s="473" t="s">
        <v>229</v>
      </c>
      <c r="B36" s="493"/>
      <c r="C36" s="433">
        <v>10</v>
      </c>
      <c r="D36" s="433">
        <v>3</v>
      </c>
      <c r="E36" s="433">
        <v>7</v>
      </c>
      <c r="F36" s="433">
        <v>2</v>
      </c>
      <c r="G36" s="433">
        <v>6</v>
      </c>
      <c r="H36" s="433">
        <v>1</v>
      </c>
      <c r="I36" s="433">
        <v>1</v>
      </c>
      <c r="J36" s="433">
        <v>1</v>
      </c>
      <c r="K36" s="433">
        <v>1</v>
      </c>
      <c r="L36" s="433">
        <v>1</v>
      </c>
      <c r="M36" s="433">
        <v>1</v>
      </c>
      <c r="N36" s="433">
        <v>75</v>
      </c>
      <c r="O36" s="438">
        <v>29</v>
      </c>
      <c r="P36" s="433">
        <v>46</v>
      </c>
      <c r="Q36" s="433">
        <v>7</v>
      </c>
      <c r="R36" s="433">
        <v>12</v>
      </c>
      <c r="S36" s="433">
        <v>7</v>
      </c>
      <c r="T36" s="433">
        <v>6</v>
      </c>
      <c r="U36" s="433">
        <v>1</v>
      </c>
      <c r="V36" s="433">
        <v>4</v>
      </c>
      <c r="W36" s="433">
        <v>6</v>
      </c>
      <c r="X36" s="433">
        <v>11</v>
      </c>
      <c r="Y36" s="433">
        <v>2</v>
      </c>
      <c r="Z36" s="433">
        <v>8</v>
      </c>
      <c r="AA36" s="433">
        <v>6</v>
      </c>
      <c r="AB36" s="433">
        <v>5</v>
      </c>
      <c r="AC36" s="434">
        <v>10</v>
      </c>
    </row>
    <row r="37" spans="1:29" s="257" customFormat="1" ht="14.25" customHeight="1">
      <c r="A37" s="473" t="s">
        <v>230</v>
      </c>
      <c r="B37" s="493"/>
      <c r="C37" s="433">
        <v>10</v>
      </c>
      <c r="D37" s="433">
        <v>4</v>
      </c>
      <c r="E37" s="433">
        <v>6</v>
      </c>
      <c r="F37" s="433">
        <v>2</v>
      </c>
      <c r="G37" s="433">
        <v>6</v>
      </c>
      <c r="H37" s="433">
        <v>1</v>
      </c>
      <c r="I37" s="433">
        <v>1</v>
      </c>
      <c r="J37" s="433">
        <v>1</v>
      </c>
      <c r="K37" s="433">
        <v>1</v>
      </c>
      <c r="L37" s="433">
        <v>1</v>
      </c>
      <c r="M37" s="433">
        <v>1</v>
      </c>
      <c r="N37" s="433">
        <v>33</v>
      </c>
      <c r="O37" s="438">
        <v>19</v>
      </c>
      <c r="P37" s="433">
        <v>14</v>
      </c>
      <c r="Q37" s="433">
        <v>1</v>
      </c>
      <c r="R37" s="433">
        <v>3</v>
      </c>
      <c r="S37" s="433">
        <v>4</v>
      </c>
      <c r="T37" s="433">
        <v>2</v>
      </c>
      <c r="U37" s="433">
        <v>1</v>
      </c>
      <c r="V37" s="433">
        <v>1</v>
      </c>
      <c r="W37" s="433">
        <v>6</v>
      </c>
      <c r="X37" s="433">
        <v>2</v>
      </c>
      <c r="Y37" s="433">
        <v>5</v>
      </c>
      <c r="Z37" s="433">
        <v>2</v>
      </c>
      <c r="AA37" s="433">
        <v>2</v>
      </c>
      <c r="AB37" s="433">
        <v>4</v>
      </c>
      <c r="AC37" s="434">
        <v>8</v>
      </c>
    </row>
    <row r="38" spans="1:29" s="257" customFormat="1" ht="14.25" customHeight="1">
      <c r="A38" s="473" t="s">
        <v>231</v>
      </c>
      <c r="B38" s="493"/>
      <c r="C38" s="433">
        <v>10</v>
      </c>
      <c r="D38" s="433">
        <v>6</v>
      </c>
      <c r="E38" s="433">
        <v>4</v>
      </c>
      <c r="F38" s="433">
        <v>2</v>
      </c>
      <c r="G38" s="433">
        <v>6</v>
      </c>
      <c r="H38" s="433">
        <v>1</v>
      </c>
      <c r="I38" s="433">
        <v>1</v>
      </c>
      <c r="J38" s="433">
        <v>1</v>
      </c>
      <c r="K38" s="433">
        <v>1</v>
      </c>
      <c r="L38" s="433">
        <v>1</v>
      </c>
      <c r="M38" s="433">
        <v>1</v>
      </c>
      <c r="N38" s="433">
        <v>69</v>
      </c>
      <c r="O38" s="438">
        <v>38</v>
      </c>
      <c r="P38" s="433">
        <v>31</v>
      </c>
      <c r="Q38" s="433">
        <v>7</v>
      </c>
      <c r="R38" s="433">
        <v>5</v>
      </c>
      <c r="S38" s="433">
        <v>7</v>
      </c>
      <c r="T38" s="433">
        <v>3</v>
      </c>
      <c r="U38" s="433">
        <v>5</v>
      </c>
      <c r="V38" s="433">
        <v>7</v>
      </c>
      <c r="W38" s="433">
        <v>8</v>
      </c>
      <c r="X38" s="433">
        <v>3</v>
      </c>
      <c r="Y38" s="433">
        <v>3</v>
      </c>
      <c r="Z38" s="433">
        <v>9</v>
      </c>
      <c r="AA38" s="433">
        <v>8</v>
      </c>
      <c r="AB38" s="433">
        <v>4</v>
      </c>
      <c r="AC38" s="434">
        <v>6</v>
      </c>
    </row>
    <row r="39" spans="1:29" s="257" customFormat="1" ht="14.25" customHeight="1">
      <c r="A39" s="473" t="s">
        <v>232</v>
      </c>
      <c r="B39" s="493"/>
      <c r="C39" s="433">
        <v>9</v>
      </c>
      <c r="D39" s="433">
        <v>5</v>
      </c>
      <c r="E39" s="433">
        <v>4</v>
      </c>
      <c r="F39" s="433">
        <v>2</v>
      </c>
      <c r="G39" s="433">
        <v>6</v>
      </c>
      <c r="H39" s="433">
        <v>1</v>
      </c>
      <c r="I39" s="433">
        <v>1</v>
      </c>
      <c r="J39" s="433">
        <v>1</v>
      </c>
      <c r="K39" s="433">
        <v>1</v>
      </c>
      <c r="L39" s="433">
        <v>1</v>
      </c>
      <c r="M39" s="433">
        <v>1</v>
      </c>
      <c r="N39" s="433">
        <v>53</v>
      </c>
      <c r="O39" s="438">
        <v>30</v>
      </c>
      <c r="P39" s="433">
        <v>23</v>
      </c>
      <c r="Q39" s="433">
        <v>3</v>
      </c>
      <c r="R39" s="433">
        <v>4</v>
      </c>
      <c r="S39" s="433">
        <v>1</v>
      </c>
      <c r="T39" s="433">
        <v>6</v>
      </c>
      <c r="U39" s="433">
        <v>6</v>
      </c>
      <c r="V39" s="433">
        <v>3</v>
      </c>
      <c r="W39" s="433">
        <v>5</v>
      </c>
      <c r="X39" s="433">
        <v>2</v>
      </c>
      <c r="Y39" s="433">
        <v>8</v>
      </c>
      <c r="Z39" s="433">
        <v>5</v>
      </c>
      <c r="AA39" s="433">
        <v>7</v>
      </c>
      <c r="AB39" s="433">
        <v>3</v>
      </c>
      <c r="AC39" s="434">
        <v>10</v>
      </c>
    </row>
    <row r="40" spans="1:29" s="257" customFormat="1" ht="14.25" customHeight="1">
      <c r="A40" s="473" t="s">
        <v>233</v>
      </c>
      <c r="B40" s="493"/>
      <c r="C40" s="433">
        <v>11</v>
      </c>
      <c r="D40" s="433">
        <v>5</v>
      </c>
      <c r="E40" s="433">
        <v>6</v>
      </c>
      <c r="F40" s="433">
        <v>2</v>
      </c>
      <c r="G40" s="433">
        <v>6</v>
      </c>
      <c r="H40" s="433">
        <v>1</v>
      </c>
      <c r="I40" s="433">
        <v>1</v>
      </c>
      <c r="J40" s="433">
        <v>1</v>
      </c>
      <c r="K40" s="433">
        <v>1</v>
      </c>
      <c r="L40" s="433">
        <v>1</v>
      </c>
      <c r="M40" s="433">
        <v>1</v>
      </c>
      <c r="N40" s="433">
        <v>58</v>
      </c>
      <c r="O40" s="438">
        <v>30</v>
      </c>
      <c r="P40" s="433">
        <v>28</v>
      </c>
      <c r="Q40" s="433">
        <v>6</v>
      </c>
      <c r="R40" s="433">
        <v>4</v>
      </c>
      <c r="S40" s="433">
        <v>8</v>
      </c>
      <c r="T40" s="433">
        <v>3</v>
      </c>
      <c r="U40" s="433">
        <v>3</v>
      </c>
      <c r="V40" s="433">
        <v>5</v>
      </c>
      <c r="W40" s="433">
        <v>5</v>
      </c>
      <c r="X40" s="433">
        <v>9</v>
      </c>
      <c r="Y40" s="433">
        <v>3</v>
      </c>
      <c r="Z40" s="433">
        <v>5</v>
      </c>
      <c r="AA40" s="433">
        <v>5</v>
      </c>
      <c r="AB40" s="433">
        <v>2</v>
      </c>
      <c r="AC40" s="434">
        <v>15</v>
      </c>
    </row>
    <row r="41" spans="1:29" s="257" customFormat="1" ht="14.25" customHeight="1">
      <c r="A41" s="473" t="s">
        <v>234</v>
      </c>
      <c r="B41" s="493"/>
      <c r="C41" s="433">
        <v>10</v>
      </c>
      <c r="D41" s="433">
        <v>5</v>
      </c>
      <c r="E41" s="433">
        <v>5</v>
      </c>
      <c r="F41" s="433">
        <v>2</v>
      </c>
      <c r="G41" s="433">
        <v>6</v>
      </c>
      <c r="H41" s="433">
        <v>1</v>
      </c>
      <c r="I41" s="433">
        <v>1</v>
      </c>
      <c r="J41" s="433">
        <v>1</v>
      </c>
      <c r="K41" s="433">
        <v>1</v>
      </c>
      <c r="L41" s="433">
        <v>1</v>
      </c>
      <c r="M41" s="433">
        <v>1</v>
      </c>
      <c r="N41" s="433">
        <v>50</v>
      </c>
      <c r="O41" s="438">
        <v>27</v>
      </c>
      <c r="P41" s="433">
        <v>23</v>
      </c>
      <c r="Q41" s="433">
        <v>1</v>
      </c>
      <c r="R41" s="433">
        <v>5</v>
      </c>
      <c r="S41" s="433">
        <v>5</v>
      </c>
      <c r="T41" s="433">
        <v>1</v>
      </c>
      <c r="U41" s="433">
        <v>4</v>
      </c>
      <c r="V41" s="433">
        <v>4</v>
      </c>
      <c r="W41" s="433">
        <v>7</v>
      </c>
      <c r="X41" s="433">
        <v>5</v>
      </c>
      <c r="Y41" s="433">
        <v>7</v>
      </c>
      <c r="Z41" s="433">
        <v>3</v>
      </c>
      <c r="AA41" s="433">
        <v>3</v>
      </c>
      <c r="AB41" s="433">
        <v>5</v>
      </c>
      <c r="AC41" s="434">
        <v>8</v>
      </c>
    </row>
    <row r="42" spans="1:29" s="257" customFormat="1" ht="11.25" customHeight="1">
      <c r="A42" s="473" t="s">
        <v>235</v>
      </c>
      <c r="B42" s="493"/>
      <c r="C42" s="433">
        <v>11</v>
      </c>
      <c r="D42" s="433">
        <v>4</v>
      </c>
      <c r="E42" s="433">
        <v>7</v>
      </c>
      <c r="F42" s="433">
        <v>2</v>
      </c>
      <c r="G42" s="433">
        <v>6</v>
      </c>
      <c r="H42" s="433">
        <v>1</v>
      </c>
      <c r="I42" s="433">
        <v>1</v>
      </c>
      <c r="J42" s="433">
        <v>1</v>
      </c>
      <c r="K42" s="433">
        <v>1</v>
      </c>
      <c r="L42" s="433">
        <v>1</v>
      </c>
      <c r="M42" s="433">
        <v>1</v>
      </c>
      <c r="N42" s="433">
        <v>73</v>
      </c>
      <c r="O42" s="438">
        <v>35</v>
      </c>
      <c r="P42" s="433">
        <v>38</v>
      </c>
      <c r="Q42" s="433">
        <v>3</v>
      </c>
      <c r="R42" s="433">
        <v>5</v>
      </c>
      <c r="S42" s="433">
        <v>3</v>
      </c>
      <c r="T42" s="433">
        <v>4</v>
      </c>
      <c r="U42" s="433">
        <v>7</v>
      </c>
      <c r="V42" s="433">
        <v>6</v>
      </c>
      <c r="W42" s="433">
        <v>8</v>
      </c>
      <c r="X42" s="433">
        <v>12</v>
      </c>
      <c r="Y42" s="433">
        <v>6</v>
      </c>
      <c r="Z42" s="433">
        <v>4</v>
      </c>
      <c r="AA42" s="433">
        <v>8</v>
      </c>
      <c r="AB42" s="433">
        <v>7</v>
      </c>
      <c r="AC42" s="434">
        <v>20</v>
      </c>
    </row>
    <row r="43" spans="1:29" s="257" customFormat="1" ht="14.25" customHeight="1">
      <c r="A43" s="473" t="s">
        <v>236</v>
      </c>
      <c r="B43" s="493"/>
      <c r="C43" s="433">
        <v>10</v>
      </c>
      <c r="D43" s="433">
        <v>7</v>
      </c>
      <c r="E43" s="433">
        <v>3</v>
      </c>
      <c r="F43" s="433">
        <v>2</v>
      </c>
      <c r="G43" s="433">
        <v>6</v>
      </c>
      <c r="H43" s="433">
        <v>1</v>
      </c>
      <c r="I43" s="433">
        <v>1</v>
      </c>
      <c r="J43" s="433">
        <v>1</v>
      </c>
      <c r="K43" s="433">
        <v>1</v>
      </c>
      <c r="L43" s="433">
        <v>1</v>
      </c>
      <c r="M43" s="433">
        <v>1</v>
      </c>
      <c r="N43" s="433">
        <v>56</v>
      </c>
      <c r="O43" s="438">
        <v>32</v>
      </c>
      <c r="P43" s="433">
        <v>24</v>
      </c>
      <c r="Q43" s="433">
        <v>6</v>
      </c>
      <c r="R43" s="433">
        <v>2</v>
      </c>
      <c r="S43" s="433">
        <v>10</v>
      </c>
      <c r="T43" s="433">
        <v>4</v>
      </c>
      <c r="U43" s="433">
        <v>5</v>
      </c>
      <c r="V43" s="433">
        <v>2</v>
      </c>
      <c r="W43" s="433">
        <v>5</v>
      </c>
      <c r="X43" s="433">
        <v>6</v>
      </c>
      <c r="Y43" s="433">
        <v>3</v>
      </c>
      <c r="Z43" s="433">
        <v>7</v>
      </c>
      <c r="AA43" s="433">
        <v>3</v>
      </c>
      <c r="AB43" s="433">
        <v>3</v>
      </c>
      <c r="AC43" s="434">
        <v>6</v>
      </c>
    </row>
    <row r="44" spans="1:29" ht="3.75" customHeight="1">
      <c r="A44" s="474"/>
      <c r="B44" s="493"/>
      <c r="C44" s="433"/>
      <c r="D44" s="433"/>
      <c r="E44" s="433"/>
      <c r="F44" s="433"/>
      <c r="G44" s="433"/>
      <c r="H44" s="433"/>
      <c r="I44" s="433"/>
      <c r="J44" s="433"/>
      <c r="K44" s="433"/>
      <c r="L44" s="433"/>
      <c r="M44" s="433"/>
      <c r="N44" s="433"/>
      <c r="O44" s="438"/>
      <c r="P44" s="433"/>
      <c r="Q44" s="433"/>
      <c r="R44" s="433"/>
      <c r="S44" s="433"/>
      <c r="T44" s="433"/>
      <c r="U44" s="433"/>
      <c r="V44" s="433"/>
      <c r="W44" s="433"/>
      <c r="X44" s="433"/>
      <c r="Y44" s="433"/>
      <c r="Z44" s="433"/>
      <c r="AA44" s="433"/>
      <c r="AB44" s="433"/>
      <c r="AC44" s="434"/>
    </row>
    <row r="45" spans="1:29" ht="13.5" customHeight="1">
      <c r="A45" s="472" t="s">
        <v>851</v>
      </c>
      <c r="B45" s="493">
        <v>1</v>
      </c>
      <c r="C45" s="433">
        <v>16</v>
      </c>
      <c r="D45" s="433">
        <v>7</v>
      </c>
      <c r="E45" s="433">
        <v>9</v>
      </c>
      <c r="F45" s="433">
        <v>7</v>
      </c>
      <c r="G45" s="433">
        <v>6</v>
      </c>
      <c r="H45" s="433">
        <v>1</v>
      </c>
      <c r="I45" s="433">
        <v>1</v>
      </c>
      <c r="J45" s="433">
        <v>1</v>
      </c>
      <c r="K45" s="433">
        <v>1</v>
      </c>
      <c r="L45" s="433">
        <v>1</v>
      </c>
      <c r="M45" s="433">
        <v>1</v>
      </c>
      <c r="N45" s="433">
        <v>152</v>
      </c>
      <c r="O45" s="438">
        <v>87</v>
      </c>
      <c r="P45" s="433">
        <v>65</v>
      </c>
      <c r="Q45" s="433">
        <v>20</v>
      </c>
      <c r="R45" s="433">
        <v>15</v>
      </c>
      <c r="S45" s="433">
        <v>18</v>
      </c>
      <c r="T45" s="433">
        <v>10</v>
      </c>
      <c r="U45" s="433">
        <v>16</v>
      </c>
      <c r="V45" s="433">
        <v>11</v>
      </c>
      <c r="W45" s="433">
        <v>10</v>
      </c>
      <c r="X45" s="433">
        <v>12</v>
      </c>
      <c r="Y45" s="433">
        <v>12</v>
      </c>
      <c r="Z45" s="433">
        <v>10</v>
      </c>
      <c r="AA45" s="433">
        <v>11</v>
      </c>
      <c r="AB45" s="433">
        <v>7</v>
      </c>
      <c r="AC45" s="434">
        <v>12</v>
      </c>
    </row>
    <row r="46" spans="1:29" ht="12.75" customHeight="1" thickBot="1">
      <c r="A46" s="478" t="s">
        <v>237</v>
      </c>
      <c r="B46" s="494">
        <v>1</v>
      </c>
      <c r="C46" s="436">
        <v>16</v>
      </c>
      <c r="D46" s="436">
        <v>7</v>
      </c>
      <c r="E46" s="436">
        <v>9</v>
      </c>
      <c r="F46" s="436">
        <v>7</v>
      </c>
      <c r="G46" s="436">
        <v>6</v>
      </c>
      <c r="H46" s="436">
        <v>1</v>
      </c>
      <c r="I46" s="436">
        <v>1</v>
      </c>
      <c r="J46" s="436">
        <v>1</v>
      </c>
      <c r="K46" s="436">
        <v>1</v>
      </c>
      <c r="L46" s="436">
        <v>1</v>
      </c>
      <c r="M46" s="436">
        <v>1</v>
      </c>
      <c r="N46" s="436">
        <v>152</v>
      </c>
      <c r="O46" s="439">
        <v>87</v>
      </c>
      <c r="P46" s="436">
        <v>65</v>
      </c>
      <c r="Q46" s="436">
        <v>20</v>
      </c>
      <c r="R46" s="436">
        <v>15</v>
      </c>
      <c r="S46" s="436">
        <v>18</v>
      </c>
      <c r="T46" s="436">
        <v>10</v>
      </c>
      <c r="U46" s="436">
        <v>16</v>
      </c>
      <c r="V46" s="436">
        <v>11</v>
      </c>
      <c r="W46" s="436">
        <v>10</v>
      </c>
      <c r="X46" s="436">
        <v>12</v>
      </c>
      <c r="Y46" s="436">
        <v>12</v>
      </c>
      <c r="Z46" s="436">
        <v>10</v>
      </c>
      <c r="AA46" s="436">
        <v>11</v>
      </c>
      <c r="AB46" s="436">
        <v>7</v>
      </c>
      <c r="AC46" s="437">
        <v>12</v>
      </c>
    </row>
  </sheetData>
  <sheetProtection/>
  <mergeCells count="15">
    <mergeCell ref="AC7:AC8"/>
    <mergeCell ref="Y6:Z6"/>
    <mergeCell ref="AA6:AB6"/>
    <mergeCell ref="A7:A8"/>
    <mergeCell ref="B7:B8"/>
    <mergeCell ref="F7:F8"/>
    <mergeCell ref="A2:N2"/>
    <mergeCell ref="O2:AC2"/>
    <mergeCell ref="F4:F5"/>
    <mergeCell ref="P4:X4"/>
    <mergeCell ref="AC4:AC6"/>
    <mergeCell ref="Q6:R6"/>
    <mergeCell ref="S6:T6"/>
    <mergeCell ref="U6:V6"/>
    <mergeCell ref="W6:X6"/>
  </mergeCells>
  <printOptions/>
  <pageMargins left="1.1023622047244095" right="1.1023622047244095" top="1.5748031496062993" bottom="1.5748031496062993" header="0.5118110236220472" footer="0.9055118110236221"/>
  <pageSetup firstPageNumber="362"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5.xml><?xml version="1.0" encoding="utf-8"?>
<worksheet xmlns="http://schemas.openxmlformats.org/spreadsheetml/2006/main" xmlns:r="http://schemas.openxmlformats.org/officeDocument/2006/relationships">
  <dimension ref="A1:AF23"/>
  <sheetViews>
    <sheetView showGridLines="0" zoomScalePageLayoutView="0" workbookViewId="0" topLeftCell="N1">
      <selection activeCell="AO15" sqref="AO15"/>
    </sheetView>
  </sheetViews>
  <sheetFormatPr defaultColWidth="9.00390625" defaultRowHeight="16.5"/>
  <cols>
    <col min="1" max="1" width="14.125" style="1" customWidth="1"/>
    <col min="2" max="2" width="6.375" style="1" customWidth="1"/>
    <col min="3" max="3" width="4.375" style="1" customWidth="1"/>
    <col min="4" max="4" width="5.375" style="1" customWidth="1"/>
    <col min="5" max="14" width="4.50390625" style="1" customWidth="1"/>
    <col min="15" max="16" width="4.125" style="1" customWidth="1"/>
    <col min="17" max="17" width="6.125" style="1" customWidth="1"/>
    <col min="18" max="18" width="3.625" style="1" customWidth="1"/>
    <col min="19" max="19" width="4.875" style="1" customWidth="1"/>
    <col min="20" max="20" width="4.125" style="1" customWidth="1"/>
    <col min="21" max="21" width="3.875" style="1" customWidth="1"/>
    <col min="22" max="22" width="4.375" style="1" customWidth="1"/>
    <col min="23" max="23" width="4.125" style="1" customWidth="1"/>
    <col min="24" max="24" width="3.875" style="1" customWidth="1"/>
    <col min="25" max="25" width="4.375" style="1" customWidth="1"/>
    <col min="26" max="27" width="4.125" style="1" customWidth="1"/>
    <col min="28" max="28" width="4.375" style="1" customWidth="1"/>
    <col min="29" max="29" width="6.125" style="1" customWidth="1"/>
    <col min="30" max="30" width="3.625" style="1" customWidth="1"/>
    <col min="31" max="31" width="4.875" style="1" customWidth="1"/>
    <col min="32" max="16384" width="9.00390625" style="1" customWidth="1"/>
  </cols>
  <sheetData>
    <row r="1" spans="1:31" s="13" customFormat="1" ht="21.75" customHeight="1">
      <c r="A1" s="10" t="s">
        <v>499</v>
      </c>
      <c r="AE1" s="26" t="s">
        <v>684</v>
      </c>
    </row>
    <row r="2" spans="1:32" s="84" customFormat="1" ht="21.75" customHeight="1">
      <c r="A2" s="595" t="s">
        <v>904</v>
      </c>
      <c r="B2" s="595"/>
      <c r="C2" s="595"/>
      <c r="D2" s="595"/>
      <c r="E2" s="595"/>
      <c r="F2" s="595"/>
      <c r="G2" s="595"/>
      <c r="H2" s="595"/>
      <c r="I2" s="595"/>
      <c r="J2" s="595"/>
      <c r="K2" s="595"/>
      <c r="L2" s="595"/>
      <c r="M2" s="595"/>
      <c r="N2" s="595"/>
      <c r="O2" s="596" t="s">
        <v>726</v>
      </c>
      <c r="P2" s="596"/>
      <c r="Q2" s="596"/>
      <c r="R2" s="596"/>
      <c r="S2" s="596"/>
      <c r="T2" s="596"/>
      <c r="U2" s="596"/>
      <c r="V2" s="596"/>
      <c r="W2" s="596"/>
      <c r="X2" s="596"/>
      <c r="Y2" s="596"/>
      <c r="Z2" s="596"/>
      <c r="AA2" s="596"/>
      <c r="AB2" s="596"/>
      <c r="AC2" s="596"/>
      <c r="AD2" s="596"/>
      <c r="AE2" s="596"/>
      <c r="AF2" s="320"/>
    </row>
    <row r="3" spans="1:31" s="13" customFormat="1" ht="15" customHeight="1" thickBot="1">
      <c r="A3" s="303"/>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row>
    <row r="4" spans="1:31" s="327" customFormat="1" ht="18" customHeight="1">
      <c r="A4" s="321"/>
      <c r="B4" s="759" t="s">
        <v>0</v>
      </c>
      <c r="C4" s="760"/>
      <c r="D4" s="761"/>
      <c r="E4" s="762" t="s">
        <v>1</v>
      </c>
      <c r="F4" s="760"/>
      <c r="G4" s="760"/>
      <c r="H4" s="760"/>
      <c r="I4" s="760"/>
      <c r="J4" s="761"/>
      <c r="K4" s="394"/>
      <c r="L4" s="395"/>
      <c r="M4" s="395"/>
      <c r="N4" s="344" t="s">
        <v>97</v>
      </c>
      <c r="O4" s="386" t="s">
        <v>665</v>
      </c>
      <c r="P4" s="322"/>
      <c r="Q4" s="762" t="s">
        <v>4</v>
      </c>
      <c r="R4" s="760"/>
      <c r="S4" s="761"/>
      <c r="T4" s="323" t="s">
        <v>5</v>
      </c>
      <c r="U4" s="324"/>
      <c r="V4" s="324"/>
      <c r="W4" s="324"/>
      <c r="X4" s="324"/>
      <c r="Y4" s="324"/>
      <c r="Z4" s="324"/>
      <c r="AA4" s="324"/>
      <c r="AB4" s="325"/>
      <c r="AC4" s="326" t="s">
        <v>6</v>
      </c>
      <c r="AD4" s="324"/>
      <c r="AE4" s="324"/>
    </row>
    <row r="5" spans="2:31" s="321" customFormat="1" ht="27.75" customHeight="1">
      <c r="B5" s="763" t="s">
        <v>74</v>
      </c>
      <c r="C5" s="748"/>
      <c r="D5" s="749"/>
      <c r="E5" s="747" t="s">
        <v>75</v>
      </c>
      <c r="F5" s="748"/>
      <c r="G5" s="748"/>
      <c r="H5" s="748"/>
      <c r="I5" s="748"/>
      <c r="J5" s="749"/>
      <c r="K5" s="330"/>
      <c r="L5" s="328"/>
      <c r="M5" s="328"/>
      <c r="N5" s="336" t="s">
        <v>76</v>
      </c>
      <c r="O5" s="328"/>
      <c r="P5" s="329"/>
      <c r="Q5" s="747" t="s">
        <v>77</v>
      </c>
      <c r="R5" s="748"/>
      <c r="S5" s="749"/>
      <c r="T5" s="748" t="s">
        <v>78</v>
      </c>
      <c r="U5" s="748"/>
      <c r="V5" s="748"/>
      <c r="W5" s="748"/>
      <c r="X5" s="748"/>
      <c r="Y5" s="748"/>
      <c r="Z5" s="748"/>
      <c r="AA5" s="748"/>
      <c r="AB5" s="749"/>
      <c r="AC5" s="747" t="s">
        <v>7</v>
      </c>
      <c r="AD5" s="748"/>
      <c r="AE5" s="748"/>
    </row>
    <row r="6" spans="1:31" s="327" customFormat="1" ht="27.75" customHeight="1">
      <c r="A6" s="331" t="s">
        <v>79</v>
      </c>
      <c r="B6" s="764" t="s">
        <v>8</v>
      </c>
      <c r="C6" s="754" t="s">
        <v>9</v>
      </c>
      <c r="D6" s="754" t="s">
        <v>82</v>
      </c>
      <c r="E6" s="750" t="s">
        <v>80</v>
      </c>
      <c r="F6" s="757"/>
      <c r="G6" s="750" t="s">
        <v>81</v>
      </c>
      <c r="H6" s="757"/>
      <c r="I6" s="750" t="s">
        <v>82</v>
      </c>
      <c r="J6" s="757"/>
      <c r="K6" s="750" t="s">
        <v>80</v>
      </c>
      <c r="L6" s="757"/>
      <c r="M6" s="750" t="s">
        <v>81</v>
      </c>
      <c r="N6" s="757"/>
      <c r="O6" s="756" t="s">
        <v>10</v>
      </c>
      <c r="P6" s="757"/>
      <c r="Q6" s="754" t="s">
        <v>8</v>
      </c>
      <c r="R6" s="754" t="s">
        <v>9</v>
      </c>
      <c r="S6" s="754" t="s">
        <v>82</v>
      </c>
      <c r="T6" s="750" t="s">
        <v>80</v>
      </c>
      <c r="U6" s="758"/>
      <c r="V6" s="757"/>
      <c r="W6" s="750" t="s">
        <v>81</v>
      </c>
      <c r="X6" s="758"/>
      <c r="Y6" s="757"/>
      <c r="Z6" s="750" t="s">
        <v>82</v>
      </c>
      <c r="AA6" s="758"/>
      <c r="AB6" s="757"/>
      <c r="AC6" s="754" t="s">
        <v>8</v>
      </c>
      <c r="AD6" s="754" t="s">
        <v>9</v>
      </c>
      <c r="AE6" s="750" t="s">
        <v>82</v>
      </c>
    </row>
    <row r="7" spans="1:31" s="327" customFormat="1" ht="18" customHeight="1">
      <c r="A7" s="321"/>
      <c r="B7" s="765"/>
      <c r="C7" s="755"/>
      <c r="D7" s="755"/>
      <c r="E7" s="747" t="s">
        <v>83</v>
      </c>
      <c r="F7" s="749"/>
      <c r="G7" s="747" t="s">
        <v>84</v>
      </c>
      <c r="H7" s="749"/>
      <c r="I7" s="747" t="s">
        <v>85</v>
      </c>
      <c r="J7" s="749"/>
      <c r="K7" s="747" t="s">
        <v>72</v>
      </c>
      <c r="L7" s="749"/>
      <c r="M7" s="747" t="s">
        <v>84</v>
      </c>
      <c r="N7" s="749"/>
      <c r="O7" s="748" t="s">
        <v>85</v>
      </c>
      <c r="P7" s="749"/>
      <c r="Q7" s="755"/>
      <c r="R7" s="755"/>
      <c r="S7" s="755"/>
      <c r="T7" s="747" t="s">
        <v>83</v>
      </c>
      <c r="U7" s="748"/>
      <c r="V7" s="749"/>
      <c r="W7" s="747" t="s">
        <v>84</v>
      </c>
      <c r="X7" s="748"/>
      <c r="Y7" s="749"/>
      <c r="Z7" s="747" t="s">
        <v>85</v>
      </c>
      <c r="AA7" s="748"/>
      <c r="AB7" s="749"/>
      <c r="AC7" s="755"/>
      <c r="AD7" s="755"/>
      <c r="AE7" s="751"/>
    </row>
    <row r="8" spans="1:31" s="327" customFormat="1" ht="18" customHeight="1">
      <c r="A8" s="321" t="s">
        <v>11</v>
      </c>
      <c r="B8" s="660" t="s">
        <v>83</v>
      </c>
      <c r="C8" s="726" t="s">
        <v>84</v>
      </c>
      <c r="D8" s="726" t="s">
        <v>85</v>
      </c>
      <c r="E8" s="332" t="s">
        <v>12</v>
      </c>
      <c r="F8" s="332" t="s">
        <v>13</v>
      </c>
      <c r="G8" s="332" t="s">
        <v>12</v>
      </c>
      <c r="H8" s="332" t="s">
        <v>13</v>
      </c>
      <c r="I8" s="332" t="s">
        <v>12</v>
      </c>
      <c r="J8" s="332" t="s">
        <v>13</v>
      </c>
      <c r="K8" s="332" t="s">
        <v>12</v>
      </c>
      <c r="L8" s="332" t="s">
        <v>13</v>
      </c>
      <c r="M8" s="332" t="s">
        <v>12</v>
      </c>
      <c r="N8" s="585" t="s">
        <v>13</v>
      </c>
      <c r="O8" s="342" t="s">
        <v>12</v>
      </c>
      <c r="P8" s="332" t="s">
        <v>13</v>
      </c>
      <c r="Q8" s="752" t="s">
        <v>83</v>
      </c>
      <c r="R8" s="726" t="s">
        <v>84</v>
      </c>
      <c r="S8" s="726" t="s">
        <v>85</v>
      </c>
      <c r="T8" s="318" t="s">
        <v>641</v>
      </c>
      <c r="U8" s="318" t="s">
        <v>639</v>
      </c>
      <c r="V8" s="318" t="s">
        <v>640</v>
      </c>
      <c r="W8" s="318" t="s">
        <v>641</v>
      </c>
      <c r="X8" s="318" t="s">
        <v>639</v>
      </c>
      <c r="Y8" s="318" t="s">
        <v>640</v>
      </c>
      <c r="Z8" s="318" t="s">
        <v>641</v>
      </c>
      <c r="AA8" s="318" t="s">
        <v>639</v>
      </c>
      <c r="AB8" s="318" t="s">
        <v>640</v>
      </c>
      <c r="AC8" s="752" t="s">
        <v>83</v>
      </c>
      <c r="AD8" s="726" t="s">
        <v>84</v>
      </c>
      <c r="AE8" s="658" t="s">
        <v>85</v>
      </c>
    </row>
    <row r="9" spans="1:31" s="327" customFormat="1" ht="27.75" customHeight="1" thickBot="1">
      <c r="A9" s="333"/>
      <c r="B9" s="661"/>
      <c r="C9" s="727"/>
      <c r="D9" s="727"/>
      <c r="E9" s="334" t="s">
        <v>14</v>
      </c>
      <c r="F9" s="334" t="s">
        <v>15</v>
      </c>
      <c r="G9" s="334" t="s">
        <v>14</v>
      </c>
      <c r="H9" s="334" t="s">
        <v>15</v>
      </c>
      <c r="I9" s="334" t="s">
        <v>14</v>
      </c>
      <c r="J9" s="334" t="s">
        <v>15</v>
      </c>
      <c r="K9" s="334" t="s">
        <v>14</v>
      </c>
      <c r="L9" s="334" t="s">
        <v>15</v>
      </c>
      <c r="M9" s="334" t="s">
        <v>14</v>
      </c>
      <c r="N9" s="334" t="s">
        <v>15</v>
      </c>
      <c r="O9" s="343" t="s">
        <v>14</v>
      </c>
      <c r="P9" s="334" t="s">
        <v>15</v>
      </c>
      <c r="Q9" s="753"/>
      <c r="R9" s="727"/>
      <c r="S9" s="727"/>
      <c r="T9" s="335" t="s">
        <v>16</v>
      </c>
      <c r="U9" s="335" t="s">
        <v>17</v>
      </c>
      <c r="V9" s="335" t="s">
        <v>18</v>
      </c>
      <c r="W9" s="335" t="s">
        <v>16</v>
      </c>
      <c r="X9" s="335" t="s">
        <v>17</v>
      </c>
      <c r="Y9" s="335" t="s">
        <v>18</v>
      </c>
      <c r="Z9" s="335" t="s">
        <v>16</v>
      </c>
      <c r="AA9" s="335" t="s">
        <v>17</v>
      </c>
      <c r="AB9" s="335" t="s">
        <v>18</v>
      </c>
      <c r="AC9" s="753"/>
      <c r="AD9" s="727"/>
      <c r="AE9" s="659"/>
    </row>
    <row r="10" spans="1:31" s="31" customFormat="1" ht="42" customHeight="1">
      <c r="A10" s="495" t="s">
        <v>87</v>
      </c>
      <c r="B10" s="36">
        <v>27</v>
      </c>
      <c r="C10" s="36">
        <v>19</v>
      </c>
      <c r="D10" s="36">
        <v>18</v>
      </c>
      <c r="E10" s="36">
        <v>4</v>
      </c>
      <c r="F10" s="36">
        <v>149</v>
      </c>
      <c r="G10" s="36">
        <v>7</v>
      </c>
      <c r="H10" s="36">
        <v>346</v>
      </c>
      <c r="I10" s="36">
        <v>340</v>
      </c>
      <c r="J10" s="36">
        <v>763</v>
      </c>
      <c r="K10" s="40" t="s">
        <v>86</v>
      </c>
      <c r="L10" s="36">
        <v>99</v>
      </c>
      <c r="M10" s="40" t="s">
        <v>86</v>
      </c>
      <c r="N10" s="36">
        <v>104</v>
      </c>
      <c r="O10" s="38">
        <v>58</v>
      </c>
      <c r="P10" s="36">
        <v>93</v>
      </c>
      <c r="Q10" s="36">
        <v>71</v>
      </c>
      <c r="R10" s="36">
        <v>64</v>
      </c>
      <c r="S10" s="36">
        <v>531</v>
      </c>
      <c r="T10" s="36">
        <v>1694</v>
      </c>
      <c r="U10" s="36">
        <v>138</v>
      </c>
      <c r="V10" s="36">
        <v>1556</v>
      </c>
      <c r="W10" s="36">
        <v>1917</v>
      </c>
      <c r="X10" s="36">
        <v>872</v>
      </c>
      <c r="Y10" s="36">
        <v>1045</v>
      </c>
      <c r="Z10" s="36">
        <v>21546</v>
      </c>
      <c r="AA10" s="36">
        <v>12034</v>
      </c>
      <c r="AB10" s="36">
        <v>9512</v>
      </c>
      <c r="AC10" s="36">
        <v>427</v>
      </c>
      <c r="AD10" s="36">
        <v>521</v>
      </c>
      <c r="AE10" s="135">
        <v>5754</v>
      </c>
    </row>
    <row r="11" spans="1:31" s="31" customFormat="1" ht="42" customHeight="1">
      <c r="A11" s="495" t="s">
        <v>88</v>
      </c>
      <c r="B11" s="36">
        <v>25</v>
      </c>
      <c r="C11" s="36">
        <v>19</v>
      </c>
      <c r="D11" s="36">
        <v>18</v>
      </c>
      <c r="E11" s="40" t="s">
        <v>86</v>
      </c>
      <c r="F11" s="36">
        <v>151</v>
      </c>
      <c r="G11" s="40" t="s">
        <v>86</v>
      </c>
      <c r="H11" s="36">
        <v>359</v>
      </c>
      <c r="I11" s="36">
        <v>335</v>
      </c>
      <c r="J11" s="36">
        <v>757</v>
      </c>
      <c r="K11" s="40" t="s">
        <v>86</v>
      </c>
      <c r="L11" s="36">
        <v>94</v>
      </c>
      <c r="M11" s="40" t="s">
        <v>86</v>
      </c>
      <c r="N11" s="36">
        <v>100</v>
      </c>
      <c r="O11" s="38">
        <v>55</v>
      </c>
      <c r="P11" s="36">
        <v>55</v>
      </c>
      <c r="Q11" s="36">
        <v>62</v>
      </c>
      <c r="R11" s="36">
        <v>66</v>
      </c>
      <c r="S11" s="36">
        <v>535</v>
      </c>
      <c r="T11" s="36">
        <v>1608</v>
      </c>
      <c r="U11" s="36">
        <v>132</v>
      </c>
      <c r="V11" s="36">
        <v>1476</v>
      </c>
      <c r="W11" s="36">
        <v>2037</v>
      </c>
      <c r="X11" s="36">
        <v>966</v>
      </c>
      <c r="Y11" s="36">
        <v>1071</v>
      </c>
      <c r="Z11" s="36">
        <v>21460</v>
      </c>
      <c r="AA11" s="36">
        <v>12154</v>
      </c>
      <c r="AB11" s="36">
        <v>9306</v>
      </c>
      <c r="AC11" s="36">
        <v>474</v>
      </c>
      <c r="AD11" s="36">
        <v>512</v>
      </c>
      <c r="AE11" s="135">
        <v>5843</v>
      </c>
    </row>
    <row r="12" spans="1:31" s="31" customFormat="1" ht="42" customHeight="1">
      <c r="A12" s="495" t="s">
        <v>89</v>
      </c>
      <c r="B12" s="36">
        <v>25</v>
      </c>
      <c r="C12" s="36">
        <v>21</v>
      </c>
      <c r="D12" s="36">
        <v>18</v>
      </c>
      <c r="E12" s="36">
        <v>4</v>
      </c>
      <c r="F12" s="36">
        <v>136</v>
      </c>
      <c r="G12" s="36">
        <v>7</v>
      </c>
      <c r="H12" s="36">
        <v>371</v>
      </c>
      <c r="I12" s="36">
        <v>340</v>
      </c>
      <c r="J12" s="36">
        <v>768</v>
      </c>
      <c r="K12" s="40" t="s">
        <v>86</v>
      </c>
      <c r="L12" s="36">
        <v>88</v>
      </c>
      <c r="M12" s="40" t="s">
        <v>86</v>
      </c>
      <c r="N12" s="36">
        <v>146</v>
      </c>
      <c r="O12" s="38">
        <v>51</v>
      </c>
      <c r="P12" s="36">
        <v>69</v>
      </c>
      <c r="Q12" s="36">
        <v>65</v>
      </c>
      <c r="R12" s="36">
        <v>46</v>
      </c>
      <c r="S12" s="36">
        <v>541</v>
      </c>
      <c r="T12" s="36">
        <v>1721</v>
      </c>
      <c r="U12" s="36">
        <v>183</v>
      </c>
      <c r="V12" s="36">
        <v>1538</v>
      </c>
      <c r="W12" s="36">
        <v>2013</v>
      </c>
      <c r="X12" s="36">
        <v>954</v>
      </c>
      <c r="Y12" s="36">
        <v>1059</v>
      </c>
      <c r="Z12" s="36">
        <v>21688</v>
      </c>
      <c r="AA12" s="36">
        <v>12441</v>
      </c>
      <c r="AB12" s="36">
        <v>9247</v>
      </c>
      <c r="AC12" s="36">
        <v>444</v>
      </c>
      <c r="AD12" s="36">
        <v>599</v>
      </c>
      <c r="AE12" s="135">
        <v>5490</v>
      </c>
    </row>
    <row r="13" spans="1:31" s="27" customFormat="1" ht="42" customHeight="1">
      <c r="A13" s="495" t="s">
        <v>90</v>
      </c>
      <c r="B13" s="36">
        <v>23</v>
      </c>
      <c r="C13" s="36">
        <v>20</v>
      </c>
      <c r="D13" s="36">
        <v>18</v>
      </c>
      <c r="E13" s="36">
        <v>4</v>
      </c>
      <c r="F13" s="36">
        <v>124</v>
      </c>
      <c r="G13" s="36">
        <v>7</v>
      </c>
      <c r="H13" s="36">
        <v>348</v>
      </c>
      <c r="I13" s="36">
        <v>315</v>
      </c>
      <c r="J13" s="36">
        <v>689</v>
      </c>
      <c r="K13" s="40" t="s">
        <v>86</v>
      </c>
      <c r="L13" s="36">
        <v>85</v>
      </c>
      <c r="M13" s="40" t="s">
        <v>86</v>
      </c>
      <c r="N13" s="36">
        <v>117</v>
      </c>
      <c r="O13" s="38">
        <v>54</v>
      </c>
      <c r="P13" s="36">
        <v>47</v>
      </c>
      <c r="Q13" s="36">
        <v>61</v>
      </c>
      <c r="R13" s="36">
        <v>66</v>
      </c>
      <c r="S13" s="36">
        <v>404</v>
      </c>
      <c r="T13" s="36">
        <v>1604</v>
      </c>
      <c r="U13" s="36">
        <v>269</v>
      </c>
      <c r="V13" s="36">
        <v>1335</v>
      </c>
      <c r="W13" s="36">
        <v>1912</v>
      </c>
      <c r="X13" s="36">
        <v>885</v>
      </c>
      <c r="Y13" s="36">
        <v>1027</v>
      </c>
      <c r="Z13" s="36">
        <v>16179</v>
      </c>
      <c r="AA13" s="36">
        <v>9080</v>
      </c>
      <c r="AB13" s="36">
        <v>7099</v>
      </c>
      <c r="AC13" s="36">
        <v>369</v>
      </c>
      <c r="AD13" s="36">
        <v>567</v>
      </c>
      <c r="AE13" s="135">
        <v>5270</v>
      </c>
    </row>
    <row r="14" spans="1:31" s="27" customFormat="1" ht="42" customHeight="1">
      <c r="A14" s="495" t="s">
        <v>91</v>
      </c>
      <c r="B14" s="36">
        <v>22</v>
      </c>
      <c r="C14" s="36">
        <v>20</v>
      </c>
      <c r="D14" s="36">
        <v>19</v>
      </c>
      <c r="E14" s="36">
        <v>4</v>
      </c>
      <c r="F14" s="36">
        <v>111</v>
      </c>
      <c r="G14" s="36">
        <v>7</v>
      </c>
      <c r="H14" s="36">
        <v>355</v>
      </c>
      <c r="I14" s="36">
        <v>308</v>
      </c>
      <c r="J14" s="36">
        <v>620</v>
      </c>
      <c r="K14" s="36">
        <v>1</v>
      </c>
      <c r="L14" s="36">
        <v>83</v>
      </c>
      <c r="M14" s="40" t="s">
        <v>481</v>
      </c>
      <c r="N14" s="36">
        <v>133</v>
      </c>
      <c r="O14" s="38">
        <v>58</v>
      </c>
      <c r="P14" s="36">
        <v>53</v>
      </c>
      <c r="Q14" s="36">
        <v>57</v>
      </c>
      <c r="R14" s="36">
        <v>65</v>
      </c>
      <c r="S14" s="36">
        <v>386</v>
      </c>
      <c r="T14" s="36">
        <v>1396</v>
      </c>
      <c r="U14" s="36">
        <v>107</v>
      </c>
      <c r="V14" s="36">
        <v>1289</v>
      </c>
      <c r="W14" s="36">
        <v>1707</v>
      </c>
      <c r="X14" s="36">
        <v>730</v>
      </c>
      <c r="Y14" s="36">
        <v>977</v>
      </c>
      <c r="Z14" s="36">
        <v>15429</v>
      </c>
      <c r="AA14" s="36">
        <v>8636</v>
      </c>
      <c r="AB14" s="36">
        <v>6793</v>
      </c>
      <c r="AC14" s="36">
        <v>383</v>
      </c>
      <c r="AD14" s="36">
        <v>553</v>
      </c>
      <c r="AE14" s="135">
        <v>5003</v>
      </c>
    </row>
    <row r="15" spans="1:31" s="27" customFormat="1" ht="42" customHeight="1">
      <c r="A15" s="495" t="s">
        <v>92</v>
      </c>
      <c r="B15" s="36">
        <v>22</v>
      </c>
      <c r="C15" s="36">
        <v>19</v>
      </c>
      <c r="D15" s="36">
        <v>19</v>
      </c>
      <c r="E15" s="36">
        <v>4</v>
      </c>
      <c r="F15" s="36">
        <v>110</v>
      </c>
      <c r="G15" s="36">
        <v>7</v>
      </c>
      <c r="H15" s="36">
        <v>333</v>
      </c>
      <c r="I15" s="36">
        <v>291</v>
      </c>
      <c r="J15" s="36">
        <v>597</v>
      </c>
      <c r="K15" s="40" t="s">
        <v>86</v>
      </c>
      <c r="L15" s="36">
        <v>86</v>
      </c>
      <c r="M15" s="40" t="s">
        <v>86</v>
      </c>
      <c r="N15" s="36">
        <v>99</v>
      </c>
      <c r="O15" s="38">
        <v>48</v>
      </c>
      <c r="P15" s="36">
        <v>42</v>
      </c>
      <c r="Q15" s="36">
        <v>56</v>
      </c>
      <c r="R15" s="36">
        <v>63</v>
      </c>
      <c r="S15" s="36">
        <v>358</v>
      </c>
      <c r="T15" s="36">
        <f>U15+V15</f>
        <v>1548</v>
      </c>
      <c r="U15" s="36">
        <v>106</v>
      </c>
      <c r="V15" s="36">
        <v>1442</v>
      </c>
      <c r="W15" s="36">
        <f>X15+Y15</f>
        <v>1521</v>
      </c>
      <c r="X15" s="36">
        <v>601</v>
      </c>
      <c r="Y15" s="36">
        <v>920</v>
      </c>
      <c r="Z15" s="36">
        <f>AA15+AB15</f>
        <v>14153</v>
      </c>
      <c r="AA15" s="36">
        <v>8144</v>
      </c>
      <c r="AB15" s="36">
        <v>6009</v>
      </c>
      <c r="AC15" s="36">
        <v>395</v>
      </c>
      <c r="AD15" s="36">
        <v>497</v>
      </c>
      <c r="AE15" s="135">
        <v>4522</v>
      </c>
    </row>
    <row r="16" spans="1:31" s="27" customFormat="1" ht="42" customHeight="1">
      <c r="A16" s="495" t="s">
        <v>93</v>
      </c>
      <c r="B16" s="36">
        <v>23</v>
      </c>
      <c r="C16" s="36">
        <v>20</v>
      </c>
      <c r="D16" s="36">
        <v>19</v>
      </c>
      <c r="E16" s="36">
        <v>4</v>
      </c>
      <c r="F16" s="36">
        <v>122</v>
      </c>
      <c r="G16" s="36">
        <v>7</v>
      </c>
      <c r="H16" s="36">
        <v>327</v>
      </c>
      <c r="I16" s="36">
        <v>260</v>
      </c>
      <c r="J16" s="36">
        <v>597</v>
      </c>
      <c r="K16" s="40" t="s">
        <v>86</v>
      </c>
      <c r="L16" s="36" t="s">
        <v>94</v>
      </c>
      <c r="M16" s="40" t="s">
        <v>86</v>
      </c>
      <c r="N16" s="36" t="s">
        <v>94</v>
      </c>
      <c r="O16" s="38">
        <v>43</v>
      </c>
      <c r="P16" s="36">
        <v>30</v>
      </c>
      <c r="Q16" s="36">
        <v>61</v>
      </c>
      <c r="R16" s="36">
        <v>60</v>
      </c>
      <c r="S16" s="36">
        <v>345</v>
      </c>
      <c r="T16" s="36">
        <v>1641</v>
      </c>
      <c r="U16" s="36">
        <v>86</v>
      </c>
      <c r="V16" s="36">
        <v>1555</v>
      </c>
      <c r="W16" s="36">
        <v>1356</v>
      </c>
      <c r="X16" s="36">
        <v>552</v>
      </c>
      <c r="Y16" s="36">
        <v>804</v>
      </c>
      <c r="Z16" s="36">
        <v>13415</v>
      </c>
      <c r="AA16" s="36">
        <v>7842</v>
      </c>
      <c r="AB16" s="36">
        <v>5573</v>
      </c>
      <c r="AC16" s="36">
        <v>257</v>
      </c>
      <c r="AD16" s="36">
        <v>443</v>
      </c>
      <c r="AE16" s="135">
        <v>4412</v>
      </c>
    </row>
    <row r="17" spans="1:31" s="27" customFormat="1" ht="42" customHeight="1">
      <c r="A17" s="495" t="s">
        <v>739</v>
      </c>
      <c r="B17" s="36">
        <v>23</v>
      </c>
      <c r="C17" s="36">
        <v>20</v>
      </c>
      <c r="D17" s="36">
        <v>19</v>
      </c>
      <c r="E17" s="36">
        <v>3</v>
      </c>
      <c r="F17" s="36">
        <v>128</v>
      </c>
      <c r="G17" s="36">
        <v>7</v>
      </c>
      <c r="H17" s="36">
        <v>302</v>
      </c>
      <c r="I17" s="36">
        <v>251</v>
      </c>
      <c r="J17" s="36">
        <v>589</v>
      </c>
      <c r="K17" s="40" t="s">
        <v>86</v>
      </c>
      <c r="L17" s="36" t="s">
        <v>94</v>
      </c>
      <c r="M17" s="36">
        <v>3</v>
      </c>
      <c r="N17" s="36" t="s">
        <v>94</v>
      </c>
      <c r="O17" s="38">
        <v>42</v>
      </c>
      <c r="P17" s="36">
        <v>36</v>
      </c>
      <c r="Q17" s="36">
        <v>63</v>
      </c>
      <c r="R17" s="36">
        <v>60</v>
      </c>
      <c r="S17" s="36">
        <v>335</v>
      </c>
      <c r="T17" s="36">
        <v>1693</v>
      </c>
      <c r="U17" s="36">
        <v>86</v>
      </c>
      <c r="V17" s="36">
        <v>1607</v>
      </c>
      <c r="W17" s="36">
        <v>1292</v>
      </c>
      <c r="X17" s="36">
        <v>524</v>
      </c>
      <c r="Y17" s="36">
        <v>768</v>
      </c>
      <c r="Z17" s="36">
        <v>13084</v>
      </c>
      <c r="AA17" s="36">
        <v>7619</v>
      </c>
      <c r="AB17" s="36">
        <v>5465</v>
      </c>
      <c r="AC17" s="36">
        <v>344</v>
      </c>
      <c r="AD17" s="36">
        <v>436</v>
      </c>
      <c r="AE17" s="135">
        <v>4421</v>
      </c>
    </row>
    <row r="18" spans="1:31" s="27" customFormat="1" ht="42" customHeight="1">
      <c r="A18" s="495" t="s">
        <v>740</v>
      </c>
      <c r="B18" s="36">
        <v>23</v>
      </c>
      <c r="C18" s="36">
        <v>20</v>
      </c>
      <c r="D18" s="36">
        <v>19</v>
      </c>
      <c r="E18" s="36">
        <v>3</v>
      </c>
      <c r="F18" s="36">
        <v>131</v>
      </c>
      <c r="G18" s="36">
        <v>7</v>
      </c>
      <c r="H18" s="36">
        <v>309</v>
      </c>
      <c r="I18" s="36">
        <v>229</v>
      </c>
      <c r="J18" s="36">
        <v>558</v>
      </c>
      <c r="K18" s="40" t="s">
        <v>86</v>
      </c>
      <c r="L18" s="36" t="s">
        <v>894</v>
      </c>
      <c r="M18" s="36">
        <v>4</v>
      </c>
      <c r="N18" s="36" t="s">
        <v>94</v>
      </c>
      <c r="O18" s="38">
        <v>34</v>
      </c>
      <c r="P18" s="36">
        <v>28</v>
      </c>
      <c r="Q18" s="36">
        <v>63</v>
      </c>
      <c r="R18" s="36">
        <v>57</v>
      </c>
      <c r="S18" s="36">
        <v>348</v>
      </c>
      <c r="T18" s="36">
        <v>1614</v>
      </c>
      <c r="U18" s="36">
        <v>78</v>
      </c>
      <c r="V18" s="36">
        <v>1536</v>
      </c>
      <c r="W18" s="36">
        <v>1162</v>
      </c>
      <c r="X18" s="36">
        <v>476</v>
      </c>
      <c r="Y18" s="36">
        <v>686</v>
      </c>
      <c r="Z18" s="36">
        <v>13778</v>
      </c>
      <c r="AA18" s="36">
        <v>8198</v>
      </c>
      <c r="AB18" s="36">
        <v>5580</v>
      </c>
      <c r="AC18" s="36">
        <v>376</v>
      </c>
      <c r="AD18" s="36">
        <v>436</v>
      </c>
      <c r="AE18" s="135">
        <v>3859</v>
      </c>
    </row>
    <row r="19" spans="1:31" s="27" customFormat="1" ht="42" customHeight="1" thickBot="1">
      <c r="A19" s="496" t="s">
        <v>752</v>
      </c>
      <c r="B19" s="337">
        <v>23</v>
      </c>
      <c r="C19" s="337">
        <v>19</v>
      </c>
      <c r="D19" s="337">
        <v>17</v>
      </c>
      <c r="E19" s="338" t="s">
        <v>86</v>
      </c>
      <c r="F19" s="337">
        <v>141</v>
      </c>
      <c r="G19" s="338" t="s">
        <v>86</v>
      </c>
      <c r="H19" s="337">
        <v>300</v>
      </c>
      <c r="I19" s="337">
        <v>236</v>
      </c>
      <c r="J19" s="337">
        <v>525</v>
      </c>
      <c r="K19" s="338" t="s">
        <v>482</v>
      </c>
      <c r="L19" s="337" t="s">
        <v>71</v>
      </c>
      <c r="M19" s="567" t="s">
        <v>481</v>
      </c>
      <c r="N19" s="337" t="s">
        <v>71</v>
      </c>
      <c r="O19" s="592">
        <v>35</v>
      </c>
      <c r="P19" s="337">
        <v>25</v>
      </c>
      <c r="Q19" s="337">
        <v>71</v>
      </c>
      <c r="R19" s="337">
        <v>58</v>
      </c>
      <c r="S19" s="337">
        <v>354</v>
      </c>
      <c r="T19" s="337">
        <v>1708</v>
      </c>
      <c r="U19" s="337">
        <v>62</v>
      </c>
      <c r="V19" s="337">
        <v>1646</v>
      </c>
      <c r="W19" s="337">
        <v>1007</v>
      </c>
      <c r="X19" s="337">
        <v>328</v>
      </c>
      <c r="Y19" s="337">
        <v>679</v>
      </c>
      <c r="Z19" s="337">
        <v>14225</v>
      </c>
      <c r="AA19" s="337">
        <v>8352</v>
      </c>
      <c r="AB19" s="337">
        <v>5873</v>
      </c>
      <c r="AC19" s="337">
        <v>383</v>
      </c>
      <c r="AD19" s="337">
        <v>345</v>
      </c>
      <c r="AE19" s="339">
        <v>3755</v>
      </c>
    </row>
    <row r="20" spans="1:31" s="27" customFormat="1" ht="15" customHeight="1">
      <c r="A20" s="340" t="s">
        <v>95</v>
      </c>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row>
    <row r="21" spans="1:31" s="27" customFormat="1" ht="15" customHeight="1">
      <c r="A21" s="340" t="s">
        <v>96</v>
      </c>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row>
    <row r="22" spans="1:31" s="241" customFormat="1" ht="15" customHeight="1">
      <c r="A22" s="317"/>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row>
    <row r="23" spans="17:31" ht="12.75">
      <c r="Q23" s="294"/>
      <c r="R23" s="294"/>
      <c r="S23" s="294"/>
      <c r="T23" s="294"/>
      <c r="U23" s="294"/>
      <c r="V23" s="294"/>
      <c r="W23" s="294"/>
      <c r="X23" s="294"/>
      <c r="Y23" s="294"/>
      <c r="Z23" s="294"/>
      <c r="AA23" s="294"/>
      <c r="AB23" s="294"/>
      <c r="AC23" s="294"/>
      <c r="AD23" s="294"/>
      <c r="AE23" s="294"/>
    </row>
  </sheetData>
  <sheetProtection/>
  <mergeCells count="46">
    <mergeCell ref="A2:N2"/>
    <mergeCell ref="O2:AE2"/>
    <mergeCell ref="B6:B7"/>
    <mergeCell ref="C6:C7"/>
    <mergeCell ref="D6:D7"/>
    <mergeCell ref="E6:F6"/>
    <mergeCell ref="G6:H6"/>
    <mergeCell ref="I6:J6"/>
    <mergeCell ref="K6:L6"/>
    <mergeCell ref="M6:N6"/>
    <mergeCell ref="O6:P6"/>
    <mergeCell ref="W6:Y6"/>
    <mergeCell ref="Z6:AB6"/>
    <mergeCell ref="B4:D4"/>
    <mergeCell ref="E4:J4"/>
    <mergeCell ref="Q4:S4"/>
    <mergeCell ref="B5:D5"/>
    <mergeCell ref="E5:J5"/>
    <mergeCell ref="R6:R7"/>
    <mergeCell ref="T6:V6"/>
    <mergeCell ref="B8:B9"/>
    <mergeCell ref="E7:F7"/>
    <mergeCell ref="G7:H7"/>
    <mergeCell ref="I7:J7"/>
    <mergeCell ref="C8:C9"/>
    <mergeCell ref="K7:L7"/>
    <mergeCell ref="M7:N7"/>
    <mergeCell ref="O7:P7"/>
    <mergeCell ref="D8:D9"/>
    <mergeCell ref="AD6:AD7"/>
    <mergeCell ref="Q8:Q9"/>
    <mergeCell ref="R8:R9"/>
    <mergeCell ref="S8:S9"/>
    <mergeCell ref="T7:V7"/>
    <mergeCell ref="S6:S7"/>
    <mergeCell ref="Q6:Q7"/>
    <mergeCell ref="AE8:AE9"/>
    <mergeCell ref="Q5:S5"/>
    <mergeCell ref="T5:AB5"/>
    <mergeCell ref="AC5:AE5"/>
    <mergeCell ref="AE6:AE7"/>
    <mergeCell ref="W7:Y7"/>
    <mergeCell ref="Z7:AB7"/>
    <mergeCell ref="AC8:AC9"/>
    <mergeCell ref="AD8:AD9"/>
    <mergeCell ref="AC6:AC7"/>
  </mergeCells>
  <printOptions/>
  <pageMargins left="1.1811023622047245" right="1.141732283464567" top="1.5748031496062993" bottom="1.5748031496062993" header="0.5118110236220472" footer="0.9055118110236221"/>
  <pageSetup firstPageNumber="366"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6.xml><?xml version="1.0" encoding="utf-8"?>
<worksheet xmlns="http://schemas.openxmlformats.org/spreadsheetml/2006/main" xmlns:r="http://schemas.openxmlformats.org/officeDocument/2006/relationships">
  <dimension ref="A1:L38"/>
  <sheetViews>
    <sheetView showGridLines="0" zoomScalePageLayoutView="0" workbookViewId="0" topLeftCell="A1">
      <selection activeCell="A9" sqref="A9"/>
    </sheetView>
  </sheetViews>
  <sheetFormatPr defaultColWidth="9.00390625" defaultRowHeight="16.5"/>
  <cols>
    <col min="1" max="1" width="15.875" style="1" customWidth="1"/>
    <col min="2" max="11" width="5.375" style="1" customWidth="1"/>
    <col min="12" max="12" width="5.625" style="1" customWidth="1"/>
    <col min="13" max="16384" width="9.00390625" style="1" customWidth="1"/>
  </cols>
  <sheetData>
    <row r="1" s="47" customFormat="1" ht="18" customHeight="1">
      <c r="L1" s="26" t="s">
        <v>684</v>
      </c>
    </row>
    <row r="2" spans="1:12" s="84" customFormat="1" ht="33.75" customHeight="1">
      <c r="A2" s="766" t="s">
        <v>903</v>
      </c>
      <c r="B2" s="596"/>
      <c r="C2" s="596"/>
      <c r="D2" s="596"/>
      <c r="E2" s="596"/>
      <c r="F2" s="596"/>
      <c r="G2" s="596"/>
      <c r="H2" s="596"/>
      <c r="I2" s="596"/>
      <c r="J2" s="596"/>
      <c r="K2" s="596"/>
      <c r="L2" s="596"/>
    </row>
    <row r="3" spans="1:12" ht="3.75" customHeight="1" thickBot="1">
      <c r="A3" s="292"/>
      <c r="B3" s="196"/>
      <c r="C3" s="196"/>
      <c r="D3" s="195"/>
      <c r="E3" s="195"/>
      <c r="F3" s="196"/>
      <c r="G3" s="196"/>
      <c r="H3" s="196"/>
      <c r="I3" s="196"/>
      <c r="J3" s="196"/>
      <c r="K3" s="196"/>
      <c r="L3" s="196"/>
    </row>
    <row r="4" spans="1:12" s="47" customFormat="1" ht="15.75" customHeight="1">
      <c r="A4" s="58"/>
      <c r="B4" s="767" t="s">
        <v>35</v>
      </c>
      <c r="C4" s="701"/>
      <c r="D4" s="602" t="s">
        <v>36</v>
      </c>
      <c r="E4" s="701"/>
      <c r="F4" s="346" t="s">
        <v>37</v>
      </c>
      <c r="G4" s="351"/>
      <c r="H4" s="351"/>
      <c r="I4" s="351"/>
      <c r="J4" s="351"/>
      <c r="K4" s="351"/>
      <c r="L4" s="351"/>
    </row>
    <row r="5" spans="1:12" s="47" customFormat="1" ht="15.75" customHeight="1">
      <c r="A5" s="769" t="s">
        <v>20</v>
      </c>
      <c r="B5" s="768"/>
      <c r="C5" s="612"/>
      <c r="D5" s="613"/>
      <c r="E5" s="612"/>
      <c r="F5" s="348" t="s">
        <v>477</v>
      </c>
      <c r="G5" s="353"/>
      <c r="H5" s="349" t="s">
        <v>38</v>
      </c>
      <c r="I5" s="353"/>
      <c r="J5" s="349" t="s">
        <v>39</v>
      </c>
      <c r="K5" s="353"/>
      <c r="L5" s="65" t="s">
        <v>40</v>
      </c>
    </row>
    <row r="6" spans="1:12" s="47" customFormat="1" ht="15.75" customHeight="1">
      <c r="A6" s="635"/>
      <c r="B6" s="624" t="s">
        <v>41</v>
      </c>
      <c r="C6" s="608"/>
      <c r="D6" s="598" t="s">
        <v>42</v>
      </c>
      <c r="E6" s="608"/>
      <c r="F6" s="598" t="s">
        <v>480</v>
      </c>
      <c r="G6" s="608"/>
      <c r="H6" s="598" t="s">
        <v>43</v>
      </c>
      <c r="I6" s="608"/>
      <c r="J6" s="598" t="s">
        <v>44</v>
      </c>
      <c r="K6" s="608"/>
      <c r="L6" s="51" t="s">
        <v>45</v>
      </c>
    </row>
    <row r="7" spans="1:12" s="47" customFormat="1" ht="15.75" customHeight="1">
      <c r="A7" s="635" t="s">
        <v>100</v>
      </c>
      <c r="B7" s="93" t="s">
        <v>32</v>
      </c>
      <c r="C7" s="57" t="s">
        <v>31</v>
      </c>
      <c r="D7" s="63" t="s">
        <v>32</v>
      </c>
      <c r="E7" s="63" t="s">
        <v>31</v>
      </c>
      <c r="F7" s="63" t="s">
        <v>32</v>
      </c>
      <c r="G7" s="63" t="s">
        <v>31</v>
      </c>
      <c r="H7" s="63" t="s">
        <v>32</v>
      </c>
      <c r="I7" s="63" t="s">
        <v>31</v>
      </c>
      <c r="J7" s="63" t="s">
        <v>32</v>
      </c>
      <c r="K7" s="63" t="s">
        <v>31</v>
      </c>
      <c r="L7" s="63" t="s">
        <v>32</v>
      </c>
    </row>
    <row r="8" spans="1:12" s="47" customFormat="1" ht="25.5" customHeight="1" thickBot="1">
      <c r="A8" s="636"/>
      <c r="B8" s="184" t="s">
        <v>34</v>
      </c>
      <c r="C8" s="109" t="s">
        <v>33</v>
      </c>
      <c r="D8" s="185" t="s">
        <v>34</v>
      </c>
      <c r="E8" s="185" t="s">
        <v>33</v>
      </c>
      <c r="F8" s="185" t="s">
        <v>34</v>
      </c>
      <c r="G8" s="185" t="s">
        <v>33</v>
      </c>
      <c r="H8" s="185" t="s">
        <v>34</v>
      </c>
      <c r="I8" s="185" t="s">
        <v>33</v>
      </c>
      <c r="J8" s="185" t="s">
        <v>34</v>
      </c>
      <c r="K8" s="185" t="s">
        <v>33</v>
      </c>
      <c r="L8" s="185" t="s">
        <v>34</v>
      </c>
    </row>
    <row r="9" spans="1:12" s="47" customFormat="1" ht="16.5" customHeight="1">
      <c r="A9" s="94" t="s">
        <v>102</v>
      </c>
      <c r="B9" s="308">
        <v>304</v>
      </c>
      <c r="C9" s="23">
        <v>277</v>
      </c>
      <c r="D9" s="23">
        <v>171</v>
      </c>
      <c r="E9" s="23">
        <v>152</v>
      </c>
      <c r="F9" s="23">
        <v>133</v>
      </c>
      <c r="G9" s="23">
        <v>125</v>
      </c>
      <c r="H9" s="296" t="s">
        <v>3</v>
      </c>
      <c r="I9" s="296" t="s">
        <v>3</v>
      </c>
      <c r="J9" s="23">
        <v>6</v>
      </c>
      <c r="K9" s="23">
        <v>5</v>
      </c>
      <c r="L9" s="23">
        <v>30</v>
      </c>
    </row>
    <row r="10" spans="1:12" s="47" customFormat="1" ht="16.5" customHeight="1">
      <c r="A10" s="94" t="s">
        <v>103</v>
      </c>
      <c r="B10" s="308">
        <v>384</v>
      </c>
      <c r="C10" s="23">
        <v>371</v>
      </c>
      <c r="D10" s="23">
        <v>229</v>
      </c>
      <c r="E10" s="23">
        <v>220</v>
      </c>
      <c r="F10" s="23">
        <v>155</v>
      </c>
      <c r="G10" s="23">
        <v>151</v>
      </c>
      <c r="H10" s="296" t="s">
        <v>3</v>
      </c>
      <c r="I10" s="296" t="s">
        <v>3</v>
      </c>
      <c r="J10" s="23">
        <v>8</v>
      </c>
      <c r="K10" s="23">
        <v>8</v>
      </c>
      <c r="L10" s="23">
        <v>45</v>
      </c>
    </row>
    <row r="11" spans="1:12" s="47" customFormat="1" ht="16.5" customHeight="1">
      <c r="A11" s="71" t="s">
        <v>104</v>
      </c>
      <c r="B11" s="308">
        <v>443</v>
      </c>
      <c r="C11" s="23">
        <v>421</v>
      </c>
      <c r="D11" s="23">
        <v>264</v>
      </c>
      <c r="E11" s="23">
        <v>255</v>
      </c>
      <c r="F11" s="23">
        <v>179</v>
      </c>
      <c r="G11" s="23">
        <v>166</v>
      </c>
      <c r="H11" s="296" t="s">
        <v>3</v>
      </c>
      <c r="I11" s="296" t="s">
        <v>3</v>
      </c>
      <c r="J11" s="23">
        <v>8</v>
      </c>
      <c r="K11" s="23">
        <v>8</v>
      </c>
      <c r="L11" s="23">
        <v>55</v>
      </c>
    </row>
    <row r="12" spans="1:12" s="47" customFormat="1" ht="16.5" customHeight="1">
      <c r="A12" s="71" t="s">
        <v>105</v>
      </c>
      <c r="B12" s="25">
        <v>467</v>
      </c>
      <c r="C12" s="23">
        <v>402</v>
      </c>
      <c r="D12" s="23">
        <v>292</v>
      </c>
      <c r="E12" s="23">
        <v>259</v>
      </c>
      <c r="F12" s="23">
        <v>175</v>
      </c>
      <c r="G12" s="23">
        <v>143</v>
      </c>
      <c r="H12" s="296" t="s">
        <v>3</v>
      </c>
      <c r="I12" s="296" t="s">
        <v>3</v>
      </c>
      <c r="J12" s="23">
        <v>8</v>
      </c>
      <c r="K12" s="23">
        <v>8</v>
      </c>
      <c r="L12" s="23">
        <v>55</v>
      </c>
    </row>
    <row r="13" spans="1:12" s="47" customFormat="1" ht="16.5" customHeight="1">
      <c r="A13" s="71" t="s">
        <v>106</v>
      </c>
      <c r="B13" s="25">
        <f>D13+F13</f>
        <v>553</v>
      </c>
      <c r="C13" s="23">
        <f>E13+G13</f>
        <v>508</v>
      </c>
      <c r="D13" s="23">
        <v>366</v>
      </c>
      <c r="E13" s="23">
        <v>365</v>
      </c>
      <c r="F13" s="23">
        <f>J13+L13+C30+E30+G30</f>
        <v>187</v>
      </c>
      <c r="G13" s="23">
        <f>K13+B30+D30+F30+H30</f>
        <v>143</v>
      </c>
      <c r="H13" s="296" t="s">
        <v>3</v>
      </c>
      <c r="I13" s="296" t="s">
        <v>3</v>
      </c>
      <c r="J13" s="23">
        <v>8</v>
      </c>
      <c r="K13" s="23">
        <v>8</v>
      </c>
      <c r="L13" s="23">
        <v>67</v>
      </c>
    </row>
    <row r="14" spans="1:12" s="47" customFormat="1" ht="16.5" customHeight="1">
      <c r="A14" s="71" t="s">
        <v>107</v>
      </c>
      <c r="B14" s="308">
        <f>D14+F14</f>
        <v>658</v>
      </c>
      <c r="C14" s="23">
        <f>E14+G14</f>
        <v>645</v>
      </c>
      <c r="D14" s="23">
        <v>451</v>
      </c>
      <c r="E14" s="23">
        <v>451</v>
      </c>
      <c r="F14" s="23">
        <f>J14+L14+C31+E31+G31</f>
        <v>207</v>
      </c>
      <c r="G14" s="23">
        <f>K14+B31+D31+F31+H31</f>
        <v>194</v>
      </c>
      <c r="H14" s="296" t="s">
        <v>3</v>
      </c>
      <c r="I14" s="296" t="s">
        <v>3</v>
      </c>
      <c r="J14" s="23">
        <v>8</v>
      </c>
      <c r="K14" s="23">
        <v>8</v>
      </c>
      <c r="L14" s="23">
        <v>79</v>
      </c>
    </row>
    <row r="15" spans="1:12" s="58" customFormat="1" ht="16.5" customHeight="1">
      <c r="A15" s="71" t="s">
        <v>108</v>
      </c>
      <c r="B15" s="308">
        <v>751</v>
      </c>
      <c r="C15" s="23">
        <v>751</v>
      </c>
      <c r="D15" s="23">
        <v>528</v>
      </c>
      <c r="E15" s="23">
        <v>528</v>
      </c>
      <c r="F15" s="23">
        <v>223</v>
      </c>
      <c r="G15" s="23">
        <v>223</v>
      </c>
      <c r="H15" s="296" t="s">
        <v>3</v>
      </c>
      <c r="I15" s="296" t="s">
        <v>3</v>
      </c>
      <c r="J15" s="23">
        <v>8</v>
      </c>
      <c r="K15" s="23">
        <v>8</v>
      </c>
      <c r="L15" s="23">
        <v>85</v>
      </c>
    </row>
    <row r="16" spans="1:12" s="47" customFormat="1" ht="16.5" customHeight="1">
      <c r="A16" s="71" t="s">
        <v>109</v>
      </c>
      <c r="B16" s="308">
        <v>862</v>
      </c>
      <c r="C16" s="23">
        <v>862</v>
      </c>
      <c r="D16" s="23">
        <v>626</v>
      </c>
      <c r="E16" s="23">
        <v>626</v>
      </c>
      <c r="F16" s="23">
        <v>236</v>
      </c>
      <c r="G16" s="23">
        <v>236</v>
      </c>
      <c r="H16" s="296" t="s">
        <v>3</v>
      </c>
      <c r="I16" s="296" t="s">
        <v>3</v>
      </c>
      <c r="J16" s="23">
        <v>9</v>
      </c>
      <c r="K16" s="23">
        <v>9</v>
      </c>
      <c r="L16" s="23">
        <v>86</v>
      </c>
    </row>
    <row r="17" spans="1:12" s="47" customFormat="1" ht="16.5" customHeight="1">
      <c r="A17" s="71" t="s">
        <v>742</v>
      </c>
      <c r="B17" s="25">
        <v>948</v>
      </c>
      <c r="C17" s="23">
        <v>948</v>
      </c>
      <c r="D17" s="23">
        <v>700</v>
      </c>
      <c r="E17" s="23">
        <v>700</v>
      </c>
      <c r="F17" s="23">
        <v>248</v>
      </c>
      <c r="G17" s="23">
        <v>248</v>
      </c>
      <c r="H17" s="296" t="s">
        <v>3</v>
      </c>
      <c r="I17" s="296" t="s">
        <v>3</v>
      </c>
      <c r="J17" s="23">
        <v>9</v>
      </c>
      <c r="K17" s="23">
        <v>9</v>
      </c>
      <c r="L17" s="23">
        <v>92</v>
      </c>
    </row>
    <row r="18" spans="1:12" s="47" customFormat="1" ht="16.5" customHeight="1" thickBot="1">
      <c r="A18" s="369" t="s">
        <v>754</v>
      </c>
      <c r="B18" s="309">
        <v>1053</v>
      </c>
      <c r="C18" s="310">
        <v>1053</v>
      </c>
      <c r="D18" s="310">
        <v>796</v>
      </c>
      <c r="E18" s="310">
        <v>796</v>
      </c>
      <c r="F18" s="310">
        <v>257</v>
      </c>
      <c r="G18" s="310">
        <v>257</v>
      </c>
      <c r="H18" s="298" t="s">
        <v>3</v>
      </c>
      <c r="I18" s="298" t="s">
        <v>3</v>
      </c>
      <c r="J18" s="310">
        <v>9</v>
      </c>
      <c r="K18" s="310">
        <v>9</v>
      </c>
      <c r="L18" s="311">
        <v>93</v>
      </c>
    </row>
    <row r="19" spans="1:12" s="13" customFormat="1" ht="19.5" customHeight="1">
      <c r="A19" s="17"/>
      <c r="B19" s="383"/>
      <c r="C19" s="383"/>
      <c r="D19" s="383"/>
      <c r="E19" s="383"/>
      <c r="F19" s="383"/>
      <c r="G19" s="383"/>
      <c r="H19" s="383"/>
      <c r="I19" s="383"/>
      <c r="J19" s="383"/>
      <c r="K19" s="383"/>
      <c r="L19" s="383"/>
    </row>
    <row r="20" spans="1:12" s="84" customFormat="1" ht="33.75" customHeight="1">
      <c r="A20" s="766" t="s">
        <v>905</v>
      </c>
      <c r="B20" s="596"/>
      <c r="C20" s="596"/>
      <c r="D20" s="596"/>
      <c r="E20" s="596"/>
      <c r="F20" s="596"/>
      <c r="G20" s="596"/>
      <c r="H20" s="596"/>
      <c r="I20" s="596"/>
      <c r="J20" s="596"/>
      <c r="K20" s="596"/>
      <c r="L20" s="596"/>
    </row>
    <row r="21" spans="1:12" s="13" customFormat="1" ht="3.75" customHeight="1" thickBot="1">
      <c r="A21" s="303"/>
      <c r="B21" s="393"/>
      <c r="C21" s="393"/>
      <c r="D21" s="393"/>
      <c r="E21" s="393"/>
      <c r="F21" s="393"/>
      <c r="G21" s="393"/>
      <c r="H21" s="393"/>
      <c r="I21" s="393"/>
      <c r="J21" s="393"/>
      <c r="K21" s="393"/>
      <c r="L21" s="393"/>
    </row>
    <row r="22" spans="1:12" s="47" customFormat="1" ht="15.75" customHeight="1">
      <c r="A22" s="58"/>
      <c r="B22" s="350" t="s">
        <v>19</v>
      </c>
      <c r="C22" s="351"/>
      <c r="D22" s="351"/>
      <c r="E22" s="351"/>
      <c r="F22" s="351"/>
      <c r="G22" s="351"/>
      <c r="H22" s="351"/>
      <c r="I22" s="351"/>
      <c r="J22" s="351"/>
      <c r="K22" s="351"/>
      <c r="L22" s="351"/>
    </row>
    <row r="23" spans="1:12" s="47" customFormat="1" ht="15.75" customHeight="1">
      <c r="A23" s="769" t="s">
        <v>20</v>
      </c>
      <c r="B23" s="352"/>
      <c r="C23" s="347" t="s">
        <v>21</v>
      </c>
      <c r="D23" s="353"/>
      <c r="E23" s="347" t="s">
        <v>22</v>
      </c>
      <c r="F23" s="353"/>
      <c r="G23" s="347" t="s">
        <v>23</v>
      </c>
      <c r="H23" s="353"/>
      <c r="I23" s="347" t="s">
        <v>24</v>
      </c>
      <c r="J23" s="353"/>
      <c r="K23" s="605" t="s">
        <v>25</v>
      </c>
      <c r="L23" s="606"/>
    </row>
    <row r="24" spans="1:12" s="47" customFormat="1" ht="15.75" customHeight="1">
      <c r="A24" s="635"/>
      <c r="B24" s="354"/>
      <c r="C24" s="598" t="s">
        <v>26</v>
      </c>
      <c r="D24" s="608"/>
      <c r="E24" s="598" t="s">
        <v>27</v>
      </c>
      <c r="F24" s="608"/>
      <c r="G24" s="598" t="s">
        <v>28</v>
      </c>
      <c r="H24" s="608"/>
      <c r="I24" s="598" t="s">
        <v>29</v>
      </c>
      <c r="J24" s="608"/>
      <c r="K24" s="598" t="s">
        <v>30</v>
      </c>
      <c r="L24" s="599"/>
    </row>
    <row r="25" spans="1:12" s="47" customFormat="1" ht="15.75" customHeight="1">
      <c r="A25" s="635" t="s">
        <v>100</v>
      </c>
      <c r="B25" s="93" t="s">
        <v>31</v>
      </c>
      <c r="C25" s="63" t="s">
        <v>32</v>
      </c>
      <c r="D25" s="63" t="s">
        <v>31</v>
      </c>
      <c r="E25" s="63" t="s">
        <v>32</v>
      </c>
      <c r="F25" s="63" t="s">
        <v>31</v>
      </c>
      <c r="G25" s="63" t="s">
        <v>32</v>
      </c>
      <c r="H25" s="63" t="s">
        <v>31</v>
      </c>
      <c r="I25" s="63" t="s">
        <v>32</v>
      </c>
      <c r="J25" s="63" t="s">
        <v>31</v>
      </c>
      <c r="K25" s="63" t="s">
        <v>32</v>
      </c>
      <c r="L25" s="57" t="s">
        <v>31</v>
      </c>
    </row>
    <row r="26" spans="1:12" s="47" customFormat="1" ht="25.5" customHeight="1" thickBot="1">
      <c r="A26" s="636"/>
      <c r="B26" s="184" t="s">
        <v>33</v>
      </c>
      <c r="C26" s="185" t="s">
        <v>34</v>
      </c>
      <c r="D26" s="185" t="s">
        <v>33</v>
      </c>
      <c r="E26" s="185" t="s">
        <v>34</v>
      </c>
      <c r="F26" s="185" t="s">
        <v>33</v>
      </c>
      <c r="G26" s="185" t="s">
        <v>34</v>
      </c>
      <c r="H26" s="185" t="s">
        <v>33</v>
      </c>
      <c r="I26" s="185" t="s">
        <v>34</v>
      </c>
      <c r="J26" s="185" t="s">
        <v>33</v>
      </c>
      <c r="K26" s="185" t="s">
        <v>34</v>
      </c>
      <c r="L26" s="109" t="s">
        <v>33</v>
      </c>
    </row>
    <row r="27" spans="1:12" s="47" customFormat="1" ht="16.5" customHeight="1">
      <c r="A27" s="94" t="s">
        <v>102</v>
      </c>
      <c r="B27" s="308">
        <v>29</v>
      </c>
      <c r="C27" s="23">
        <v>10</v>
      </c>
      <c r="D27" s="23">
        <v>9</v>
      </c>
      <c r="E27" s="23">
        <v>51</v>
      </c>
      <c r="F27" s="23">
        <v>49</v>
      </c>
      <c r="G27" s="23">
        <v>34</v>
      </c>
      <c r="H27" s="23">
        <v>31</v>
      </c>
      <c r="I27" s="296" t="s">
        <v>3</v>
      </c>
      <c r="J27" s="296" t="s">
        <v>3</v>
      </c>
      <c r="K27" s="23">
        <v>2</v>
      </c>
      <c r="L27" s="171">
        <v>2</v>
      </c>
    </row>
    <row r="28" spans="1:12" s="47" customFormat="1" ht="16.5" customHeight="1">
      <c r="A28" s="94" t="s">
        <v>103</v>
      </c>
      <c r="B28" s="308">
        <v>44</v>
      </c>
      <c r="C28" s="23">
        <v>13</v>
      </c>
      <c r="D28" s="23">
        <v>13</v>
      </c>
      <c r="E28" s="23">
        <v>52</v>
      </c>
      <c r="F28" s="23">
        <v>50</v>
      </c>
      <c r="G28" s="23">
        <v>35</v>
      </c>
      <c r="H28" s="23">
        <v>34</v>
      </c>
      <c r="I28" s="296" t="s">
        <v>3</v>
      </c>
      <c r="J28" s="296" t="s">
        <v>3</v>
      </c>
      <c r="K28" s="23">
        <v>2</v>
      </c>
      <c r="L28" s="171">
        <v>2</v>
      </c>
    </row>
    <row r="29" spans="1:12" s="47" customFormat="1" ht="16.5" customHeight="1">
      <c r="A29" s="71" t="s">
        <v>104</v>
      </c>
      <c r="B29" s="308">
        <v>50</v>
      </c>
      <c r="C29" s="23">
        <v>18</v>
      </c>
      <c r="D29" s="23">
        <v>18</v>
      </c>
      <c r="E29" s="23">
        <v>56</v>
      </c>
      <c r="F29" s="23">
        <v>51</v>
      </c>
      <c r="G29" s="23">
        <v>36</v>
      </c>
      <c r="H29" s="23">
        <v>35</v>
      </c>
      <c r="I29" s="296" t="s">
        <v>3</v>
      </c>
      <c r="J29" s="296" t="s">
        <v>3</v>
      </c>
      <c r="K29" s="23">
        <v>6</v>
      </c>
      <c r="L29" s="171">
        <v>4</v>
      </c>
    </row>
    <row r="30" spans="1:12" s="58" customFormat="1" ht="16.5" customHeight="1">
      <c r="A30" s="71" t="s">
        <v>105</v>
      </c>
      <c r="B30" s="308">
        <v>45</v>
      </c>
      <c r="C30" s="23">
        <v>19</v>
      </c>
      <c r="D30" s="23">
        <v>19</v>
      </c>
      <c r="E30" s="23">
        <v>57</v>
      </c>
      <c r="F30" s="23">
        <v>45</v>
      </c>
      <c r="G30" s="23">
        <v>36</v>
      </c>
      <c r="H30" s="23">
        <v>26</v>
      </c>
      <c r="I30" s="296" t="s">
        <v>3</v>
      </c>
      <c r="J30" s="296" t="s">
        <v>3</v>
      </c>
      <c r="K30" s="296" t="s">
        <v>3</v>
      </c>
      <c r="L30" s="297" t="s">
        <v>3</v>
      </c>
    </row>
    <row r="31" spans="1:12" s="58" customFormat="1" ht="16.5" customHeight="1">
      <c r="A31" s="71" t="s">
        <v>106</v>
      </c>
      <c r="B31" s="308">
        <v>67</v>
      </c>
      <c r="C31" s="23">
        <v>22</v>
      </c>
      <c r="D31" s="23">
        <v>22</v>
      </c>
      <c r="E31" s="23">
        <v>62</v>
      </c>
      <c r="F31" s="23">
        <v>62</v>
      </c>
      <c r="G31" s="23">
        <v>36</v>
      </c>
      <c r="H31" s="23">
        <v>35</v>
      </c>
      <c r="I31" s="296" t="s">
        <v>3</v>
      </c>
      <c r="J31" s="296" t="s">
        <v>3</v>
      </c>
      <c r="K31" s="296" t="s">
        <v>3</v>
      </c>
      <c r="L31" s="297" t="s">
        <v>3</v>
      </c>
    </row>
    <row r="32" spans="1:12" s="58" customFormat="1" ht="16.5" customHeight="1">
      <c r="A32" s="71" t="s">
        <v>107</v>
      </c>
      <c r="B32" s="25">
        <v>79</v>
      </c>
      <c r="C32" s="23">
        <v>25</v>
      </c>
      <c r="D32" s="23">
        <v>25</v>
      </c>
      <c r="E32" s="23">
        <v>63</v>
      </c>
      <c r="F32" s="23">
        <v>63</v>
      </c>
      <c r="G32" s="23">
        <v>38</v>
      </c>
      <c r="H32" s="23">
        <v>38</v>
      </c>
      <c r="I32" s="296" t="s">
        <v>3</v>
      </c>
      <c r="J32" s="296" t="s">
        <v>3</v>
      </c>
      <c r="K32" s="296" t="s">
        <v>3</v>
      </c>
      <c r="L32" s="297" t="s">
        <v>3</v>
      </c>
    </row>
    <row r="33" spans="1:12" s="58" customFormat="1" ht="16.5" customHeight="1">
      <c r="A33" s="71" t="s">
        <v>108</v>
      </c>
      <c r="B33" s="25">
        <v>85</v>
      </c>
      <c r="C33" s="23">
        <v>25</v>
      </c>
      <c r="D33" s="23">
        <v>25</v>
      </c>
      <c r="E33" s="23">
        <v>67</v>
      </c>
      <c r="F33" s="23">
        <v>67</v>
      </c>
      <c r="G33" s="23">
        <v>38</v>
      </c>
      <c r="H33" s="23">
        <v>38</v>
      </c>
      <c r="I33" s="296" t="s">
        <v>3</v>
      </c>
      <c r="J33" s="296" t="s">
        <v>3</v>
      </c>
      <c r="K33" s="296" t="s">
        <v>3</v>
      </c>
      <c r="L33" s="297" t="s">
        <v>3</v>
      </c>
    </row>
    <row r="34" spans="1:12" s="47" customFormat="1" ht="16.5" customHeight="1">
      <c r="A34" s="71" t="s">
        <v>109</v>
      </c>
      <c r="B34" s="25">
        <v>86</v>
      </c>
      <c r="C34" s="23">
        <v>29</v>
      </c>
      <c r="D34" s="23">
        <v>29</v>
      </c>
      <c r="E34" s="23">
        <v>74</v>
      </c>
      <c r="F34" s="23">
        <v>74</v>
      </c>
      <c r="G34" s="23">
        <v>38</v>
      </c>
      <c r="H34" s="23">
        <v>38</v>
      </c>
      <c r="I34" s="296" t="s">
        <v>3</v>
      </c>
      <c r="J34" s="296" t="s">
        <v>3</v>
      </c>
      <c r="K34" s="296" t="s">
        <v>3</v>
      </c>
      <c r="L34" s="297" t="s">
        <v>3</v>
      </c>
    </row>
    <row r="35" spans="1:12" s="47" customFormat="1" ht="16.5" customHeight="1">
      <c r="A35" s="71" t="s">
        <v>753</v>
      </c>
      <c r="B35" s="25">
        <v>92</v>
      </c>
      <c r="C35" s="23">
        <v>29</v>
      </c>
      <c r="D35" s="23">
        <v>29</v>
      </c>
      <c r="E35" s="23">
        <v>82</v>
      </c>
      <c r="F35" s="23">
        <v>82</v>
      </c>
      <c r="G35" s="23">
        <v>36</v>
      </c>
      <c r="H35" s="23">
        <v>36</v>
      </c>
      <c r="I35" s="296" t="s">
        <v>3</v>
      </c>
      <c r="J35" s="296" t="s">
        <v>3</v>
      </c>
      <c r="K35" s="296" t="s">
        <v>3</v>
      </c>
      <c r="L35" s="297" t="s">
        <v>3</v>
      </c>
    </row>
    <row r="36" spans="1:12" s="47" customFormat="1" ht="16.5" customHeight="1" thickBot="1">
      <c r="A36" s="369" t="s">
        <v>754</v>
      </c>
      <c r="B36" s="309">
        <v>93</v>
      </c>
      <c r="C36" s="310">
        <v>31</v>
      </c>
      <c r="D36" s="310">
        <v>31</v>
      </c>
      <c r="E36" s="310">
        <v>87</v>
      </c>
      <c r="F36" s="310">
        <v>87</v>
      </c>
      <c r="G36" s="310">
        <v>37</v>
      </c>
      <c r="H36" s="310">
        <v>37</v>
      </c>
      <c r="I36" s="298" t="s">
        <v>3</v>
      </c>
      <c r="J36" s="298" t="s">
        <v>3</v>
      </c>
      <c r="K36" s="298" t="s">
        <v>3</v>
      </c>
      <c r="L36" s="299" t="s">
        <v>3</v>
      </c>
    </row>
    <row r="37" spans="1:12" s="47" customFormat="1" ht="12.75" customHeight="1">
      <c r="A37" s="300" t="s">
        <v>46</v>
      </c>
      <c r="B37" s="355"/>
      <c r="C37" s="355"/>
      <c r="D37" s="355"/>
      <c r="E37" s="355"/>
      <c r="F37" s="355"/>
      <c r="G37" s="355"/>
      <c r="H37" s="355"/>
      <c r="I37" s="355"/>
      <c r="J37" s="355"/>
      <c r="K37" s="355"/>
      <c r="L37" s="355"/>
    </row>
    <row r="38" spans="1:12" s="47" customFormat="1" ht="12.75" customHeight="1">
      <c r="A38" s="300" t="s">
        <v>47</v>
      </c>
      <c r="B38" s="319"/>
      <c r="C38" s="319"/>
      <c r="D38" s="319"/>
      <c r="E38" s="319"/>
      <c r="F38" s="319"/>
      <c r="G38" s="319"/>
      <c r="H38" s="319"/>
      <c r="I38" s="319"/>
      <c r="J38" s="319"/>
      <c r="K38" s="319"/>
      <c r="L38" s="319"/>
    </row>
    <row r="39" ht="18" customHeight="1"/>
  </sheetData>
  <sheetProtection/>
  <mergeCells count="19">
    <mergeCell ref="K24:L24"/>
    <mergeCell ref="A23:A24"/>
    <mergeCell ref="A25:A26"/>
    <mergeCell ref="A5:A6"/>
    <mergeCell ref="A7:A8"/>
    <mergeCell ref="C24:D24"/>
    <mergeCell ref="E24:F24"/>
    <mergeCell ref="G24:H24"/>
    <mergeCell ref="I24:J24"/>
    <mergeCell ref="A20:L20"/>
    <mergeCell ref="K23:L23"/>
    <mergeCell ref="F6:G6"/>
    <mergeCell ref="H6:I6"/>
    <mergeCell ref="J6:K6"/>
    <mergeCell ref="A2:L2"/>
    <mergeCell ref="B6:C6"/>
    <mergeCell ref="D6:E6"/>
    <mergeCell ref="B4:C5"/>
    <mergeCell ref="D4:E5"/>
  </mergeCells>
  <printOptions/>
  <pageMargins left="1.1811023622047245" right="1.141732283464567" top="1.5748031496062993" bottom="1.5748031496062993" header="0.5118110236220472" footer="0.9055118110236221"/>
  <pageSetup firstPageNumber="369"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7.xml><?xml version="1.0" encoding="utf-8"?>
<worksheet xmlns="http://schemas.openxmlformats.org/spreadsheetml/2006/main" xmlns:r="http://schemas.openxmlformats.org/officeDocument/2006/relationships">
  <dimension ref="A1:K29"/>
  <sheetViews>
    <sheetView showGridLines="0" zoomScalePageLayoutView="0" workbookViewId="0" topLeftCell="A1">
      <selection activeCell="A8" sqref="A8"/>
    </sheetView>
  </sheetViews>
  <sheetFormatPr defaultColWidth="9.00390625" defaultRowHeight="16.5"/>
  <cols>
    <col min="1" max="1" width="11.125" style="1" customWidth="1"/>
    <col min="2" max="2" width="5.625" style="1" customWidth="1"/>
    <col min="3" max="4" width="7.125" style="1" customWidth="1"/>
    <col min="5" max="5" width="5.625" style="1" customWidth="1"/>
    <col min="6" max="6" width="7.125" style="1" customWidth="1"/>
    <col min="7" max="7" width="6.125" style="1" customWidth="1"/>
    <col min="8" max="9" width="7.125" style="1" customWidth="1"/>
    <col min="10" max="10" width="5.625" style="1" customWidth="1"/>
    <col min="11" max="11" width="7.125" style="1" customWidth="1"/>
    <col min="12" max="16384" width="9.00390625" style="1" customWidth="1"/>
  </cols>
  <sheetData>
    <row r="1" spans="1:11" s="13" customFormat="1" ht="21.75" customHeight="1">
      <c r="A1" s="10" t="s">
        <v>499</v>
      </c>
      <c r="K1" s="26"/>
    </row>
    <row r="2" spans="1:11" s="84" customFormat="1" ht="36" customHeight="1">
      <c r="A2" s="766" t="s">
        <v>896</v>
      </c>
      <c r="B2" s="596"/>
      <c r="C2" s="596"/>
      <c r="D2" s="596"/>
      <c r="E2" s="596"/>
      <c r="F2" s="596"/>
      <c r="G2" s="596"/>
      <c r="H2" s="596"/>
      <c r="I2" s="596"/>
      <c r="J2" s="596"/>
      <c r="K2" s="596"/>
    </row>
    <row r="3" spans="1:11" s="13" customFormat="1" ht="18" customHeight="1" thickBot="1">
      <c r="A3" s="303"/>
      <c r="B3" s="17"/>
      <c r="C3" s="17"/>
      <c r="D3" s="17"/>
      <c r="E3" s="17"/>
      <c r="F3" s="17"/>
      <c r="G3" s="17"/>
      <c r="H3" s="17"/>
      <c r="I3" s="17"/>
      <c r="J3" s="26"/>
      <c r="K3" s="26"/>
    </row>
    <row r="4" spans="1:11" s="13" customFormat="1" ht="24.75" customHeight="1">
      <c r="A4" s="180"/>
      <c r="B4" s="770" t="s">
        <v>48</v>
      </c>
      <c r="C4" s="771"/>
      <c r="D4" s="771"/>
      <c r="E4" s="771"/>
      <c r="F4" s="772"/>
      <c r="G4" s="692" t="s">
        <v>49</v>
      </c>
      <c r="H4" s="771"/>
      <c r="I4" s="771"/>
      <c r="J4" s="771"/>
      <c r="K4" s="771"/>
    </row>
    <row r="5" spans="1:11" s="13" customFormat="1" ht="24.75" customHeight="1">
      <c r="A5" s="295" t="s">
        <v>50</v>
      </c>
      <c r="B5" s="18"/>
      <c r="C5" s="698" t="s">
        <v>51</v>
      </c>
      <c r="D5" s="697"/>
      <c r="E5" s="698" t="s">
        <v>52</v>
      </c>
      <c r="F5" s="697"/>
      <c r="G5" s="684" t="s">
        <v>53</v>
      </c>
      <c r="H5" s="698" t="s">
        <v>51</v>
      </c>
      <c r="I5" s="697"/>
      <c r="J5" s="698" t="s">
        <v>52</v>
      </c>
      <c r="K5" s="696"/>
    </row>
    <row r="6" spans="1:11" s="13" customFormat="1" ht="24.75" customHeight="1">
      <c r="A6" s="17" t="s">
        <v>110</v>
      </c>
      <c r="B6" s="18" t="s">
        <v>480</v>
      </c>
      <c r="C6" s="304" t="s">
        <v>73</v>
      </c>
      <c r="D6" s="7" t="s">
        <v>54</v>
      </c>
      <c r="E6" s="304" t="s">
        <v>2</v>
      </c>
      <c r="F6" s="7" t="s">
        <v>54</v>
      </c>
      <c r="G6" s="684"/>
      <c r="H6" s="304" t="s">
        <v>73</v>
      </c>
      <c r="I6" s="7" t="s">
        <v>54</v>
      </c>
      <c r="J6" s="19" t="s">
        <v>2</v>
      </c>
      <c r="K6" s="5" t="s">
        <v>54</v>
      </c>
    </row>
    <row r="7" spans="1:11" s="13" customFormat="1" ht="24.75" customHeight="1" thickBot="1">
      <c r="A7" s="303"/>
      <c r="B7" s="181"/>
      <c r="C7" s="22"/>
      <c r="D7" s="357" t="s">
        <v>55</v>
      </c>
      <c r="E7" s="22"/>
      <c r="F7" s="357" t="s">
        <v>55</v>
      </c>
      <c r="G7" s="685"/>
      <c r="H7" s="22"/>
      <c r="I7" s="357" t="s">
        <v>55</v>
      </c>
      <c r="J7" s="22"/>
      <c r="K7" s="131" t="s">
        <v>55</v>
      </c>
    </row>
    <row r="8" spans="1:11" s="13" customFormat="1" ht="36" customHeight="1">
      <c r="A8" s="315" t="s">
        <v>708</v>
      </c>
      <c r="B8" s="360">
        <f aca="true" t="shared" si="0" ref="B8:B18">C8+E8</f>
        <v>856</v>
      </c>
      <c r="C8" s="361">
        <v>135</v>
      </c>
      <c r="D8" s="362" t="s">
        <v>99</v>
      </c>
      <c r="E8" s="361">
        <v>721</v>
      </c>
      <c r="F8" s="362" t="s">
        <v>99</v>
      </c>
      <c r="G8" s="363">
        <v>0.35</v>
      </c>
      <c r="H8" s="363">
        <v>0.09</v>
      </c>
      <c r="I8" s="362" t="s">
        <v>99</v>
      </c>
      <c r="J8" s="363">
        <v>0.81</v>
      </c>
      <c r="K8" s="364" t="s">
        <v>99</v>
      </c>
    </row>
    <row r="9" spans="1:11" s="13" customFormat="1" ht="36" customHeight="1">
      <c r="A9" s="315" t="s">
        <v>112</v>
      </c>
      <c r="B9" s="360">
        <f t="shared" si="0"/>
        <v>846</v>
      </c>
      <c r="C9" s="361">
        <v>133</v>
      </c>
      <c r="D9" s="361">
        <v>17</v>
      </c>
      <c r="E9" s="361">
        <v>713</v>
      </c>
      <c r="F9" s="361">
        <v>64</v>
      </c>
      <c r="G9" s="363">
        <v>0.35</v>
      </c>
      <c r="H9" s="363">
        <v>0.08</v>
      </c>
      <c r="I9" s="363">
        <v>0.44</v>
      </c>
      <c r="J9" s="363">
        <v>0.81</v>
      </c>
      <c r="K9" s="365">
        <v>3.26</v>
      </c>
    </row>
    <row r="10" spans="1:11" s="13" customFormat="1" ht="36" customHeight="1">
      <c r="A10" s="315" t="s">
        <v>113</v>
      </c>
      <c r="B10" s="360">
        <f t="shared" si="0"/>
        <v>700</v>
      </c>
      <c r="C10" s="361">
        <v>108</v>
      </c>
      <c r="D10" s="361">
        <v>20</v>
      </c>
      <c r="E10" s="361">
        <v>592</v>
      </c>
      <c r="F10" s="361">
        <v>77</v>
      </c>
      <c r="G10" s="363">
        <v>0.29</v>
      </c>
      <c r="H10" s="363">
        <v>0.07</v>
      </c>
      <c r="I10" s="363">
        <v>0.47</v>
      </c>
      <c r="J10" s="363">
        <v>0.7</v>
      </c>
      <c r="K10" s="365">
        <v>3.62</v>
      </c>
    </row>
    <row r="11" spans="1:11" s="13" customFormat="1" ht="19.5" customHeight="1">
      <c r="A11" s="315"/>
      <c r="B11" s="360"/>
      <c r="C11" s="361"/>
      <c r="D11" s="361"/>
      <c r="E11" s="361"/>
      <c r="F11" s="361"/>
      <c r="G11" s="363"/>
      <c r="H11" s="363"/>
      <c r="I11" s="363"/>
      <c r="J11" s="363"/>
      <c r="K11" s="365"/>
    </row>
    <row r="12" spans="1:11" s="13" customFormat="1" ht="36" customHeight="1">
      <c r="A12" s="315" t="s">
        <v>114</v>
      </c>
      <c r="B12" s="360">
        <f t="shared" si="0"/>
        <v>572</v>
      </c>
      <c r="C12" s="361">
        <v>85</v>
      </c>
      <c r="D12" s="361">
        <v>14</v>
      </c>
      <c r="E12" s="361">
        <v>487</v>
      </c>
      <c r="F12" s="361">
        <v>81</v>
      </c>
      <c r="G12" s="363">
        <v>0.23</v>
      </c>
      <c r="H12" s="363">
        <v>0.05</v>
      </c>
      <c r="I12" s="363">
        <v>0.3</v>
      </c>
      <c r="J12" s="363">
        <v>0.6</v>
      </c>
      <c r="K12" s="365">
        <v>3.25</v>
      </c>
    </row>
    <row r="13" spans="1:11" s="17" customFormat="1" ht="36" customHeight="1">
      <c r="A13" s="315" t="s">
        <v>115</v>
      </c>
      <c r="B13" s="360">
        <f t="shared" si="0"/>
        <v>605</v>
      </c>
      <c r="C13" s="361">
        <v>180</v>
      </c>
      <c r="D13" s="361">
        <v>18</v>
      </c>
      <c r="E13" s="361">
        <v>425</v>
      </c>
      <c r="F13" s="361">
        <v>67</v>
      </c>
      <c r="G13" s="363">
        <v>0.25</v>
      </c>
      <c r="H13" s="363">
        <v>0.11</v>
      </c>
      <c r="I13" s="363">
        <v>0.36</v>
      </c>
      <c r="J13" s="363">
        <v>0.55</v>
      </c>
      <c r="K13" s="365">
        <v>3.26</v>
      </c>
    </row>
    <row r="14" spans="1:11" s="17" customFormat="1" ht="36" customHeight="1">
      <c r="A14" s="315" t="s">
        <v>56</v>
      </c>
      <c r="B14" s="360">
        <f t="shared" si="0"/>
        <v>584</v>
      </c>
      <c r="C14" s="361">
        <v>231</v>
      </c>
      <c r="D14" s="361">
        <v>21</v>
      </c>
      <c r="E14" s="361">
        <v>353</v>
      </c>
      <c r="F14" s="361">
        <v>68</v>
      </c>
      <c r="G14" s="363">
        <v>0.23</v>
      </c>
      <c r="H14" s="363">
        <v>0.13</v>
      </c>
      <c r="I14" s="363">
        <v>0.39</v>
      </c>
      <c r="J14" s="363">
        <v>0.46</v>
      </c>
      <c r="K14" s="365">
        <v>3.26</v>
      </c>
    </row>
    <row r="15" spans="1:11" s="17" customFormat="1" ht="18" customHeight="1">
      <c r="A15" s="315"/>
      <c r="B15" s="360"/>
      <c r="C15" s="361"/>
      <c r="D15" s="361"/>
      <c r="E15" s="361"/>
      <c r="F15" s="361"/>
      <c r="G15" s="363"/>
      <c r="H15" s="363"/>
      <c r="I15" s="363"/>
      <c r="J15" s="363"/>
      <c r="K15" s="365"/>
    </row>
    <row r="16" spans="1:11" s="17" customFormat="1" ht="36" customHeight="1">
      <c r="A16" s="315" t="s">
        <v>117</v>
      </c>
      <c r="B16" s="360">
        <f t="shared" si="0"/>
        <v>633</v>
      </c>
      <c r="C16" s="361">
        <v>85</v>
      </c>
      <c r="D16" s="361">
        <v>10</v>
      </c>
      <c r="E16" s="361">
        <v>548</v>
      </c>
      <c r="F16" s="361">
        <v>77</v>
      </c>
      <c r="G16" s="363">
        <v>0.25</v>
      </c>
      <c r="H16" s="363">
        <v>0.05</v>
      </c>
      <c r="I16" s="363">
        <v>0.16</v>
      </c>
      <c r="J16" s="363">
        <v>0.7</v>
      </c>
      <c r="K16" s="365">
        <v>3.5</v>
      </c>
    </row>
    <row r="17" spans="1:11" s="17" customFormat="1" ht="36" customHeight="1">
      <c r="A17" s="358" t="s">
        <v>118</v>
      </c>
      <c r="B17" s="360">
        <f t="shared" si="0"/>
        <v>375</v>
      </c>
      <c r="C17" s="361">
        <v>62</v>
      </c>
      <c r="D17" s="361">
        <v>16</v>
      </c>
      <c r="E17" s="361">
        <v>313</v>
      </c>
      <c r="F17" s="361">
        <v>119</v>
      </c>
      <c r="G17" s="363">
        <v>0.14</v>
      </c>
      <c r="H17" s="363">
        <v>0.03</v>
      </c>
      <c r="I17" s="363">
        <v>0.27</v>
      </c>
      <c r="J17" s="363">
        <v>0.38</v>
      </c>
      <c r="K17" s="365">
        <v>4.81</v>
      </c>
    </row>
    <row r="18" spans="1:11" s="13" customFormat="1" ht="36" customHeight="1">
      <c r="A18" s="315" t="s">
        <v>119</v>
      </c>
      <c r="B18" s="360">
        <f t="shared" si="0"/>
        <v>450</v>
      </c>
      <c r="C18" s="361">
        <v>74</v>
      </c>
      <c r="D18" s="361">
        <v>10</v>
      </c>
      <c r="E18" s="361">
        <v>376</v>
      </c>
      <c r="F18" s="361">
        <v>85</v>
      </c>
      <c r="G18" s="363">
        <v>0.17</v>
      </c>
      <c r="H18" s="363">
        <v>0.04</v>
      </c>
      <c r="I18" s="363">
        <v>0.16</v>
      </c>
      <c r="J18" s="363">
        <v>0.42</v>
      </c>
      <c r="K18" s="365">
        <v>3.15</v>
      </c>
    </row>
    <row r="19" spans="1:11" s="13" customFormat="1" ht="36" customHeight="1">
      <c r="A19" s="358" t="s">
        <v>743</v>
      </c>
      <c r="B19" s="514">
        <v>480</v>
      </c>
      <c r="C19" s="361">
        <v>104</v>
      </c>
      <c r="D19" s="361">
        <v>19</v>
      </c>
      <c r="E19" s="361">
        <v>376</v>
      </c>
      <c r="F19" s="361">
        <v>68</v>
      </c>
      <c r="G19" s="363">
        <v>0.17</v>
      </c>
      <c r="H19" s="363">
        <v>0.04</v>
      </c>
      <c r="I19" s="363">
        <v>0.16</v>
      </c>
      <c r="J19" s="363">
        <v>0.42</v>
      </c>
      <c r="K19" s="365">
        <v>3.15</v>
      </c>
    </row>
    <row r="20" spans="1:11" s="13" customFormat="1" ht="15" customHeight="1">
      <c r="A20" s="358"/>
      <c r="B20" s="514"/>
      <c r="C20" s="361"/>
      <c r="D20" s="361"/>
      <c r="E20" s="361"/>
      <c r="F20" s="361"/>
      <c r="G20" s="363"/>
      <c r="H20" s="363"/>
      <c r="I20" s="363"/>
      <c r="J20" s="363"/>
      <c r="K20" s="365"/>
    </row>
    <row r="21" spans="1:11" s="13" customFormat="1" ht="32.25" customHeight="1" thickBot="1">
      <c r="A21" s="516" t="s">
        <v>755</v>
      </c>
      <c r="B21" s="515">
        <v>465</v>
      </c>
      <c r="C21" s="366">
        <v>103</v>
      </c>
      <c r="D21" s="366">
        <v>38</v>
      </c>
      <c r="E21" s="366">
        <v>362</v>
      </c>
      <c r="F21" s="366">
        <v>75</v>
      </c>
      <c r="G21" s="367">
        <v>0.18</v>
      </c>
      <c r="H21" s="367">
        <v>0.06</v>
      </c>
      <c r="I21" s="367">
        <v>0.57</v>
      </c>
      <c r="J21" s="367">
        <v>0.41</v>
      </c>
      <c r="K21" s="368">
        <v>2.38</v>
      </c>
    </row>
    <row r="22" spans="1:11" s="13" customFormat="1" ht="15" customHeight="1">
      <c r="A22" s="11" t="s">
        <v>57</v>
      </c>
      <c r="B22" s="313"/>
      <c r="C22" s="313"/>
      <c r="D22" s="313"/>
      <c r="E22" s="313"/>
      <c r="F22" s="313"/>
      <c r="G22" s="313"/>
      <c r="H22" s="313"/>
      <c r="I22" s="313"/>
      <c r="J22" s="313"/>
      <c r="K22" s="313"/>
    </row>
    <row r="23" spans="1:11" s="13" customFormat="1" ht="15" customHeight="1">
      <c r="A23" s="11" t="s">
        <v>58</v>
      </c>
      <c r="B23" s="313"/>
      <c r="C23" s="313"/>
      <c r="D23" s="313"/>
      <c r="E23" s="313"/>
      <c r="F23" s="313"/>
      <c r="G23" s="313"/>
      <c r="H23" s="313"/>
      <c r="I23" s="313"/>
      <c r="J23" s="313"/>
      <c r="K23" s="313"/>
    </row>
    <row r="27" spans="1:2" ht="12.75">
      <c r="A27" s="170"/>
      <c r="B27" s="170"/>
    </row>
    <row r="28" spans="1:2" ht="12.75">
      <c r="A28" s="170"/>
      <c r="B28" s="479"/>
    </row>
    <row r="29" ht="12.75">
      <c r="B29" s="480"/>
    </row>
  </sheetData>
  <sheetProtection/>
  <mergeCells count="8">
    <mergeCell ref="H5:I5"/>
    <mergeCell ref="J5:K5"/>
    <mergeCell ref="G5:G7"/>
    <mergeCell ref="A2:K2"/>
    <mergeCell ref="B4:F4"/>
    <mergeCell ref="G4:K4"/>
    <mergeCell ref="C5:D5"/>
    <mergeCell ref="E5:F5"/>
  </mergeCells>
  <printOptions/>
  <pageMargins left="1.1023622047244095" right="1.1023622047244095" top="1.5748031496062993" bottom="1.5748031496062993" header="0.5118110236220472" footer="0.9055118110236221"/>
  <pageSetup firstPageNumber="370" useFirstPageNumber="1" horizontalDpi="96" verticalDpi="96" orientation="portrait" paperSize="9" r:id="rId1"/>
  <headerFooter alignWithMargins="0">
    <oddFooter>&amp;C&amp;"超研澤中圓,Regula"&amp;11‧&amp;"Times New Roman,標準"&amp;P&amp;"超研澤中圓,Regula"‧</oddFooter>
  </headerFooter>
</worksheet>
</file>

<file path=xl/worksheets/sheet18.xml><?xml version="1.0" encoding="utf-8"?>
<worksheet xmlns="http://schemas.openxmlformats.org/spreadsheetml/2006/main" xmlns:r="http://schemas.openxmlformats.org/officeDocument/2006/relationships">
  <dimension ref="A1:Q43"/>
  <sheetViews>
    <sheetView showGridLines="0" zoomScalePageLayoutView="0" workbookViewId="0" topLeftCell="A1">
      <selection activeCell="F35" sqref="F35"/>
    </sheetView>
  </sheetViews>
  <sheetFormatPr defaultColWidth="9.00390625" defaultRowHeight="16.5"/>
  <cols>
    <col min="1" max="1" width="15.00390625" style="1" customWidth="1"/>
    <col min="2" max="2" width="3.375" style="1" customWidth="1"/>
    <col min="3" max="3" width="10.125" style="1" customWidth="1"/>
    <col min="4" max="4" width="10.875" style="1" customWidth="1"/>
    <col min="5" max="5" width="10.75390625" style="1" customWidth="1"/>
    <col min="6" max="6" width="10.00390625" style="1" customWidth="1"/>
    <col min="7" max="8" width="11.00390625" style="1" customWidth="1"/>
    <col min="9" max="9" width="9.50390625" style="1" customWidth="1"/>
    <col min="10" max="10" width="10.625" style="1" customWidth="1"/>
    <col min="11" max="11" width="11.75390625" style="1" customWidth="1"/>
    <col min="12" max="12" width="8.25390625" style="1" customWidth="1"/>
    <col min="13" max="14" width="8.625" style="1" customWidth="1"/>
    <col min="15" max="15" width="9.125" style="1" customWidth="1"/>
    <col min="16" max="16" width="7.50390625" style="170" customWidth="1"/>
    <col min="17" max="16384" width="9.00390625" style="1" customWidth="1"/>
  </cols>
  <sheetData>
    <row r="1" spans="1:16" s="13" customFormat="1" ht="24" customHeight="1">
      <c r="A1" s="10" t="s">
        <v>499</v>
      </c>
      <c r="B1" s="10"/>
      <c r="P1" s="26" t="s">
        <v>684</v>
      </c>
    </row>
    <row r="2" spans="1:16" s="84" customFormat="1" ht="24" customHeight="1">
      <c r="A2" s="595" t="s">
        <v>897</v>
      </c>
      <c r="B2" s="595"/>
      <c r="C2" s="596"/>
      <c r="D2" s="596"/>
      <c r="E2" s="596"/>
      <c r="F2" s="596"/>
      <c r="G2" s="596"/>
      <c r="H2" s="596" t="s">
        <v>898</v>
      </c>
      <c r="I2" s="596"/>
      <c r="J2" s="596"/>
      <c r="K2" s="596"/>
      <c r="L2" s="596"/>
      <c r="M2" s="596"/>
      <c r="N2" s="596"/>
      <c r="O2" s="596"/>
      <c r="P2" s="596"/>
    </row>
    <row r="3" spans="1:16" s="13" customFormat="1" ht="15.75" customHeight="1" thickBot="1">
      <c r="A3" s="303"/>
      <c r="B3" s="17"/>
      <c r="C3" s="17"/>
      <c r="D3" s="17"/>
      <c r="E3" s="17"/>
      <c r="F3" s="17"/>
      <c r="G3" s="384" t="s">
        <v>131</v>
      </c>
      <c r="I3" s="17"/>
      <c r="J3" s="17"/>
      <c r="K3" s="17"/>
      <c r="L3" s="17"/>
      <c r="M3" s="17"/>
      <c r="N3" s="17"/>
      <c r="P3" s="396" t="s">
        <v>64</v>
      </c>
    </row>
    <row r="4" spans="1:16" s="13" customFormat="1" ht="12.75" customHeight="1">
      <c r="A4" s="397"/>
      <c r="B4" s="397"/>
      <c r="C4" s="378"/>
      <c r="D4" s="385" t="s">
        <v>677</v>
      </c>
      <c r="E4" s="316"/>
      <c r="F4" s="316"/>
      <c r="G4" s="316"/>
      <c r="H4" s="691" t="s">
        <v>678</v>
      </c>
      <c r="I4" s="773"/>
      <c r="J4" s="777" t="s">
        <v>679</v>
      </c>
      <c r="K4" s="691"/>
      <c r="L4" s="691"/>
      <c r="M4" s="691"/>
      <c r="N4" s="691"/>
      <c r="O4" s="691"/>
      <c r="P4" s="691"/>
    </row>
    <row r="5" spans="1:16" s="13" customFormat="1" ht="21.75" customHeight="1">
      <c r="A5" s="785" t="s">
        <v>709</v>
      </c>
      <c r="B5" s="786"/>
      <c r="C5" s="781" t="s">
        <v>122</v>
      </c>
      <c r="D5" s="696"/>
      <c r="E5" s="697"/>
      <c r="F5" s="774" t="s">
        <v>124</v>
      </c>
      <c r="G5" s="697"/>
      <c r="H5" s="775" t="s">
        <v>682</v>
      </c>
      <c r="I5" s="776"/>
      <c r="J5" s="698" t="s">
        <v>123</v>
      </c>
      <c r="K5" s="696"/>
      <c r="L5" s="697"/>
      <c r="M5" s="377" t="s">
        <v>124</v>
      </c>
      <c r="N5" s="379"/>
      <c r="O5" s="377" t="s">
        <v>125</v>
      </c>
      <c r="P5" s="380"/>
    </row>
    <row r="6" spans="1:16" s="13" customFormat="1" ht="12.75" customHeight="1">
      <c r="A6" s="785"/>
      <c r="B6" s="786"/>
      <c r="C6" s="305"/>
      <c r="D6" s="16" t="s">
        <v>253</v>
      </c>
      <c r="E6" s="20"/>
      <c r="F6" s="681" t="s">
        <v>126</v>
      </c>
      <c r="G6" s="683"/>
      <c r="H6" s="782" t="s">
        <v>127</v>
      </c>
      <c r="I6" s="683"/>
      <c r="J6" s="306"/>
      <c r="K6" s="16" t="s">
        <v>253</v>
      </c>
      <c r="L6" s="307"/>
      <c r="M6" s="681" t="s">
        <v>126</v>
      </c>
      <c r="N6" s="683"/>
      <c r="O6" s="681" t="s">
        <v>128</v>
      </c>
      <c r="P6" s="682"/>
    </row>
    <row r="7" spans="1:16" s="13" customFormat="1" ht="15.75" customHeight="1">
      <c r="A7" s="17" t="s">
        <v>98</v>
      </c>
      <c r="B7" s="17"/>
      <c r="C7" s="345" t="s">
        <v>129</v>
      </c>
      <c r="D7" s="8" t="s">
        <v>254</v>
      </c>
      <c r="E7" s="7" t="s">
        <v>255</v>
      </c>
      <c r="F7" s="7" t="s">
        <v>254</v>
      </c>
      <c r="G7" s="7" t="s">
        <v>255</v>
      </c>
      <c r="H7" s="8" t="s">
        <v>254</v>
      </c>
      <c r="I7" s="8" t="s">
        <v>255</v>
      </c>
      <c r="J7" s="7" t="s">
        <v>129</v>
      </c>
      <c r="K7" s="7" t="s">
        <v>254</v>
      </c>
      <c r="L7" s="7" t="s">
        <v>255</v>
      </c>
      <c r="M7" s="7" t="s">
        <v>254</v>
      </c>
      <c r="N7" s="7" t="s">
        <v>255</v>
      </c>
      <c r="O7" s="7" t="s">
        <v>254</v>
      </c>
      <c r="P7" s="5" t="s">
        <v>255</v>
      </c>
    </row>
    <row r="8" spans="1:16" s="13" customFormat="1" ht="9.75" customHeight="1" thickBot="1">
      <c r="A8" s="381"/>
      <c r="B8" s="381"/>
      <c r="C8" s="382" t="s">
        <v>253</v>
      </c>
      <c r="D8" s="22" t="s">
        <v>256</v>
      </c>
      <c r="E8" s="21" t="s">
        <v>257</v>
      </c>
      <c r="F8" s="21" t="s">
        <v>256</v>
      </c>
      <c r="G8" s="21" t="s">
        <v>257</v>
      </c>
      <c r="H8" s="22" t="s">
        <v>256</v>
      </c>
      <c r="I8" s="21" t="s">
        <v>257</v>
      </c>
      <c r="J8" s="21" t="s">
        <v>253</v>
      </c>
      <c r="K8" s="22" t="s">
        <v>256</v>
      </c>
      <c r="L8" s="21" t="s">
        <v>257</v>
      </c>
      <c r="M8" s="22" t="s">
        <v>256</v>
      </c>
      <c r="N8" s="21" t="s">
        <v>257</v>
      </c>
      <c r="O8" s="22" t="s">
        <v>256</v>
      </c>
      <c r="P8" s="314" t="s">
        <v>257</v>
      </c>
    </row>
    <row r="9" spans="1:16" s="13" customFormat="1" ht="18" customHeight="1">
      <c r="A9" s="787" t="s">
        <v>862</v>
      </c>
      <c r="B9" s="788"/>
      <c r="C9" s="308">
        <f>D9+E9</f>
        <v>88856</v>
      </c>
      <c r="D9" s="23">
        <f aca="true" t="shared" si="0" ref="D9:E11">F9+H9</f>
        <v>46880</v>
      </c>
      <c r="E9" s="23">
        <f t="shared" si="0"/>
        <v>41976</v>
      </c>
      <c r="F9" s="23">
        <v>22582</v>
      </c>
      <c r="G9" s="23">
        <v>14305</v>
      </c>
      <c r="H9" s="25">
        <v>24298</v>
      </c>
      <c r="I9" s="25">
        <v>27671</v>
      </c>
      <c r="J9" s="23">
        <v>31349</v>
      </c>
      <c r="K9" s="23">
        <v>13442</v>
      </c>
      <c r="L9" s="23">
        <v>17907</v>
      </c>
      <c r="M9" s="23">
        <v>6402</v>
      </c>
      <c r="N9" s="23">
        <v>7739</v>
      </c>
      <c r="O9" s="23">
        <v>7040</v>
      </c>
      <c r="P9" s="171">
        <v>10168</v>
      </c>
    </row>
    <row r="10" spans="1:16" s="13" customFormat="1" ht="18" customHeight="1">
      <c r="A10" s="778" t="s">
        <v>863</v>
      </c>
      <c r="B10" s="779"/>
      <c r="C10" s="308">
        <f>D10+E10</f>
        <v>83652</v>
      </c>
      <c r="D10" s="23">
        <f t="shared" si="0"/>
        <v>43167</v>
      </c>
      <c r="E10" s="23">
        <f t="shared" si="0"/>
        <v>40485</v>
      </c>
      <c r="F10" s="23">
        <v>19143</v>
      </c>
      <c r="G10" s="23">
        <v>13133</v>
      </c>
      <c r="H10" s="25">
        <v>24024</v>
      </c>
      <c r="I10" s="25">
        <v>27352</v>
      </c>
      <c r="J10" s="23">
        <v>32035</v>
      </c>
      <c r="K10" s="23">
        <v>13891</v>
      </c>
      <c r="L10" s="23">
        <v>18144</v>
      </c>
      <c r="M10" s="23">
        <v>6797</v>
      </c>
      <c r="N10" s="23">
        <v>7948</v>
      </c>
      <c r="O10" s="23">
        <v>7094</v>
      </c>
      <c r="P10" s="171">
        <v>10196</v>
      </c>
    </row>
    <row r="11" spans="1:16" s="13" customFormat="1" ht="18" customHeight="1">
      <c r="A11" s="778" t="s">
        <v>864</v>
      </c>
      <c r="B11" s="779"/>
      <c r="C11" s="308">
        <f>D11+E11</f>
        <v>80373</v>
      </c>
      <c r="D11" s="23">
        <f t="shared" si="0"/>
        <v>41021</v>
      </c>
      <c r="E11" s="23">
        <f t="shared" si="0"/>
        <v>39352</v>
      </c>
      <c r="F11" s="23">
        <v>17807</v>
      </c>
      <c r="G11" s="23">
        <v>11766</v>
      </c>
      <c r="H11" s="25">
        <v>23214</v>
      </c>
      <c r="I11" s="25">
        <v>27586</v>
      </c>
      <c r="J11" s="23">
        <v>31847</v>
      </c>
      <c r="K11" s="23">
        <v>13747</v>
      </c>
      <c r="L11" s="23">
        <v>18100</v>
      </c>
      <c r="M11" s="23">
        <v>7075</v>
      </c>
      <c r="N11" s="23">
        <v>8758</v>
      </c>
      <c r="O11" s="23">
        <v>6672</v>
      </c>
      <c r="P11" s="171">
        <v>9342</v>
      </c>
    </row>
    <row r="12" spans="1:16" s="13" customFormat="1" ht="8.25" customHeight="1">
      <c r="A12" s="315"/>
      <c r="B12" s="315"/>
      <c r="C12" s="308"/>
      <c r="D12" s="23"/>
      <c r="E12" s="23"/>
      <c r="F12" s="23"/>
      <c r="G12" s="23"/>
      <c r="H12" s="25"/>
      <c r="I12" s="25"/>
      <c r="J12" s="23"/>
      <c r="K12" s="23"/>
      <c r="L12" s="23"/>
      <c r="M12" s="23"/>
      <c r="N12" s="23"/>
      <c r="O12" s="23"/>
      <c r="P12" s="171"/>
    </row>
    <row r="13" spans="1:16" s="13" customFormat="1" ht="18" customHeight="1">
      <c r="A13" s="778" t="s">
        <v>865</v>
      </c>
      <c r="B13" s="779"/>
      <c r="C13" s="308">
        <f>D13+E13</f>
        <v>76350</v>
      </c>
      <c r="D13" s="23">
        <f>F13+H13</f>
        <v>39197</v>
      </c>
      <c r="E13" s="23">
        <f>G13+I13</f>
        <v>37153</v>
      </c>
      <c r="F13" s="23">
        <v>16755</v>
      </c>
      <c r="G13" s="23">
        <v>11351</v>
      </c>
      <c r="H13" s="25">
        <v>22442</v>
      </c>
      <c r="I13" s="25">
        <v>25802</v>
      </c>
      <c r="J13" s="23">
        <v>32198</v>
      </c>
      <c r="K13" s="23">
        <v>14102</v>
      </c>
      <c r="L13" s="23">
        <v>18096</v>
      </c>
      <c r="M13" s="23">
        <v>7506</v>
      </c>
      <c r="N13" s="23">
        <v>8913</v>
      </c>
      <c r="O13" s="23">
        <v>6596</v>
      </c>
      <c r="P13" s="171">
        <v>9183</v>
      </c>
    </row>
    <row r="14" spans="1:16" s="13" customFormat="1" ht="18" customHeight="1">
      <c r="A14" s="778" t="s">
        <v>866</v>
      </c>
      <c r="B14" s="779"/>
      <c r="C14" s="308">
        <f>D14+E14</f>
        <v>73237</v>
      </c>
      <c r="D14" s="174">
        <v>38057</v>
      </c>
      <c r="E14" s="174">
        <v>35180</v>
      </c>
      <c r="F14" s="174">
        <v>16100</v>
      </c>
      <c r="G14" s="174">
        <v>11094</v>
      </c>
      <c r="H14" s="183">
        <v>21957</v>
      </c>
      <c r="I14" s="183">
        <v>24086</v>
      </c>
      <c r="J14" s="174">
        <v>32155</v>
      </c>
      <c r="K14" s="174">
        <v>15346</v>
      </c>
      <c r="L14" s="23">
        <v>16809</v>
      </c>
      <c r="M14" s="23">
        <v>9062</v>
      </c>
      <c r="N14" s="23">
        <v>8429</v>
      </c>
      <c r="O14" s="23">
        <v>6284</v>
      </c>
      <c r="P14" s="171">
        <v>8380</v>
      </c>
    </row>
    <row r="15" spans="1:16" s="13" customFormat="1" ht="18" customHeight="1" thickBot="1">
      <c r="A15" s="783" t="s">
        <v>867</v>
      </c>
      <c r="B15" s="784"/>
      <c r="C15" s="356">
        <f>D15+E15</f>
        <v>77405</v>
      </c>
      <c r="D15" s="310">
        <v>40329</v>
      </c>
      <c r="E15" s="310">
        <v>37076</v>
      </c>
      <c r="F15" s="310">
        <v>16532</v>
      </c>
      <c r="G15" s="310">
        <v>11362</v>
      </c>
      <c r="H15" s="309">
        <v>23797</v>
      </c>
      <c r="I15" s="309">
        <v>25714</v>
      </c>
      <c r="J15" s="309">
        <v>31647</v>
      </c>
      <c r="K15" s="309">
        <v>14107</v>
      </c>
      <c r="L15" s="309">
        <v>17540</v>
      </c>
      <c r="M15" s="309">
        <v>7123</v>
      </c>
      <c r="N15" s="309">
        <v>8488</v>
      </c>
      <c r="O15" s="309">
        <v>6984</v>
      </c>
      <c r="P15" s="393">
        <v>9052</v>
      </c>
    </row>
    <row r="16" spans="1:17" s="13" customFormat="1" ht="19.5" customHeight="1" thickBot="1">
      <c r="A16" s="315"/>
      <c r="B16" s="315"/>
      <c r="C16" s="383"/>
      <c r="D16" s="383"/>
      <c r="E16" s="383"/>
      <c r="F16" s="383"/>
      <c r="G16" s="383"/>
      <c r="H16" s="383"/>
      <c r="I16" s="383"/>
      <c r="J16" s="383"/>
      <c r="K16" s="383"/>
      <c r="L16" s="383"/>
      <c r="M16" s="383"/>
      <c r="N16" s="383"/>
      <c r="O16" s="383"/>
      <c r="P16" s="383"/>
      <c r="Q16" s="17"/>
    </row>
    <row r="17" spans="1:12" s="13" customFormat="1" ht="23.25" customHeight="1">
      <c r="A17" s="789" t="s">
        <v>856</v>
      </c>
      <c r="B17" s="790"/>
      <c r="C17" s="780" t="s">
        <v>122</v>
      </c>
      <c r="D17" s="666"/>
      <c r="E17" s="667"/>
      <c r="F17" s="692" t="s">
        <v>877</v>
      </c>
      <c r="G17" s="787"/>
      <c r="H17" s="793"/>
      <c r="I17" s="692" t="s">
        <v>878</v>
      </c>
      <c r="J17" s="787"/>
      <c r="K17" s="787"/>
      <c r="L17" s="17"/>
    </row>
    <row r="18" spans="1:12" s="13" customFormat="1" ht="12" customHeight="1">
      <c r="A18" s="785"/>
      <c r="B18" s="786"/>
      <c r="C18" s="305"/>
      <c r="D18" s="16" t="s">
        <v>253</v>
      </c>
      <c r="E18" s="20"/>
      <c r="F18" s="794" t="s">
        <v>893</v>
      </c>
      <c r="G18" s="795"/>
      <c r="H18" s="796"/>
      <c r="I18" s="792" t="s">
        <v>892</v>
      </c>
      <c r="J18" s="782"/>
      <c r="K18" s="782"/>
      <c r="L18" s="17"/>
    </row>
    <row r="19" spans="1:12" s="13" customFormat="1" ht="13.5" customHeight="1">
      <c r="A19" s="673" t="s">
        <v>98</v>
      </c>
      <c r="B19" s="675"/>
      <c r="C19" s="345" t="s">
        <v>873</v>
      </c>
      <c r="D19" s="8" t="s">
        <v>875</v>
      </c>
      <c r="E19" s="7" t="s">
        <v>876</v>
      </c>
      <c r="F19" s="545" t="s">
        <v>872</v>
      </c>
      <c r="G19" s="546" t="s">
        <v>874</v>
      </c>
      <c r="H19" s="546" t="s">
        <v>855</v>
      </c>
      <c r="I19" s="8" t="s">
        <v>872</v>
      </c>
      <c r="J19" s="547" t="s">
        <v>874</v>
      </c>
      <c r="K19" s="5" t="s">
        <v>855</v>
      </c>
      <c r="L19" s="17"/>
    </row>
    <row r="20" spans="1:12" s="13" customFormat="1" ht="12" customHeight="1" thickBot="1">
      <c r="A20" s="791"/>
      <c r="B20" s="676"/>
      <c r="C20" s="382" t="s">
        <v>253</v>
      </c>
      <c r="D20" s="22"/>
      <c r="E20" s="21"/>
      <c r="F20" s="21"/>
      <c r="G20" s="21"/>
      <c r="H20" s="22"/>
      <c r="I20" s="21"/>
      <c r="J20" s="544"/>
      <c r="K20" s="303"/>
      <c r="L20" s="17"/>
    </row>
    <row r="21" spans="1:12" s="13" customFormat="1" ht="20.25" customHeight="1">
      <c r="A21" s="787" t="s">
        <v>868</v>
      </c>
      <c r="B21" s="788"/>
      <c r="C21" s="308">
        <v>81356</v>
      </c>
      <c r="D21" s="23">
        <v>50317</v>
      </c>
      <c r="E21" s="571">
        <v>61.85</v>
      </c>
      <c r="F21" s="23">
        <v>76642</v>
      </c>
      <c r="G21" s="23">
        <v>47116</v>
      </c>
      <c r="H21" s="569">
        <v>61.48</v>
      </c>
      <c r="I21" s="23">
        <v>4714</v>
      </c>
      <c r="J21" s="25">
        <v>3201</v>
      </c>
      <c r="K21" s="570">
        <v>67.9</v>
      </c>
      <c r="L21" s="17"/>
    </row>
    <row r="22" spans="1:12" s="13" customFormat="1" ht="19.5" customHeight="1">
      <c r="A22" s="778" t="s">
        <v>869</v>
      </c>
      <c r="B22" s="779"/>
      <c r="C22" s="308">
        <v>78272</v>
      </c>
      <c r="D22" s="25">
        <v>48513</v>
      </c>
      <c r="E22" s="569">
        <v>61.98</v>
      </c>
      <c r="F22" s="23">
        <v>75316</v>
      </c>
      <c r="G22" s="25">
        <v>46626</v>
      </c>
      <c r="H22" s="569">
        <v>61.91</v>
      </c>
      <c r="I22" s="25">
        <v>2956</v>
      </c>
      <c r="J22" s="25">
        <v>1887</v>
      </c>
      <c r="K22" s="570">
        <v>63.84</v>
      </c>
      <c r="L22" s="17"/>
    </row>
    <row r="23" spans="1:12" s="13" customFormat="1" ht="18.75" customHeight="1">
      <c r="A23" s="778" t="s">
        <v>870</v>
      </c>
      <c r="B23" s="779"/>
      <c r="C23" s="308">
        <v>85386</v>
      </c>
      <c r="D23" s="23">
        <v>54129</v>
      </c>
      <c r="E23" s="571">
        <f>0.633932963249245*100</f>
        <v>63.3932963249245</v>
      </c>
      <c r="F23" s="23">
        <v>80011</v>
      </c>
      <c r="G23" s="23">
        <v>50279</v>
      </c>
      <c r="H23" s="553">
        <f>0.628401094849458*100</f>
        <v>62.840109484945806</v>
      </c>
      <c r="I23" s="23">
        <v>5375</v>
      </c>
      <c r="J23" s="25">
        <v>3850</v>
      </c>
      <c r="K23" s="554">
        <f>0.716279069767442*100</f>
        <v>71.6279069767442</v>
      </c>
      <c r="L23" s="17"/>
    </row>
    <row r="24" spans="1:12" s="13" customFormat="1" ht="9" customHeight="1">
      <c r="A24" s="315"/>
      <c r="B24" s="315"/>
      <c r="C24" s="308"/>
      <c r="D24" s="23"/>
      <c r="E24" s="551"/>
      <c r="F24" s="171"/>
      <c r="G24" s="23"/>
      <c r="H24" s="553"/>
      <c r="I24" s="25"/>
      <c r="J24" s="25"/>
      <c r="K24" s="554"/>
      <c r="L24" s="17"/>
    </row>
    <row r="25" spans="1:12" s="13" customFormat="1" ht="18" customHeight="1">
      <c r="A25" s="778" t="s">
        <v>871</v>
      </c>
      <c r="B25" s="557" t="s">
        <v>604</v>
      </c>
      <c r="C25" s="308">
        <v>81260</v>
      </c>
      <c r="D25" s="23">
        <v>52586</v>
      </c>
      <c r="E25" s="551">
        <v>64.7132660595619</v>
      </c>
      <c r="F25" s="171">
        <v>75696</v>
      </c>
      <c r="G25" s="23">
        <v>48860</v>
      </c>
      <c r="H25" s="553">
        <v>64.54766434157683</v>
      </c>
      <c r="I25" s="25">
        <v>5564</v>
      </c>
      <c r="J25" s="25">
        <v>3726</v>
      </c>
      <c r="K25" s="554">
        <v>66.96621135873472</v>
      </c>
      <c r="L25" s="17"/>
    </row>
    <row r="26" spans="1:12" s="13" customFormat="1" ht="12.75" customHeight="1">
      <c r="A26" s="778"/>
      <c r="B26" s="6" t="s">
        <v>860</v>
      </c>
      <c r="C26" s="308">
        <v>42681</v>
      </c>
      <c r="D26" s="23">
        <v>25808</v>
      </c>
      <c r="E26" s="551">
        <v>60.467186804432885</v>
      </c>
      <c r="F26" s="171">
        <v>39585</v>
      </c>
      <c r="G26" s="23">
        <v>23873</v>
      </c>
      <c r="H26" s="553">
        <v>60.30819754957686</v>
      </c>
      <c r="I26" s="25">
        <v>3096</v>
      </c>
      <c r="J26" s="25">
        <v>1935</v>
      </c>
      <c r="K26" s="554">
        <v>62.5</v>
      </c>
      <c r="L26" s="17"/>
    </row>
    <row r="27" spans="1:12" s="13" customFormat="1" ht="15.75" customHeight="1">
      <c r="A27" s="778"/>
      <c r="B27" s="6" t="s">
        <v>861</v>
      </c>
      <c r="C27" s="308">
        <v>38579</v>
      </c>
      <c r="D27" s="23">
        <v>26778</v>
      </c>
      <c r="E27" s="551">
        <v>69.41081935768165</v>
      </c>
      <c r="F27" s="171">
        <v>36111</v>
      </c>
      <c r="G27" s="23">
        <v>24987</v>
      </c>
      <c r="H27" s="553">
        <v>69.19498213840657</v>
      </c>
      <c r="I27" s="25">
        <v>2468</v>
      </c>
      <c r="J27" s="25">
        <v>1791</v>
      </c>
      <c r="K27" s="554">
        <v>72.56888168557536</v>
      </c>
      <c r="L27" s="17"/>
    </row>
    <row r="28" spans="1:12" s="13" customFormat="1" ht="6" customHeight="1">
      <c r="A28" s="315"/>
      <c r="B28" s="6"/>
      <c r="C28" s="308"/>
      <c r="D28" s="23"/>
      <c r="E28" s="551"/>
      <c r="F28" s="171"/>
      <c r="G28" s="23"/>
      <c r="H28" s="553"/>
      <c r="I28" s="25"/>
      <c r="J28" s="25"/>
      <c r="K28" s="554"/>
      <c r="L28" s="17"/>
    </row>
    <row r="29" spans="1:12" s="13" customFormat="1" ht="16.5" customHeight="1">
      <c r="A29" s="17"/>
      <c r="B29" s="543" t="s">
        <v>604</v>
      </c>
      <c r="C29" s="308">
        <v>27250</v>
      </c>
      <c r="D29" s="23">
        <v>16284</v>
      </c>
      <c r="E29" s="551">
        <v>59.75779816513761</v>
      </c>
      <c r="F29" s="364">
        <v>25294</v>
      </c>
      <c r="G29" s="23">
        <v>15088</v>
      </c>
      <c r="H29" s="553">
        <v>59.6505100023721</v>
      </c>
      <c r="I29" s="25">
        <v>1956</v>
      </c>
      <c r="J29" s="25">
        <v>1196</v>
      </c>
      <c r="K29" s="554">
        <v>61.145194274028626</v>
      </c>
      <c r="L29" s="17"/>
    </row>
    <row r="30" spans="1:12" s="13" customFormat="1" ht="16.5" customHeight="1">
      <c r="A30" s="530" t="s">
        <v>857</v>
      </c>
      <c r="B30" s="6" t="s">
        <v>860</v>
      </c>
      <c r="C30" s="308">
        <v>14292</v>
      </c>
      <c r="D30" s="23">
        <v>7984</v>
      </c>
      <c r="E30" s="551">
        <v>55.86342009515813</v>
      </c>
      <c r="F30" s="171">
        <v>13182</v>
      </c>
      <c r="G30" s="23">
        <v>7373</v>
      </c>
      <c r="H30" s="553">
        <v>55.932331967834926</v>
      </c>
      <c r="I30" s="25">
        <v>1110</v>
      </c>
      <c r="J30" s="25">
        <v>611</v>
      </c>
      <c r="K30" s="554">
        <v>55.04504504504505</v>
      </c>
      <c r="L30" s="17"/>
    </row>
    <row r="31" spans="1:12" s="13" customFormat="1" ht="16.5" customHeight="1">
      <c r="A31" s="6"/>
      <c r="B31" s="6" t="s">
        <v>861</v>
      </c>
      <c r="C31" s="308">
        <v>12958</v>
      </c>
      <c r="D31" s="23">
        <v>8300</v>
      </c>
      <c r="E31" s="551">
        <v>64.05309461336626</v>
      </c>
      <c r="F31" s="171">
        <v>12112</v>
      </c>
      <c r="G31" s="23">
        <v>7715</v>
      </c>
      <c r="H31" s="553">
        <v>63.697159841479525</v>
      </c>
      <c r="I31" s="25">
        <v>846</v>
      </c>
      <c r="J31" s="25">
        <v>585</v>
      </c>
      <c r="K31" s="554">
        <v>69.14893617021278</v>
      </c>
      <c r="L31" s="17"/>
    </row>
    <row r="32" spans="1:12" s="13" customFormat="1" ht="6" customHeight="1">
      <c r="A32" s="6"/>
      <c r="B32" s="6"/>
      <c r="C32" s="308"/>
      <c r="D32" s="23"/>
      <c r="E32" s="551"/>
      <c r="F32" s="171"/>
      <c r="G32" s="23"/>
      <c r="H32" s="553"/>
      <c r="I32" s="25"/>
      <c r="J32" s="25"/>
      <c r="K32" s="554"/>
      <c r="L32" s="17"/>
    </row>
    <row r="33" spans="1:12" s="13" customFormat="1" ht="16.5" customHeight="1">
      <c r="A33" s="6"/>
      <c r="B33" s="543" t="s">
        <v>604</v>
      </c>
      <c r="C33" s="308">
        <v>27411</v>
      </c>
      <c r="D33" s="23">
        <v>17657</v>
      </c>
      <c r="E33" s="551">
        <v>64.41574550362994</v>
      </c>
      <c r="F33" s="171">
        <v>25532</v>
      </c>
      <c r="G33" s="23">
        <v>16397</v>
      </c>
      <c r="H33" s="553">
        <v>64.22136926210246</v>
      </c>
      <c r="I33" s="25">
        <v>1879</v>
      </c>
      <c r="J33" s="25">
        <v>1260</v>
      </c>
      <c r="K33" s="554">
        <v>67.0569451836083</v>
      </c>
      <c r="L33" s="17"/>
    </row>
    <row r="34" spans="1:12" s="13" customFormat="1" ht="16.5" customHeight="1">
      <c r="A34" s="530" t="s">
        <v>858</v>
      </c>
      <c r="B34" s="6" t="s">
        <v>860</v>
      </c>
      <c r="C34" s="308">
        <v>14439</v>
      </c>
      <c r="D34" s="23">
        <v>8701</v>
      </c>
      <c r="E34" s="551">
        <v>60.26040584528014</v>
      </c>
      <c r="F34" s="171">
        <v>13414</v>
      </c>
      <c r="G34" s="23">
        <v>8041</v>
      </c>
      <c r="H34" s="553">
        <v>59.94483375577755</v>
      </c>
      <c r="I34" s="25">
        <v>1025</v>
      </c>
      <c r="J34" s="25">
        <v>660</v>
      </c>
      <c r="K34" s="554">
        <v>64.39024390243902</v>
      </c>
      <c r="L34" s="17"/>
    </row>
    <row r="35" spans="1:12" s="13" customFormat="1" ht="16.5" customHeight="1">
      <c r="A35" s="6"/>
      <c r="B35" s="6" t="s">
        <v>861</v>
      </c>
      <c r="C35" s="308">
        <v>12972</v>
      </c>
      <c r="D35" s="23">
        <v>8956</v>
      </c>
      <c r="E35" s="551">
        <v>69.04101140918903</v>
      </c>
      <c r="F35" s="171">
        <v>12118</v>
      </c>
      <c r="G35" s="23">
        <v>8356</v>
      </c>
      <c r="H35" s="553">
        <v>68.95527314738405</v>
      </c>
      <c r="I35" s="25">
        <v>854</v>
      </c>
      <c r="J35" s="25">
        <v>600</v>
      </c>
      <c r="K35" s="554">
        <v>70.2576112412178</v>
      </c>
      <c r="L35" s="17"/>
    </row>
    <row r="36" spans="1:12" s="13" customFormat="1" ht="7.5" customHeight="1">
      <c r="A36" s="6"/>
      <c r="B36" s="6"/>
      <c r="C36" s="308"/>
      <c r="D36" s="23"/>
      <c r="E36" s="551"/>
      <c r="F36" s="171"/>
      <c r="G36" s="23"/>
      <c r="H36" s="553"/>
      <c r="I36" s="25"/>
      <c r="J36" s="25"/>
      <c r="K36" s="554"/>
      <c r="L36" s="17"/>
    </row>
    <row r="37" spans="1:12" s="13" customFormat="1" ht="16.5" customHeight="1">
      <c r="A37" s="6"/>
      <c r="B37" s="543" t="s">
        <v>604</v>
      </c>
      <c r="C37" s="308">
        <v>26599</v>
      </c>
      <c r="D37" s="23">
        <v>18645</v>
      </c>
      <c r="E37" s="551">
        <v>70.09662017369074</v>
      </c>
      <c r="F37" s="171">
        <v>24870</v>
      </c>
      <c r="G37" s="23">
        <v>17375</v>
      </c>
      <c r="H37" s="553">
        <v>69.86328910333735</v>
      </c>
      <c r="I37" s="25">
        <v>1729</v>
      </c>
      <c r="J37" s="25">
        <v>1270</v>
      </c>
      <c r="K37" s="554">
        <v>73.45286292654714</v>
      </c>
      <c r="L37" s="17"/>
    </row>
    <row r="38" spans="1:16" ht="16.5" customHeight="1">
      <c r="A38" s="530" t="s">
        <v>859</v>
      </c>
      <c r="B38" s="6" t="s">
        <v>860</v>
      </c>
      <c r="C38" s="308">
        <v>13950</v>
      </c>
      <c r="D38" s="23">
        <v>9123</v>
      </c>
      <c r="E38" s="551">
        <v>65.39784946236558</v>
      </c>
      <c r="F38" s="171">
        <v>12989</v>
      </c>
      <c r="G38" s="23">
        <v>8459</v>
      </c>
      <c r="H38" s="553">
        <v>65.12433597659559</v>
      </c>
      <c r="I38" s="25">
        <v>961</v>
      </c>
      <c r="J38" s="23">
        <v>664</v>
      </c>
      <c r="K38" s="555">
        <v>69.09469302809573</v>
      </c>
      <c r="L38" s="170"/>
      <c r="P38" s="1"/>
    </row>
    <row r="39" spans="1:16" ht="16.5" customHeight="1" thickBot="1">
      <c r="A39" s="302"/>
      <c r="B39" s="302" t="s">
        <v>861</v>
      </c>
      <c r="C39" s="356">
        <v>12649</v>
      </c>
      <c r="D39" s="310">
        <v>9522</v>
      </c>
      <c r="E39" s="552">
        <v>75.278678156376</v>
      </c>
      <c r="F39" s="310">
        <v>11881</v>
      </c>
      <c r="G39" s="310">
        <v>8916</v>
      </c>
      <c r="H39" s="558">
        <v>75.0441881996465</v>
      </c>
      <c r="I39" s="310">
        <v>768</v>
      </c>
      <c r="J39" s="310">
        <v>606</v>
      </c>
      <c r="K39" s="556">
        <v>78.90625</v>
      </c>
      <c r="L39" s="170"/>
      <c r="P39" s="1"/>
    </row>
    <row r="40" spans="1:16" ht="13.5">
      <c r="A40" s="11" t="s">
        <v>130</v>
      </c>
      <c r="B40" s="11"/>
      <c r="C40" s="24"/>
      <c r="D40" s="313"/>
      <c r="E40" s="313"/>
      <c r="F40" s="313"/>
      <c r="G40" s="313"/>
      <c r="H40" s="313"/>
      <c r="I40" s="313"/>
      <c r="J40" s="313"/>
      <c r="K40" s="313"/>
      <c r="L40" s="170"/>
      <c r="P40" s="1"/>
    </row>
    <row r="41" spans="1:16" ht="13.5">
      <c r="A41" s="301" t="s">
        <v>741</v>
      </c>
      <c r="B41" s="301"/>
      <c r="C41" s="312"/>
      <c r="D41" s="313"/>
      <c r="E41" s="313"/>
      <c r="F41" s="313"/>
      <c r="G41" s="313"/>
      <c r="H41" s="313"/>
      <c r="I41" s="313"/>
      <c r="J41" s="13"/>
      <c r="K41" s="13"/>
      <c r="L41" s="17"/>
      <c r="M41" s="13"/>
      <c r="N41" s="13"/>
      <c r="O41" s="13"/>
      <c r="P41" s="17"/>
    </row>
    <row r="42" spans="1:16" ht="13.5">
      <c r="A42" s="11" t="s">
        <v>890</v>
      </c>
      <c r="B42" s="11"/>
      <c r="C42" s="24"/>
      <c r="D42" s="24"/>
      <c r="E42" s="24"/>
      <c r="F42" s="24"/>
      <c r="G42" s="24"/>
      <c r="H42" s="24"/>
      <c r="I42" s="24"/>
      <c r="J42" s="24"/>
      <c r="K42" s="24"/>
      <c r="L42" s="312"/>
      <c r="M42" s="24"/>
      <c r="N42" s="24"/>
      <c r="O42" s="24"/>
      <c r="P42" s="312"/>
    </row>
    <row r="43" spans="1:16" ht="13.5">
      <c r="A43" s="11"/>
      <c r="B43" s="11"/>
      <c r="C43" s="24"/>
      <c r="D43" s="24"/>
      <c r="E43" s="24"/>
      <c r="F43" s="24"/>
      <c r="G43" s="24"/>
      <c r="H43" s="24"/>
      <c r="I43" s="24"/>
      <c r="J43" s="24"/>
      <c r="K43" s="24"/>
      <c r="L43" s="312"/>
      <c r="M43" s="24"/>
      <c r="N43" s="24"/>
      <c r="O43" s="24"/>
      <c r="P43" s="312"/>
    </row>
  </sheetData>
  <sheetProtection/>
  <mergeCells count="30">
    <mergeCell ref="I18:K18"/>
    <mergeCell ref="F17:H17"/>
    <mergeCell ref="F18:H18"/>
    <mergeCell ref="A23:B23"/>
    <mergeCell ref="A25:A27"/>
    <mergeCell ref="A21:B21"/>
    <mergeCell ref="A22:B22"/>
    <mergeCell ref="A9:B9"/>
    <mergeCell ref="A10:B10"/>
    <mergeCell ref="A17:B18"/>
    <mergeCell ref="A19:B20"/>
    <mergeCell ref="A11:B11"/>
    <mergeCell ref="A13:B13"/>
    <mergeCell ref="A14:B14"/>
    <mergeCell ref="C17:E17"/>
    <mergeCell ref="O6:P6"/>
    <mergeCell ref="F6:G6"/>
    <mergeCell ref="C5:E5"/>
    <mergeCell ref="H6:I6"/>
    <mergeCell ref="M6:N6"/>
    <mergeCell ref="A15:B15"/>
    <mergeCell ref="A5:B6"/>
    <mergeCell ref="I17:K17"/>
    <mergeCell ref="H2:P2"/>
    <mergeCell ref="H4:I4"/>
    <mergeCell ref="A2:G2"/>
    <mergeCell ref="F5:G5"/>
    <mergeCell ref="H5:I5"/>
    <mergeCell ref="J4:P4"/>
    <mergeCell ref="J5:L5"/>
  </mergeCells>
  <printOptions/>
  <pageMargins left="1.1811023622047245" right="1.1811023622047245" top="1.1811023622047245" bottom="1.1811023622047245" header="0.5118110236220472" footer="0.9055118110236221"/>
  <pageSetup firstPageNumber="372" useFirstPageNumber="1" horizontalDpi="96" verticalDpi="96" orientation="portrait" paperSize="9" scale="88" r:id="rId2"/>
  <headerFooter alignWithMargins="0">
    <oddFooter>&amp;C&amp;"超研澤中圓,Regula"&amp;11‧&amp;"Times New Roman,標準"&amp;P&amp;"超研澤中圓,Regula"‧</oddFooter>
  </headerFooter>
  <colBreaks count="1" manualBreakCount="1">
    <brk id="7" max="41" man="1"/>
  </colBreaks>
  <drawing r:id="rId1"/>
</worksheet>
</file>

<file path=xl/worksheets/sheet19.xml><?xml version="1.0" encoding="utf-8"?>
<worksheet xmlns="http://schemas.openxmlformats.org/spreadsheetml/2006/main" xmlns:r="http://schemas.openxmlformats.org/officeDocument/2006/relationships">
  <dimension ref="A1:Q38"/>
  <sheetViews>
    <sheetView showGridLines="0" zoomScaleSheetLayoutView="75" zoomScalePageLayoutView="0" workbookViewId="0" topLeftCell="A1">
      <selection activeCell="O43" sqref="O43"/>
    </sheetView>
  </sheetViews>
  <sheetFormatPr defaultColWidth="9.00390625" defaultRowHeight="16.5"/>
  <cols>
    <col min="1" max="1" width="15.625" style="1" customWidth="1"/>
    <col min="2" max="2" width="6.75390625" style="1" customWidth="1"/>
    <col min="3" max="3" width="9.625" style="1" customWidth="1"/>
    <col min="4" max="5" width="10.50390625" style="1" customWidth="1"/>
    <col min="6" max="6" width="9.625" style="1" customWidth="1"/>
    <col min="7" max="7" width="10.50390625" style="1" customWidth="1"/>
    <col min="8" max="8" width="11.00390625" style="1" customWidth="1"/>
    <col min="9" max="9" width="9.625" style="1" customWidth="1"/>
    <col min="10" max="11" width="10.75390625" style="1" customWidth="1"/>
    <col min="12" max="12" width="9.125" style="1" customWidth="1"/>
    <col min="13" max="14" width="7.50390625" style="1" customWidth="1"/>
    <col min="15" max="15" width="8.875" style="1" customWidth="1"/>
    <col min="16" max="16" width="8.25390625" style="1" customWidth="1"/>
    <col min="17" max="16384" width="9.00390625" style="1" customWidth="1"/>
  </cols>
  <sheetData>
    <row r="1" spans="1:16" s="13" customFormat="1" ht="24" customHeight="1">
      <c r="A1" s="10" t="s">
        <v>499</v>
      </c>
      <c r="B1" s="10"/>
      <c r="O1" s="24"/>
      <c r="P1" s="26" t="s">
        <v>691</v>
      </c>
    </row>
    <row r="2" spans="1:16" s="84" customFormat="1" ht="24" customHeight="1">
      <c r="A2" s="595" t="s">
        <v>899</v>
      </c>
      <c r="B2" s="595"/>
      <c r="C2" s="596"/>
      <c r="D2" s="596"/>
      <c r="E2" s="596"/>
      <c r="F2" s="596"/>
      <c r="G2" s="596"/>
      <c r="H2" s="596" t="s">
        <v>900</v>
      </c>
      <c r="I2" s="596"/>
      <c r="J2" s="596"/>
      <c r="K2" s="596"/>
      <c r="L2" s="596"/>
      <c r="M2" s="596"/>
      <c r="N2" s="596"/>
      <c r="O2" s="596"/>
      <c r="P2" s="596"/>
    </row>
    <row r="3" spans="1:16" s="13" customFormat="1" ht="15.75" customHeight="1" thickBot="1">
      <c r="A3" s="303"/>
      <c r="B3" s="17"/>
      <c r="C3" s="17"/>
      <c r="D3" s="17"/>
      <c r="E3" s="17"/>
      <c r="F3" s="17"/>
      <c r="G3" s="384" t="s">
        <v>131</v>
      </c>
      <c r="I3" s="17"/>
      <c r="J3" s="17"/>
      <c r="K3" s="17"/>
      <c r="L3" s="17"/>
      <c r="M3" s="17"/>
      <c r="N3" s="17"/>
      <c r="P3" s="387" t="s">
        <v>681</v>
      </c>
    </row>
    <row r="4" spans="1:16" s="13" customFormat="1" ht="15" customHeight="1">
      <c r="A4" s="787" t="s">
        <v>680</v>
      </c>
      <c r="B4" s="788"/>
      <c r="C4" s="378"/>
      <c r="D4" s="385" t="s">
        <v>677</v>
      </c>
      <c r="E4" s="316"/>
      <c r="F4" s="316"/>
      <c r="G4" s="316"/>
      <c r="H4" s="691" t="s">
        <v>678</v>
      </c>
      <c r="I4" s="773"/>
      <c r="J4" s="777" t="s">
        <v>679</v>
      </c>
      <c r="K4" s="691"/>
      <c r="L4" s="691"/>
      <c r="M4" s="691"/>
      <c r="N4" s="691"/>
      <c r="O4" s="691"/>
      <c r="P4" s="691"/>
    </row>
    <row r="5" spans="1:16" s="13" customFormat="1" ht="26.25" customHeight="1">
      <c r="A5" s="778"/>
      <c r="B5" s="779"/>
      <c r="C5" s="781" t="s">
        <v>122</v>
      </c>
      <c r="D5" s="696"/>
      <c r="E5" s="697"/>
      <c r="F5" s="774" t="s">
        <v>124</v>
      </c>
      <c r="G5" s="697"/>
      <c r="H5" s="775" t="s">
        <v>682</v>
      </c>
      <c r="I5" s="776"/>
      <c r="J5" s="698" t="s">
        <v>123</v>
      </c>
      <c r="K5" s="696"/>
      <c r="L5" s="697"/>
      <c r="M5" s="377" t="s">
        <v>124</v>
      </c>
      <c r="N5" s="379"/>
      <c r="O5" s="377" t="s">
        <v>125</v>
      </c>
      <c r="P5" s="380"/>
    </row>
    <row r="6" spans="1:16" s="13" customFormat="1" ht="12.75" customHeight="1">
      <c r="A6" s="778"/>
      <c r="B6" s="779"/>
      <c r="C6" s="305"/>
      <c r="D6" s="16" t="s">
        <v>253</v>
      </c>
      <c r="E6" s="20"/>
      <c r="F6" s="681" t="s">
        <v>126</v>
      </c>
      <c r="G6" s="683"/>
      <c r="H6" s="782" t="s">
        <v>127</v>
      </c>
      <c r="I6" s="683"/>
      <c r="J6" s="306"/>
      <c r="K6" s="16" t="s">
        <v>253</v>
      </c>
      <c r="L6" s="307"/>
      <c r="M6" s="681" t="s">
        <v>126</v>
      </c>
      <c r="N6" s="683"/>
      <c r="O6" s="681" t="s">
        <v>128</v>
      </c>
      <c r="P6" s="682"/>
    </row>
    <row r="7" spans="1:16" s="13" customFormat="1" ht="13.5" customHeight="1">
      <c r="A7" s="17" t="s">
        <v>98</v>
      </c>
      <c r="B7" s="17"/>
      <c r="C7" s="345" t="s">
        <v>129</v>
      </c>
      <c r="D7" s="8" t="s">
        <v>254</v>
      </c>
      <c r="E7" s="7" t="s">
        <v>255</v>
      </c>
      <c r="F7" s="7" t="s">
        <v>254</v>
      </c>
      <c r="G7" s="7" t="s">
        <v>255</v>
      </c>
      <c r="H7" s="8" t="s">
        <v>254</v>
      </c>
      <c r="I7" s="8" t="s">
        <v>255</v>
      </c>
      <c r="J7" s="7" t="s">
        <v>129</v>
      </c>
      <c r="K7" s="7" t="s">
        <v>254</v>
      </c>
      <c r="L7" s="7" t="s">
        <v>255</v>
      </c>
      <c r="M7" s="7" t="s">
        <v>254</v>
      </c>
      <c r="N7" s="7" t="s">
        <v>255</v>
      </c>
      <c r="O7" s="7" t="s">
        <v>254</v>
      </c>
      <c r="P7" s="5" t="s">
        <v>255</v>
      </c>
    </row>
    <row r="8" spans="1:16" s="13" customFormat="1" ht="11.25" customHeight="1" thickBot="1">
      <c r="A8" s="381"/>
      <c r="B8" s="381"/>
      <c r="C8" s="382" t="s">
        <v>253</v>
      </c>
      <c r="D8" s="22" t="s">
        <v>256</v>
      </c>
      <c r="E8" s="21" t="s">
        <v>257</v>
      </c>
      <c r="F8" s="21" t="s">
        <v>256</v>
      </c>
      <c r="G8" s="21" t="s">
        <v>257</v>
      </c>
      <c r="H8" s="22" t="s">
        <v>256</v>
      </c>
      <c r="I8" s="21" t="s">
        <v>257</v>
      </c>
      <c r="J8" s="21" t="s">
        <v>253</v>
      </c>
      <c r="K8" s="22" t="s">
        <v>256</v>
      </c>
      <c r="L8" s="21" t="s">
        <v>257</v>
      </c>
      <c r="M8" s="22" t="s">
        <v>256</v>
      </c>
      <c r="N8" s="21" t="s">
        <v>257</v>
      </c>
      <c r="O8" s="22" t="s">
        <v>256</v>
      </c>
      <c r="P8" s="314" t="s">
        <v>257</v>
      </c>
    </row>
    <row r="9" spans="1:16" s="13" customFormat="1" ht="24" customHeight="1">
      <c r="A9" s="787" t="s">
        <v>879</v>
      </c>
      <c r="B9" s="788"/>
      <c r="C9" s="308">
        <f>D9+E9</f>
        <v>152434</v>
      </c>
      <c r="D9" s="23">
        <f>F9+H9</f>
        <v>78941</v>
      </c>
      <c r="E9" s="23">
        <f>G9+I9</f>
        <v>73493</v>
      </c>
      <c r="F9" s="23">
        <v>58012</v>
      </c>
      <c r="G9" s="23">
        <v>50872</v>
      </c>
      <c r="H9" s="25">
        <v>20929</v>
      </c>
      <c r="I9" s="25">
        <v>22621</v>
      </c>
      <c r="J9" s="23">
        <v>15804</v>
      </c>
      <c r="K9" s="23">
        <v>7351</v>
      </c>
      <c r="L9" s="23">
        <v>8453</v>
      </c>
      <c r="M9" s="23">
        <v>3967</v>
      </c>
      <c r="N9" s="23">
        <v>4118</v>
      </c>
      <c r="O9" s="23">
        <v>3384</v>
      </c>
      <c r="P9" s="171">
        <v>4335</v>
      </c>
    </row>
    <row r="10" spans="1:16" s="13" customFormat="1" ht="24" customHeight="1">
      <c r="A10" s="778" t="s">
        <v>880</v>
      </c>
      <c r="B10" s="779"/>
      <c r="C10" s="308">
        <f aca="true" t="shared" si="0" ref="C10:C15">D10+E10</f>
        <v>157965</v>
      </c>
      <c r="D10" s="23">
        <f aca="true" t="shared" si="1" ref="D10:E15">F10+H10</f>
        <v>82339</v>
      </c>
      <c r="E10" s="23">
        <f t="shared" si="1"/>
        <v>75626</v>
      </c>
      <c r="F10" s="23">
        <v>59404</v>
      </c>
      <c r="G10" s="23">
        <v>50808</v>
      </c>
      <c r="H10" s="25">
        <v>22935</v>
      </c>
      <c r="I10" s="25">
        <v>24818</v>
      </c>
      <c r="J10" s="23">
        <v>18545</v>
      </c>
      <c r="K10" s="23">
        <v>8731</v>
      </c>
      <c r="L10" s="23">
        <v>9814</v>
      </c>
      <c r="M10" s="23">
        <v>4746</v>
      </c>
      <c r="N10" s="23">
        <v>4713</v>
      </c>
      <c r="O10" s="23">
        <v>3985</v>
      </c>
      <c r="P10" s="171">
        <v>5101</v>
      </c>
    </row>
    <row r="11" spans="1:16" s="13" customFormat="1" ht="24" customHeight="1">
      <c r="A11" s="778" t="s">
        <v>881</v>
      </c>
      <c r="B11" s="779"/>
      <c r="C11" s="308">
        <f t="shared" si="0"/>
        <v>160456</v>
      </c>
      <c r="D11" s="23">
        <f t="shared" si="1"/>
        <v>83910</v>
      </c>
      <c r="E11" s="23">
        <f t="shared" si="1"/>
        <v>76546</v>
      </c>
      <c r="F11" s="23">
        <v>59438</v>
      </c>
      <c r="G11" s="23">
        <v>49776</v>
      </c>
      <c r="H11" s="25">
        <v>24472</v>
      </c>
      <c r="I11" s="25">
        <v>26770</v>
      </c>
      <c r="J11" s="23">
        <v>19551</v>
      </c>
      <c r="K11" s="23">
        <v>9106</v>
      </c>
      <c r="L11" s="23">
        <v>10445</v>
      </c>
      <c r="M11" s="23">
        <v>4939</v>
      </c>
      <c r="N11" s="23">
        <v>5208</v>
      </c>
      <c r="O11" s="23">
        <v>4167</v>
      </c>
      <c r="P11" s="171">
        <v>5237</v>
      </c>
    </row>
    <row r="12" spans="1:16" s="13" customFormat="1" ht="10.5" customHeight="1">
      <c r="A12" s="315"/>
      <c r="B12" s="315"/>
      <c r="C12" s="308"/>
      <c r="D12" s="23"/>
      <c r="E12" s="23"/>
      <c r="F12" s="23"/>
      <c r="G12" s="23"/>
      <c r="H12" s="25"/>
      <c r="I12" s="25"/>
      <c r="J12" s="23"/>
      <c r="K12" s="23"/>
      <c r="L12" s="23"/>
      <c r="M12" s="23"/>
      <c r="N12" s="23"/>
      <c r="O12" s="23"/>
      <c r="P12" s="171"/>
    </row>
    <row r="13" spans="1:16" s="13" customFormat="1" ht="24" customHeight="1">
      <c r="A13" s="778" t="s">
        <v>882</v>
      </c>
      <c r="B13" s="779"/>
      <c r="C13" s="308">
        <f t="shared" si="0"/>
        <v>166023</v>
      </c>
      <c r="D13" s="23">
        <f t="shared" si="1"/>
        <v>87036</v>
      </c>
      <c r="E13" s="23">
        <f t="shared" si="1"/>
        <v>78987</v>
      </c>
      <c r="F13" s="23">
        <v>61748</v>
      </c>
      <c r="G13" s="23">
        <v>52017</v>
      </c>
      <c r="H13" s="25">
        <v>25288</v>
      </c>
      <c r="I13" s="25">
        <v>26970</v>
      </c>
      <c r="J13" s="23">
        <v>21512</v>
      </c>
      <c r="K13" s="23">
        <v>10140</v>
      </c>
      <c r="L13" s="23">
        <v>11372</v>
      </c>
      <c r="M13" s="23">
        <v>5865</v>
      </c>
      <c r="N13" s="23">
        <v>6133</v>
      </c>
      <c r="O13" s="23">
        <v>4275</v>
      </c>
      <c r="P13" s="171">
        <v>5239</v>
      </c>
    </row>
    <row r="14" spans="1:16" s="13" customFormat="1" ht="24" customHeight="1">
      <c r="A14" s="778" t="s">
        <v>883</v>
      </c>
      <c r="B14" s="779"/>
      <c r="C14" s="308">
        <f t="shared" si="0"/>
        <v>148668</v>
      </c>
      <c r="D14" s="23">
        <f t="shared" si="1"/>
        <v>77594</v>
      </c>
      <c r="E14" s="23">
        <f t="shared" si="1"/>
        <v>71074</v>
      </c>
      <c r="F14" s="23">
        <v>55216</v>
      </c>
      <c r="G14" s="23">
        <v>46485</v>
      </c>
      <c r="H14" s="25">
        <v>22378</v>
      </c>
      <c r="I14" s="25">
        <v>24589</v>
      </c>
      <c r="J14" s="23">
        <v>19710</v>
      </c>
      <c r="K14" s="23">
        <v>9813</v>
      </c>
      <c r="L14" s="23">
        <v>9897</v>
      </c>
      <c r="M14" s="23">
        <v>5643</v>
      </c>
      <c r="N14" s="23">
        <v>5290</v>
      </c>
      <c r="O14" s="23">
        <v>4170</v>
      </c>
      <c r="P14" s="171">
        <v>4607</v>
      </c>
    </row>
    <row r="15" spans="1:16" s="13" customFormat="1" ht="24" customHeight="1" thickBot="1">
      <c r="A15" s="783" t="s">
        <v>884</v>
      </c>
      <c r="B15" s="784"/>
      <c r="C15" s="356">
        <f t="shared" si="0"/>
        <v>172992</v>
      </c>
      <c r="D15" s="310">
        <f t="shared" si="1"/>
        <v>90763</v>
      </c>
      <c r="E15" s="310">
        <f t="shared" si="1"/>
        <v>82229</v>
      </c>
      <c r="F15" s="310">
        <v>64032</v>
      </c>
      <c r="G15" s="310">
        <v>54015</v>
      </c>
      <c r="H15" s="309">
        <v>26731</v>
      </c>
      <c r="I15" s="310">
        <v>28214</v>
      </c>
      <c r="J15" s="310">
        <v>24776</v>
      </c>
      <c r="K15" s="310">
        <v>11783</v>
      </c>
      <c r="L15" s="310">
        <v>12993</v>
      </c>
      <c r="M15" s="310">
        <v>6957</v>
      </c>
      <c r="N15" s="310">
        <v>7199</v>
      </c>
      <c r="O15" s="310">
        <v>4826</v>
      </c>
      <c r="P15" s="311">
        <v>5794</v>
      </c>
    </row>
    <row r="16" spans="1:16" s="13" customFormat="1" ht="21.75" customHeight="1" thickBot="1">
      <c r="A16" s="548"/>
      <c r="B16" s="548"/>
      <c r="C16" s="549"/>
      <c r="D16" s="549"/>
      <c r="E16" s="549"/>
      <c r="F16" s="549"/>
      <c r="G16" s="549"/>
      <c r="H16" s="549"/>
      <c r="I16" s="549"/>
      <c r="J16" s="549"/>
      <c r="K16" s="549"/>
      <c r="L16" s="550"/>
      <c r="M16" s="550"/>
      <c r="N16" s="550"/>
      <c r="O16" s="550"/>
      <c r="P16" s="550"/>
    </row>
    <row r="17" spans="1:17" s="13" customFormat="1" ht="21.75" customHeight="1">
      <c r="A17" s="785" t="s">
        <v>856</v>
      </c>
      <c r="B17" s="786"/>
      <c r="C17" s="800" t="s">
        <v>122</v>
      </c>
      <c r="D17" s="673"/>
      <c r="E17" s="674"/>
      <c r="F17" s="799" t="s">
        <v>877</v>
      </c>
      <c r="G17" s="778"/>
      <c r="H17" s="801"/>
      <c r="I17" s="799" t="s">
        <v>878</v>
      </c>
      <c r="J17" s="778"/>
      <c r="K17" s="778"/>
      <c r="L17" s="383"/>
      <c r="M17" s="383"/>
      <c r="N17" s="383"/>
      <c r="O17" s="383"/>
      <c r="P17" s="383"/>
      <c r="Q17" s="17"/>
    </row>
    <row r="18" spans="1:17" s="13" customFormat="1" ht="13.5" customHeight="1">
      <c r="A18" s="785"/>
      <c r="B18" s="786"/>
      <c r="C18" s="305"/>
      <c r="D18" s="16" t="s">
        <v>253</v>
      </c>
      <c r="E18" s="20"/>
      <c r="F18" s="794" t="s">
        <v>891</v>
      </c>
      <c r="G18" s="795"/>
      <c r="H18" s="796"/>
      <c r="I18" s="792" t="s">
        <v>892</v>
      </c>
      <c r="J18" s="782"/>
      <c r="K18" s="782"/>
      <c r="L18" s="383"/>
      <c r="M18" s="383"/>
      <c r="N18" s="383"/>
      <c r="O18" s="383"/>
      <c r="P18" s="383"/>
      <c r="Q18" s="17"/>
    </row>
    <row r="19" spans="1:17" s="13" customFormat="1" ht="24" customHeight="1">
      <c r="A19" s="673" t="s">
        <v>98</v>
      </c>
      <c r="B19" s="675"/>
      <c r="C19" s="345" t="s">
        <v>873</v>
      </c>
      <c r="D19" s="8" t="s">
        <v>875</v>
      </c>
      <c r="E19" s="7" t="s">
        <v>876</v>
      </c>
      <c r="F19" s="545" t="s">
        <v>872</v>
      </c>
      <c r="G19" s="594" t="s">
        <v>874</v>
      </c>
      <c r="H19" s="593" t="s">
        <v>855</v>
      </c>
      <c r="I19" s="8" t="s">
        <v>872</v>
      </c>
      <c r="J19" s="547" t="s">
        <v>874</v>
      </c>
      <c r="K19" s="5" t="s">
        <v>855</v>
      </c>
      <c r="L19" s="383"/>
      <c r="M19" s="383"/>
      <c r="N19" s="383"/>
      <c r="O19" s="383"/>
      <c r="P19" s="383"/>
      <c r="Q19" s="17"/>
    </row>
    <row r="20" spans="1:17" s="13" customFormat="1" ht="15" customHeight="1" thickBot="1">
      <c r="A20" s="791"/>
      <c r="B20" s="676"/>
      <c r="C20" s="382" t="s">
        <v>253</v>
      </c>
      <c r="D20" s="22"/>
      <c r="E20" s="21"/>
      <c r="F20" s="21"/>
      <c r="G20" s="21"/>
      <c r="H20" s="22"/>
      <c r="I20" s="22"/>
      <c r="J20" s="544"/>
      <c r="K20" s="303"/>
      <c r="L20" s="383"/>
      <c r="M20" s="383"/>
      <c r="N20" s="383"/>
      <c r="O20" s="383"/>
      <c r="P20" s="383"/>
      <c r="Q20" s="17"/>
    </row>
    <row r="21" spans="1:17" s="13" customFormat="1" ht="18" customHeight="1">
      <c r="A21" s="787" t="s">
        <v>888</v>
      </c>
      <c r="B21" s="798"/>
      <c r="C21" s="562">
        <v>187303</v>
      </c>
      <c r="D21" s="518">
        <v>63520</v>
      </c>
      <c r="E21" s="564">
        <v>33.91</v>
      </c>
      <c r="F21" s="501">
        <v>187303</v>
      </c>
      <c r="G21" s="501">
        <v>63520</v>
      </c>
      <c r="H21" s="565">
        <v>33.91</v>
      </c>
      <c r="I21" s="501">
        <v>0</v>
      </c>
      <c r="J21" s="566">
        <v>0</v>
      </c>
      <c r="K21" s="563">
        <v>0</v>
      </c>
      <c r="L21" s="383"/>
      <c r="M21" s="383"/>
      <c r="N21" s="383"/>
      <c r="O21" s="383"/>
      <c r="P21" s="383"/>
      <c r="Q21" s="17"/>
    </row>
    <row r="22" spans="1:17" s="13" customFormat="1" ht="18" customHeight="1">
      <c r="A22" s="778" t="s">
        <v>885</v>
      </c>
      <c r="B22" s="797"/>
      <c r="C22" s="308">
        <v>150297</v>
      </c>
      <c r="D22" s="23">
        <v>51358</v>
      </c>
      <c r="E22" s="561">
        <v>34.17</v>
      </c>
      <c r="F22" s="23">
        <v>150174</v>
      </c>
      <c r="G22" s="23">
        <v>51293</v>
      </c>
      <c r="H22" s="560">
        <v>34.16</v>
      </c>
      <c r="I22" s="23">
        <v>123</v>
      </c>
      <c r="J22" s="25">
        <v>65</v>
      </c>
      <c r="K22" s="570">
        <v>52.85</v>
      </c>
      <c r="L22" s="383"/>
      <c r="M22" s="383"/>
      <c r="N22" s="383"/>
      <c r="O22" s="383"/>
      <c r="P22" s="383"/>
      <c r="Q22" s="17"/>
    </row>
    <row r="23" spans="1:17" s="13" customFormat="1" ht="18" customHeight="1">
      <c r="A23" s="778" t="s">
        <v>886</v>
      </c>
      <c r="B23" s="797"/>
      <c r="C23" s="308">
        <v>177056</v>
      </c>
      <c r="D23" s="23">
        <v>65657</v>
      </c>
      <c r="E23" s="561">
        <v>37.08</v>
      </c>
      <c r="F23" s="23">
        <v>176918</v>
      </c>
      <c r="G23" s="23">
        <v>65595</v>
      </c>
      <c r="H23" s="560">
        <v>37.08</v>
      </c>
      <c r="I23" s="23">
        <v>138</v>
      </c>
      <c r="J23" s="23">
        <v>62</v>
      </c>
      <c r="K23" s="559">
        <v>44.92</v>
      </c>
      <c r="L23" s="383"/>
      <c r="M23" s="383"/>
      <c r="N23" s="383"/>
      <c r="O23" s="383"/>
      <c r="P23" s="383"/>
      <c r="Q23" s="17"/>
    </row>
    <row r="24" spans="1:17" s="13" customFormat="1" ht="18" customHeight="1">
      <c r="A24" s="315"/>
      <c r="B24" s="315"/>
      <c r="C24" s="308"/>
      <c r="D24" s="23"/>
      <c r="E24" s="23"/>
      <c r="F24" s="23"/>
      <c r="G24" s="23"/>
      <c r="H24" s="25"/>
      <c r="I24" s="25"/>
      <c r="J24" s="23"/>
      <c r="K24" s="171"/>
      <c r="L24" s="383"/>
      <c r="M24" s="383"/>
      <c r="N24" s="383"/>
      <c r="O24" s="383"/>
      <c r="P24" s="383"/>
      <c r="Q24" s="17"/>
    </row>
    <row r="25" spans="1:17" s="13" customFormat="1" ht="18" customHeight="1">
      <c r="A25" s="778" t="s">
        <v>887</v>
      </c>
      <c r="B25" s="315" t="s">
        <v>604</v>
      </c>
      <c r="C25" s="308">
        <v>172960</v>
      </c>
      <c r="D25" s="23">
        <v>67714</v>
      </c>
      <c r="E25" s="551">
        <v>39.15009250693802</v>
      </c>
      <c r="F25" s="23">
        <v>172810</v>
      </c>
      <c r="G25" s="23">
        <v>67631</v>
      </c>
      <c r="H25" s="553">
        <v>39.13604536774492</v>
      </c>
      <c r="I25" s="25">
        <v>150</v>
      </c>
      <c r="J25" s="23">
        <v>83</v>
      </c>
      <c r="K25" s="555">
        <v>55.333333333333336</v>
      </c>
      <c r="L25" s="383"/>
      <c r="M25" s="383"/>
      <c r="N25" s="383"/>
      <c r="O25" s="383"/>
      <c r="P25" s="383"/>
      <c r="Q25" s="17"/>
    </row>
    <row r="26" spans="1:17" s="13" customFormat="1" ht="18" customHeight="1">
      <c r="A26" s="778"/>
      <c r="B26" s="6" t="s">
        <v>860</v>
      </c>
      <c r="C26" s="308">
        <v>90744</v>
      </c>
      <c r="D26" s="23">
        <v>33664</v>
      </c>
      <c r="E26" s="551">
        <v>37.0977695495019</v>
      </c>
      <c r="F26" s="23">
        <v>90659</v>
      </c>
      <c r="G26" s="23">
        <v>33615</v>
      </c>
      <c r="H26" s="553">
        <v>37.078502961647494</v>
      </c>
      <c r="I26" s="25">
        <v>85</v>
      </c>
      <c r="J26" s="23">
        <v>49</v>
      </c>
      <c r="K26" s="555">
        <v>57.647058823529406</v>
      </c>
      <c r="L26" s="383"/>
      <c r="M26" s="383"/>
      <c r="N26" s="383"/>
      <c r="O26" s="383"/>
      <c r="P26" s="383"/>
      <c r="Q26" s="17"/>
    </row>
    <row r="27" spans="1:17" s="13" customFormat="1" ht="18" customHeight="1">
      <c r="A27" s="315"/>
      <c r="B27" s="6" t="s">
        <v>861</v>
      </c>
      <c r="C27" s="308">
        <v>82216</v>
      </c>
      <c r="D27" s="23">
        <v>34050</v>
      </c>
      <c r="E27" s="551">
        <v>41.415296292692425</v>
      </c>
      <c r="F27" s="23">
        <v>82151</v>
      </c>
      <c r="G27" s="23">
        <v>34016</v>
      </c>
      <c r="H27" s="553">
        <v>41.406677946707894</v>
      </c>
      <c r="I27" s="25">
        <v>65</v>
      </c>
      <c r="J27" s="23">
        <v>34</v>
      </c>
      <c r="K27" s="555">
        <v>52.307692307692314</v>
      </c>
      <c r="L27" s="383"/>
      <c r="M27" s="383"/>
      <c r="N27" s="383"/>
      <c r="O27" s="383"/>
      <c r="P27" s="383"/>
      <c r="Q27" s="17"/>
    </row>
    <row r="28" spans="1:17" s="13" customFormat="1" ht="14.25" customHeight="1">
      <c r="A28" s="17"/>
      <c r="B28" s="17"/>
      <c r="C28" s="308"/>
      <c r="D28" s="23"/>
      <c r="E28" s="551"/>
      <c r="F28" s="23"/>
      <c r="G28" s="23"/>
      <c r="H28" s="553"/>
      <c r="I28" s="25"/>
      <c r="J28" s="23"/>
      <c r="K28" s="555"/>
      <c r="L28" s="383"/>
      <c r="M28" s="383"/>
      <c r="N28" s="383"/>
      <c r="O28" s="383"/>
      <c r="P28" s="383"/>
      <c r="Q28" s="17"/>
    </row>
    <row r="29" spans="1:17" s="13" customFormat="1" ht="18.75" customHeight="1">
      <c r="A29" s="6" t="s">
        <v>65</v>
      </c>
      <c r="B29" s="295"/>
      <c r="C29" s="308">
        <v>26218</v>
      </c>
      <c r="D29" s="23">
        <v>7076</v>
      </c>
      <c r="E29" s="551">
        <v>26.989091463879777</v>
      </c>
      <c r="F29" s="23">
        <v>26182</v>
      </c>
      <c r="G29" s="23">
        <v>7059</v>
      </c>
      <c r="H29" s="553">
        <v>26.961271102284012</v>
      </c>
      <c r="I29" s="25">
        <v>36</v>
      </c>
      <c r="J29" s="25">
        <v>17</v>
      </c>
      <c r="K29" s="554">
        <v>47.22222222222222</v>
      </c>
      <c r="L29" s="383"/>
      <c r="M29" s="383"/>
      <c r="N29" s="383"/>
      <c r="O29" s="383"/>
      <c r="P29" s="383"/>
      <c r="Q29" s="17"/>
    </row>
    <row r="30" spans="1:17" s="13" customFormat="1" ht="18.75" customHeight="1">
      <c r="A30" s="6" t="s">
        <v>66</v>
      </c>
      <c r="B30" s="295"/>
      <c r="C30" s="308">
        <v>27809</v>
      </c>
      <c r="D30" s="23">
        <v>8378</v>
      </c>
      <c r="E30" s="551">
        <v>30.126937322449564</v>
      </c>
      <c r="F30" s="23">
        <v>27782</v>
      </c>
      <c r="G30" s="23">
        <v>8370</v>
      </c>
      <c r="H30" s="553">
        <v>30.127420632063927</v>
      </c>
      <c r="I30" s="25">
        <v>27</v>
      </c>
      <c r="J30" s="25">
        <v>8</v>
      </c>
      <c r="K30" s="554">
        <v>29.629629629629626</v>
      </c>
      <c r="L30" s="383"/>
      <c r="M30" s="383"/>
      <c r="N30" s="383"/>
      <c r="O30" s="383"/>
      <c r="P30" s="383"/>
      <c r="Q30" s="17"/>
    </row>
    <row r="31" spans="1:17" s="13" customFormat="1" ht="18.75" customHeight="1">
      <c r="A31" s="6" t="s">
        <v>67</v>
      </c>
      <c r="B31" s="295"/>
      <c r="C31" s="308">
        <v>29753</v>
      </c>
      <c r="D31" s="23">
        <v>10744</v>
      </c>
      <c r="E31" s="551">
        <v>36.11064430477599</v>
      </c>
      <c r="F31" s="23">
        <v>29728</v>
      </c>
      <c r="G31" s="23">
        <v>10726</v>
      </c>
      <c r="H31" s="553">
        <v>36.08046286329387</v>
      </c>
      <c r="I31" s="25">
        <v>25</v>
      </c>
      <c r="J31" s="23">
        <v>18</v>
      </c>
      <c r="K31" s="555">
        <v>72</v>
      </c>
      <c r="L31" s="383"/>
      <c r="M31" s="383"/>
      <c r="N31" s="383"/>
      <c r="O31" s="383"/>
      <c r="P31" s="383"/>
      <c r="Q31" s="17"/>
    </row>
    <row r="32" spans="1:17" s="13" customFormat="1" ht="18.75" customHeight="1">
      <c r="A32" s="6" t="s">
        <v>68</v>
      </c>
      <c r="B32" s="295"/>
      <c r="C32" s="308">
        <v>30016</v>
      </c>
      <c r="D32" s="23">
        <v>12257</v>
      </c>
      <c r="E32" s="551">
        <v>40.83488805970149</v>
      </c>
      <c r="F32" s="23">
        <v>29993</v>
      </c>
      <c r="G32" s="23">
        <v>12245</v>
      </c>
      <c r="H32" s="553">
        <v>40.82619277831494</v>
      </c>
      <c r="I32" s="25">
        <v>23</v>
      </c>
      <c r="J32" s="23">
        <v>12</v>
      </c>
      <c r="K32" s="555">
        <v>52.17391304347826</v>
      </c>
      <c r="L32" s="383"/>
      <c r="M32" s="383"/>
      <c r="N32" s="383"/>
      <c r="O32" s="383"/>
      <c r="P32" s="383"/>
      <c r="Q32" s="17"/>
    </row>
    <row r="33" spans="1:17" s="13" customFormat="1" ht="18.75" customHeight="1">
      <c r="A33" s="6" t="s">
        <v>69</v>
      </c>
      <c r="B33" s="6"/>
      <c r="C33" s="308">
        <v>29474</v>
      </c>
      <c r="D33" s="23">
        <v>13726</v>
      </c>
      <c r="E33" s="551">
        <v>46.569858180090925</v>
      </c>
      <c r="F33" s="23">
        <v>29453</v>
      </c>
      <c r="G33" s="23">
        <v>13711</v>
      </c>
      <c r="H33" s="553">
        <v>46.552133908260615</v>
      </c>
      <c r="I33" s="25">
        <v>21</v>
      </c>
      <c r="J33" s="23">
        <v>15</v>
      </c>
      <c r="K33" s="555">
        <v>71.42857142857143</v>
      </c>
      <c r="L33" s="383"/>
      <c r="M33" s="383"/>
      <c r="N33" s="383"/>
      <c r="O33" s="383"/>
      <c r="P33" s="383"/>
      <c r="Q33" s="17"/>
    </row>
    <row r="34" spans="1:17" s="13" customFormat="1" ht="18.75" customHeight="1" thickBot="1">
      <c r="A34" s="302" t="s">
        <v>70</v>
      </c>
      <c r="B34" s="302"/>
      <c r="C34" s="356">
        <v>29690</v>
      </c>
      <c r="D34" s="310">
        <v>15533</v>
      </c>
      <c r="E34" s="552">
        <v>52.31727854496463</v>
      </c>
      <c r="F34" s="310">
        <v>29672</v>
      </c>
      <c r="G34" s="310">
        <v>15520</v>
      </c>
      <c r="H34" s="558">
        <v>52.30520355891076</v>
      </c>
      <c r="I34" s="309">
        <v>18</v>
      </c>
      <c r="J34" s="310">
        <v>13</v>
      </c>
      <c r="K34" s="556">
        <v>72.22222222222221</v>
      </c>
      <c r="L34" s="383"/>
      <c r="M34" s="383"/>
      <c r="N34" s="383"/>
      <c r="O34" s="383"/>
      <c r="P34" s="383"/>
      <c r="Q34" s="17"/>
    </row>
    <row r="35" spans="1:17" s="13" customFormat="1" ht="12.75" customHeight="1">
      <c r="A35" s="11" t="s">
        <v>130</v>
      </c>
      <c r="B35" s="11"/>
      <c r="C35" s="313"/>
      <c r="D35" s="313"/>
      <c r="E35" s="313"/>
      <c r="F35" s="313"/>
      <c r="G35" s="313"/>
      <c r="H35" s="313"/>
      <c r="I35" s="313"/>
      <c r="J35" s="313"/>
      <c r="K35" s="313"/>
      <c r="L35" s="313"/>
      <c r="M35" s="313"/>
      <c r="N35" s="313"/>
      <c r="O35" s="313"/>
      <c r="P35" s="313"/>
      <c r="Q35" s="17"/>
    </row>
    <row r="36" spans="1:17" s="13" customFormat="1" ht="12.75" customHeight="1">
      <c r="A36" s="301" t="s">
        <v>683</v>
      </c>
      <c r="B36" s="301"/>
      <c r="C36" s="313"/>
      <c r="D36" s="313"/>
      <c r="E36" s="313"/>
      <c r="F36" s="313"/>
      <c r="G36" s="313"/>
      <c r="H36" s="313"/>
      <c r="I36" s="313"/>
      <c r="J36" s="313"/>
      <c r="K36" s="313"/>
      <c r="L36" s="313"/>
      <c r="M36" s="313"/>
      <c r="N36" s="313"/>
      <c r="O36" s="313"/>
      <c r="P36" s="313"/>
      <c r="Q36" s="17"/>
    </row>
    <row r="37" spans="1:16" s="13" customFormat="1" ht="12.75" customHeight="1">
      <c r="A37" s="301" t="s">
        <v>889</v>
      </c>
      <c r="B37" s="301"/>
      <c r="C37" s="313"/>
      <c r="D37" s="313"/>
      <c r="E37" s="313"/>
      <c r="F37" s="313"/>
      <c r="G37" s="313"/>
      <c r="H37" s="313"/>
      <c r="I37" s="313"/>
      <c r="J37" s="313"/>
      <c r="K37" s="313"/>
      <c r="L37" s="313"/>
      <c r="M37" s="313"/>
      <c r="N37" s="313"/>
      <c r="O37" s="313"/>
      <c r="P37" s="313"/>
    </row>
    <row r="38" spans="1:8" s="13" customFormat="1" ht="12.75" customHeight="1">
      <c r="A38" s="301"/>
      <c r="B38" s="301"/>
      <c r="C38" s="313"/>
      <c r="D38" s="313"/>
      <c r="E38" s="313"/>
      <c r="F38" s="313"/>
      <c r="G38" s="313"/>
      <c r="H38" s="313"/>
    </row>
  </sheetData>
  <sheetProtection/>
  <mergeCells count="30">
    <mergeCell ref="A25:A26"/>
    <mergeCell ref="A21:B21"/>
    <mergeCell ref="I17:K17"/>
    <mergeCell ref="F18:H18"/>
    <mergeCell ref="I18:K18"/>
    <mergeCell ref="A19:B20"/>
    <mergeCell ref="A23:B23"/>
    <mergeCell ref="A17:B18"/>
    <mergeCell ref="C17:E17"/>
    <mergeCell ref="F17:H17"/>
    <mergeCell ref="H5:I5"/>
    <mergeCell ref="H6:I6"/>
    <mergeCell ref="J4:P4"/>
    <mergeCell ref="A14:B14"/>
    <mergeCell ref="A15:B15"/>
    <mergeCell ref="A22:B22"/>
    <mergeCell ref="A9:B9"/>
    <mergeCell ref="A10:B10"/>
    <mergeCell ref="A11:B11"/>
    <mergeCell ref="A13:B13"/>
    <mergeCell ref="J5:L5"/>
    <mergeCell ref="M6:N6"/>
    <mergeCell ref="O6:P6"/>
    <mergeCell ref="A2:G2"/>
    <mergeCell ref="F5:G5"/>
    <mergeCell ref="F6:G6"/>
    <mergeCell ref="C5:E5"/>
    <mergeCell ref="A4:B6"/>
    <mergeCell ref="H2:P2"/>
    <mergeCell ref="H4:I4"/>
  </mergeCells>
  <printOptions/>
  <pageMargins left="1.1811023622047245" right="1.1811023622047245" top="1.5748031496062993" bottom="0.984251968503937" header="0.5118110236220472" footer="0.9055118110236221"/>
  <pageSetup firstPageNumber="374" useFirstPageNumber="1" horizontalDpi="96" verticalDpi="96" orientation="portrait" paperSize="9" scale="90" r:id="rId2"/>
  <headerFooter alignWithMargins="0">
    <oddFooter>&amp;C&amp;"超研澤中圓,Regula"&amp;11‧&amp;"Times New Roman,標準"&amp;P&amp;"超研澤中圓,Regula"‧</oddFooter>
  </headerFooter>
  <colBreaks count="1" manualBreakCount="1">
    <brk id="7" max="36" man="1"/>
  </colBreaks>
  <drawing r:id="rId1"/>
</worksheet>
</file>

<file path=xl/worksheets/sheet2.xml><?xml version="1.0" encoding="utf-8"?>
<worksheet xmlns="http://schemas.openxmlformats.org/spreadsheetml/2006/main" xmlns:r="http://schemas.openxmlformats.org/officeDocument/2006/relationships">
  <dimension ref="A1:U138"/>
  <sheetViews>
    <sheetView showGridLines="0" zoomScalePageLayoutView="0" workbookViewId="0" topLeftCell="A1">
      <selection activeCell="V26" sqref="V26"/>
    </sheetView>
  </sheetViews>
  <sheetFormatPr defaultColWidth="9.00390625" defaultRowHeight="16.5"/>
  <cols>
    <col min="1" max="1" width="1.00390625" style="1" customWidth="1"/>
    <col min="2" max="2" width="15.625" style="1" customWidth="1"/>
    <col min="3" max="3" width="1.00390625" style="1" customWidth="1"/>
    <col min="4" max="10" width="7.125" style="1" customWidth="1"/>
    <col min="11" max="11" width="7.125" style="413" customWidth="1"/>
    <col min="12" max="12" width="7.875" style="170" customWidth="1"/>
    <col min="13" max="19" width="7.875" style="1" customWidth="1"/>
    <col min="20" max="20" width="11.625" style="1" customWidth="1"/>
    <col min="21" max="16384" width="9.00390625" style="1" customWidth="1"/>
  </cols>
  <sheetData>
    <row r="1" spans="1:20" s="13" customFormat="1" ht="15" customHeight="1">
      <c r="A1" s="630" t="s">
        <v>549</v>
      </c>
      <c r="B1" s="631"/>
      <c r="C1" s="412"/>
      <c r="D1" s="17"/>
      <c r="E1" s="17"/>
      <c r="F1" s="17"/>
      <c r="G1" s="17"/>
      <c r="H1" s="17"/>
      <c r="I1" s="17"/>
      <c r="J1" s="17"/>
      <c r="K1" s="17"/>
      <c r="L1" s="17"/>
      <c r="T1" s="26" t="s">
        <v>686</v>
      </c>
    </row>
    <row r="2" spans="1:20" s="84" customFormat="1" ht="24" customHeight="1">
      <c r="A2" s="632" t="s">
        <v>578</v>
      </c>
      <c r="B2" s="632"/>
      <c r="C2" s="632"/>
      <c r="D2" s="632"/>
      <c r="E2" s="632"/>
      <c r="F2" s="632"/>
      <c r="G2" s="632"/>
      <c r="H2" s="632"/>
      <c r="I2" s="632"/>
      <c r="J2" s="632"/>
      <c r="K2" s="632"/>
      <c r="L2" s="596" t="s">
        <v>713</v>
      </c>
      <c r="M2" s="596"/>
      <c r="N2" s="596"/>
      <c r="O2" s="596"/>
      <c r="P2" s="596"/>
      <c r="Q2" s="596"/>
      <c r="R2" s="596"/>
      <c r="S2" s="596"/>
      <c r="T2" s="596"/>
    </row>
    <row r="3" spans="1:20" s="84" customFormat="1" ht="19.5" customHeight="1" thickBot="1">
      <c r="A3" s="597" t="s">
        <v>550</v>
      </c>
      <c r="B3" s="597"/>
      <c r="C3" s="597"/>
      <c r="D3" s="597"/>
      <c r="E3" s="597"/>
      <c r="F3" s="597"/>
      <c r="G3" s="597"/>
      <c r="H3" s="597"/>
      <c r="I3" s="597"/>
      <c r="J3" s="597"/>
      <c r="K3" s="597"/>
      <c r="L3" s="597" t="s">
        <v>551</v>
      </c>
      <c r="M3" s="597"/>
      <c r="N3" s="597"/>
      <c r="O3" s="597"/>
      <c r="P3" s="597"/>
      <c r="Q3" s="597"/>
      <c r="R3" s="597"/>
      <c r="S3" s="597"/>
      <c r="T3" s="597"/>
    </row>
    <row r="4" spans="1:20" s="47" customFormat="1" ht="15" customHeight="1">
      <c r="A4" s="103"/>
      <c r="B4" s="103"/>
      <c r="C4" s="103"/>
      <c r="D4" s="104"/>
      <c r="E4" s="105"/>
      <c r="F4" s="105"/>
      <c r="G4" s="105"/>
      <c r="H4" s="101" t="s">
        <v>557</v>
      </c>
      <c r="I4" s="105"/>
      <c r="J4" s="105"/>
      <c r="K4" s="105"/>
      <c r="L4" s="101" t="s">
        <v>552</v>
      </c>
      <c r="M4" s="105"/>
      <c r="N4" s="100" t="s">
        <v>553</v>
      </c>
      <c r="O4" s="105" t="s">
        <v>568</v>
      </c>
      <c r="P4" s="106"/>
      <c r="Q4" s="620" t="s">
        <v>487</v>
      </c>
      <c r="R4" s="620"/>
      <c r="S4" s="107"/>
      <c r="T4" s="45" t="s">
        <v>554</v>
      </c>
    </row>
    <row r="5" spans="1:20" s="47" customFormat="1" ht="15" customHeight="1">
      <c r="A5" s="58"/>
      <c r="B5" s="58"/>
      <c r="C5" s="58"/>
      <c r="D5" s="625" t="s">
        <v>545</v>
      </c>
      <c r="E5" s="626"/>
      <c r="F5" s="626"/>
      <c r="G5" s="626"/>
      <c r="H5" s="626"/>
      <c r="I5" s="626"/>
      <c r="J5" s="626"/>
      <c r="K5" s="626"/>
      <c r="L5" s="51"/>
      <c r="M5" s="51" t="s">
        <v>484</v>
      </c>
      <c r="N5" s="51"/>
      <c r="O5" s="62"/>
      <c r="P5" s="627" t="s">
        <v>556</v>
      </c>
      <c r="Q5" s="626"/>
      <c r="R5" s="628" t="s">
        <v>558</v>
      </c>
      <c r="S5" s="629"/>
      <c r="T5" s="48" t="s">
        <v>555</v>
      </c>
    </row>
    <row r="6" spans="1:20" s="47" customFormat="1" ht="15" customHeight="1">
      <c r="A6" s="58"/>
      <c r="B6" s="89" t="s">
        <v>519</v>
      </c>
      <c r="C6" s="58"/>
      <c r="D6" s="633" t="s">
        <v>569</v>
      </c>
      <c r="E6" s="607"/>
      <c r="F6" s="605" t="s">
        <v>570</v>
      </c>
      <c r="G6" s="607"/>
      <c r="H6" s="605" t="s">
        <v>571</v>
      </c>
      <c r="I6" s="607"/>
      <c r="J6" s="605" t="s">
        <v>572</v>
      </c>
      <c r="K6" s="607"/>
      <c r="L6" s="621" t="s">
        <v>573</v>
      </c>
      <c r="M6" s="607"/>
      <c r="N6" s="605" t="s">
        <v>574</v>
      </c>
      <c r="O6" s="607"/>
      <c r="P6" s="605" t="s">
        <v>575</v>
      </c>
      <c r="Q6" s="607"/>
      <c r="R6" s="605" t="s">
        <v>576</v>
      </c>
      <c r="S6" s="607"/>
      <c r="T6" s="56" t="s">
        <v>568</v>
      </c>
    </row>
    <row r="7" spans="1:20" s="47" customFormat="1" ht="15" customHeight="1">
      <c r="A7" s="58"/>
      <c r="B7" s="89" t="s">
        <v>524</v>
      </c>
      <c r="C7" s="58"/>
      <c r="D7" s="624" t="s">
        <v>559</v>
      </c>
      <c r="E7" s="608"/>
      <c r="F7" s="598" t="s">
        <v>560</v>
      </c>
      <c r="G7" s="608"/>
      <c r="H7" s="598" t="s">
        <v>561</v>
      </c>
      <c r="I7" s="608"/>
      <c r="J7" s="598" t="s">
        <v>562</v>
      </c>
      <c r="K7" s="608"/>
      <c r="L7" s="599" t="s">
        <v>563</v>
      </c>
      <c r="M7" s="608"/>
      <c r="N7" s="598" t="s">
        <v>564</v>
      </c>
      <c r="O7" s="608"/>
      <c r="P7" s="598" t="s">
        <v>565</v>
      </c>
      <c r="Q7" s="608"/>
      <c r="R7" s="598" t="s">
        <v>566</v>
      </c>
      <c r="S7" s="608"/>
      <c r="T7" s="618" t="s">
        <v>567</v>
      </c>
    </row>
    <row r="8" spans="1:20" s="47" customFormat="1" ht="15" customHeight="1">
      <c r="A8" s="58"/>
      <c r="B8" s="622" t="s">
        <v>492</v>
      </c>
      <c r="C8" s="58"/>
      <c r="D8" s="93" t="s">
        <v>494</v>
      </c>
      <c r="E8" s="63" t="s">
        <v>495</v>
      </c>
      <c r="F8" s="64" t="s">
        <v>494</v>
      </c>
      <c r="G8" s="63" t="s">
        <v>495</v>
      </c>
      <c r="H8" s="64" t="s">
        <v>494</v>
      </c>
      <c r="I8" s="63" t="s">
        <v>495</v>
      </c>
      <c r="J8" s="63" t="s">
        <v>494</v>
      </c>
      <c r="K8" s="63" t="s">
        <v>495</v>
      </c>
      <c r="L8" s="64" t="s">
        <v>494</v>
      </c>
      <c r="M8" s="63" t="s">
        <v>495</v>
      </c>
      <c r="N8" s="64" t="s">
        <v>494</v>
      </c>
      <c r="O8" s="63" t="s">
        <v>495</v>
      </c>
      <c r="P8" s="64" t="s">
        <v>494</v>
      </c>
      <c r="Q8" s="63" t="s">
        <v>495</v>
      </c>
      <c r="R8" s="64" t="s">
        <v>494</v>
      </c>
      <c r="S8" s="63" t="s">
        <v>495</v>
      </c>
      <c r="T8" s="618"/>
    </row>
    <row r="9" spans="1:20" s="47" customFormat="1" ht="15" customHeight="1" thickBot="1">
      <c r="A9" s="108"/>
      <c r="B9" s="623"/>
      <c r="C9" s="108"/>
      <c r="D9" s="66" t="s">
        <v>497</v>
      </c>
      <c r="E9" s="67" t="s">
        <v>498</v>
      </c>
      <c r="F9" s="68" t="s">
        <v>497</v>
      </c>
      <c r="G9" s="67" t="s">
        <v>498</v>
      </c>
      <c r="H9" s="68" t="s">
        <v>497</v>
      </c>
      <c r="I9" s="67" t="s">
        <v>498</v>
      </c>
      <c r="J9" s="67" t="s">
        <v>497</v>
      </c>
      <c r="K9" s="67" t="s">
        <v>498</v>
      </c>
      <c r="L9" s="68" t="s">
        <v>497</v>
      </c>
      <c r="M9" s="67" t="s">
        <v>498</v>
      </c>
      <c r="N9" s="68" t="s">
        <v>497</v>
      </c>
      <c r="O9" s="67" t="s">
        <v>498</v>
      </c>
      <c r="P9" s="68" t="s">
        <v>497</v>
      </c>
      <c r="Q9" s="67" t="s">
        <v>498</v>
      </c>
      <c r="R9" s="68" t="s">
        <v>497</v>
      </c>
      <c r="S9" s="67" t="s">
        <v>498</v>
      </c>
      <c r="T9" s="619"/>
    </row>
    <row r="10" spans="1:20" s="47" customFormat="1" ht="19.5" customHeight="1">
      <c r="A10" s="58"/>
      <c r="B10" s="94" t="s">
        <v>529</v>
      </c>
      <c r="C10" s="96"/>
      <c r="D10" s="110">
        <v>3600</v>
      </c>
      <c r="E10" s="111">
        <v>1778</v>
      </c>
      <c r="F10" s="111">
        <v>3655</v>
      </c>
      <c r="G10" s="111">
        <v>1768</v>
      </c>
      <c r="H10" s="111">
        <v>3768</v>
      </c>
      <c r="I10" s="111">
        <v>1516</v>
      </c>
      <c r="J10" s="113">
        <v>491</v>
      </c>
      <c r="K10" s="587">
        <v>102</v>
      </c>
      <c r="L10" s="111">
        <v>36</v>
      </c>
      <c r="M10" s="111">
        <v>11</v>
      </c>
      <c r="N10" s="111">
        <v>49</v>
      </c>
      <c r="O10" s="111">
        <v>16</v>
      </c>
      <c r="P10" s="111">
        <v>1962</v>
      </c>
      <c r="Q10" s="111">
        <v>469</v>
      </c>
      <c r="R10" s="111">
        <v>1215</v>
      </c>
      <c r="S10" s="111">
        <v>134</v>
      </c>
      <c r="T10" s="112">
        <v>5783</v>
      </c>
    </row>
    <row r="11" spans="1:20" s="47" customFormat="1" ht="19.5" customHeight="1">
      <c r="A11" s="58"/>
      <c r="B11" s="94" t="s">
        <v>530</v>
      </c>
      <c r="C11" s="96"/>
      <c r="D11" s="110">
        <v>3963</v>
      </c>
      <c r="E11" s="111">
        <v>2053</v>
      </c>
      <c r="F11" s="111">
        <v>3636</v>
      </c>
      <c r="G11" s="111">
        <v>1863</v>
      </c>
      <c r="H11" s="111">
        <v>3745</v>
      </c>
      <c r="I11" s="111">
        <v>1733</v>
      </c>
      <c r="J11" s="113">
        <v>434</v>
      </c>
      <c r="K11" s="113">
        <v>130</v>
      </c>
      <c r="L11" s="111">
        <v>42</v>
      </c>
      <c r="M11" s="111">
        <v>8</v>
      </c>
      <c r="N11" s="111">
        <v>50</v>
      </c>
      <c r="O11" s="111">
        <v>20</v>
      </c>
      <c r="P11" s="111">
        <v>2823</v>
      </c>
      <c r="Q11" s="111">
        <v>649</v>
      </c>
      <c r="R11" s="111">
        <v>609</v>
      </c>
      <c r="S11" s="111">
        <v>53</v>
      </c>
      <c r="T11" s="112">
        <v>6177</v>
      </c>
    </row>
    <row r="12" spans="1:20" s="47" customFormat="1" ht="19.5" customHeight="1">
      <c r="A12" s="58"/>
      <c r="B12" s="94" t="s">
        <v>531</v>
      </c>
      <c r="C12" s="96"/>
      <c r="D12" s="110">
        <v>3863</v>
      </c>
      <c r="E12" s="111">
        <v>2080</v>
      </c>
      <c r="F12" s="111">
        <v>4240</v>
      </c>
      <c r="G12" s="111">
        <v>2194</v>
      </c>
      <c r="H12" s="111">
        <v>3528</v>
      </c>
      <c r="I12" s="111">
        <v>1751</v>
      </c>
      <c r="J12" s="113">
        <v>346</v>
      </c>
      <c r="K12" s="113">
        <v>105</v>
      </c>
      <c r="L12" s="111">
        <v>99</v>
      </c>
      <c r="M12" s="111">
        <v>19</v>
      </c>
      <c r="N12" s="111">
        <v>393</v>
      </c>
      <c r="O12" s="111">
        <v>99</v>
      </c>
      <c r="P12" s="111">
        <v>3049</v>
      </c>
      <c r="Q12" s="111">
        <v>849</v>
      </c>
      <c r="R12" s="111">
        <v>690</v>
      </c>
      <c r="S12" s="113">
        <v>57</v>
      </c>
      <c r="T12" s="114">
        <v>6481</v>
      </c>
    </row>
    <row r="13" spans="1:20" s="47" customFormat="1" ht="19.5" customHeight="1">
      <c r="A13" s="58"/>
      <c r="B13" s="94"/>
      <c r="C13" s="96"/>
      <c r="D13" s="110"/>
      <c r="E13" s="111"/>
      <c r="F13" s="111"/>
      <c r="G13" s="111"/>
      <c r="H13" s="111"/>
      <c r="I13" s="111"/>
      <c r="J13" s="113"/>
      <c r="K13" s="113"/>
      <c r="L13" s="111"/>
      <c r="M13" s="111"/>
      <c r="N13" s="111"/>
      <c r="O13" s="111"/>
      <c r="P13" s="111"/>
      <c r="Q13" s="111"/>
      <c r="R13" s="111"/>
      <c r="S13" s="113"/>
      <c r="T13" s="114"/>
    </row>
    <row r="14" spans="1:20" s="47" customFormat="1" ht="19.5" customHeight="1">
      <c r="A14" s="58"/>
      <c r="B14" s="94" t="s">
        <v>532</v>
      </c>
      <c r="C14" s="96"/>
      <c r="D14" s="110">
        <v>4156</v>
      </c>
      <c r="E14" s="113">
        <v>2143</v>
      </c>
      <c r="F14" s="113">
        <v>6045</v>
      </c>
      <c r="G14" s="113">
        <v>2794</v>
      </c>
      <c r="H14" s="113">
        <v>4336</v>
      </c>
      <c r="I14" s="113">
        <v>2240</v>
      </c>
      <c r="J14" s="113">
        <v>230</v>
      </c>
      <c r="K14" s="113">
        <v>218</v>
      </c>
      <c r="L14" s="111">
        <v>41</v>
      </c>
      <c r="M14" s="113">
        <v>11</v>
      </c>
      <c r="N14" s="113">
        <v>728</v>
      </c>
      <c r="O14" s="113">
        <v>161</v>
      </c>
      <c r="P14" s="113">
        <v>3762</v>
      </c>
      <c r="Q14" s="113">
        <v>1109</v>
      </c>
      <c r="R14" s="113">
        <v>808</v>
      </c>
      <c r="S14" s="113">
        <v>88</v>
      </c>
      <c r="T14" s="115">
        <v>6960</v>
      </c>
    </row>
    <row r="15" spans="1:20" s="47" customFormat="1" ht="19.5" customHeight="1">
      <c r="A15" s="58"/>
      <c r="B15" s="94" t="s">
        <v>533</v>
      </c>
      <c r="C15" s="96"/>
      <c r="D15" s="110">
        <v>6136</v>
      </c>
      <c r="E15" s="113">
        <v>3069</v>
      </c>
      <c r="F15" s="113">
        <v>7169</v>
      </c>
      <c r="G15" s="113">
        <v>3573</v>
      </c>
      <c r="H15" s="113">
        <v>5566</v>
      </c>
      <c r="I15" s="113">
        <v>2651</v>
      </c>
      <c r="J15" s="113">
        <v>256</v>
      </c>
      <c r="K15" s="113">
        <v>218</v>
      </c>
      <c r="L15" s="111">
        <v>35</v>
      </c>
      <c r="M15" s="113">
        <v>13</v>
      </c>
      <c r="N15" s="113">
        <v>1023</v>
      </c>
      <c r="O15" s="113">
        <v>234</v>
      </c>
      <c r="P15" s="113">
        <v>4317</v>
      </c>
      <c r="Q15" s="113">
        <v>1396</v>
      </c>
      <c r="R15" s="113">
        <v>902</v>
      </c>
      <c r="S15" s="113">
        <v>111</v>
      </c>
      <c r="T15" s="115">
        <v>7904</v>
      </c>
    </row>
    <row r="16" spans="1:20" s="47" customFormat="1" ht="19.5" customHeight="1">
      <c r="A16" s="58"/>
      <c r="B16" s="94" t="s">
        <v>534</v>
      </c>
      <c r="C16" s="96"/>
      <c r="D16" s="110">
        <v>5887</v>
      </c>
      <c r="E16" s="113">
        <v>3388</v>
      </c>
      <c r="F16" s="113">
        <v>9743</v>
      </c>
      <c r="G16" s="113">
        <v>5215</v>
      </c>
      <c r="H16" s="113">
        <v>7717</v>
      </c>
      <c r="I16" s="113">
        <v>3742</v>
      </c>
      <c r="J16" s="113">
        <v>362</v>
      </c>
      <c r="K16" s="113">
        <v>334</v>
      </c>
      <c r="L16" s="111">
        <v>37</v>
      </c>
      <c r="M16" s="113">
        <v>13</v>
      </c>
      <c r="N16" s="113">
        <v>1237</v>
      </c>
      <c r="O16" s="113">
        <v>248</v>
      </c>
      <c r="P16" s="113">
        <v>5043</v>
      </c>
      <c r="Q16" s="113">
        <v>1761</v>
      </c>
      <c r="R16" s="113">
        <v>1105</v>
      </c>
      <c r="S16" s="113">
        <v>150</v>
      </c>
      <c r="T16" s="115">
        <v>8841</v>
      </c>
    </row>
    <row r="17" spans="1:20" s="47" customFormat="1" ht="19.5" customHeight="1">
      <c r="A17" s="58"/>
      <c r="B17" s="94"/>
      <c r="C17" s="96"/>
      <c r="D17" s="110"/>
      <c r="E17" s="111"/>
      <c r="F17" s="111"/>
      <c r="G17" s="111"/>
      <c r="H17" s="111"/>
      <c r="I17" s="111"/>
      <c r="J17" s="113"/>
      <c r="K17" s="113"/>
      <c r="L17" s="111"/>
      <c r="M17" s="111"/>
      <c r="N17" s="111"/>
      <c r="O17" s="111"/>
      <c r="P17" s="111"/>
      <c r="Q17" s="111"/>
      <c r="R17" s="111"/>
      <c r="S17" s="111"/>
      <c r="T17" s="114"/>
    </row>
    <row r="18" spans="1:20" s="47" customFormat="1" ht="19.5" customHeight="1">
      <c r="A18" s="58"/>
      <c r="B18" s="94" t="s">
        <v>535</v>
      </c>
      <c r="C18" s="96"/>
      <c r="D18" s="110">
        <v>7251</v>
      </c>
      <c r="E18" s="111">
        <v>4481</v>
      </c>
      <c r="F18" s="111">
        <v>9259</v>
      </c>
      <c r="G18" s="111">
        <v>5711</v>
      </c>
      <c r="H18" s="111">
        <v>8941</v>
      </c>
      <c r="I18" s="111">
        <v>4869</v>
      </c>
      <c r="J18" s="113">
        <v>298</v>
      </c>
      <c r="K18" s="113">
        <v>320</v>
      </c>
      <c r="L18" s="111">
        <v>39</v>
      </c>
      <c r="M18" s="111">
        <v>15</v>
      </c>
      <c r="N18" s="111">
        <v>1386</v>
      </c>
      <c r="O18" s="111">
        <v>292</v>
      </c>
      <c r="P18" s="111">
        <v>5949</v>
      </c>
      <c r="Q18" s="111">
        <v>2213</v>
      </c>
      <c r="R18" s="111">
        <v>1332</v>
      </c>
      <c r="S18" s="111">
        <v>217</v>
      </c>
      <c r="T18" s="114">
        <v>13602</v>
      </c>
    </row>
    <row r="19" spans="1:20" s="47" customFormat="1" ht="19.5" customHeight="1">
      <c r="A19" s="58"/>
      <c r="B19" s="94" t="s">
        <v>536</v>
      </c>
      <c r="C19" s="96"/>
      <c r="D19" s="110">
        <v>7877</v>
      </c>
      <c r="E19" s="111">
        <v>5227</v>
      </c>
      <c r="F19" s="111">
        <v>10025</v>
      </c>
      <c r="G19" s="111">
        <v>6673</v>
      </c>
      <c r="H19" s="111">
        <v>8766</v>
      </c>
      <c r="I19" s="111">
        <v>5547</v>
      </c>
      <c r="J19" s="113">
        <v>259</v>
      </c>
      <c r="K19" s="113">
        <v>308</v>
      </c>
      <c r="L19" s="111">
        <v>59</v>
      </c>
      <c r="M19" s="111">
        <v>32</v>
      </c>
      <c r="N19" s="111">
        <v>1764</v>
      </c>
      <c r="O19" s="111">
        <v>388</v>
      </c>
      <c r="P19" s="111">
        <v>6932</v>
      </c>
      <c r="Q19" s="111">
        <v>2689</v>
      </c>
      <c r="R19" s="111">
        <v>1501</v>
      </c>
      <c r="S19" s="111">
        <v>290</v>
      </c>
      <c r="T19" s="114">
        <v>15815</v>
      </c>
    </row>
    <row r="20" spans="1:21" s="47" customFormat="1" ht="19.5" customHeight="1">
      <c r="A20" s="58"/>
      <c r="B20" s="94" t="s">
        <v>727</v>
      </c>
      <c r="C20" s="96"/>
      <c r="D20" s="110">
        <v>8853</v>
      </c>
      <c r="E20" s="113">
        <v>6202</v>
      </c>
      <c r="F20" s="113">
        <v>10524</v>
      </c>
      <c r="G20" s="113">
        <v>8001</v>
      </c>
      <c r="H20" s="113">
        <v>9621</v>
      </c>
      <c r="I20" s="113">
        <v>6520</v>
      </c>
      <c r="J20" s="113">
        <v>306</v>
      </c>
      <c r="K20" s="113">
        <v>352</v>
      </c>
      <c r="L20" s="111">
        <v>75</v>
      </c>
      <c r="M20" s="113">
        <v>33</v>
      </c>
      <c r="N20" s="113">
        <v>1848</v>
      </c>
      <c r="O20" s="113">
        <v>397</v>
      </c>
      <c r="P20" s="113">
        <v>7867</v>
      </c>
      <c r="Q20" s="113">
        <v>3176</v>
      </c>
      <c r="R20" s="113">
        <v>1736</v>
      </c>
      <c r="S20" s="113">
        <v>388</v>
      </c>
      <c r="T20" s="115">
        <v>16580</v>
      </c>
      <c r="U20" s="58"/>
    </row>
    <row r="21" spans="1:21" s="47" customFormat="1" ht="19.5" customHeight="1">
      <c r="A21" s="58"/>
      <c r="B21" s="94"/>
      <c r="C21" s="96"/>
      <c r="D21" s="110"/>
      <c r="E21" s="113"/>
      <c r="F21" s="113"/>
      <c r="G21" s="113"/>
      <c r="H21" s="113"/>
      <c r="I21" s="113"/>
      <c r="J21" s="113"/>
      <c r="K21" s="113"/>
      <c r="L21" s="111"/>
      <c r="M21" s="113"/>
      <c r="N21" s="113"/>
      <c r="O21" s="113"/>
      <c r="P21" s="113"/>
      <c r="Q21" s="113"/>
      <c r="R21" s="113"/>
      <c r="S21" s="113"/>
      <c r="T21" s="115"/>
      <c r="U21" s="58"/>
    </row>
    <row r="22" spans="1:21" s="47" customFormat="1" ht="19.5" customHeight="1">
      <c r="A22" s="58"/>
      <c r="B22" s="94" t="s">
        <v>744</v>
      </c>
      <c r="C22" s="96"/>
      <c r="D22" s="110">
        <f>SUM(D24:D34)</f>
        <v>9513</v>
      </c>
      <c r="E22" s="113">
        <f>SUM(E24:E34)</f>
        <v>6520</v>
      </c>
      <c r="F22" s="113">
        <f aca="true" t="shared" si="0" ref="F22:T22">SUM(F24:F34)</f>
        <v>11267</v>
      </c>
      <c r="G22" s="113">
        <f t="shared" si="0"/>
        <v>8741</v>
      </c>
      <c r="H22" s="113">
        <f t="shared" si="0"/>
        <v>10101</v>
      </c>
      <c r="I22" s="113">
        <f t="shared" si="0"/>
        <v>7817</v>
      </c>
      <c r="J22" s="113">
        <f t="shared" si="0"/>
        <v>411</v>
      </c>
      <c r="K22" s="113">
        <f t="shared" si="0"/>
        <v>515</v>
      </c>
      <c r="L22" s="111">
        <f t="shared" si="0"/>
        <v>112</v>
      </c>
      <c r="M22" s="113">
        <f t="shared" si="0"/>
        <v>38</v>
      </c>
      <c r="N22" s="113">
        <f t="shared" si="0"/>
        <v>2072</v>
      </c>
      <c r="O22" s="113">
        <f t="shared" si="0"/>
        <v>427</v>
      </c>
      <c r="P22" s="113">
        <f t="shared" si="0"/>
        <v>8588</v>
      </c>
      <c r="Q22" s="113">
        <f t="shared" si="0"/>
        <v>3676</v>
      </c>
      <c r="R22" s="113">
        <f t="shared" si="0"/>
        <v>1883</v>
      </c>
      <c r="S22" s="113">
        <f t="shared" si="0"/>
        <v>471</v>
      </c>
      <c r="T22" s="115">
        <f t="shared" si="0"/>
        <v>19516</v>
      </c>
      <c r="U22" s="58"/>
    </row>
    <row r="23" spans="1:20" s="47" customFormat="1" ht="19.5" customHeight="1">
      <c r="A23" s="58"/>
      <c r="B23" s="96"/>
      <c r="C23" s="95"/>
      <c r="D23" s="110"/>
      <c r="E23" s="113"/>
      <c r="F23" s="113"/>
      <c r="G23" s="113"/>
      <c r="H23" s="113"/>
      <c r="I23" s="113"/>
      <c r="J23" s="113"/>
      <c r="K23" s="113"/>
      <c r="L23" s="111"/>
      <c r="M23" s="113"/>
      <c r="N23" s="113"/>
      <c r="O23" s="113"/>
      <c r="P23" s="113"/>
      <c r="Q23" s="113"/>
      <c r="R23" s="113"/>
      <c r="S23" s="113"/>
      <c r="T23" s="115"/>
    </row>
    <row r="24" spans="1:20" s="47" customFormat="1" ht="19.5" customHeight="1">
      <c r="A24" s="58"/>
      <c r="B24" s="97" t="s">
        <v>463</v>
      </c>
      <c r="C24" s="95"/>
      <c r="D24" s="521">
        <v>862</v>
      </c>
      <c r="E24" s="520">
        <v>454</v>
      </c>
      <c r="F24" s="520">
        <v>879</v>
      </c>
      <c r="G24" s="520">
        <v>404</v>
      </c>
      <c r="H24" s="520">
        <v>779</v>
      </c>
      <c r="I24" s="520">
        <v>417</v>
      </c>
      <c r="J24" s="520">
        <v>0</v>
      </c>
      <c r="K24" s="520">
        <v>0</v>
      </c>
      <c r="L24" s="586">
        <v>0</v>
      </c>
      <c r="M24" s="520">
        <v>0</v>
      </c>
      <c r="N24" s="520">
        <v>275</v>
      </c>
      <c r="O24" s="520">
        <v>51</v>
      </c>
      <c r="P24" s="400">
        <v>2886</v>
      </c>
      <c r="Q24" s="400">
        <v>1153</v>
      </c>
      <c r="R24" s="400">
        <v>1078</v>
      </c>
      <c r="S24" s="400">
        <v>249</v>
      </c>
      <c r="T24" s="402">
        <v>2660</v>
      </c>
    </row>
    <row r="25" spans="1:20" s="47" customFormat="1" ht="19.5" customHeight="1">
      <c r="A25" s="58"/>
      <c r="B25" s="98" t="s">
        <v>464</v>
      </c>
      <c r="C25" s="95"/>
      <c r="D25" s="399">
        <v>1775</v>
      </c>
      <c r="E25" s="400">
        <v>1163</v>
      </c>
      <c r="F25" s="400">
        <v>1814</v>
      </c>
      <c r="G25" s="400">
        <v>1136</v>
      </c>
      <c r="H25" s="400">
        <v>1728</v>
      </c>
      <c r="I25" s="400">
        <v>1031</v>
      </c>
      <c r="J25" s="403">
        <v>124</v>
      </c>
      <c r="K25" s="403">
        <v>148</v>
      </c>
      <c r="L25" s="404">
        <v>0</v>
      </c>
      <c r="M25" s="401">
        <v>0</v>
      </c>
      <c r="N25" s="400">
        <v>671</v>
      </c>
      <c r="O25" s="400">
        <v>115</v>
      </c>
      <c r="P25" s="400">
        <v>1976</v>
      </c>
      <c r="Q25" s="400">
        <v>870</v>
      </c>
      <c r="R25" s="400">
        <v>283</v>
      </c>
      <c r="S25" s="400">
        <v>55</v>
      </c>
      <c r="T25" s="402">
        <v>3483</v>
      </c>
    </row>
    <row r="26" spans="1:20" s="47" customFormat="1" ht="19.5" customHeight="1">
      <c r="A26" s="58"/>
      <c r="B26" s="97" t="s">
        <v>465</v>
      </c>
      <c r="C26" s="95"/>
      <c r="D26" s="399">
        <v>537</v>
      </c>
      <c r="E26" s="400">
        <v>424</v>
      </c>
      <c r="F26" s="400">
        <v>515</v>
      </c>
      <c r="G26" s="400">
        <v>427</v>
      </c>
      <c r="H26" s="400">
        <v>423</v>
      </c>
      <c r="I26" s="400">
        <v>425</v>
      </c>
      <c r="J26" s="403">
        <v>114</v>
      </c>
      <c r="K26" s="403">
        <v>118</v>
      </c>
      <c r="L26" s="400">
        <v>103</v>
      </c>
      <c r="M26" s="403">
        <v>36</v>
      </c>
      <c r="N26" s="400">
        <v>150</v>
      </c>
      <c r="O26" s="400">
        <v>95</v>
      </c>
      <c r="P26" s="400">
        <v>1177</v>
      </c>
      <c r="Q26" s="400">
        <v>658</v>
      </c>
      <c r="R26" s="400">
        <v>247</v>
      </c>
      <c r="S26" s="400">
        <v>101</v>
      </c>
      <c r="T26" s="402">
        <v>1253</v>
      </c>
    </row>
    <row r="27" spans="1:20" s="47" customFormat="1" ht="19.5" customHeight="1">
      <c r="A27" s="58"/>
      <c r="B27" s="97" t="s">
        <v>466</v>
      </c>
      <c r="C27" s="95"/>
      <c r="D27" s="399">
        <v>876</v>
      </c>
      <c r="E27" s="400">
        <v>558</v>
      </c>
      <c r="F27" s="400">
        <v>1044</v>
      </c>
      <c r="G27" s="400">
        <v>842</v>
      </c>
      <c r="H27" s="400">
        <v>1094</v>
      </c>
      <c r="I27" s="400">
        <v>795</v>
      </c>
      <c r="J27" s="403">
        <v>22</v>
      </c>
      <c r="K27" s="403">
        <v>47</v>
      </c>
      <c r="L27" s="404">
        <v>0</v>
      </c>
      <c r="M27" s="401">
        <v>0</v>
      </c>
      <c r="N27" s="400">
        <v>253</v>
      </c>
      <c r="O27" s="400">
        <v>38</v>
      </c>
      <c r="P27" s="400">
        <v>1577</v>
      </c>
      <c r="Q27" s="400">
        <v>647</v>
      </c>
      <c r="R27" s="400">
        <v>214</v>
      </c>
      <c r="S27" s="400">
        <v>51</v>
      </c>
      <c r="T27" s="402">
        <v>2567</v>
      </c>
    </row>
    <row r="28" spans="1:20" s="47" customFormat="1" ht="19.5" customHeight="1">
      <c r="A28" s="58"/>
      <c r="B28" s="97" t="s">
        <v>467</v>
      </c>
      <c r="C28" s="95"/>
      <c r="D28" s="399">
        <v>167</v>
      </c>
      <c r="E28" s="400">
        <v>135</v>
      </c>
      <c r="F28" s="400">
        <v>174</v>
      </c>
      <c r="G28" s="400">
        <v>165</v>
      </c>
      <c r="H28" s="400">
        <v>185</v>
      </c>
      <c r="I28" s="400">
        <v>159</v>
      </c>
      <c r="J28" s="401">
        <v>0</v>
      </c>
      <c r="K28" s="401">
        <v>0</v>
      </c>
      <c r="L28" s="404">
        <v>0</v>
      </c>
      <c r="M28" s="401">
        <v>0</v>
      </c>
      <c r="N28" s="400">
        <v>99</v>
      </c>
      <c r="O28" s="400">
        <v>30</v>
      </c>
      <c r="P28" s="400">
        <v>277</v>
      </c>
      <c r="Q28" s="400">
        <v>149</v>
      </c>
      <c r="R28" s="400">
        <v>61</v>
      </c>
      <c r="S28" s="400">
        <v>15</v>
      </c>
      <c r="T28" s="402">
        <v>326</v>
      </c>
    </row>
    <row r="29" spans="1:20" s="47" customFormat="1" ht="19.5" customHeight="1">
      <c r="A29" s="58"/>
      <c r="B29" s="94" t="s">
        <v>468</v>
      </c>
      <c r="C29" s="95"/>
      <c r="D29" s="399">
        <v>914</v>
      </c>
      <c r="E29" s="400">
        <v>908</v>
      </c>
      <c r="F29" s="400">
        <v>843</v>
      </c>
      <c r="G29" s="400">
        <v>1015</v>
      </c>
      <c r="H29" s="400">
        <v>572</v>
      </c>
      <c r="I29" s="400">
        <v>705</v>
      </c>
      <c r="J29" s="401">
        <v>120</v>
      </c>
      <c r="K29" s="401">
        <v>57</v>
      </c>
      <c r="L29" s="404">
        <v>9</v>
      </c>
      <c r="M29" s="401">
        <v>2</v>
      </c>
      <c r="N29" s="401">
        <v>0</v>
      </c>
      <c r="O29" s="401">
        <v>0</v>
      </c>
      <c r="P29" s="403">
        <v>276</v>
      </c>
      <c r="Q29" s="403">
        <v>114</v>
      </c>
      <c r="R29" s="401">
        <v>0</v>
      </c>
      <c r="S29" s="401">
        <v>0</v>
      </c>
      <c r="T29" s="402">
        <v>1188</v>
      </c>
    </row>
    <row r="30" spans="1:20" s="47" customFormat="1" ht="19.5" customHeight="1">
      <c r="A30" s="58"/>
      <c r="B30" s="94" t="s">
        <v>469</v>
      </c>
      <c r="C30" s="95"/>
      <c r="D30" s="399">
        <v>1086</v>
      </c>
      <c r="E30" s="403">
        <v>785</v>
      </c>
      <c r="F30" s="400">
        <v>1530</v>
      </c>
      <c r="G30" s="400">
        <v>1030</v>
      </c>
      <c r="H30" s="400">
        <v>1531</v>
      </c>
      <c r="I30" s="400">
        <v>967</v>
      </c>
      <c r="J30" s="401">
        <v>0</v>
      </c>
      <c r="K30" s="401">
        <v>0</v>
      </c>
      <c r="L30" s="404">
        <v>0</v>
      </c>
      <c r="M30" s="401">
        <v>0</v>
      </c>
      <c r="N30" s="400">
        <v>246</v>
      </c>
      <c r="O30" s="403">
        <v>38</v>
      </c>
      <c r="P30" s="403">
        <v>159</v>
      </c>
      <c r="Q30" s="403">
        <v>27</v>
      </c>
      <c r="R30" s="401">
        <v>0</v>
      </c>
      <c r="S30" s="401">
        <v>0</v>
      </c>
      <c r="T30" s="402">
        <v>2308</v>
      </c>
    </row>
    <row r="31" spans="1:20" s="47" customFormat="1" ht="19.5" customHeight="1">
      <c r="A31" s="58"/>
      <c r="B31" s="94" t="s">
        <v>470</v>
      </c>
      <c r="C31" s="95"/>
      <c r="D31" s="399">
        <v>1208</v>
      </c>
      <c r="E31" s="403">
        <v>737</v>
      </c>
      <c r="F31" s="400">
        <v>1391</v>
      </c>
      <c r="G31" s="400">
        <v>983</v>
      </c>
      <c r="H31" s="400">
        <v>1212</v>
      </c>
      <c r="I31" s="400">
        <v>922</v>
      </c>
      <c r="J31" s="401">
        <v>0</v>
      </c>
      <c r="K31" s="401">
        <v>0</v>
      </c>
      <c r="L31" s="404">
        <v>0</v>
      </c>
      <c r="M31" s="401">
        <v>0</v>
      </c>
      <c r="N31" s="403">
        <v>153</v>
      </c>
      <c r="O31" s="403">
        <v>25</v>
      </c>
      <c r="P31" s="403">
        <v>64</v>
      </c>
      <c r="Q31" s="403">
        <v>25</v>
      </c>
      <c r="R31" s="401">
        <v>0</v>
      </c>
      <c r="S31" s="401">
        <v>0</v>
      </c>
      <c r="T31" s="405">
        <v>1977</v>
      </c>
    </row>
    <row r="32" spans="1:20" s="47" customFormat="1" ht="19.5" customHeight="1">
      <c r="A32" s="58"/>
      <c r="B32" s="94" t="s">
        <v>471</v>
      </c>
      <c r="C32" s="95"/>
      <c r="D32" s="399">
        <v>1224</v>
      </c>
      <c r="E32" s="403">
        <v>794</v>
      </c>
      <c r="F32" s="400">
        <v>2166</v>
      </c>
      <c r="G32" s="400">
        <v>1149</v>
      </c>
      <c r="H32" s="400">
        <v>1874</v>
      </c>
      <c r="I32" s="400">
        <v>1154</v>
      </c>
      <c r="J32" s="401">
        <v>0</v>
      </c>
      <c r="K32" s="401">
        <v>0</v>
      </c>
      <c r="L32" s="404">
        <v>0</v>
      </c>
      <c r="M32" s="401">
        <v>0</v>
      </c>
      <c r="N32" s="403">
        <v>165</v>
      </c>
      <c r="O32" s="403">
        <v>28</v>
      </c>
      <c r="P32" s="403">
        <v>196</v>
      </c>
      <c r="Q32" s="403">
        <v>33</v>
      </c>
      <c r="R32" s="401">
        <v>0</v>
      </c>
      <c r="S32" s="401">
        <v>0</v>
      </c>
      <c r="T32" s="405">
        <v>2850</v>
      </c>
    </row>
    <row r="33" spans="1:20" s="47" customFormat="1" ht="19.5" customHeight="1">
      <c r="A33" s="58"/>
      <c r="B33" s="94" t="s">
        <v>472</v>
      </c>
      <c r="C33" s="95"/>
      <c r="D33" s="399">
        <v>864</v>
      </c>
      <c r="E33" s="403">
        <v>412</v>
      </c>
      <c r="F33" s="403">
        <v>882</v>
      </c>
      <c r="G33" s="403">
        <v>447</v>
      </c>
      <c r="H33" s="403">
        <v>679</v>
      </c>
      <c r="I33" s="403">
        <v>430</v>
      </c>
      <c r="J33" s="401">
        <v>0</v>
      </c>
      <c r="K33" s="401">
        <v>0</v>
      </c>
      <c r="L33" s="404">
        <v>0</v>
      </c>
      <c r="M33" s="401">
        <v>0</v>
      </c>
      <c r="N33" s="403">
        <v>60</v>
      </c>
      <c r="O33" s="403">
        <v>0</v>
      </c>
      <c r="P33" s="401">
        <v>0</v>
      </c>
      <c r="Q33" s="401">
        <v>0</v>
      </c>
      <c r="R33" s="401">
        <v>0</v>
      </c>
      <c r="S33" s="401">
        <v>0</v>
      </c>
      <c r="T33" s="405">
        <v>739</v>
      </c>
    </row>
    <row r="34" spans="1:20" s="47" customFormat="1" ht="19.5" customHeight="1" thickBot="1">
      <c r="A34" s="116"/>
      <c r="B34" s="99" t="s">
        <v>473</v>
      </c>
      <c r="C34" s="117"/>
      <c r="D34" s="406">
        <v>0</v>
      </c>
      <c r="E34" s="407">
        <v>150</v>
      </c>
      <c r="F34" s="408">
        <v>29</v>
      </c>
      <c r="G34" s="408">
        <v>1143</v>
      </c>
      <c r="H34" s="407">
        <v>24</v>
      </c>
      <c r="I34" s="408">
        <v>812</v>
      </c>
      <c r="J34" s="407">
        <v>31</v>
      </c>
      <c r="K34" s="407">
        <v>145</v>
      </c>
      <c r="L34" s="409">
        <v>0</v>
      </c>
      <c r="M34" s="407">
        <v>0</v>
      </c>
      <c r="N34" s="407">
        <v>0</v>
      </c>
      <c r="O34" s="407">
        <v>7</v>
      </c>
      <c r="P34" s="407">
        <v>0</v>
      </c>
      <c r="Q34" s="407">
        <v>0</v>
      </c>
      <c r="R34" s="407">
        <v>0</v>
      </c>
      <c r="S34" s="407">
        <v>0</v>
      </c>
      <c r="T34" s="410">
        <v>165</v>
      </c>
    </row>
    <row r="35" ht="18" customHeight="1">
      <c r="K35" s="414"/>
    </row>
    <row r="36" ht="12.75">
      <c r="K36" s="170"/>
    </row>
    <row r="37" ht="12.75">
      <c r="K37" s="170"/>
    </row>
    <row r="38" ht="12.75">
      <c r="K38" s="170"/>
    </row>
    <row r="39" ht="12.75">
      <c r="K39" s="170"/>
    </row>
    <row r="40" ht="12.75">
      <c r="K40" s="170"/>
    </row>
    <row r="41" ht="12.75">
      <c r="K41" s="170"/>
    </row>
    <row r="42" ht="12.75">
      <c r="K42" s="170"/>
    </row>
    <row r="43" ht="12.75">
      <c r="K43" s="170"/>
    </row>
    <row r="44" ht="12.75">
      <c r="K44" s="170"/>
    </row>
    <row r="45" ht="12.75">
      <c r="K45" s="170"/>
    </row>
    <row r="46" ht="12.75">
      <c r="K46" s="170"/>
    </row>
    <row r="47" ht="12.75">
      <c r="K47" s="170"/>
    </row>
    <row r="48" ht="12.75">
      <c r="K48" s="170"/>
    </row>
    <row r="49" ht="12.75">
      <c r="K49" s="170"/>
    </row>
    <row r="50" ht="12.75">
      <c r="K50" s="170"/>
    </row>
    <row r="51" ht="12.75">
      <c r="K51" s="170"/>
    </row>
    <row r="52" ht="12.75">
      <c r="K52" s="170"/>
    </row>
    <row r="53" ht="12.75">
      <c r="K53" s="170"/>
    </row>
    <row r="54" ht="12.75">
      <c r="K54" s="170"/>
    </row>
    <row r="55" ht="12.75">
      <c r="K55" s="170"/>
    </row>
    <row r="56" ht="12.75">
      <c r="K56" s="170"/>
    </row>
    <row r="57" ht="12.75">
      <c r="K57" s="170"/>
    </row>
    <row r="58" ht="12.75">
      <c r="K58" s="170"/>
    </row>
    <row r="59" ht="12.75">
      <c r="K59" s="170"/>
    </row>
    <row r="60" ht="12.75">
      <c r="K60" s="170"/>
    </row>
    <row r="61" ht="12.75">
      <c r="K61" s="170"/>
    </row>
    <row r="62" ht="12.75">
      <c r="K62" s="170"/>
    </row>
    <row r="63" ht="12.75">
      <c r="K63" s="170"/>
    </row>
    <row r="64" ht="12.75">
      <c r="K64" s="170"/>
    </row>
    <row r="65" ht="12.75">
      <c r="K65" s="170"/>
    </row>
    <row r="66" ht="12.75">
      <c r="K66" s="170"/>
    </row>
    <row r="67" ht="12.75">
      <c r="K67" s="170"/>
    </row>
    <row r="68" ht="12.75">
      <c r="K68" s="170"/>
    </row>
    <row r="69" ht="12.75">
      <c r="K69" s="170"/>
    </row>
    <row r="70" ht="12.75">
      <c r="K70" s="170"/>
    </row>
    <row r="71" ht="12.75">
      <c r="K71" s="170"/>
    </row>
    <row r="72" ht="12.75">
      <c r="K72" s="170"/>
    </row>
    <row r="73" ht="12.75">
      <c r="K73" s="170"/>
    </row>
    <row r="74" ht="12.75">
      <c r="K74" s="170"/>
    </row>
    <row r="75" ht="12.75">
      <c r="K75" s="170"/>
    </row>
    <row r="76" ht="12.75">
      <c r="K76" s="170"/>
    </row>
    <row r="77" ht="12.75">
      <c r="K77" s="170"/>
    </row>
    <row r="78" ht="12.75">
      <c r="K78" s="170"/>
    </row>
    <row r="79" ht="12.75">
      <c r="K79" s="170"/>
    </row>
    <row r="80" ht="12.75">
      <c r="K80" s="170"/>
    </row>
    <row r="81" ht="12.75">
      <c r="K81" s="170"/>
    </row>
    <row r="82" ht="12.75">
      <c r="K82" s="170"/>
    </row>
    <row r="83" ht="12.75">
      <c r="K83" s="170"/>
    </row>
    <row r="84" ht="12.75">
      <c r="K84" s="170"/>
    </row>
    <row r="85" ht="12.75">
      <c r="K85" s="170"/>
    </row>
    <row r="86" ht="12.75">
      <c r="K86" s="170"/>
    </row>
    <row r="87" ht="12.75">
      <c r="K87" s="170"/>
    </row>
    <row r="88" ht="12.75">
      <c r="K88" s="170"/>
    </row>
    <row r="89" ht="12.75">
      <c r="K89" s="170"/>
    </row>
    <row r="90" ht="12.75">
      <c r="K90" s="170"/>
    </row>
    <row r="91" ht="12.75">
      <c r="K91" s="170"/>
    </row>
    <row r="92" ht="12.75">
      <c r="K92" s="170"/>
    </row>
    <row r="93" ht="12.75">
      <c r="K93" s="170"/>
    </row>
    <row r="94" ht="12.75">
      <c r="K94" s="170"/>
    </row>
    <row r="95" ht="12.75">
      <c r="K95" s="170"/>
    </row>
    <row r="96" ht="12.75">
      <c r="K96" s="170"/>
    </row>
    <row r="97" ht="12.75">
      <c r="K97" s="170"/>
    </row>
    <row r="98" ht="12.75">
      <c r="K98" s="170"/>
    </row>
    <row r="99" ht="12.75">
      <c r="K99" s="170"/>
    </row>
    <row r="100" ht="12.75">
      <c r="K100" s="170"/>
    </row>
    <row r="101" ht="12.75">
      <c r="K101" s="170"/>
    </row>
    <row r="102" ht="12.75">
      <c r="K102" s="170"/>
    </row>
    <row r="103" ht="12.75">
      <c r="K103" s="170"/>
    </row>
    <row r="104" ht="12.75">
      <c r="K104" s="170"/>
    </row>
    <row r="105" ht="12.75">
      <c r="K105" s="170"/>
    </row>
    <row r="106" ht="12.75">
      <c r="K106" s="170"/>
    </row>
    <row r="107" ht="12.75">
      <c r="K107" s="170"/>
    </row>
    <row r="108" ht="12.75">
      <c r="K108" s="170"/>
    </row>
    <row r="109" ht="12.75">
      <c r="K109" s="170"/>
    </row>
    <row r="110" ht="12.75">
      <c r="K110" s="170"/>
    </row>
    <row r="111" ht="12.75">
      <c r="K111" s="170"/>
    </row>
    <row r="112" ht="12.75">
      <c r="K112" s="170"/>
    </row>
    <row r="113" ht="12.75">
      <c r="K113" s="170"/>
    </row>
    <row r="114" ht="12.75">
      <c r="K114" s="170"/>
    </row>
    <row r="115" ht="12.75">
      <c r="K115" s="170"/>
    </row>
    <row r="116" ht="12.75">
      <c r="K116" s="170"/>
    </row>
    <row r="117" ht="12.75">
      <c r="K117" s="170"/>
    </row>
    <row r="118" ht="12.75">
      <c r="K118" s="170"/>
    </row>
    <row r="119" ht="12.75">
      <c r="K119" s="170"/>
    </row>
    <row r="120" ht="12.75">
      <c r="K120" s="170"/>
    </row>
    <row r="121" ht="12.75">
      <c r="K121" s="170"/>
    </row>
    <row r="122" ht="12.75">
      <c r="K122" s="170"/>
    </row>
    <row r="123" ht="12.75">
      <c r="K123" s="170"/>
    </row>
    <row r="124" ht="12.75">
      <c r="K124" s="170"/>
    </row>
    <row r="125" ht="12.75">
      <c r="K125" s="170"/>
    </row>
    <row r="126" ht="12.75">
      <c r="K126" s="170"/>
    </row>
    <row r="127" ht="12.75">
      <c r="K127" s="170"/>
    </row>
    <row r="128" ht="12.75">
      <c r="K128" s="170"/>
    </row>
    <row r="129" ht="12.75">
      <c r="K129" s="170"/>
    </row>
    <row r="130" ht="12.75">
      <c r="K130" s="170"/>
    </row>
    <row r="131" ht="12.75">
      <c r="K131" s="170"/>
    </row>
    <row r="132" ht="12.75">
      <c r="K132" s="170"/>
    </row>
    <row r="133" ht="12.75">
      <c r="K133" s="170"/>
    </row>
    <row r="134" ht="12.75">
      <c r="K134" s="170"/>
    </row>
    <row r="135" ht="12.75">
      <c r="K135" s="170"/>
    </row>
    <row r="136" ht="12.75">
      <c r="K136" s="170"/>
    </row>
    <row r="137" ht="12.75">
      <c r="K137" s="170"/>
    </row>
    <row r="138" ht="12.75">
      <c r="K138" s="170"/>
    </row>
  </sheetData>
  <sheetProtection/>
  <mergeCells count="27">
    <mergeCell ref="A1:B1"/>
    <mergeCell ref="A2:K2"/>
    <mergeCell ref="F6:G6"/>
    <mergeCell ref="H6:I6"/>
    <mergeCell ref="J6:K6"/>
    <mergeCell ref="D6:E6"/>
    <mergeCell ref="A3:K3"/>
    <mergeCell ref="L2:T2"/>
    <mergeCell ref="L3:T3"/>
    <mergeCell ref="B8:B9"/>
    <mergeCell ref="D7:E7"/>
    <mergeCell ref="F7:G7"/>
    <mergeCell ref="H7:I7"/>
    <mergeCell ref="D5:K5"/>
    <mergeCell ref="P5:Q5"/>
    <mergeCell ref="R5:S5"/>
    <mergeCell ref="J7:K7"/>
    <mergeCell ref="L7:M7"/>
    <mergeCell ref="N7:O7"/>
    <mergeCell ref="T7:T9"/>
    <mergeCell ref="Q4:R4"/>
    <mergeCell ref="P7:Q7"/>
    <mergeCell ref="R7:S7"/>
    <mergeCell ref="L6:M6"/>
    <mergeCell ref="N6:O6"/>
    <mergeCell ref="P6:Q6"/>
    <mergeCell ref="R6:S6"/>
  </mergeCells>
  <printOptions/>
  <pageMargins left="1.1811023622047245" right="1.1811023622047245" top="1.5748031496062993" bottom="1.5748031496062993" header="0.5118110236220472" footer="0.9055118110236221"/>
  <pageSetup firstPageNumber="336" useFirstPageNumber="1" horizontalDpi="96" verticalDpi="96" orientation="portrait" paperSize="9" r:id="rId1"/>
  <headerFooter alignWithMargins="0">
    <oddFooter>&amp;C&amp;"超研澤中圓,Regula"&amp;11‧&amp;"Times New Roman,標準"&amp;P&amp;"超研澤中圓,Regula"‧</oddFooter>
  </headerFooter>
</worksheet>
</file>

<file path=xl/worksheets/sheet20.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O19" sqref="O19"/>
    </sheetView>
  </sheetViews>
  <sheetFormatPr defaultColWidth="9.00390625" defaultRowHeight="16.5"/>
  <cols>
    <col min="1" max="1" width="14.625" style="1" customWidth="1"/>
    <col min="2" max="2" width="14.875" style="1" customWidth="1"/>
    <col min="3" max="3" width="15.125" style="1" customWidth="1"/>
    <col min="4" max="4" width="14.875" style="1" customWidth="1"/>
    <col min="5" max="5" width="15.125" style="1" customWidth="1"/>
    <col min="6" max="16384" width="9.00390625" style="1" customWidth="1"/>
  </cols>
  <sheetData>
    <row r="1" s="13" customFormat="1" ht="21.75" customHeight="1">
      <c r="E1" s="26" t="s">
        <v>684</v>
      </c>
    </row>
    <row r="2" spans="1:5" s="84" customFormat="1" ht="36" customHeight="1">
      <c r="A2" s="595" t="s">
        <v>901</v>
      </c>
      <c r="B2" s="596"/>
      <c r="C2" s="596"/>
      <c r="D2" s="596"/>
      <c r="E2" s="596"/>
    </row>
    <row r="3" spans="1:5" s="13" customFormat="1" ht="18" customHeight="1" thickBot="1">
      <c r="A3" s="303"/>
      <c r="B3" s="17"/>
      <c r="C3" s="17"/>
      <c r="D3" s="26"/>
      <c r="E3" s="26"/>
    </row>
    <row r="4" spans="1:5" s="13" customFormat="1" ht="30" customHeight="1">
      <c r="A4" s="788" t="s">
        <v>63</v>
      </c>
      <c r="B4" s="770" t="s">
        <v>59</v>
      </c>
      <c r="C4" s="772"/>
      <c r="D4" s="692" t="s">
        <v>60</v>
      </c>
      <c r="E4" s="771"/>
    </row>
    <row r="5" spans="1:5" s="13" customFormat="1" ht="30" customHeight="1">
      <c r="A5" s="802"/>
      <c r="B5" s="679" t="s">
        <v>121</v>
      </c>
      <c r="C5" s="370" t="s">
        <v>61</v>
      </c>
      <c r="D5" s="684" t="s">
        <v>121</v>
      </c>
      <c r="E5" s="371" t="s">
        <v>62</v>
      </c>
    </row>
    <row r="6" spans="1:5" s="13" customFormat="1" ht="30" customHeight="1" thickBot="1">
      <c r="A6" s="803"/>
      <c r="B6" s="680"/>
      <c r="C6" s="182" t="s">
        <v>111</v>
      </c>
      <c r="D6" s="685"/>
      <c r="E6" s="131" t="s">
        <v>111</v>
      </c>
    </row>
    <row r="7" spans="1:5" s="13" customFormat="1" ht="36" customHeight="1">
      <c r="A7" s="315" t="s">
        <v>112</v>
      </c>
      <c r="B7" s="372">
        <v>15837</v>
      </c>
      <c r="C7" s="373">
        <v>48.28</v>
      </c>
      <c r="D7" s="374">
        <v>13723</v>
      </c>
      <c r="E7" s="365">
        <v>50.46</v>
      </c>
    </row>
    <row r="8" spans="1:5" s="13" customFormat="1" ht="36" customHeight="1">
      <c r="A8" s="315" t="s">
        <v>113</v>
      </c>
      <c r="B8" s="372">
        <v>14017</v>
      </c>
      <c r="C8" s="373">
        <v>38.02</v>
      </c>
      <c r="D8" s="374">
        <v>12530</v>
      </c>
      <c r="E8" s="365">
        <v>38.82</v>
      </c>
    </row>
    <row r="9" spans="1:5" s="13" customFormat="1" ht="36" customHeight="1">
      <c r="A9" s="315" t="s">
        <v>114</v>
      </c>
      <c r="B9" s="372">
        <v>14042</v>
      </c>
      <c r="C9" s="373">
        <v>40.51</v>
      </c>
      <c r="D9" s="374">
        <v>13112</v>
      </c>
      <c r="E9" s="365">
        <v>41.95</v>
      </c>
    </row>
    <row r="10" spans="1:5" s="13" customFormat="1" ht="24" customHeight="1">
      <c r="A10" s="315"/>
      <c r="B10" s="372"/>
      <c r="C10" s="373"/>
      <c r="D10" s="374"/>
      <c r="E10" s="365"/>
    </row>
    <row r="11" spans="1:5" s="17" customFormat="1" ht="36" customHeight="1">
      <c r="A11" s="315" t="s">
        <v>115</v>
      </c>
      <c r="B11" s="372">
        <v>15873</v>
      </c>
      <c r="C11" s="373">
        <v>42.62</v>
      </c>
      <c r="D11" s="374">
        <v>14870</v>
      </c>
      <c r="E11" s="365">
        <v>45.05</v>
      </c>
    </row>
    <row r="12" spans="1:5" s="17" customFormat="1" ht="39.75" customHeight="1">
      <c r="A12" s="315" t="s">
        <v>116</v>
      </c>
      <c r="B12" s="372">
        <v>22273</v>
      </c>
      <c r="C12" s="373">
        <v>44.16</v>
      </c>
      <c r="D12" s="374">
        <v>21828</v>
      </c>
      <c r="E12" s="365">
        <v>47.76</v>
      </c>
    </row>
    <row r="13" spans="1:5" s="17" customFormat="1" ht="36" customHeight="1">
      <c r="A13" s="315" t="s">
        <v>117</v>
      </c>
      <c r="B13" s="372">
        <v>15504</v>
      </c>
      <c r="C13" s="373">
        <v>42.19</v>
      </c>
      <c r="D13" s="374">
        <v>14301</v>
      </c>
      <c r="E13" s="365">
        <v>45.2</v>
      </c>
    </row>
    <row r="14" spans="1:5" s="17" customFormat="1" ht="22.5" customHeight="1">
      <c r="A14" s="315"/>
      <c r="B14" s="372"/>
      <c r="C14" s="373"/>
      <c r="D14" s="374"/>
      <c r="E14" s="365"/>
    </row>
    <row r="15" spans="1:5" s="17" customFormat="1" ht="36" customHeight="1">
      <c r="A15" s="358" t="s">
        <v>118</v>
      </c>
      <c r="B15" s="372">
        <v>19505</v>
      </c>
      <c r="C15" s="373">
        <v>44.8</v>
      </c>
      <c r="D15" s="375">
        <v>18135</v>
      </c>
      <c r="E15" s="365">
        <v>46.46</v>
      </c>
    </row>
    <row r="16" spans="1:5" s="13" customFormat="1" ht="36" customHeight="1">
      <c r="A16" s="315" t="s">
        <v>119</v>
      </c>
      <c r="B16" s="372">
        <v>17507</v>
      </c>
      <c r="C16" s="373">
        <v>42.07</v>
      </c>
      <c r="D16" s="375">
        <v>16946</v>
      </c>
      <c r="E16" s="365">
        <v>45.64</v>
      </c>
    </row>
    <row r="17" spans="1:5" s="13" customFormat="1" ht="36" customHeight="1">
      <c r="A17" s="358" t="s">
        <v>743</v>
      </c>
      <c r="B17" s="518">
        <v>21189</v>
      </c>
      <c r="C17" s="373">
        <v>44.48</v>
      </c>
      <c r="D17" s="175">
        <v>19471</v>
      </c>
      <c r="E17" s="365">
        <v>44.97</v>
      </c>
    </row>
    <row r="18" spans="1:5" s="13" customFormat="1" ht="24" customHeight="1">
      <c r="A18" s="358"/>
      <c r="B18" s="518"/>
      <c r="C18" s="373"/>
      <c r="D18" s="175"/>
      <c r="E18" s="365"/>
    </row>
    <row r="19" spans="1:5" s="13" customFormat="1" ht="36" customHeight="1" thickBot="1">
      <c r="A19" s="516" t="s">
        <v>755</v>
      </c>
      <c r="B19" s="519">
        <v>21133</v>
      </c>
      <c r="C19" s="376">
        <v>44.13</v>
      </c>
      <c r="D19" s="517">
        <v>19489</v>
      </c>
      <c r="E19" s="368">
        <v>44.45</v>
      </c>
    </row>
    <row r="20" spans="1:5" s="13" customFormat="1" ht="15" customHeight="1">
      <c r="A20" s="11" t="s">
        <v>120</v>
      </c>
      <c r="B20" s="313"/>
      <c r="C20" s="313"/>
      <c r="D20" s="313"/>
      <c r="E20" s="313"/>
    </row>
    <row r="21" spans="1:5" s="241" customFormat="1" ht="15" customHeight="1">
      <c r="A21" s="359"/>
      <c r="B21" s="293"/>
      <c r="C21" s="293"/>
      <c r="D21" s="293"/>
      <c r="E21" s="293"/>
    </row>
  </sheetData>
  <sheetProtection/>
  <mergeCells count="6">
    <mergeCell ref="A2:E2"/>
    <mergeCell ref="A4:A6"/>
    <mergeCell ref="B4:C4"/>
    <mergeCell ref="D4:E4"/>
    <mergeCell ref="B5:B6"/>
    <mergeCell ref="D5:D6"/>
  </mergeCells>
  <printOptions/>
  <pageMargins left="1.1811023622047245" right="1.1811023622047245" top="1.5748031496062993" bottom="1.5748031496062993" header="0.5118110236220472" footer="0.9055118110236221"/>
  <pageSetup firstPageNumber="371" useFirstPageNumber="1" horizontalDpi="96" verticalDpi="96" orientation="portrait" paperSize="9" r:id="rId1"/>
  <headerFooter alignWithMargins="0">
    <oddFooter>&amp;C&amp;"超研澤中圓,Regula"&amp;11‧&amp;"Times New Roman,標準"&amp;P&amp;"超研澤中圓,Regula"‧</oddFooter>
  </headerFooter>
</worksheet>
</file>

<file path=xl/worksheets/sheet3.xml><?xml version="1.0" encoding="utf-8"?>
<worksheet xmlns="http://schemas.openxmlformats.org/spreadsheetml/2006/main" xmlns:r="http://schemas.openxmlformats.org/officeDocument/2006/relationships">
  <dimension ref="A1:AB36"/>
  <sheetViews>
    <sheetView showGridLines="0" zoomScalePageLayoutView="0" workbookViewId="0" topLeftCell="A1">
      <selection activeCell="A9" sqref="A9"/>
    </sheetView>
  </sheetViews>
  <sheetFormatPr defaultColWidth="9.00390625" defaultRowHeight="16.5"/>
  <cols>
    <col min="1" max="1" width="18.625" style="1" customWidth="1"/>
    <col min="2" max="2" width="4.875" style="1" customWidth="1"/>
    <col min="3" max="4" width="4.625" style="1" customWidth="1"/>
    <col min="5" max="5" width="4.75390625" style="1" customWidth="1"/>
    <col min="6" max="7" width="4.625" style="1" customWidth="1"/>
    <col min="8" max="8" width="4.75390625" style="1" customWidth="1"/>
    <col min="9" max="10" width="4.625" style="1" customWidth="1"/>
    <col min="11" max="13" width="4.75390625" style="1" customWidth="1"/>
    <col min="14" max="26" width="4.875" style="1" customWidth="1"/>
    <col min="27" max="27" width="11.625" style="1" customWidth="1"/>
    <col min="28" max="16384" width="9.00390625" style="1" customWidth="1"/>
  </cols>
  <sheetData>
    <row r="1" spans="1:27" s="13" customFormat="1" ht="15" customHeight="1">
      <c r="A1" s="10" t="s">
        <v>710</v>
      </c>
      <c r="AA1" s="26" t="s">
        <v>711</v>
      </c>
    </row>
    <row r="2" spans="1:27" s="84" customFormat="1" ht="27.75" customHeight="1">
      <c r="A2" s="596" t="s">
        <v>599</v>
      </c>
      <c r="B2" s="596"/>
      <c r="C2" s="596"/>
      <c r="D2" s="596"/>
      <c r="E2" s="596"/>
      <c r="F2" s="596"/>
      <c r="G2" s="596"/>
      <c r="H2" s="596"/>
      <c r="I2" s="596"/>
      <c r="J2" s="596"/>
      <c r="K2" s="596"/>
      <c r="L2" s="596"/>
      <c r="M2" s="596"/>
      <c r="N2" s="596" t="s">
        <v>714</v>
      </c>
      <c r="O2" s="596"/>
      <c r="P2" s="596"/>
      <c r="Q2" s="596"/>
      <c r="R2" s="596"/>
      <c r="S2" s="596"/>
      <c r="T2" s="596"/>
      <c r="U2" s="596"/>
      <c r="V2" s="596"/>
      <c r="W2" s="596"/>
      <c r="X2" s="596"/>
      <c r="Y2" s="596"/>
      <c r="Z2" s="596"/>
      <c r="AA2" s="596"/>
    </row>
    <row r="3" spans="1:27" s="124" customFormat="1" ht="19.5" customHeight="1" thickBot="1">
      <c r="A3" s="634" t="s">
        <v>600</v>
      </c>
      <c r="B3" s="634"/>
      <c r="C3" s="634"/>
      <c r="D3" s="634"/>
      <c r="E3" s="634"/>
      <c r="F3" s="634"/>
      <c r="G3" s="634"/>
      <c r="H3" s="634"/>
      <c r="I3" s="634"/>
      <c r="J3" s="634"/>
      <c r="K3" s="634"/>
      <c r="L3" s="634"/>
      <c r="M3" s="634"/>
      <c r="N3" s="634" t="s">
        <v>601</v>
      </c>
      <c r="O3" s="634"/>
      <c r="P3" s="634"/>
      <c r="Q3" s="634"/>
      <c r="R3" s="634"/>
      <c r="S3" s="634"/>
      <c r="T3" s="634"/>
      <c r="U3" s="634"/>
      <c r="V3" s="634"/>
      <c r="W3" s="634"/>
      <c r="X3" s="634"/>
      <c r="Y3" s="634"/>
      <c r="Z3" s="634"/>
      <c r="AA3" s="634"/>
    </row>
    <row r="4" spans="1:27" s="47" customFormat="1" ht="19.5" customHeight="1">
      <c r="A4" s="103"/>
      <c r="B4" s="119" t="s">
        <v>579</v>
      </c>
      <c r="C4" s="637" t="s">
        <v>586</v>
      </c>
      <c r="D4" s="620"/>
      <c r="E4" s="620"/>
      <c r="F4" s="620"/>
      <c r="G4" s="620"/>
      <c r="H4" s="620"/>
      <c r="I4" s="620"/>
      <c r="J4" s="620"/>
      <c r="K4" s="638"/>
      <c r="L4" s="105"/>
      <c r="M4" s="105"/>
      <c r="N4" s="105"/>
      <c r="O4" s="100" t="s">
        <v>557</v>
      </c>
      <c r="P4" s="105"/>
      <c r="Q4" s="101" t="s">
        <v>552</v>
      </c>
      <c r="R4" s="102" t="s">
        <v>553</v>
      </c>
      <c r="S4" s="105"/>
      <c r="T4" s="105" t="s">
        <v>568</v>
      </c>
      <c r="U4" s="105"/>
      <c r="V4" s="105"/>
      <c r="W4" s="105" t="s">
        <v>487</v>
      </c>
      <c r="X4" s="105"/>
      <c r="Y4" s="105"/>
      <c r="Z4" s="107"/>
      <c r="AA4" s="45" t="s">
        <v>580</v>
      </c>
    </row>
    <row r="5" spans="1:27" s="47" customFormat="1" ht="19.5" customHeight="1">
      <c r="A5" s="89" t="s">
        <v>519</v>
      </c>
      <c r="B5" s="88" t="s">
        <v>581</v>
      </c>
      <c r="C5" s="605" t="s">
        <v>477</v>
      </c>
      <c r="D5" s="606"/>
      <c r="E5" s="607"/>
      <c r="F5" s="605" t="s">
        <v>582</v>
      </c>
      <c r="G5" s="606"/>
      <c r="H5" s="607"/>
      <c r="I5" s="605" t="s">
        <v>583</v>
      </c>
      <c r="J5" s="606"/>
      <c r="K5" s="607"/>
      <c r="L5" s="120"/>
      <c r="M5" s="126" t="s">
        <v>603</v>
      </c>
      <c r="N5" s="125" t="s">
        <v>604</v>
      </c>
      <c r="O5" s="605" t="s">
        <v>584</v>
      </c>
      <c r="P5" s="607"/>
      <c r="Q5" s="605" t="s">
        <v>569</v>
      </c>
      <c r="R5" s="607"/>
      <c r="S5" s="605" t="s">
        <v>570</v>
      </c>
      <c r="T5" s="607"/>
      <c r="U5" s="605" t="s">
        <v>571</v>
      </c>
      <c r="V5" s="607"/>
      <c r="W5" s="605" t="s">
        <v>572</v>
      </c>
      <c r="X5" s="607"/>
      <c r="Y5" s="621" t="s">
        <v>573</v>
      </c>
      <c r="Z5" s="607"/>
      <c r="AA5" s="48" t="s">
        <v>585</v>
      </c>
    </row>
    <row r="6" spans="1:27" s="47" customFormat="1" ht="19.5" customHeight="1">
      <c r="A6" s="89" t="s">
        <v>524</v>
      </c>
      <c r="B6" s="88" t="s">
        <v>553</v>
      </c>
      <c r="C6" s="50"/>
      <c r="D6" s="51" t="s">
        <v>480</v>
      </c>
      <c r="E6" s="52"/>
      <c r="F6" s="50"/>
      <c r="G6" s="51" t="s">
        <v>526</v>
      </c>
      <c r="H6" s="52"/>
      <c r="I6" s="50"/>
      <c r="J6" s="51" t="s">
        <v>527</v>
      </c>
      <c r="K6" s="52"/>
      <c r="L6" s="50"/>
      <c r="M6" s="127" t="s">
        <v>480</v>
      </c>
      <c r="N6" s="52"/>
      <c r="O6" s="598" t="s">
        <v>548</v>
      </c>
      <c r="P6" s="608"/>
      <c r="Q6" s="598" t="s">
        <v>559</v>
      </c>
      <c r="R6" s="608"/>
      <c r="S6" s="598" t="s">
        <v>560</v>
      </c>
      <c r="T6" s="608"/>
      <c r="U6" s="598" t="s">
        <v>561</v>
      </c>
      <c r="V6" s="608"/>
      <c r="W6" s="598" t="s">
        <v>562</v>
      </c>
      <c r="X6" s="608"/>
      <c r="Y6" s="599" t="s">
        <v>563</v>
      </c>
      <c r="Z6" s="608"/>
      <c r="AA6" s="48" t="s">
        <v>587</v>
      </c>
    </row>
    <row r="7" spans="1:27" s="47" customFormat="1" ht="19.5" customHeight="1">
      <c r="A7" s="635" t="s">
        <v>492</v>
      </c>
      <c r="B7" s="54" t="s">
        <v>588</v>
      </c>
      <c r="C7" s="63" t="s">
        <v>493</v>
      </c>
      <c r="D7" s="63" t="s">
        <v>494</v>
      </c>
      <c r="E7" s="63" t="s">
        <v>495</v>
      </c>
      <c r="F7" s="63" t="s">
        <v>493</v>
      </c>
      <c r="G7" s="63" t="s">
        <v>494</v>
      </c>
      <c r="H7" s="63" t="s">
        <v>495</v>
      </c>
      <c r="I7" s="63" t="s">
        <v>493</v>
      </c>
      <c r="J7" s="63" t="s">
        <v>494</v>
      </c>
      <c r="K7" s="63" t="s">
        <v>495</v>
      </c>
      <c r="L7" s="63" t="s">
        <v>493</v>
      </c>
      <c r="M7" s="63" t="s">
        <v>494</v>
      </c>
      <c r="N7" s="64" t="s">
        <v>495</v>
      </c>
      <c r="O7" s="63" t="s">
        <v>494</v>
      </c>
      <c r="P7" s="63" t="s">
        <v>495</v>
      </c>
      <c r="Q7" s="63" t="s">
        <v>494</v>
      </c>
      <c r="R7" s="63" t="s">
        <v>495</v>
      </c>
      <c r="S7" s="63" t="s">
        <v>494</v>
      </c>
      <c r="T7" s="63" t="s">
        <v>495</v>
      </c>
      <c r="U7" s="63" t="s">
        <v>494</v>
      </c>
      <c r="V7" s="63" t="s">
        <v>495</v>
      </c>
      <c r="W7" s="63" t="s">
        <v>494</v>
      </c>
      <c r="X7" s="63" t="s">
        <v>495</v>
      </c>
      <c r="Y7" s="63" t="s">
        <v>494</v>
      </c>
      <c r="Z7" s="63" t="s">
        <v>495</v>
      </c>
      <c r="AA7" s="618" t="s">
        <v>602</v>
      </c>
    </row>
    <row r="8" spans="1:27" s="47" customFormat="1" ht="19.5" customHeight="1" thickBot="1">
      <c r="A8" s="636"/>
      <c r="B8" s="66" t="s">
        <v>312</v>
      </c>
      <c r="C8" s="67" t="s">
        <v>480</v>
      </c>
      <c r="D8" s="67" t="s">
        <v>497</v>
      </c>
      <c r="E8" s="67" t="s">
        <v>498</v>
      </c>
      <c r="F8" s="67" t="s">
        <v>480</v>
      </c>
      <c r="G8" s="67" t="s">
        <v>497</v>
      </c>
      <c r="H8" s="67" t="s">
        <v>498</v>
      </c>
      <c r="I8" s="67" t="s">
        <v>480</v>
      </c>
      <c r="J8" s="67" t="s">
        <v>497</v>
      </c>
      <c r="K8" s="67" t="s">
        <v>498</v>
      </c>
      <c r="L8" s="67" t="s">
        <v>480</v>
      </c>
      <c r="M8" s="67" t="s">
        <v>497</v>
      </c>
      <c r="N8" s="68" t="s">
        <v>498</v>
      </c>
      <c r="O8" s="67" t="s">
        <v>497</v>
      </c>
      <c r="P8" s="67" t="s">
        <v>498</v>
      </c>
      <c r="Q8" s="67" t="s">
        <v>497</v>
      </c>
      <c r="R8" s="67" t="s">
        <v>498</v>
      </c>
      <c r="S8" s="67" t="s">
        <v>497</v>
      </c>
      <c r="T8" s="67" t="s">
        <v>498</v>
      </c>
      <c r="U8" s="67" t="s">
        <v>497</v>
      </c>
      <c r="V8" s="67" t="s">
        <v>498</v>
      </c>
      <c r="W8" s="67" t="s">
        <v>497</v>
      </c>
      <c r="X8" s="67" t="s">
        <v>498</v>
      </c>
      <c r="Y8" s="67" t="s">
        <v>497</v>
      </c>
      <c r="Z8" s="67" t="s">
        <v>498</v>
      </c>
      <c r="AA8" s="619"/>
    </row>
    <row r="9" spans="1:27" s="47" customFormat="1" ht="19.5" customHeight="1">
      <c r="A9" s="71" t="s">
        <v>529</v>
      </c>
      <c r="B9" s="72">
        <v>569</v>
      </c>
      <c r="C9" s="72">
        <v>1254</v>
      </c>
      <c r="D9" s="72">
        <v>722</v>
      </c>
      <c r="E9" s="72">
        <v>532</v>
      </c>
      <c r="F9" s="72">
        <v>1055</v>
      </c>
      <c r="G9" s="72">
        <v>660</v>
      </c>
      <c r="H9" s="72">
        <v>395</v>
      </c>
      <c r="I9" s="72">
        <v>199</v>
      </c>
      <c r="J9" s="72">
        <v>62</v>
      </c>
      <c r="K9" s="72">
        <v>137</v>
      </c>
      <c r="L9" s="69">
        <v>29213</v>
      </c>
      <c r="M9" s="69">
        <v>15607</v>
      </c>
      <c r="N9" s="72">
        <v>13606</v>
      </c>
      <c r="O9" s="72">
        <v>6430</v>
      </c>
      <c r="P9" s="72">
        <v>5802</v>
      </c>
      <c r="Q9" s="72">
        <v>5854</v>
      </c>
      <c r="R9" s="72">
        <v>5211</v>
      </c>
      <c r="S9" s="72">
        <v>2133</v>
      </c>
      <c r="T9" s="72">
        <v>1699</v>
      </c>
      <c r="U9" s="72">
        <v>508</v>
      </c>
      <c r="V9" s="72">
        <v>495</v>
      </c>
      <c r="W9" s="72">
        <v>682</v>
      </c>
      <c r="X9" s="72">
        <v>399</v>
      </c>
      <c r="Y9" s="90" t="s">
        <v>481</v>
      </c>
      <c r="Z9" s="90" t="s">
        <v>481</v>
      </c>
      <c r="AA9" s="121">
        <v>8908</v>
      </c>
    </row>
    <row r="10" spans="1:27" s="47" customFormat="1" ht="19.5" customHeight="1">
      <c r="A10" s="71" t="s">
        <v>530</v>
      </c>
      <c r="B10" s="72">
        <v>601</v>
      </c>
      <c r="C10" s="72">
        <f>D10+E10</f>
        <v>1302</v>
      </c>
      <c r="D10" s="72">
        <f>G10+J10</f>
        <v>733</v>
      </c>
      <c r="E10" s="72">
        <f>H10+K10</f>
        <v>569</v>
      </c>
      <c r="F10" s="72">
        <v>1105</v>
      </c>
      <c r="G10" s="72">
        <v>670</v>
      </c>
      <c r="H10" s="72">
        <v>435</v>
      </c>
      <c r="I10" s="72">
        <v>197</v>
      </c>
      <c r="J10" s="72">
        <v>63</v>
      </c>
      <c r="K10" s="72">
        <v>134</v>
      </c>
      <c r="L10" s="69">
        <v>31396</v>
      </c>
      <c r="M10" s="69">
        <v>15980</v>
      </c>
      <c r="N10" s="72">
        <v>15416</v>
      </c>
      <c r="O10" s="72">
        <v>6465</v>
      </c>
      <c r="P10" s="72">
        <v>6150</v>
      </c>
      <c r="Q10" s="72">
        <v>6288</v>
      </c>
      <c r="R10" s="72">
        <v>5708</v>
      </c>
      <c r="S10" s="72">
        <v>2272</v>
      </c>
      <c r="T10" s="72">
        <v>2403</v>
      </c>
      <c r="U10" s="72">
        <v>462</v>
      </c>
      <c r="V10" s="72">
        <v>646</v>
      </c>
      <c r="W10" s="72">
        <v>493</v>
      </c>
      <c r="X10" s="72">
        <v>509</v>
      </c>
      <c r="Y10" s="90" t="s">
        <v>481</v>
      </c>
      <c r="Z10" s="90" t="s">
        <v>481</v>
      </c>
      <c r="AA10" s="121">
        <v>9343</v>
      </c>
    </row>
    <row r="11" spans="1:28" s="70" customFormat="1" ht="19.5" customHeight="1">
      <c r="A11" s="71" t="s">
        <v>531</v>
      </c>
      <c r="B11" s="72">
        <v>621</v>
      </c>
      <c r="C11" s="69">
        <f>D11+E11</f>
        <v>1108</v>
      </c>
      <c r="D11" s="69">
        <v>565</v>
      </c>
      <c r="E11" s="69">
        <v>543</v>
      </c>
      <c r="F11" s="69">
        <f>G11+H11</f>
        <v>956</v>
      </c>
      <c r="G11" s="69">
        <v>524</v>
      </c>
      <c r="H11" s="69">
        <v>432</v>
      </c>
      <c r="I11" s="69">
        <f>J11+K11</f>
        <v>152</v>
      </c>
      <c r="J11" s="69">
        <v>41</v>
      </c>
      <c r="K11" s="69">
        <v>111</v>
      </c>
      <c r="L11" s="69">
        <f>M11+N11</f>
        <v>33275</v>
      </c>
      <c r="M11" s="69">
        <f>O11+Q11+S11+U11+W11+Y11</f>
        <v>16576</v>
      </c>
      <c r="N11" s="72">
        <f>P11+R11+T11+V11+X11+Z11</f>
        <v>16699</v>
      </c>
      <c r="O11" s="69">
        <v>6400</v>
      </c>
      <c r="P11" s="69">
        <v>6302</v>
      </c>
      <c r="Q11" s="69">
        <v>6203</v>
      </c>
      <c r="R11" s="69">
        <v>6017</v>
      </c>
      <c r="S11" s="69">
        <v>2288</v>
      </c>
      <c r="T11" s="69">
        <v>2647</v>
      </c>
      <c r="U11" s="69">
        <v>490</v>
      </c>
      <c r="V11" s="69">
        <v>918</v>
      </c>
      <c r="W11" s="69">
        <v>453</v>
      </c>
      <c r="X11" s="69">
        <v>643</v>
      </c>
      <c r="Y11" s="69">
        <v>742</v>
      </c>
      <c r="Z11" s="69">
        <v>172</v>
      </c>
      <c r="AA11" s="91">
        <v>10170</v>
      </c>
      <c r="AB11" s="122"/>
    </row>
    <row r="12" spans="1:28" s="70" customFormat="1" ht="12" customHeight="1">
      <c r="A12" s="71"/>
      <c r="B12" s="72"/>
      <c r="C12" s="69"/>
      <c r="D12" s="72"/>
      <c r="E12" s="72"/>
      <c r="F12" s="69"/>
      <c r="G12" s="72"/>
      <c r="H12" s="72"/>
      <c r="I12" s="69"/>
      <c r="J12" s="72"/>
      <c r="K12" s="72"/>
      <c r="L12" s="69"/>
      <c r="M12" s="69"/>
      <c r="N12" s="72"/>
      <c r="O12" s="72"/>
      <c r="P12" s="72"/>
      <c r="Q12" s="72"/>
      <c r="R12" s="72"/>
      <c r="S12" s="72"/>
      <c r="T12" s="72"/>
      <c r="U12" s="72"/>
      <c r="V12" s="72"/>
      <c r="W12" s="72"/>
      <c r="X12" s="72"/>
      <c r="Y12" s="72"/>
      <c r="Z12" s="72"/>
      <c r="AA12" s="92"/>
      <c r="AB12" s="122"/>
    </row>
    <row r="13" spans="1:28" s="47" customFormat="1" ht="19.5" customHeight="1">
      <c r="A13" s="71" t="s">
        <v>532</v>
      </c>
      <c r="B13" s="72">
        <v>610</v>
      </c>
      <c r="C13" s="69">
        <f>D13+E13</f>
        <v>580</v>
      </c>
      <c r="D13" s="72">
        <v>207</v>
      </c>
      <c r="E13" s="72">
        <v>373</v>
      </c>
      <c r="F13" s="69">
        <f>G13+H13</f>
        <v>516</v>
      </c>
      <c r="G13" s="72">
        <v>190</v>
      </c>
      <c r="H13" s="72">
        <v>326</v>
      </c>
      <c r="I13" s="69">
        <f>J13+K13</f>
        <v>64</v>
      </c>
      <c r="J13" s="72">
        <v>17</v>
      </c>
      <c r="K13" s="72">
        <v>47</v>
      </c>
      <c r="L13" s="69">
        <f>M13+N13</f>
        <v>32407</v>
      </c>
      <c r="M13" s="69">
        <f>O13+Q13+S13+U13+W13+Y13</f>
        <v>15436</v>
      </c>
      <c r="N13" s="72">
        <f>P13+R13+T13+V13+X13+Z13</f>
        <v>16971</v>
      </c>
      <c r="O13" s="72">
        <v>5276</v>
      </c>
      <c r="P13" s="72">
        <v>5599</v>
      </c>
      <c r="Q13" s="72">
        <v>6029</v>
      </c>
      <c r="R13" s="72">
        <v>6111</v>
      </c>
      <c r="S13" s="72">
        <v>2394</v>
      </c>
      <c r="T13" s="72">
        <v>3165</v>
      </c>
      <c r="U13" s="72">
        <v>550</v>
      </c>
      <c r="V13" s="72">
        <v>1080</v>
      </c>
      <c r="W13" s="72">
        <v>484</v>
      </c>
      <c r="X13" s="72">
        <v>904</v>
      </c>
      <c r="Y13" s="72">
        <v>703</v>
      </c>
      <c r="Z13" s="72">
        <v>112</v>
      </c>
      <c r="AA13" s="92">
        <v>10168</v>
      </c>
      <c r="AB13" s="58"/>
    </row>
    <row r="14" spans="1:27" s="47" customFormat="1" ht="19.5" customHeight="1">
      <c r="A14" s="71" t="s">
        <v>533</v>
      </c>
      <c r="B14" s="72">
        <v>551</v>
      </c>
      <c r="C14" s="72">
        <v>364</v>
      </c>
      <c r="D14" s="72">
        <v>76</v>
      </c>
      <c r="E14" s="72">
        <v>288</v>
      </c>
      <c r="F14" s="72">
        <v>336</v>
      </c>
      <c r="G14" s="72">
        <v>68</v>
      </c>
      <c r="H14" s="72">
        <v>268</v>
      </c>
      <c r="I14" s="69">
        <v>28</v>
      </c>
      <c r="J14" s="72">
        <v>8</v>
      </c>
      <c r="K14" s="72">
        <v>20</v>
      </c>
      <c r="L14" s="69">
        <v>29400</v>
      </c>
      <c r="M14" s="69">
        <v>13143</v>
      </c>
      <c r="N14" s="72">
        <v>16257</v>
      </c>
      <c r="O14" s="72">
        <v>4064</v>
      </c>
      <c r="P14" s="72">
        <v>5037</v>
      </c>
      <c r="Q14" s="72">
        <v>4949</v>
      </c>
      <c r="R14" s="72">
        <v>5446</v>
      </c>
      <c r="S14" s="72">
        <v>2396</v>
      </c>
      <c r="T14" s="72">
        <v>3370</v>
      </c>
      <c r="U14" s="72">
        <v>519</v>
      </c>
      <c r="V14" s="72">
        <v>1156</v>
      </c>
      <c r="W14" s="72">
        <v>537</v>
      </c>
      <c r="X14" s="72">
        <v>1074</v>
      </c>
      <c r="Y14" s="72">
        <v>678</v>
      </c>
      <c r="Z14" s="72">
        <v>174</v>
      </c>
      <c r="AA14" s="112">
        <v>11149</v>
      </c>
    </row>
    <row r="15" spans="1:28" s="47" customFormat="1" ht="19.5" customHeight="1">
      <c r="A15" s="71" t="s">
        <v>534</v>
      </c>
      <c r="B15" s="72">
        <v>441</v>
      </c>
      <c r="C15" s="72">
        <v>370</v>
      </c>
      <c r="D15" s="72">
        <v>79</v>
      </c>
      <c r="E15" s="72">
        <v>291</v>
      </c>
      <c r="F15" s="72">
        <f>G15+H15</f>
        <v>342</v>
      </c>
      <c r="G15" s="72">
        <v>71</v>
      </c>
      <c r="H15" s="72">
        <v>271</v>
      </c>
      <c r="I15" s="72">
        <v>28</v>
      </c>
      <c r="J15" s="72">
        <v>8</v>
      </c>
      <c r="K15" s="72">
        <v>20</v>
      </c>
      <c r="L15" s="69">
        <f>M15+N15</f>
        <v>20942</v>
      </c>
      <c r="M15" s="69">
        <f>O15+Q15+S15+U15+W15+Y15</f>
        <v>7460</v>
      </c>
      <c r="N15" s="72">
        <f>P15+R15+T15+V15+X15+Z15</f>
        <v>13482</v>
      </c>
      <c r="O15" s="72">
        <v>1931</v>
      </c>
      <c r="P15" s="72">
        <v>3763</v>
      </c>
      <c r="Q15" s="72">
        <v>2253</v>
      </c>
      <c r="R15" s="72">
        <v>4781</v>
      </c>
      <c r="S15" s="72">
        <v>1669</v>
      </c>
      <c r="T15" s="72">
        <v>2353</v>
      </c>
      <c r="U15" s="72">
        <v>492</v>
      </c>
      <c r="V15" s="72">
        <v>1160</v>
      </c>
      <c r="W15" s="72">
        <v>495</v>
      </c>
      <c r="X15" s="72">
        <v>1140</v>
      </c>
      <c r="Y15" s="72">
        <v>620</v>
      </c>
      <c r="Z15" s="72">
        <v>285</v>
      </c>
      <c r="AA15" s="92">
        <v>9372</v>
      </c>
      <c r="AB15" s="58"/>
    </row>
    <row r="16" spans="1:28" s="47" customFormat="1" ht="10.5" customHeight="1">
      <c r="A16" s="71"/>
      <c r="B16" s="72"/>
      <c r="C16" s="72"/>
      <c r="D16" s="72"/>
      <c r="E16" s="72"/>
      <c r="F16" s="72"/>
      <c r="G16" s="72"/>
      <c r="H16" s="72"/>
      <c r="I16" s="72"/>
      <c r="J16" s="72"/>
      <c r="K16" s="72"/>
      <c r="L16" s="69"/>
      <c r="M16" s="69"/>
      <c r="N16" s="72"/>
      <c r="O16" s="72"/>
      <c r="P16" s="72"/>
      <c r="Q16" s="72"/>
      <c r="R16" s="72"/>
      <c r="S16" s="72"/>
      <c r="T16" s="72"/>
      <c r="U16" s="72"/>
      <c r="V16" s="72"/>
      <c r="W16" s="72"/>
      <c r="X16" s="72"/>
      <c r="Y16" s="72"/>
      <c r="Z16" s="72"/>
      <c r="AA16" s="92"/>
      <c r="AB16" s="58"/>
    </row>
    <row r="17" spans="1:28" s="47" customFormat="1" ht="19.5" customHeight="1">
      <c r="A17" s="71" t="s">
        <v>535</v>
      </c>
      <c r="B17" s="72">
        <v>349</v>
      </c>
      <c r="C17" s="90" t="s">
        <v>482</v>
      </c>
      <c r="D17" s="90" t="s">
        <v>482</v>
      </c>
      <c r="E17" s="90" t="s">
        <v>482</v>
      </c>
      <c r="F17" s="90" t="s">
        <v>482</v>
      </c>
      <c r="G17" s="90" t="s">
        <v>482</v>
      </c>
      <c r="H17" s="90" t="s">
        <v>482</v>
      </c>
      <c r="I17" s="90" t="s">
        <v>482</v>
      </c>
      <c r="J17" s="90" t="s">
        <v>482</v>
      </c>
      <c r="K17" s="90" t="s">
        <v>482</v>
      </c>
      <c r="L17" s="69">
        <f>SUM(M17:N17)</f>
        <v>17419</v>
      </c>
      <c r="M17" s="69">
        <v>5761</v>
      </c>
      <c r="N17" s="72">
        <v>11658</v>
      </c>
      <c r="O17" s="72">
        <v>1100</v>
      </c>
      <c r="P17" s="72">
        <v>2814</v>
      </c>
      <c r="Q17" s="72">
        <v>1720</v>
      </c>
      <c r="R17" s="72">
        <v>3689</v>
      </c>
      <c r="S17" s="72">
        <v>1566</v>
      </c>
      <c r="T17" s="72">
        <v>2573</v>
      </c>
      <c r="U17" s="72">
        <v>396</v>
      </c>
      <c r="V17" s="72">
        <v>1125</v>
      </c>
      <c r="W17" s="72">
        <v>488</v>
      </c>
      <c r="X17" s="72">
        <v>1142</v>
      </c>
      <c r="Y17" s="72">
        <v>491</v>
      </c>
      <c r="Z17" s="72">
        <v>315</v>
      </c>
      <c r="AA17" s="92">
        <v>9302</v>
      </c>
      <c r="AB17" s="58"/>
    </row>
    <row r="18" spans="1:28" s="47" customFormat="1" ht="19.5" customHeight="1">
      <c r="A18" s="94" t="s">
        <v>536</v>
      </c>
      <c r="B18" s="388">
        <v>274</v>
      </c>
      <c r="C18" s="90" t="s">
        <v>482</v>
      </c>
      <c r="D18" s="90" t="s">
        <v>482</v>
      </c>
      <c r="E18" s="90" t="s">
        <v>482</v>
      </c>
      <c r="F18" s="90" t="s">
        <v>482</v>
      </c>
      <c r="G18" s="90" t="s">
        <v>482</v>
      </c>
      <c r="H18" s="90" t="s">
        <v>482</v>
      </c>
      <c r="I18" s="90" t="s">
        <v>482</v>
      </c>
      <c r="J18" s="90" t="s">
        <v>482</v>
      </c>
      <c r="K18" s="90" t="s">
        <v>482</v>
      </c>
      <c r="L18" s="69">
        <v>13721</v>
      </c>
      <c r="M18" s="69">
        <v>3856</v>
      </c>
      <c r="N18" s="72">
        <v>9865</v>
      </c>
      <c r="O18" s="72">
        <v>903</v>
      </c>
      <c r="P18" s="72">
        <v>2315</v>
      </c>
      <c r="Q18" s="72">
        <v>1038</v>
      </c>
      <c r="R18" s="72">
        <v>2673</v>
      </c>
      <c r="S18" s="72">
        <v>840</v>
      </c>
      <c r="T18" s="72">
        <v>2206</v>
      </c>
      <c r="U18" s="72">
        <v>236</v>
      </c>
      <c r="V18" s="72">
        <v>1203</v>
      </c>
      <c r="W18" s="72">
        <v>374</v>
      </c>
      <c r="X18" s="72">
        <v>1116</v>
      </c>
      <c r="Y18" s="72">
        <v>465</v>
      </c>
      <c r="Z18" s="72">
        <v>352</v>
      </c>
      <c r="AA18" s="92">
        <v>6540</v>
      </c>
      <c r="AB18" s="58"/>
    </row>
    <row r="19" spans="1:28" s="47" customFormat="1" ht="19.5" customHeight="1">
      <c r="A19" s="94" t="s">
        <v>727</v>
      </c>
      <c r="B19" s="388">
        <v>215</v>
      </c>
      <c r="C19" s="417">
        <v>0</v>
      </c>
      <c r="D19" s="417">
        <v>0</v>
      </c>
      <c r="E19" s="417">
        <v>0</v>
      </c>
      <c r="F19" s="417">
        <v>0</v>
      </c>
      <c r="G19" s="417">
        <v>0</v>
      </c>
      <c r="H19" s="417">
        <v>0</v>
      </c>
      <c r="I19" s="417">
        <v>0</v>
      </c>
      <c r="J19" s="417">
        <v>0</v>
      </c>
      <c r="K19" s="417">
        <v>0</v>
      </c>
      <c r="L19" s="69">
        <v>10630</v>
      </c>
      <c r="M19" s="69">
        <v>2428</v>
      </c>
      <c r="N19" s="72">
        <v>8202</v>
      </c>
      <c r="O19" s="69">
        <v>475</v>
      </c>
      <c r="P19" s="69">
        <v>1675</v>
      </c>
      <c r="Q19" s="69">
        <v>828</v>
      </c>
      <c r="R19" s="69">
        <v>2184</v>
      </c>
      <c r="S19" s="69">
        <v>486</v>
      </c>
      <c r="T19" s="69">
        <v>1753</v>
      </c>
      <c r="U19" s="69">
        <v>81</v>
      </c>
      <c r="V19" s="69">
        <v>1124</v>
      </c>
      <c r="W19" s="69">
        <v>232</v>
      </c>
      <c r="X19" s="69">
        <v>1159</v>
      </c>
      <c r="Y19" s="69">
        <v>326</v>
      </c>
      <c r="Z19" s="69">
        <v>307</v>
      </c>
      <c r="AA19" s="91">
        <v>4588</v>
      </c>
      <c r="AB19" s="58"/>
    </row>
    <row r="20" spans="1:28" s="47" customFormat="1" ht="9" customHeight="1">
      <c r="A20" s="94"/>
      <c r="B20" s="388"/>
      <c r="C20" s="418"/>
      <c r="D20" s="418"/>
      <c r="E20" s="418"/>
      <c r="F20" s="418"/>
      <c r="G20" s="418"/>
      <c r="H20" s="418"/>
      <c r="I20" s="418"/>
      <c r="J20" s="418"/>
      <c r="K20" s="418"/>
      <c r="L20" s="69"/>
      <c r="M20" s="69"/>
      <c r="N20" s="72"/>
      <c r="O20" s="72"/>
      <c r="P20" s="72"/>
      <c r="Q20" s="72"/>
      <c r="R20" s="72"/>
      <c r="S20" s="72"/>
      <c r="T20" s="72"/>
      <c r="U20" s="72"/>
      <c r="V20" s="72"/>
      <c r="W20" s="72"/>
      <c r="X20" s="72"/>
      <c r="Y20" s="72"/>
      <c r="Z20" s="72"/>
      <c r="AA20" s="92"/>
      <c r="AB20" s="58"/>
    </row>
    <row r="21" spans="1:28" s="47" customFormat="1" ht="17.25" customHeight="1">
      <c r="A21" s="94" t="s">
        <v>744</v>
      </c>
      <c r="B21" s="388">
        <f>SUM(B23:B32)</f>
        <v>155</v>
      </c>
      <c r="C21" s="69">
        <f aca="true" t="shared" si="0" ref="C21:AA21">SUM(C23:C32)</f>
        <v>142</v>
      </c>
      <c r="D21" s="69">
        <f t="shared" si="0"/>
        <v>29</v>
      </c>
      <c r="E21" s="69">
        <f t="shared" si="0"/>
        <v>113</v>
      </c>
      <c r="F21" s="69">
        <f t="shared" si="0"/>
        <v>111</v>
      </c>
      <c r="G21" s="69">
        <f t="shared" si="0"/>
        <v>22</v>
      </c>
      <c r="H21" s="69">
        <f t="shared" si="0"/>
        <v>89</v>
      </c>
      <c r="I21" s="69">
        <f t="shared" si="0"/>
        <v>31</v>
      </c>
      <c r="J21" s="69">
        <f t="shared" si="0"/>
        <v>7</v>
      </c>
      <c r="K21" s="69">
        <f t="shared" si="0"/>
        <v>24</v>
      </c>
      <c r="L21" s="69">
        <f t="shared" si="0"/>
        <v>7948</v>
      </c>
      <c r="M21" s="69">
        <f t="shared" si="0"/>
        <v>825</v>
      </c>
      <c r="N21" s="72">
        <f t="shared" si="0"/>
        <v>7123</v>
      </c>
      <c r="O21" s="69">
        <f t="shared" si="0"/>
        <v>0</v>
      </c>
      <c r="P21" s="69">
        <f t="shared" si="0"/>
        <v>1814</v>
      </c>
      <c r="Q21" s="69">
        <f t="shared" si="0"/>
        <v>435</v>
      </c>
      <c r="R21" s="69">
        <f t="shared" si="0"/>
        <v>1566</v>
      </c>
      <c r="S21" s="69">
        <f t="shared" si="0"/>
        <v>23</v>
      </c>
      <c r="T21" s="69">
        <f t="shared" si="0"/>
        <v>1232</v>
      </c>
      <c r="U21" s="69">
        <f t="shared" si="0"/>
        <v>21</v>
      </c>
      <c r="V21" s="69">
        <f t="shared" si="0"/>
        <v>1082</v>
      </c>
      <c r="W21" s="69">
        <f t="shared" si="0"/>
        <v>77</v>
      </c>
      <c r="X21" s="69">
        <f t="shared" si="0"/>
        <v>1096</v>
      </c>
      <c r="Y21" s="69">
        <f t="shared" si="0"/>
        <v>269</v>
      </c>
      <c r="Z21" s="69">
        <f t="shared" si="0"/>
        <v>333</v>
      </c>
      <c r="AA21" s="91">
        <f t="shared" si="0"/>
        <v>4232</v>
      </c>
      <c r="AB21" s="58"/>
    </row>
    <row r="22" spans="1:27" s="47" customFormat="1" ht="9" customHeight="1">
      <c r="A22" s="95"/>
      <c r="B22" s="388"/>
      <c r="C22" s="72"/>
      <c r="D22" s="72"/>
      <c r="E22" s="72"/>
      <c r="F22" s="72"/>
      <c r="G22" s="72"/>
      <c r="H22" s="72"/>
      <c r="I22" s="72"/>
      <c r="J22" s="72"/>
      <c r="K22" s="72"/>
      <c r="L22" s="69"/>
      <c r="M22" s="69"/>
      <c r="N22" s="72"/>
      <c r="O22" s="72"/>
      <c r="P22" s="72"/>
      <c r="Q22" s="72"/>
      <c r="R22" s="72"/>
      <c r="S22" s="72"/>
      <c r="T22" s="72"/>
      <c r="U22" s="72"/>
      <c r="V22" s="72"/>
      <c r="W22" s="72"/>
      <c r="X22" s="72"/>
      <c r="Y22" s="72"/>
      <c r="Z22" s="72"/>
      <c r="AA22" s="121"/>
    </row>
    <row r="23" spans="1:28" s="47" customFormat="1" ht="19.5" customHeight="1">
      <c r="A23" s="71" t="s">
        <v>589</v>
      </c>
      <c r="B23" s="415">
        <v>0</v>
      </c>
      <c r="C23" s="416">
        <v>0</v>
      </c>
      <c r="D23" s="416">
        <v>0</v>
      </c>
      <c r="E23" s="416">
        <v>0</v>
      </c>
      <c r="F23" s="416">
        <v>0</v>
      </c>
      <c r="G23" s="416">
        <v>0</v>
      </c>
      <c r="H23" s="416">
        <v>0</v>
      </c>
      <c r="I23" s="416">
        <v>0</v>
      </c>
      <c r="J23" s="416">
        <v>0</v>
      </c>
      <c r="K23" s="416">
        <v>0</v>
      </c>
      <c r="L23" s="417">
        <f>M23+N23</f>
        <v>1</v>
      </c>
      <c r="M23" s="417">
        <v>1</v>
      </c>
      <c r="N23" s="418">
        <v>0</v>
      </c>
      <c r="O23" s="416">
        <v>0</v>
      </c>
      <c r="P23" s="416">
        <v>0</v>
      </c>
      <c r="Q23" s="416">
        <v>0</v>
      </c>
      <c r="R23" s="416">
        <v>0</v>
      </c>
      <c r="S23" s="416">
        <v>0</v>
      </c>
      <c r="T23" s="416">
        <v>0</v>
      </c>
      <c r="U23" s="416">
        <v>0</v>
      </c>
      <c r="V23" s="416">
        <v>0</v>
      </c>
      <c r="W23" s="416">
        <v>0</v>
      </c>
      <c r="X23" s="416">
        <v>0</v>
      </c>
      <c r="Y23" s="417">
        <v>1</v>
      </c>
      <c r="Z23" s="417">
        <v>0</v>
      </c>
      <c r="AA23" s="419">
        <v>4</v>
      </c>
      <c r="AB23" s="58"/>
    </row>
    <row r="24" spans="1:27" s="70" customFormat="1" ht="19.5" customHeight="1">
      <c r="A24" s="71" t="s">
        <v>590</v>
      </c>
      <c r="B24" s="418">
        <v>0</v>
      </c>
      <c r="C24" s="416">
        <v>0</v>
      </c>
      <c r="D24" s="416">
        <v>0</v>
      </c>
      <c r="E24" s="416">
        <v>0</v>
      </c>
      <c r="F24" s="416">
        <v>0</v>
      </c>
      <c r="G24" s="416">
        <v>0</v>
      </c>
      <c r="H24" s="416">
        <v>0</v>
      </c>
      <c r="I24" s="416">
        <v>0</v>
      </c>
      <c r="J24" s="416">
        <v>0</v>
      </c>
      <c r="K24" s="416">
        <v>0</v>
      </c>
      <c r="L24" s="417">
        <f>M24+N24</f>
        <v>31</v>
      </c>
      <c r="M24" s="417">
        <f>O24+Q24+S24+U24+W24+Y24</f>
        <v>27</v>
      </c>
      <c r="N24" s="418">
        <f>P24+R24+T24+V24+X24+Z24</f>
        <v>4</v>
      </c>
      <c r="O24" s="418">
        <v>0</v>
      </c>
      <c r="P24" s="418">
        <v>0</v>
      </c>
      <c r="Q24" s="418">
        <v>0</v>
      </c>
      <c r="R24" s="418">
        <v>0</v>
      </c>
      <c r="S24" s="418">
        <v>0</v>
      </c>
      <c r="T24" s="418">
        <v>0</v>
      </c>
      <c r="U24" s="415">
        <v>0</v>
      </c>
      <c r="V24" s="415">
        <v>0</v>
      </c>
      <c r="W24" s="415">
        <v>0</v>
      </c>
      <c r="X24" s="415">
        <v>0</v>
      </c>
      <c r="Y24" s="418">
        <v>27</v>
      </c>
      <c r="Z24" s="418">
        <v>4</v>
      </c>
      <c r="AA24" s="420">
        <v>147</v>
      </c>
    </row>
    <row r="25" spans="1:27" s="70" customFormat="1" ht="19.5" customHeight="1">
      <c r="A25" s="71" t="s">
        <v>591</v>
      </c>
      <c r="B25" s="418">
        <v>3</v>
      </c>
      <c r="C25" s="416">
        <v>0</v>
      </c>
      <c r="D25" s="416">
        <v>0</v>
      </c>
      <c r="E25" s="416">
        <v>0</v>
      </c>
      <c r="F25" s="416">
        <v>0</v>
      </c>
      <c r="G25" s="416">
        <v>0</v>
      </c>
      <c r="H25" s="416">
        <v>0</v>
      </c>
      <c r="I25" s="416">
        <v>0</v>
      </c>
      <c r="J25" s="416">
        <v>0</v>
      </c>
      <c r="K25" s="416">
        <v>0</v>
      </c>
      <c r="L25" s="417">
        <f aca="true" t="shared" si="1" ref="L25:L32">M25+N25</f>
        <v>220</v>
      </c>
      <c r="M25" s="417">
        <f aca="true" t="shared" si="2" ref="M25:M32">O25+Q25+S25+U25+W25+Y25</f>
        <v>70</v>
      </c>
      <c r="N25" s="418">
        <f aca="true" t="shared" si="3" ref="N25:N32">P25+R25+T25+V25+X25+Z25</f>
        <v>150</v>
      </c>
      <c r="O25" s="418">
        <v>0</v>
      </c>
      <c r="P25" s="418">
        <v>0</v>
      </c>
      <c r="Q25" s="418">
        <v>29</v>
      </c>
      <c r="R25" s="418">
        <v>105</v>
      </c>
      <c r="S25" s="418">
        <v>10</v>
      </c>
      <c r="T25" s="418">
        <v>0</v>
      </c>
      <c r="U25" s="415">
        <v>0</v>
      </c>
      <c r="V25" s="415">
        <v>0</v>
      </c>
      <c r="W25" s="415">
        <v>0</v>
      </c>
      <c r="X25" s="415">
        <v>0</v>
      </c>
      <c r="Y25" s="418">
        <v>31</v>
      </c>
      <c r="Z25" s="418">
        <v>45</v>
      </c>
      <c r="AA25" s="420">
        <v>381</v>
      </c>
    </row>
    <row r="26" spans="1:27" s="70" customFormat="1" ht="19.5" customHeight="1">
      <c r="A26" s="71" t="s">
        <v>592</v>
      </c>
      <c r="B26" s="418">
        <v>2</v>
      </c>
      <c r="C26" s="416">
        <v>0</v>
      </c>
      <c r="D26" s="416">
        <v>0</v>
      </c>
      <c r="E26" s="416">
        <v>0</v>
      </c>
      <c r="F26" s="416">
        <v>0</v>
      </c>
      <c r="G26" s="416">
        <v>0</v>
      </c>
      <c r="H26" s="416">
        <v>0</v>
      </c>
      <c r="I26" s="416">
        <v>0</v>
      </c>
      <c r="J26" s="416">
        <v>0</v>
      </c>
      <c r="K26" s="416">
        <v>0</v>
      </c>
      <c r="L26" s="417">
        <f t="shared" si="1"/>
        <v>148</v>
      </c>
      <c r="M26" s="417">
        <f t="shared" si="2"/>
        <v>111</v>
      </c>
      <c r="N26" s="418">
        <f t="shared" si="3"/>
        <v>37</v>
      </c>
      <c r="O26" s="415">
        <v>0</v>
      </c>
      <c r="P26" s="415">
        <v>0</v>
      </c>
      <c r="Q26" s="415">
        <v>0</v>
      </c>
      <c r="R26" s="415">
        <v>0</v>
      </c>
      <c r="S26" s="418">
        <v>0</v>
      </c>
      <c r="T26" s="418">
        <v>0</v>
      </c>
      <c r="U26" s="418">
        <v>0</v>
      </c>
      <c r="V26" s="418">
        <v>0</v>
      </c>
      <c r="W26" s="418">
        <v>64</v>
      </c>
      <c r="X26" s="418">
        <v>28</v>
      </c>
      <c r="Y26" s="418">
        <v>47</v>
      </c>
      <c r="Z26" s="418">
        <v>9</v>
      </c>
      <c r="AA26" s="420">
        <v>286</v>
      </c>
    </row>
    <row r="27" spans="1:27" s="70" customFormat="1" ht="19.5" customHeight="1">
      <c r="A27" s="71" t="s">
        <v>593</v>
      </c>
      <c r="B27" s="418">
        <v>14</v>
      </c>
      <c r="C27" s="416">
        <v>0</v>
      </c>
      <c r="D27" s="416">
        <v>0</v>
      </c>
      <c r="E27" s="416">
        <v>0</v>
      </c>
      <c r="F27" s="416">
        <v>0</v>
      </c>
      <c r="G27" s="416">
        <v>0</v>
      </c>
      <c r="H27" s="416">
        <v>0</v>
      </c>
      <c r="I27" s="416">
        <v>0</v>
      </c>
      <c r="J27" s="416">
        <v>0</v>
      </c>
      <c r="K27" s="416">
        <v>0</v>
      </c>
      <c r="L27" s="417">
        <f t="shared" si="1"/>
        <v>885</v>
      </c>
      <c r="M27" s="417">
        <f t="shared" si="2"/>
        <v>561</v>
      </c>
      <c r="N27" s="418">
        <f t="shared" si="3"/>
        <v>324</v>
      </c>
      <c r="O27" s="418">
        <v>0</v>
      </c>
      <c r="P27" s="418">
        <v>0</v>
      </c>
      <c r="Q27" s="418">
        <v>406</v>
      </c>
      <c r="R27" s="418">
        <v>281</v>
      </c>
      <c r="S27" s="418">
        <v>0</v>
      </c>
      <c r="T27" s="418">
        <v>0</v>
      </c>
      <c r="U27" s="415">
        <v>0</v>
      </c>
      <c r="V27" s="415">
        <v>0</v>
      </c>
      <c r="W27" s="415">
        <v>0</v>
      </c>
      <c r="X27" s="415">
        <v>0</v>
      </c>
      <c r="Y27" s="418">
        <v>155</v>
      </c>
      <c r="Z27" s="418">
        <v>43</v>
      </c>
      <c r="AA27" s="420">
        <v>1515</v>
      </c>
    </row>
    <row r="28" spans="1:27" s="70" customFormat="1" ht="19.5" customHeight="1">
      <c r="A28" s="71" t="s">
        <v>594</v>
      </c>
      <c r="B28" s="418">
        <v>4</v>
      </c>
      <c r="C28" s="416">
        <v>0</v>
      </c>
      <c r="D28" s="416">
        <v>0</v>
      </c>
      <c r="E28" s="416">
        <v>0</v>
      </c>
      <c r="F28" s="416">
        <v>0</v>
      </c>
      <c r="G28" s="416">
        <v>0</v>
      </c>
      <c r="H28" s="416">
        <v>0</v>
      </c>
      <c r="I28" s="416">
        <v>0</v>
      </c>
      <c r="J28" s="416">
        <v>0</v>
      </c>
      <c r="K28" s="416">
        <v>0</v>
      </c>
      <c r="L28" s="417">
        <f t="shared" si="1"/>
        <v>189</v>
      </c>
      <c r="M28" s="417">
        <f t="shared" si="2"/>
        <v>36</v>
      </c>
      <c r="N28" s="418">
        <f t="shared" si="3"/>
        <v>153</v>
      </c>
      <c r="O28" s="415">
        <v>0</v>
      </c>
      <c r="P28" s="415">
        <v>0</v>
      </c>
      <c r="Q28" s="418">
        <v>0</v>
      </c>
      <c r="R28" s="418">
        <v>0</v>
      </c>
      <c r="S28" s="418">
        <v>0</v>
      </c>
      <c r="T28" s="418">
        <v>0</v>
      </c>
      <c r="U28" s="418">
        <v>21</v>
      </c>
      <c r="V28" s="418">
        <v>69</v>
      </c>
      <c r="W28" s="418">
        <v>13</v>
      </c>
      <c r="X28" s="418">
        <v>73</v>
      </c>
      <c r="Y28" s="418">
        <v>2</v>
      </c>
      <c r="Z28" s="418">
        <v>11</v>
      </c>
      <c r="AA28" s="420">
        <v>94</v>
      </c>
    </row>
    <row r="29" spans="1:27" s="70" customFormat="1" ht="19.5" customHeight="1">
      <c r="A29" s="75" t="s">
        <v>595</v>
      </c>
      <c r="B29" s="418">
        <v>17</v>
      </c>
      <c r="C29" s="416">
        <v>0</v>
      </c>
      <c r="D29" s="416">
        <v>0</v>
      </c>
      <c r="E29" s="416">
        <v>0</v>
      </c>
      <c r="F29" s="416">
        <v>0</v>
      </c>
      <c r="G29" s="416">
        <v>0</v>
      </c>
      <c r="H29" s="416">
        <v>0</v>
      </c>
      <c r="I29" s="416">
        <v>0</v>
      </c>
      <c r="J29" s="416">
        <v>0</v>
      </c>
      <c r="K29" s="416">
        <v>0</v>
      </c>
      <c r="L29" s="417">
        <f t="shared" si="1"/>
        <v>772</v>
      </c>
      <c r="M29" s="417">
        <f t="shared" si="2"/>
        <v>19</v>
      </c>
      <c r="N29" s="418">
        <f t="shared" si="3"/>
        <v>753</v>
      </c>
      <c r="O29" s="418">
        <v>0</v>
      </c>
      <c r="P29" s="418">
        <v>0</v>
      </c>
      <c r="Q29" s="418">
        <v>0</v>
      </c>
      <c r="R29" s="418">
        <v>408</v>
      </c>
      <c r="S29" s="418">
        <v>13</v>
      </c>
      <c r="T29" s="418">
        <v>306</v>
      </c>
      <c r="U29" s="415">
        <v>0</v>
      </c>
      <c r="V29" s="415">
        <v>0</v>
      </c>
      <c r="W29" s="415">
        <v>0</v>
      </c>
      <c r="X29" s="415">
        <v>0</v>
      </c>
      <c r="Y29" s="418">
        <v>6</v>
      </c>
      <c r="Z29" s="418">
        <v>39</v>
      </c>
      <c r="AA29" s="420">
        <v>890</v>
      </c>
    </row>
    <row r="30" spans="1:27" s="70" customFormat="1" ht="19.5" customHeight="1">
      <c r="A30" s="98" t="s">
        <v>596</v>
      </c>
      <c r="B30" s="499">
        <v>94</v>
      </c>
      <c r="C30" s="415">
        <v>0</v>
      </c>
      <c r="D30" s="416">
        <v>0</v>
      </c>
      <c r="E30" s="416">
        <v>0</v>
      </c>
      <c r="F30" s="568">
        <v>0</v>
      </c>
      <c r="G30" s="568">
        <v>0</v>
      </c>
      <c r="H30" s="568">
        <v>0</v>
      </c>
      <c r="I30" s="568">
        <v>0</v>
      </c>
      <c r="J30" s="568">
        <v>0</v>
      </c>
      <c r="K30" s="568">
        <v>0</v>
      </c>
      <c r="L30" s="417">
        <f t="shared" si="1"/>
        <v>4659</v>
      </c>
      <c r="M30" s="417">
        <f t="shared" si="2"/>
        <v>0</v>
      </c>
      <c r="N30" s="418">
        <f t="shared" si="3"/>
        <v>4659</v>
      </c>
      <c r="O30" s="416">
        <v>0</v>
      </c>
      <c r="P30" s="417">
        <v>771</v>
      </c>
      <c r="Q30" s="416">
        <v>0</v>
      </c>
      <c r="R30" s="417">
        <v>772</v>
      </c>
      <c r="S30" s="416">
        <v>0</v>
      </c>
      <c r="T30" s="417">
        <v>926</v>
      </c>
      <c r="U30" s="416">
        <v>0</v>
      </c>
      <c r="V30" s="417">
        <v>1013</v>
      </c>
      <c r="W30" s="416">
        <v>0</v>
      </c>
      <c r="X30" s="417">
        <v>995</v>
      </c>
      <c r="Y30" s="416">
        <v>0</v>
      </c>
      <c r="Z30" s="417">
        <v>182</v>
      </c>
      <c r="AA30" s="419">
        <v>915</v>
      </c>
    </row>
    <row r="31" spans="1:27" s="70" customFormat="1" ht="19.5" customHeight="1">
      <c r="A31" s="94" t="s">
        <v>746</v>
      </c>
      <c r="B31" s="499">
        <v>10</v>
      </c>
      <c r="C31" s="415">
        <f>F31+I31</f>
        <v>142</v>
      </c>
      <c r="D31" s="415">
        <f>G31+J31</f>
        <v>29</v>
      </c>
      <c r="E31" s="415">
        <f>H31+K31</f>
        <v>113</v>
      </c>
      <c r="F31" s="416">
        <v>111</v>
      </c>
      <c r="G31" s="416">
        <v>22</v>
      </c>
      <c r="H31" s="416">
        <v>89</v>
      </c>
      <c r="I31" s="416">
        <v>31</v>
      </c>
      <c r="J31" s="416">
        <v>7</v>
      </c>
      <c r="K31" s="416">
        <v>24</v>
      </c>
      <c r="L31" s="417">
        <f t="shared" si="1"/>
        <v>493</v>
      </c>
      <c r="M31" s="417">
        <f t="shared" si="2"/>
        <v>0</v>
      </c>
      <c r="N31" s="418">
        <f t="shared" si="3"/>
        <v>493</v>
      </c>
      <c r="O31" s="416">
        <v>0</v>
      </c>
      <c r="P31" s="417">
        <v>493</v>
      </c>
      <c r="Q31" s="416">
        <v>0</v>
      </c>
      <c r="R31" s="417">
        <v>0</v>
      </c>
      <c r="S31" s="416">
        <v>0</v>
      </c>
      <c r="T31" s="416">
        <v>0</v>
      </c>
      <c r="U31" s="416">
        <v>0</v>
      </c>
      <c r="V31" s="416">
        <v>0</v>
      </c>
      <c r="W31" s="416">
        <v>0</v>
      </c>
      <c r="X31" s="416">
        <v>0</v>
      </c>
      <c r="Y31" s="416">
        <v>0</v>
      </c>
      <c r="Z31" s="416">
        <v>0</v>
      </c>
      <c r="AA31" s="419">
        <v>0</v>
      </c>
    </row>
    <row r="32" spans="1:27" s="70" customFormat="1" ht="19.5" customHeight="1" thickBot="1">
      <c r="A32" s="498" t="s">
        <v>745</v>
      </c>
      <c r="B32" s="500">
        <v>11</v>
      </c>
      <c r="C32" s="411">
        <v>0</v>
      </c>
      <c r="D32" s="411">
        <v>0</v>
      </c>
      <c r="E32" s="411">
        <v>0</v>
      </c>
      <c r="F32" s="411">
        <v>0</v>
      </c>
      <c r="G32" s="411">
        <v>0</v>
      </c>
      <c r="H32" s="411">
        <v>0</v>
      </c>
      <c r="I32" s="411">
        <v>0</v>
      </c>
      <c r="J32" s="411">
        <v>0</v>
      </c>
      <c r="K32" s="411">
        <v>0</v>
      </c>
      <c r="L32" s="421">
        <f t="shared" si="1"/>
        <v>550</v>
      </c>
      <c r="M32" s="421">
        <f t="shared" si="2"/>
        <v>0</v>
      </c>
      <c r="N32" s="588">
        <f t="shared" si="3"/>
        <v>550</v>
      </c>
      <c r="O32" s="411">
        <v>0</v>
      </c>
      <c r="P32" s="421">
        <v>550</v>
      </c>
      <c r="Q32" s="411">
        <v>0</v>
      </c>
      <c r="R32" s="421">
        <v>0</v>
      </c>
      <c r="S32" s="411">
        <v>0</v>
      </c>
      <c r="T32" s="411">
        <v>0</v>
      </c>
      <c r="U32" s="411">
        <v>0</v>
      </c>
      <c r="V32" s="411">
        <v>0</v>
      </c>
      <c r="W32" s="411">
        <v>0</v>
      </c>
      <c r="X32" s="411">
        <v>0</v>
      </c>
      <c r="Y32" s="411">
        <v>0</v>
      </c>
      <c r="Z32" s="411">
        <v>0</v>
      </c>
      <c r="AA32" s="497">
        <v>0</v>
      </c>
    </row>
    <row r="33" spans="1:16" s="70" customFormat="1" ht="13.5" customHeight="1">
      <c r="A33" s="97" t="s">
        <v>474</v>
      </c>
      <c r="B33" s="122"/>
      <c r="C33" s="123"/>
      <c r="D33" s="122"/>
      <c r="E33" s="122"/>
      <c r="F33" s="122"/>
      <c r="G33" s="122"/>
      <c r="H33" s="122"/>
      <c r="I33" s="122"/>
      <c r="J33" s="122"/>
      <c r="K33" s="122"/>
      <c r="L33" s="122"/>
      <c r="M33" s="122"/>
      <c r="N33" s="122"/>
      <c r="O33" s="122"/>
      <c r="P33" s="122"/>
    </row>
    <row r="34" spans="1:16" s="70" customFormat="1" ht="13.5" customHeight="1">
      <c r="A34" s="98" t="s">
        <v>597</v>
      </c>
      <c r="B34" s="122"/>
      <c r="C34" s="122"/>
      <c r="D34" s="122"/>
      <c r="E34" s="122"/>
      <c r="F34" s="122"/>
      <c r="G34" s="122"/>
      <c r="H34" s="122"/>
      <c r="I34" s="122"/>
      <c r="J34" s="122"/>
      <c r="K34" s="122"/>
      <c r="L34" s="122"/>
      <c r="M34" s="122"/>
      <c r="N34" s="122"/>
      <c r="O34" s="122"/>
      <c r="P34" s="122"/>
    </row>
    <row r="35" spans="1:16" s="70" customFormat="1" ht="13.5" customHeight="1">
      <c r="A35" s="98" t="s">
        <v>598</v>
      </c>
      <c r="B35" s="122"/>
      <c r="C35" s="122"/>
      <c r="D35" s="122"/>
      <c r="E35" s="122"/>
      <c r="F35" s="122"/>
      <c r="G35" s="122"/>
      <c r="H35" s="122"/>
      <c r="I35" s="122"/>
      <c r="J35" s="122"/>
      <c r="K35" s="122"/>
      <c r="L35" s="122"/>
      <c r="M35" s="122"/>
      <c r="N35" s="122"/>
      <c r="O35" s="122"/>
      <c r="P35" s="122"/>
    </row>
    <row r="36" s="70" customFormat="1" ht="13.5" customHeight="1">
      <c r="A36" s="98" t="s">
        <v>895</v>
      </c>
    </row>
    <row r="37" s="47" customFormat="1" ht="12.75"/>
  </sheetData>
  <sheetProtection/>
  <mergeCells count="22">
    <mergeCell ref="O5:P5"/>
    <mergeCell ref="C4:K4"/>
    <mergeCell ref="Q6:R6"/>
    <mergeCell ref="S6:T6"/>
    <mergeCell ref="A7:A8"/>
    <mergeCell ref="O6:P6"/>
    <mergeCell ref="AA7:AA8"/>
    <mergeCell ref="A3:M3"/>
    <mergeCell ref="U5:V5"/>
    <mergeCell ref="W5:X5"/>
    <mergeCell ref="C5:E5"/>
    <mergeCell ref="I5:K5"/>
    <mergeCell ref="U6:V6"/>
    <mergeCell ref="W6:X6"/>
    <mergeCell ref="A2:M2"/>
    <mergeCell ref="N2:AA2"/>
    <mergeCell ref="N3:AA3"/>
    <mergeCell ref="F5:H5"/>
    <mergeCell ref="Y5:Z5"/>
    <mergeCell ref="Y6:Z6"/>
    <mergeCell ref="Q5:R5"/>
    <mergeCell ref="S5:T5"/>
  </mergeCells>
  <printOptions/>
  <pageMargins left="1.1811023622047245" right="1.1811023622047245" top="1.5748031496062993" bottom="1.1811023622047245" header="0.5118110236220472" footer="0.9055118110236221"/>
  <pageSetup firstPageNumber="338" useFirstPageNumber="1" horizontalDpi="96" verticalDpi="96" orientation="portrait" paperSize="9" r:id="rId1"/>
  <headerFooter alignWithMargins="0">
    <oddFooter>&amp;C&amp;"超研澤中圓,Regula"&amp;11‧&amp;"Times New Roman,標準"&amp;P&amp;"超研澤中圓,Regula"‧</oddFooter>
  </headerFooter>
</worksheet>
</file>

<file path=xl/worksheets/sheet4.xml><?xml version="1.0" encoding="utf-8"?>
<worksheet xmlns="http://schemas.openxmlformats.org/spreadsheetml/2006/main" xmlns:r="http://schemas.openxmlformats.org/officeDocument/2006/relationships">
  <dimension ref="A1:AA56"/>
  <sheetViews>
    <sheetView showGridLines="0" zoomScaleSheetLayoutView="100" zoomScalePageLayoutView="0" workbookViewId="0" topLeftCell="A1">
      <selection activeCell="A9" sqref="A9"/>
    </sheetView>
  </sheetViews>
  <sheetFormatPr defaultColWidth="9.00390625" defaultRowHeight="16.5"/>
  <cols>
    <col min="1" max="1" width="17.125" style="1" customWidth="1"/>
    <col min="2" max="2" width="5.125" style="1" customWidth="1"/>
    <col min="3" max="11" width="5.75390625" style="1" customWidth="1"/>
    <col min="12" max="21" width="6.375" style="1" customWidth="1"/>
    <col min="22" max="22" width="10.625" style="1" customWidth="1"/>
    <col min="23" max="16384" width="9.00390625" style="1" customWidth="1"/>
  </cols>
  <sheetData>
    <row r="1" spans="1:23" s="13" customFormat="1" ht="18" customHeight="1">
      <c r="A1" s="10" t="s">
        <v>549</v>
      </c>
      <c r="U1" s="24"/>
      <c r="V1" s="26" t="s">
        <v>685</v>
      </c>
      <c r="W1" s="17"/>
    </row>
    <row r="2" spans="1:23" s="84" customFormat="1" ht="15" customHeight="1">
      <c r="A2" s="596" t="s">
        <v>410</v>
      </c>
      <c r="B2" s="596"/>
      <c r="C2" s="596"/>
      <c r="D2" s="596"/>
      <c r="E2" s="596"/>
      <c r="F2" s="596"/>
      <c r="G2" s="596"/>
      <c r="H2" s="596"/>
      <c r="I2" s="596"/>
      <c r="J2" s="596"/>
      <c r="K2" s="596"/>
      <c r="L2" s="596" t="s">
        <v>715</v>
      </c>
      <c r="M2" s="596"/>
      <c r="N2" s="596"/>
      <c r="O2" s="596"/>
      <c r="P2" s="596"/>
      <c r="Q2" s="596"/>
      <c r="R2" s="596"/>
      <c r="S2" s="596"/>
      <c r="T2" s="596"/>
      <c r="U2" s="596"/>
      <c r="V2" s="596"/>
      <c r="W2" s="584"/>
    </row>
    <row r="3" spans="1:23" s="84" customFormat="1" ht="14.25" customHeight="1" thickBot="1">
      <c r="A3" s="653" t="s">
        <v>411</v>
      </c>
      <c r="B3" s="597"/>
      <c r="C3" s="597"/>
      <c r="D3" s="597"/>
      <c r="E3" s="597"/>
      <c r="F3" s="597"/>
      <c r="G3" s="597"/>
      <c r="H3" s="597"/>
      <c r="I3" s="597"/>
      <c r="J3" s="597"/>
      <c r="K3" s="597"/>
      <c r="L3" s="653" t="s">
        <v>412</v>
      </c>
      <c r="M3" s="597"/>
      <c r="N3" s="597"/>
      <c r="O3" s="597"/>
      <c r="P3" s="597"/>
      <c r="Q3" s="597"/>
      <c r="R3" s="597"/>
      <c r="S3" s="597"/>
      <c r="T3" s="597"/>
      <c r="U3" s="597"/>
      <c r="V3" s="597"/>
      <c r="W3" s="584"/>
    </row>
    <row r="4" spans="1:23" s="27" customFormat="1" ht="12" customHeight="1">
      <c r="A4" s="649" t="s">
        <v>345</v>
      </c>
      <c r="B4" s="641" t="s">
        <v>384</v>
      </c>
      <c r="C4" s="646" t="s">
        <v>346</v>
      </c>
      <c r="D4" s="647"/>
      <c r="E4" s="648"/>
      <c r="F4" s="646" t="s">
        <v>347</v>
      </c>
      <c r="G4" s="647"/>
      <c r="H4" s="648"/>
      <c r="I4" s="646" t="s">
        <v>348</v>
      </c>
      <c r="J4" s="647"/>
      <c r="K4" s="647"/>
      <c r="L4" s="128" t="s">
        <v>349</v>
      </c>
      <c r="M4" s="129" t="s">
        <v>350</v>
      </c>
      <c r="N4" s="133"/>
      <c r="O4" s="130" t="s">
        <v>351</v>
      </c>
      <c r="P4" s="133"/>
      <c r="Q4" s="130" t="s">
        <v>349</v>
      </c>
      <c r="R4" s="130" t="s">
        <v>352</v>
      </c>
      <c r="S4" s="133"/>
      <c r="T4" s="133" t="s">
        <v>313</v>
      </c>
      <c r="U4" s="133"/>
      <c r="V4" s="657" t="s">
        <v>353</v>
      </c>
      <c r="W4" s="31"/>
    </row>
    <row r="5" spans="1:23" s="27" customFormat="1" ht="12" customHeight="1">
      <c r="A5" s="639"/>
      <c r="B5" s="642"/>
      <c r="C5" s="650" t="s">
        <v>354</v>
      </c>
      <c r="D5" s="651"/>
      <c r="E5" s="652"/>
      <c r="F5" s="650" t="s">
        <v>354</v>
      </c>
      <c r="G5" s="651"/>
      <c r="H5" s="652"/>
      <c r="I5" s="662" t="s">
        <v>355</v>
      </c>
      <c r="J5" s="651"/>
      <c r="K5" s="651"/>
      <c r="L5" s="28"/>
      <c r="M5" s="654" t="s">
        <v>356</v>
      </c>
      <c r="N5" s="655"/>
      <c r="O5" s="656"/>
      <c r="P5" s="654" t="s">
        <v>357</v>
      </c>
      <c r="Q5" s="656"/>
      <c r="R5" s="654" t="s">
        <v>358</v>
      </c>
      <c r="S5" s="656"/>
      <c r="T5" s="654" t="s">
        <v>359</v>
      </c>
      <c r="U5" s="656"/>
      <c r="V5" s="658"/>
      <c r="W5" s="31"/>
    </row>
    <row r="6" spans="1:22" s="31" customFormat="1" ht="12" customHeight="1">
      <c r="A6" s="639"/>
      <c r="B6" s="660" t="s">
        <v>366</v>
      </c>
      <c r="C6" s="643" t="s">
        <v>360</v>
      </c>
      <c r="D6" s="644"/>
      <c r="E6" s="645"/>
      <c r="F6" s="643" t="s">
        <v>361</v>
      </c>
      <c r="G6" s="644"/>
      <c r="H6" s="645"/>
      <c r="I6" s="134"/>
      <c r="J6" s="156" t="s">
        <v>409</v>
      </c>
      <c r="K6" s="155"/>
      <c r="L6" s="28"/>
      <c r="M6" s="30"/>
      <c r="N6" s="31" t="s">
        <v>485</v>
      </c>
      <c r="O6" s="28"/>
      <c r="P6" s="643" t="s">
        <v>362</v>
      </c>
      <c r="Q6" s="645"/>
      <c r="R6" s="643" t="s">
        <v>363</v>
      </c>
      <c r="S6" s="645"/>
      <c r="T6" s="643" t="s">
        <v>364</v>
      </c>
      <c r="U6" s="645"/>
      <c r="V6" s="658" t="s">
        <v>602</v>
      </c>
    </row>
    <row r="7" spans="1:23" s="27" customFormat="1" ht="12" customHeight="1">
      <c r="A7" s="639" t="s">
        <v>365</v>
      </c>
      <c r="B7" s="660"/>
      <c r="C7" s="32" t="s">
        <v>367</v>
      </c>
      <c r="D7" s="32" t="s">
        <v>368</v>
      </c>
      <c r="E7" s="32" t="s">
        <v>369</v>
      </c>
      <c r="F7" s="32" t="s">
        <v>370</v>
      </c>
      <c r="G7" s="32" t="s">
        <v>368</v>
      </c>
      <c r="H7" s="32" t="s">
        <v>369</v>
      </c>
      <c r="I7" s="32" t="s">
        <v>367</v>
      </c>
      <c r="J7" s="32" t="s">
        <v>371</v>
      </c>
      <c r="K7" s="32" t="s">
        <v>372</v>
      </c>
      <c r="L7" s="33" t="s">
        <v>373</v>
      </c>
      <c r="M7" s="32" t="s">
        <v>367</v>
      </c>
      <c r="N7" s="32" t="s">
        <v>368</v>
      </c>
      <c r="O7" s="32" t="s">
        <v>369</v>
      </c>
      <c r="P7" s="32" t="s">
        <v>368</v>
      </c>
      <c r="Q7" s="32" t="s">
        <v>369</v>
      </c>
      <c r="R7" s="32" t="s">
        <v>368</v>
      </c>
      <c r="S7" s="32" t="s">
        <v>369</v>
      </c>
      <c r="T7" s="32" t="s">
        <v>368</v>
      </c>
      <c r="U7" s="32" t="s">
        <v>369</v>
      </c>
      <c r="V7" s="658"/>
      <c r="W7" s="31"/>
    </row>
    <row r="8" spans="1:23" s="27" customFormat="1" ht="12" customHeight="1" thickBot="1">
      <c r="A8" s="640"/>
      <c r="B8" s="661"/>
      <c r="C8" s="34" t="s">
        <v>485</v>
      </c>
      <c r="D8" s="34" t="s">
        <v>483</v>
      </c>
      <c r="E8" s="34" t="s">
        <v>374</v>
      </c>
      <c r="F8" s="34" t="s">
        <v>485</v>
      </c>
      <c r="G8" s="34" t="s">
        <v>483</v>
      </c>
      <c r="H8" s="34" t="s">
        <v>374</v>
      </c>
      <c r="I8" s="34" t="s">
        <v>485</v>
      </c>
      <c r="J8" s="34" t="s">
        <v>362</v>
      </c>
      <c r="K8" s="34" t="s">
        <v>363</v>
      </c>
      <c r="L8" s="35" t="s">
        <v>364</v>
      </c>
      <c r="M8" s="34" t="s">
        <v>485</v>
      </c>
      <c r="N8" s="34" t="s">
        <v>483</v>
      </c>
      <c r="O8" s="34" t="s">
        <v>374</v>
      </c>
      <c r="P8" s="34" t="s">
        <v>483</v>
      </c>
      <c r="Q8" s="34" t="s">
        <v>374</v>
      </c>
      <c r="R8" s="34" t="s">
        <v>483</v>
      </c>
      <c r="S8" s="34" t="s">
        <v>374</v>
      </c>
      <c r="T8" s="34" t="s">
        <v>483</v>
      </c>
      <c r="U8" s="34" t="s">
        <v>374</v>
      </c>
      <c r="V8" s="659"/>
      <c r="W8" s="31"/>
    </row>
    <row r="9" spans="1:23" s="137" customFormat="1" ht="12.75" customHeight="1">
      <c r="A9" s="9" t="s">
        <v>375</v>
      </c>
      <c r="B9" s="38">
        <v>10</v>
      </c>
      <c r="C9" s="36">
        <v>1175</v>
      </c>
      <c r="D9" s="36">
        <v>588</v>
      </c>
      <c r="E9" s="36">
        <v>587</v>
      </c>
      <c r="F9" s="36">
        <v>220</v>
      </c>
      <c r="G9" s="36">
        <v>62</v>
      </c>
      <c r="H9" s="36">
        <v>158</v>
      </c>
      <c r="I9" s="36">
        <v>317</v>
      </c>
      <c r="J9" s="36">
        <v>113</v>
      </c>
      <c r="K9" s="36">
        <v>107</v>
      </c>
      <c r="L9" s="38">
        <v>97</v>
      </c>
      <c r="M9" s="36">
        <f>N9+O9</f>
        <v>14323</v>
      </c>
      <c r="N9" s="36">
        <f>(P9+R9+T9)</f>
        <v>7922</v>
      </c>
      <c r="O9" s="36">
        <f>(Q9+S9+U9)</f>
        <v>6401</v>
      </c>
      <c r="P9" s="36">
        <v>2803</v>
      </c>
      <c r="Q9" s="36">
        <v>2268</v>
      </c>
      <c r="R9" s="36">
        <v>2750</v>
      </c>
      <c r="S9" s="36">
        <v>2278</v>
      </c>
      <c r="T9" s="36">
        <v>2369</v>
      </c>
      <c r="U9" s="36">
        <v>1855</v>
      </c>
      <c r="V9" s="135">
        <v>4028</v>
      </c>
      <c r="W9" s="429"/>
    </row>
    <row r="10" spans="1:23" s="137" customFormat="1" ht="12.75" customHeight="1">
      <c r="A10" s="9" t="s">
        <v>376</v>
      </c>
      <c r="B10" s="38">
        <v>10</v>
      </c>
      <c r="C10" s="36">
        <f>D10+E10</f>
        <v>1240</v>
      </c>
      <c r="D10" s="36">
        <v>599</v>
      </c>
      <c r="E10" s="36">
        <v>641</v>
      </c>
      <c r="F10" s="36">
        <f>G10+H10</f>
        <v>225</v>
      </c>
      <c r="G10" s="36">
        <v>59</v>
      </c>
      <c r="H10" s="36">
        <v>166</v>
      </c>
      <c r="I10" s="36">
        <f>SUM(J10:L10)</f>
        <v>335</v>
      </c>
      <c r="J10" s="36">
        <v>116</v>
      </c>
      <c r="K10" s="36">
        <v>113</v>
      </c>
      <c r="L10" s="38">
        <v>106</v>
      </c>
      <c r="M10" s="36">
        <f>N10+O10</f>
        <v>15278</v>
      </c>
      <c r="N10" s="36">
        <f aca="true" t="shared" si="0" ref="N10:O13">(P10+R10+T10)</f>
        <v>8290</v>
      </c>
      <c r="O10" s="36">
        <f t="shared" si="0"/>
        <v>6988</v>
      </c>
      <c r="P10" s="36">
        <v>2882</v>
      </c>
      <c r="Q10" s="36">
        <v>2466</v>
      </c>
      <c r="R10" s="36">
        <v>2795</v>
      </c>
      <c r="S10" s="36">
        <v>2262</v>
      </c>
      <c r="T10" s="36">
        <v>2613</v>
      </c>
      <c r="U10" s="36">
        <v>2260</v>
      </c>
      <c r="V10" s="135">
        <v>4162</v>
      </c>
      <c r="W10" s="429"/>
    </row>
    <row r="11" spans="1:23" s="136" customFormat="1" ht="12.75" customHeight="1">
      <c r="A11" s="9" t="s">
        <v>377</v>
      </c>
      <c r="B11" s="38">
        <v>11</v>
      </c>
      <c r="C11" s="36">
        <f>D11+E11</f>
        <v>1325</v>
      </c>
      <c r="D11" s="36">
        <v>633</v>
      </c>
      <c r="E11" s="36">
        <v>692</v>
      </c>
      <c r="F11" s="36">
        <f>G11+H11</f>
        <v>252</v>
      </c>
      <c r="G11" s="36">
        <v>69</v>
      </c>
      <c r="H11" s="36">
        <v>183</v>
      </c>
      <c r="I11" s="36">
        <f>SUM(J11:L11)</f>
        <v>357</v>
      </c>
      <c r="J11" s="36">
        <v>129</v>
      </c>
      <c r="K11" s="36">
        <v>115</v>
      </c>
      <c r="L11" s="38">
        <v>113</v>
      </c>
      <c r="M11" s="36">
        <f>N11+O11</f>
        <v>16212</v>
      </c>
      <c r="N11" s="36">
        <f t="shared" si="0"/>
        <v>8828</v>
      </c>
      <c r="O11" s="36">
        <f t="shared" si="0"/>
        <v>7384</v>
      </c>
      <c r="P11" s="36">
        <v>3294</v>
      </c>
      <c r="Q11" s="36">
        <v>2700</v>
      </c>
      <c r="R11" s="36">
        <v>2888</v>
      </c>
      <c r="S11" s="36">
        <v>2466</v>
      </c>
      <c r="T11" s="36">
        <v>2646</v>
      </c>
      <c r="U11" s="36">
        <v>2218</v>
      </c>
      <c r="V11" s="135">
        <v>4798</v>
      </c>
      <c r="W11" s="141"/>
    </row>
    <row r="12" spans="1:23" s="136" customFormat="1" ht="4.5" customHeight="1">
      <c r="A12" s="9"/>
      <c r="B12" s="38"/>
      <c r="C12" s="36"/>
      <c r="D12" s="36"/>
      <c r="E12" s="36"/>
      <c r="F12" s="36"/>
      <c r="G12" s="36"/>
      <c r="H12" s="36"/>
      <c r="I12" s="36"/>
      <c r="J12" s="36"/>
      <c r="K12" s="36"/>
      <c r="L12" s="38"/>
      <c r="M12" s="36"/>
      <c r="N12" s="36"/>
      <c r="O12" s="36"/>
      <c r="P12" s="36"/>
      <c r="Q12" s="36"/>
      <c r="R12" s="36"/>
      <c r="S12" s="36"/>
      <c r="T12" s="36"/>
      <c r="U12" s="36"/>
      <c r="V12" s="135"/>
      <c r="W12" s="141"/>
    </row>
    <row r="13" spans="1:23" s="136" customFormat="1" ht="12.75" customHeight="1">
      <c r="A13" s="9" t="s">
        <v>378</v>
      </c>
      <c r="B13" s="38">
        <v>14</v>
      </c>
      <c r="C13" s="36">
        <f>D13+E13</f>
        <v>1646</v>
      </c>
      <c r="D13" s="36">
        <v>732</v>
      </c>
      <c r="E13" s="36">
        <v>914</v>
      </c>
      <c r="F13" s="36">
        <f>G13+H13</f>
        <v>288</v>
      </c>
      <c r="G13" s="36">
        <v>73</v>
      </c>
      <c r="H13" s="36">
        <v>215</v>
      </c>
      <c r="I13" s="36">
        <f>J13+K13+L13</f>
        <v>397</v>
      </c>
      <c r="J13" s="36">
        <v>153</v>
      </c>
      <c r="K13" s="36">
        <v>129</v>
      </c>
      <c r="L13" s="38">
        <v>115</v>
      </c>
      <c r="M13" s="36">
        <f>N13+O13</f>
        <v>17927</v>
      </c>
      <c r="N13" s="36">
        <f t="shared" si="0"/>
        <v>9492</v>
      </c>
      <c r="O13" s="36">
        <f t="shared" si="0"/>
        <v>8435</v>
      </c>
      <c r="P13" s="36">
        <v>3482</v>
      </c>
      <c r="Q13" s="36">
        <v>3317</v>
      </c>
      <c r="R13" s="36">
        <v>3229</v>
      </c>
      <c r="S13" s="36">
        <v>2685</v>
      </c>
      <c r="T13" s="36">
        <v>2781</v>
      </c>
      <c r="U13" s="36">
        <v>2433</v>
      </c>
      <c r="V13" s="135">
        <v>4785</v>
      </c>
      <c r="W13" s="141"/>
    </row>
    <row r="14" spans="1:23" s="136" customFormat="1" ht="12.75" customHeight="1">
      <c r="A14" s="9" t="s">
        <v>379</v>
      </c>
      <c r="B14" s="38">
        <v>15</v>
      </c>
      <c r="C14" s="36">
        <v>1894</v>
      </c>
      <c r="D14" s="36">
        <v>822</v>
      </c>
      <c r="E14" s="36">
        <v>1072</v>
      </c>
      <c r="F14" s="36">
        <v>320</v>
      </c>
      <c r="G14" s="36">
        <v>79</v>
      </c>
      <c r="H14" s="36">
        <v>241</v>
      </c>
      <c r="I14" s="36">
        <v>460</v>
      </c>
      <c r="J14" s="36">
        <v>178</v>
      </c>
      <c r="K14" s="36">
        <v>153</v>
      </c>
      <c r="L14" s="38">
        <v>129</v>
      </c>
      <c r="M14" s="36">
        <v>20215</v>
      </c>
      <c r="N14" s="36">
        <v>10459</v>
      </c>
      <c r="O14" s="36">
        <v>9756</v>
      </c>
      <c r="P14" s="36">
        <v>3825</v>
      </c>
      <c r="Q14" s="36">
        <v>3796</v>
      </c>
      <c r="R14" s="36">
        <v>3468</v>
      </c>
      <c r="S14" s="36">
        <v>3284</v>
      </c>
      <c r="T14" s="36">
        <v>3166</v>
      </c>
      <c r="U14" s="36">
        <v>2676</v>
      </c>
      <c r="V14" s="135">
        <v>5163</v>
      </c>
      <c r="W14" s="141"/>
    </row>
    <row r="15" spans="1:23" s="136" customFormat="1" ht="12.75" customHeight="1">
      <c r="A15" s="9" t="s">
        <v>687</v>
      </c>
      <c r="B15" s="38">
        <v>18</v>
      </c>
      <c r="C15" s="36">
        <v>2518</v>
      </c>
      <c r="D15" s="36">
        <v>1070</v>
      </c>
      <c r="E15" s="36">
        <v>1448</v>
      </c>
      <c r="F15" s="36">
        <v>416</v>
      </c>
      <c r="G15" s="36">
        <v>99</v>
      </c>
      <c r="H15" s="36">
        <v>317</v>
      </c>
      <c r="I15" s="36">
        <v>509</v>
      </c>
      <c r="J15" s="36">
        <v>178</v>
      </c>
      <c r="K15" s="36">
        <v>178</v>
      </c>
      <c r="L15" s="38">
        <v>153</v>
      </c>
      <c r="M15" s="36">
        <v>21808</v>
      </c>
      <c r="N15" s="36">
        <v>10948</v>
      </c>
      <c r="O15" s="36">
        <v>10860</v>
      </c>
      <c r="P15" s="36">
        <v>3784</v>
      </c>
      <c r="Q15" s="36">
        <v>3835</v>
      </c>
      <c r="R15" s="36">
        <v>3748</v>
      </c>
      <c r="S15" s="36">
        <v>3775</v>
      </c>
      <c r="T15" s="36">
        <v>3416</v>
      </c>
      <c r="U15" s="36">
        <v>3250</v>
      </c>
      <c r="V15" s="135">
        <v>5791</v>
      </c>
      <c r="W15" s="141"/>
    </row>
    <row r="16" spans="1:23" s="136" customFormat="1" ht="6.75" customHeight="1">
      <c r="A16" s="9"/>
      <c r="B16" s="38"/>
      <c r="C16" s="36"/>
      <c r="D16" s="36"/>
      <c r="E16" s="36"/>
      <c r="F16" s="36"/>
      <c r="G16" s="36"/>
      <c r="H16" s="36"/>
      <c r="I16" s="36"/>
      <c r="J16" s="36"/>
      <c r="K16" s="36"/>
      <c r="L16" s="38"/>
      <c r="M16" s="36"/>
      <c r="N16" s="36"/>
      <c r="O16" s="36"/>
      <c r="P16" s="36"/>
      <c r="Q16" s="36"/>
      <c r="R16" s="36"/>
      <c r="S16" s="36"/>
      <c r="T16" s="36"/>
      <c r="U16" s="36"/>
      <c r="V16" s="135"/>
      <c r="W16" s="141"/>
    </row>
    <row r="17" spans="1:23" s="136" customFormat="1" ht="12.75" customHeight="1">
      <c r="A17" s="9" t="s">
        <v>380</v>
      </c>
      <c r="B17" s="138">
        <v>21</v>
      </c>
      <c r="C17" s="139">
        <v>2667</v>
      </c>
      <c r="D17" s="139">
        <v>1149</v>
      </c>
      <c r="E17" s="139">
        <v>1518</v>
      </c>
      <c r="F17" s="139">
        <v>457</v>
      </c>
      <c r="G17" s="139">
        <v>111</v>
      </c>
      <c r="H17" s="139">
        <v>346</v>
      </c>
      <c r="I17" s="139">
        <v>712</v>
      </c>
      <c r="J17" s="139">
        <v>247</v>
      </c>
      <c r="K17" s="139">
        <v>237</v>
      </c>
      <c r="L17" s="138">
        <v>228</v>
      </c>
      <c r="M17" s="139">
        <v>30068</v>
      </c>
      <c r="N17" s="139">
        <v>15881</v>
      </c>
      <c r="O17" s="139">
        <v>14187</v>
      </c>
      <c r="P17" s="139">
        <v>5554</v>
      </c>
      <c r="Q17" s="139">
        <v>4996</v>
      </c>
      <c r="R17" s="139">
        <v>5294</v>
      </c>
      <c r="S17" s="139">
        <v>4660</v>
      </c>
      <c r="T17" s="139">
        <v>5033</v>
      </c>
      <c r="U17" s="139">
        <v>4531</v>
      </c>
      <c r="V17" s="140">
        <v>8061</v>
      </c>
      <c r="W17" s="141"/>
    </row>
    <row r="18" spans="1:23" s="136" customFormat="1" ht="12.75" customHeight="1">
      <c r="A18" s="9" t="s">
        <v>381</v>
      </c>
      <c r="B18" s="138">
        <v>22</v>
      </c>
      <c r="C18" s="139">
        <v>2746</v>
      </c>
      <c r="D18" s="139">
        <v>1186</v>
      </c>
      <c r="E18" s="139">
        <v>1560</v>
      </c>
      <c r="F18" s="139">
        <v>482</v>
      </c>
      <c r="G18" s="139">
        <v>118</v>
      </c>
      <c r="H18" s="139">
        <v>364</v>
      </c>
      <c r="I18" s="139">
        <v>740</v>
      </c>
      <c r="J18" s="139">
        <v>264</v>
      </c>
      <c r="K18" s="139">
        <v>243</v>
      </c>
      <c r="L18" s="138">
        <v>233</v>
      </c>
      <c r="M18" s="139">
        <v>31853</v>
      </c>
      <c r="N18" s="139">
        <v>16938</v>
      </c>
      <c r="O18" s="139">
        <v>14915</v>
      </c>
      <c r="P18" s="139">
        <v>6330</v>
      </c>
      <c r="Q18" s="139">
        <v>5411</v>
      </c>
      <c r="R18" s="139">
        <v>5435</v>
      </c>
      <c r="S18" s="139">
        <v>4896</v>
      </c>
      <c r="T18" s="139">
        <v>5173</v>
      </c>
      <c r="U18" s="139">
        <v>4610</v>
      </c>
      <c r="V18" s="140">
        <v>9452</v>
      </c>
      <c r="W18" s="141"/>
    </row>
    <row r="19" spans="1:23" s="136" customFormat="1" ht="12" customHeight="1">
      <c r="A19" s="94" t="s">
        <v>727</v>
      </c>
      <c r="B19" s="424">
        <v>22</v>
      </c>
      <c r="C19" s="139">
        <v>2747</v>
      </c>
      <c r="D19" s="139">
        <v>1200</v>
      </c>
      <c r="E19" s="139">
        <v>1547</v>
      </c>
      <c r="F19" s="139">
        <v>478</v>
      </c>
      <c r="G19" s="139">
        <v>117</v>
      </c>
      <c r="H19" s="139">
        <v>361</v>
      </c>
      <c r="I19" s="139">
        <v>770</v>
      </c>
      <c r="J19" s="139">
        <v>265</v>
      </c>
      <c r="K19" s="139">
        <v>262</v>
      </c>
      <c r="L19" s="139">
        <v>243</v>
      </c>
      <c r="M19" s="139">
        <v>33618</v>
      </c>
      <c r="N19" s="139">
        <v>17862</v>
      </c>
      <c r="O19" s="139">
        <v>15756</v>
      </c>
      <c r="P19" s="139">
        <v>6332</v>
      </c>
      <c r="Q19" s="139">
        <v>5561</v>
      </c>
      <c r="R19" s="139">
        <v>6068</v>
      </c>
      <c r="S19" s="139">
        <v>5327</v>
      </c>
      <c r="T19" s="139">
        <v>5462</v>
      </c>
      <c r="U19" s="139">
        <v>4868</v>
      </c>
      <c r="V19" s="140">
        <v>9545</v>
      </c>
      <c r="W19" s="141"/>
    </row>
    <row r="20" spans="1:23" s="136" customFormat="1" ht="5.25" customHeight="1">
      <c r="A20" s="94"/>
      <c r="B20" s="424"/>
      <c r="C20" s="139"/>
      <c r="D20" s="139"/>
      <c r="E20" s="139"/>
      <c r="F20" s="139"/>
      <c r="G20" s="139"/>
      <c r="H20" s="139"/>
      <c r="I20" s="139"/>
      <c r="J20" s="139"/>
      <c r="K20" s="139"/>
      <c r="L20" s="139"/>
      <c r="M20" s="139"/>
      <c r="N20" s="139"/>
      <c r="O20" s="139"/>
      <c r="P20" s="139"/>
      <c r="Q20" s="139"/>
      <c r="R20" s="139"/>
      <c r="S20" s="139"/>
      <c r="T20" s="139"/>
      <c r="U20" s="139"/>
      <c r="V20" s="140"/>
      <c r="W20" s="141"/>
    </row>
    <row r="21" spans="1:23" s="136" customFormat="1" ht="12" customHeight="1">
      <c r="A21" s="94" t="s">
        <v>747</v>
      </c>
      <c r="B21" s="424">
        <f>B23+B37</f>
        <v>22</v>
      </c>
      <c r="C21" s="139">
        <f aca="true" t="shared" si="1" ref="C21:U21">C23+C37</f>
        <v>2780</v>
      </c>
      <c r="D21" s="139">
        <f t="shared" si="1"/>
        <v>1200</v>
      </c>
      <c r="E21" s="139">
        <f t="shared" si="1"/>
        <v>1580</v>
      </c>
      <c r="F21" s="139">
        <f t="shared" si="1"/>
        <v>489</v>
      </c>
      <c r="G21" s="139">
        <f t="shared" si="1"/>
        <v>121</v>
      </c>
      <c r="H21" s="139">
        <f t="shared" si="1"/>
        <v>368</v>
      </c>
      <c r="I21" s="139">
        <f t="shared" si="1"/>
        <v>807</v>
      </c>
      <c r="J21" s="139">
        <f t="shared" si="1"/>
        <v>279</v>
      </c>
      <c r="K21" s="139">
        <f t="shared" si="1"/>
        <v>266</v>
      </c>
      <c r="L21" s="139">
        <f t="shared" si="1"/>
        <v>262</v>
      </c>
      <c r="M21" s="139">
        <f>M23+M37</f>
        <v>35216</v>
      </c>
      <c r="N21" s="139">
        <f t="shared" si="1"/>
        <v>18840</v>
      </c>
      <c r="O21" s="139">
        <f t="shared" si="1"/>
        <v>16376</v>
      </c>
      <c r="P21" s="139">
        <f t="shared" si="1"/>
        <v>6711</v>
      </c>
      <c r="Q21" s="139">
        <f t="shared" si="1"/>
        <v>5599</v>
      </c>
      <c r="R21" s="139">
        <f t="shared" si="1"/>
        <v>6135</v>
      </c>
      <c r="S21" s="139">
        <f t="shared" si="1"/>
        <v>5494</v>
      </c>
      <c r="T21" s="139">
        <f t="shared" si="1"/>
        <v>5994</v>
      </c>
      <c r="U21" s="139">
        <f t="shared" si="1"/>
        <v>5283</v>
      </c>
      <c r="V21" s="140">
        <f>V23+V37</f>
        <v>10002</v>
      </c>
      <c r="W21" s="141"/>
    </row>
    <row r="22" spans="1:23" s="137" customFormat="1" ht="6" customHeight="1">
      <c r="A22" s="142"/>
      <c r="B22" s="424"/>
      <c r="C22" s="139"/>
      <c r="D22" s="139"/>
      <c r="E22" s="139"/>
      <c r="F22" s="139"/>
      <c r="G22" s="139"/>
      <c r="H22" s="139"/>
      <c r="I22" s="139"/>
      <c r="J22" s="139"/>
      <c r="K22" s="139"/>
      <c r="L22" s="139"/>
      <c r="M22" s="139"/>
      <c r="N22" s="139"/>
      <c r="O22" s="139"/>
      <c r="P22" s="139"/>
      <c r="Q22" s="139"/>
      <c r="R22" s="139"/>
      <c r="S22" s="139"/>
      <c r="T22" s="139"/>
      <c r="U22" s="139"/>
      <c r="V22" s="140"/>
      <c r="W22" s="429"/>
    </row>
    <row r="23" spans="1:23" s="144" customFormat="1" ht="11.25" customHeight="1">
      <c r="A23" s="151" t="s">
        <v>311</v>
      </c>
      <c r="B23" s="138">
        <v>9</v>
      </c>
      <c r="C23" s="139">
        <f>SUM(C24:C35)</f>
        <v>1255</v>
      </c>
      <c r="D23" s="139">
        <f aca="true" t="shared" si="2" ref="D23:U23">SUM(D24:D35)</f>
        <v>482</v>
      </c>
      <c r="E23" s="139">
        <f t="shared" si="2"/>
        <v>773</v>
      </c>
      <c r="F23" s="139">
        <f t="shared" si="2"/>
        <v>184</v>
      </c>
      <c r="G23" s="139">
        <f t="shared" si="2"/>
        <v>37</v>
      </c>
      <c r="H23" s="139">
        <f t="shared" si="2"/>
        <v>147</v>
      </c>
      <c r="I23" s="139">
        <f t="shared" si="2"/>
        <v>470</v>
      </c>
      <c r="J23" s="139">
        <f t="shared" si="2"/>
        <v>160</v>
      </c>
      <c r="K23" s="139">
        <f t="shared" si="2"/>
        <v>156</v>
      </c>
      <c r="L23" s="139">
        <f t="shared" si="2"/>
        <v>154</v>
      </c>
      <c r="M23" s="139">
        <f>SUM(M24:M35)</f>
        <v>19654</v>
      </c>
      <c r="N23" s="139">
        <f t="shared" si="2"/>
        <v>9982</v>
      </c>
      <c r="O23" s="139">
        <f t="shared" si="2"/>
        <v>9672</v>
      </c>
      <c r="P23" s="139">
        <f t="shared" si="2"/>
        <v>3447</v>
      </c>
      <c r="Q23" s="139">
        <f t="shared" si="2"/>
        <v>3117</v>
      </c>
      <c r="R23" s="139">
        <f t="shared" si="2"/>
        <v>3275</v>
      </c>
      <c r="S23" s="139">
        <f t="shared" si="2"/>
        <v>3302</v>
      </c>
      <c r="T23" s="139">
        <f t="shared" si="2"/>
        <v>3260</v>
      </c>
      <c r="U23" s="139">
        <f t="shared" si="2"/>
        <v>3253</v>
      </c>
      <c r="V23" s="140">
        <f>SUM(V24:V35)</f>
        <v>6411</v>
      </c>
      <c r="W23" s="143"/>
    </row>
    <row r="24" spans="1:27" s="136" customFormat="1" ht="12.75" customHeight="1">
      <c r="A24" s="151" t="s">
        <v>386</v>
      </c>
      <c r="B24" s="428"/>
      <c r="C24" s="524">
        <v>153</v>
      </c>
      <c r="D24" s="524">
        <v>67</v>
      </c>
      <c r="E24" s="524">
        <v>86</v>
      </c>
      <c r="F24" s="524">
        <v>26</v>
      </c>
      <c r="G24" s="524">
        <v>2</v>
      </c>
      <c r="H24" s="524">
        <v>24</v>
      </c>
      <c r="I24" s="428">
        <v>66</v>
      </c>
      <c r="J24" s="428">
        <v>22</v>
      </c>
      <c r="K24" s="428">
        <v>22</v>
      </c>
      <c r="L24" s="428">
        <v>22</v>
      </c>
      <c r="M24" s="428">
        <v>2765</v>
      </c>
      <c r="N24" s="428">
        <v>1407</v>
      </c>
      <c r="O24" s="428">
        <v>1358</v>
      </c>
      <c r="P24" s="428">
        <v>472</v>
      </c>
      <c r="Q24" s="428">
        <v>431</v>
      </c>
      <c r="R24" s="428">
        <v>477</v>
      </c>
      <c r="S24" s="428">
        <v>457</v>
      </c>
      <c r="T24" s="428">
        <v>458</v>
      </c>
      <c r="U24" s="428">
        <v>470</v>
      </c>
      <c r="V24" s="525">
        <v>921</v>
      </c>
      <c r="W24" s="431"/>
      <c r="X24" s="431"/>
      <c r="Y24" s="431"/>
      <c r="Z24" s="431"/>
      <c r="AA24" s="427"/>
    </row>
    <row r="25" spans="1:27" s="136" customFormat="1" ht="12.75" customHeight="1">
      <c r="A25" s="151" t="s">
        <v>387</v>
      </c>
      <c r="B25" s="428"/>
      <c r="C25" s="524">
        <v>140</v>
      </c>
      <c r="D25" s="524">
        <v>66</v>
      </c>
      <c r="E25" s="524">
        <v>74</v>
      </c>
      <c r="F25" s="524">
        <v>23</v>
      </c>
      <c r="G25" s="524">
        <v>2</v>
      </c>
      <c r="H25" s="524">
        <v>21</v>
      </c>
      <c r="I25" s="428">
        <v>60</v>
      </c>
      <c r="J25" s="428">
        <v>20</v>
      </c>
      <c r="K25" s="428">
        <v>20</v>
      </c>
      <c r="L25" s="428">
        <v>20</v>
      </c>
      <c r="M25" s="428">
        <v>2635</v>
      </c>
      <c r="N25" s="428">
        <v>1347</v>
      </c>
      <c r="O25" s="428">
        <v>1288</v>
      </c>
      <c r="P25" s="428">
        <v>479</v>
      </c>
      <c r="Q25" s="428">
        <v>387</v>
      </c>
      <c r="R25" s="428">
        <v>442</v>
      </c>
      <c r="S25" s="428">
        <v>442</v>
      </c>
      <c r="T25" s="428">
        <v>426</v>
      </c>
      <c r="U25" s="428">
        <v>459</v>
      </c>
      <c r="V25" s="525">
        <v>916</v>
      </c>
      <c r="W25" s="431"/>
      <c r="X25" s="431"/>
      <c r="Y25" s="431"/>
      <c r="Z25" s="431"/>
      <c r="AA25" s="427"/>
    </row>
    <row r="26" spans="1:27" s="136" customFormat="1" ht="12.75" customHeight="1">
      <c r="A26" s="151" t="s">
        <v>388</v>
      </c>
      <c r="B26" s="428"/>
      <c r="C26" s="524">
        <v>146</v>
      </c>
      <c r="D26" s="524">
        <v>60</v>
      </c>
      <c r="E26" s="524">
        <v>86</v>
      </c>
      <c r="F26" s="524">
        <v>23</v>
      </c>
      <c r="G26" s="524">
        <v>6</v>
      </c>
      <c r="H26" s="524">
        <v>17</v>
      </c>
      <c r="I26" s="428">
        <v>63</v>
      </c>
      <c r="J26" s="428">
        <v>21</v>
      </c>
      <c r="K26" s="428">
        <v>21</v>
      </c>
      <c r="L26" s="428">
        <v>21</v>
      </c>
      <c r="M26" s="428">
        <v>2715</v>
      </c>
      <c r="N26" s="428">
        <v>1456</v>
      </c>
      <c r="O26" s="428">
        <v>1259</v>
      </c>
      <c r="P26" s="428">
        <v>508</v>
      </c>
      <c r="Q26" s="428">
        <v>383</v>
      </c>
      <c r="R26" s="428">
        <v>453</v>
      </c>
      <c r="S26" s="428">
        <v>449</v>
      </c>
      <c r="T26" s="428">
        <v>495</v>
      </c>
      <c r="U26" s="428">
        <v>427</v>
      </c>
      <c r="V26" s="525">
        <v>942</v>
      </c>
      <c r="W26" s="431"/>
      <c r="X26" s="431"/>
      <c r="Y26" s="431"/>
      <c r="Z26" s="431"/>
      <c r="AA26" s="427"/>
    </row>
    <row r="27" spans="1:27" s="136" customFormat="1" ht="12.75" customHeight="1">
      <c r="A27" s="151" t="s">
        <v>389</v>
      </c>
      <c r="B27" s="428"/>
      <c r="C27" s="524">
        <v>103</v>
      </c>
      <c r="D27" s="524">
        <v>47</v>
      </c>
      <c r="E27" s="524">
        <v>56</v>
      </c>
      <c r="F27" s="524">
        <v>24</v>
      </c>
      <c r="G27" s="524">
        <v>5</v>
      </c>
      <c r="H27" s="524">
        <v>19</v>
      </c>
      <c r="I27" s="428">
        <v>36</v>
      </c>
      <c r="J27" s="428">
        <v>12</v>
      </c>
      <c r="K27" s="428">
        <v>12</v>
      </c>
      <c r="L27" s="428">
        <v>12</v>
      </c>
      <c r="M27" s="428">
        <v>1338</v>
      </c>
      <c r="N27" s="428">
        <v>706</v>
      </c>
      <c r="O27" s="428">
        <v>632</v>
      </c>
      <c r="P27" s="428">
        <v>231</v>
      </c>
      <c r="Q27" s="428">
        <v>202</v>
      </c>
      <c r="R27" s="428">
        <v>246</v>
      </c>
      <c r="S27" s="428">
        <v>204</v>
      </c>
      <c r="T27" s="428">
        <v>229</v>
      </c>
      <c r="U27" s="428">
        <v>226</v>
      </c>
      <c r="V27" s="525">
        <v>421</v>
      </c>
      <c r="W27" s="431"/>
      <c r="X27" s="431"/>
      <c r="Y27" s="431"/>
      <c r="Z27" s="431"/>
      <c r="AA27" s="427"/>
    </row>
    <row r="28" spans="1:27" s="136" customFormat="1" ht="12.75" customHeight="1">
      <c r="A28" s="151" t="s">
        <v>390</v>
      </c>
      <c r="B28" s="428"/>
      <c r="C28" s="524">
        <v>142</v>
      </c>
      <c r="D28" s="524">
        <v>49</v>
      </c>
      <c r="E28" s="524">
        <v>93</v>
      </c>
      <c r="F28" s="524">
        <v>25</v>
      </c>
      <c r="G28" s="524">
        <v>6</v>
      </c>
      <c r="H28" s="524">
        <v>19</v>
      </c>
      <c r="I28" s="428">
        <v>60</v>
      </c>
      <c r="J28" s="428">
        <v>20</v>
      </c>
      <c r="K28" s="428">
        <v>20</v>
      </c>
      <c r="L28" s="428">
        <v>20</v>
      </c>
      <c r="M28" s="428">
        <v>2650</v>
      </c>
      <c r="N28" s="428">
        <v>1319</v>
      </c>
      <c r="O28" s="428">
        <v>1331</v>
      </c>
      <c r="P28" s="428">
        <v>424</v>
      </c>
      <c r="Q28" s="428">
        <v>436</v>
      </c>
      <c r="R28" s="428">
        <v>435</v>
      </c>
      <c r="S28" s="428">
        <v>445</v>
      </c>
      <c r="T28" s="428">
        <v>460</v>
      </c>
      <c r="U28" s="428">
        <v>450</v>
      </c>
      <c r="V28" s="525">
        <v>819</v>
      </c>
      <c r="W28" s="431"/>
      <c r="X28" s="431"/>
      <c r="Y28" s="431"/>
      <c r="Z28" s="431"/>
      <c r="AA28" s="427"/>
    </row>
    <row r="29" spans="1:27" s="136" customFormat="1" ht="12.75" customHeight="1">
      <c r="A29" s="151" t="s">
        <v>391</v>
      </c>
      <c r="B29" s="428"/>
      <c r="C29" s="524">
        <v>133</v>
      </c>
      <c r="D29" s="524">
        <v>49</v>
      </c>
      <c r="E29" s="524">
        <v>84</v>
      </c>
      <c r="F29" s="524">
        <v>22</v>
      </c>
      <c r="G29" s="524">
        <v>5</v>
      </c>
      <c r="H29" s="524">
        <v>17</v>
      </c>
      <c r="I29" s="428">
        <v>57</v>
      </c>
      <c r="J29" s="428">
        <v>19</v>
      </c>
      <c r="K29" s="428">
        <v>19</v>
      </c>
      <c r="L29" s="428">
        <v>19</v>
      </c>
      <c r="M29" s="428">
        <v>2465</v>
      </c>
      <c r="N29" s="428">
        <v>1202</v>
      </c>
      <c r="O29" s="428">
        <v>1263</v>
      </c>
      <c r="P29" s="428">
        <v>430</v>
      </c>
      <c r="Q29" s="428">
        <v>385</v>
      </c>
      <c r="R29" s="428">
        <v>384</v>
      </c>
      <c r="S29" s="428">
        <v>444</v>
      </c>
      <c r="T29" s="428">
        <v>388</v>
      </c>
      <c r="U29" s="428">
        <v>434</v>
      </c>
      <c r="V29" s="525">
        <v>846</v>
      </c>
      <c r="W29" s="431"/>
      <c r="X29" s="431"/>
      <c r="Y29" s="431"/>
      <c r="Z29" s="431"/>
      <c r="AA29" s="427"/>
    </row>
    <row r="30" spans="1:27" s="136" customFormat="1" ht="12.75" customHeight="1">
      <c r="A30" s="151" t="s">
        <v>392</v>
      </c>
      <c r="B30" s="428"/>
      <c r="C30" s="524">
        <v>192</v>
      </c>
      <c r="D30" s="524">
        <v>67</v>
      </c>
      <c r="E30" s="524">
        <v>125</v>
      </c>
      <c r="F30" s="524">
        <v>14</v>
      </c>
      <c r="G30" s="524">
        <v>3</v>
      </c>
      <c r="H30" s="524">
        <v>11</v>
      </c>
      <c r="I30" s="428">
        <v>32</v>
      </c>
      <c r="J30" s="428">
        <v>11</v>
      </c>
      <c r="K30" s="428">
        <v>11</v>
      </c>
      <c r="L30" s="428">
        <v>10</v>
      </c>
      <c r="M30" s="428">
        <v>1261</v>
      </c>
      <c r="N30" s="428">
        <v>545</v>
      </c>
      <c r="O30" s="428">
        <v>716</v>
      </c>
      <c r="P30" s="428">
        <v>191</v>
      </c>
      <c r="Q30" s="428">
        <v>235</v>
      </c>
      <c r="R30" s="428">
        <v>176</v>
      </c>
      <c r="S30" s="428">
        <v>263</v>
      </c>
      <c r="T30" s="428">
        <v>178</v>
      </c>
      <c r="U30" s="428">
        <v>218</v>
      </c>
      <c r="V30" s="525">
        <v>393</v>
      </c>
      <c r="W30" s="431"/>
      <c r="X30" s="431"/>
      <c r="Y30" s="431"/>
      <c r="Z30" s="431"/>
      <c r="AA30" s="427"/>
    </row>
    <row r="31" spans="1:27" s="136" customFormat="1" ht="12.75" customHeight="1">
      <c r="A31" s="151" t="s">
        <v>393</v>
      </c>
      <c r="B31" s="428"/>
      <c r="C31" s="524">
        <v>103</v>
      </c>
      <c r="D31" s="524">
        <v>37</v>
      </c>
      <c r="E31" s="524">
        <v>66</v>
      </c>
      <c r="F31" s="524">
        <v>13</v>
      </c>
      <c r="G31" s="524">
        <v>5</v>
      </c>
      <c r="H31" s="524">
        <v>8</v>
      </c>
      <c r="I31" s="428">
        <v>48</v>
      </c>
      <c r="J31" s="428">
        <v>16</v>
      </c>
      <c r="K31" s="428">
        <v>16</v>
      </c>
      <c r="L31" s="428">
        <v>16</v>
      </c>
      <c r="M31" s="428">
        <v>1934</v>
      </c>
      <c r="N31" s="428">
        <v>997</v>
      </c>
      <c r="O31" s="428">
        <v>937</v>
      </c>
      <c r="P31" s="428">
        <v>335</v>
      </c>
      <c r="Q31" s="428">
        <v>307</v>
      </c>
      <c r="R31" s="428">
        <v>338</v>
      </c>
      <c r="S31" s="428">
        <v>321</v>
      </c>
      <c r="T31" s="428">
        <v>324</v>
      </c>
      <c r="U31" s="428">
        <v>309</v>
      </c>
      <c r="V31" s="525">
        <v>618</v>
      </c>
      <c r="W31" s="431"/>
      <c r="X31" s="431"/>
      <c r="Y31" s="431"/>
      <c r="Z31" s="431"/>
      <c r="AA31" s="427"/>
    </row>
    <row r="32" spans="1:27" s="136" customFormat="1" ht="12.75" customHeight="1">
      <c r="A32" s="151" t="s">
        <v>394</v>
      </c>
      <c r="B32" s="428"/>
      <c r="C32" s="524">
        <v>143</v>
      </c>
      <c r="D32" s="524">
        <v>40</v>
      </c>
      <c r="E32" s="524">
        <v>103</v>
      </c>
      <c r="F32" s="524">
        <v>14</v>
      </c>
      <c r="G32" s="524">
        <v>3</v>
      </c>
      <c r="H32" s="524">
        <v>11</v>
      </c>
      <c r="I32" s="428">
        <v>30</v>
      </c>
      <c r="J32" s="428">
        <v>10</v>
      </c>
      <c r="K32" s="428">
        <v>10</v>
      </c>
      <c r="L32" s="428">
        <v>10</v>
      </c>
      <c r="M32" s="428">
        <v>1235</v>
      </c>
      <c r="N32" s="428">
        <v>619</v>
      </c>
      <c r="O32" s="428">
        <v>616</v>
      </c>
      <c r="P32" s="428">
        <v>196</v>
      </c>
      <c r="Q32" s="428">
        <v>199</v>
      </c>
      <c r="R32" s="428">
        <v>216</v>
      </c>
      <c r="S32" s="428">
        <v>208</v>
      </c>
      <c r="T32" s="428">
        <v>207</v>
      </c>
      <c r="U32" s="428">
        <v>209</v>
      </c>
      <c r="V32" s="525">
        <v>408</v>
      </c>
      <c r="W32" s="431"/>
      <c r="X32" s="431"/>
      <c r="Y32" s="431"/>
      <c r="Z32" s="431"/>
      <c r="AA32" s="427"/>
    </row>
    <row r="33" spans="1:27" s="136" customFormat="1" ht="12.75" customHeight="1">
      <c r="A33" s="151" t="s">
        <v>395</v>
      </c>
      <c r="B33" s="428"/>
      <c r="C33" s="526">
        <v>0</v>
      </c>
      <c r="D33" s="526">
        <v>0</v>
      </c>
      <c r="E33" s="526">
        <v>0</v>
      </c>
      <c r="F33" s="526">
        <v>0</v>
      </c>
      <c r="G33" s="526">
        <v>0</v>
      </c>
      <c r="H33" s="526">
        <v>0</v>
      </c>
      <c r="I33" s="428">
        <v>12</v>
      </c>
      <c r="J33" s="428">
        <v>4</v>
      </c>
      <c r="K33" s="428">
        <v>4</v>
      </c>
      <c r="L33" s="428">
        <v>4</v>
      </c>
      <c r="M33" s="428">
        <v>437</v>
      </c>
      <c r="N33" s="428">
        <v>270</v>
      </c>
      <c r="O33" s="428">
        <v>167</v>
      </c>
      <c r="P33" s="428">
        <v>86</v>
      </c>
      <c r="Q33" s="428">
        <v>57</v>
      </c>
      <c r="R33" s="428">
        <v>89</v>
      </c>
      <c r="S33" s="428">
        <v>59</v>
      </c>
      <c r="T33" s="428">
        <v>95</v>
      </c>
      <c r="U33" s="428">
        <v>51</v>
      </c>
      <c r="V33" s="525">
        <v>127</v>
      </c>
      <c r="W33" s="431"/>
      <c r="X33" s="431"/>
      <c r="Y33" s="431"/>
      <c r="Z33" s="431"/>
      <c r="AA33" s="427"/>
    </row>
    <row r="34" spans="1:27" s="136" customFormat="1" ht="12.75" customHeight="1">
      <c r="A34" s="151" t="s">
        <v>728</v>
      </c>
      <c r="B34" s="428"/>
      <c r="C34" s="526">
        <v>0</v>
      </c>
      <c r="D34" s="526">
        <v>0</v>
      </c>
      <c r="E34" s="526">
        <v>0</v>
      </c>
      <c r="F34" s="526">
        <v>0</v>
      </c>
      <c r="G34" s="526">
        <v>0</v>
      </c>
      <c r="H34" s="526">
        <v>0</v>
      </c>
      <c r="I34" s="428">
        <v>2</v>
      </c>
      <c r="J34" s="428">
        <v>1</v>
      </c>
      <c r="K34" s="428">
        <v>1</v>
      </c>
      <c r="L34" s="428">
        <v>0</v>
      </c>
      <c r="M34" s="428">
        <v>59</v>
      </c>
      <c r="N34" s="428">
        <v>41</v>
      </c>
      <c r="O34" s="428">
        <v>18</v>
      </c>
      <c r="P34" s="428">
        <v>22</v>
      </c>
      <c r="Q34" s="428">
        <v>8</v>
      </c>
      <c r="R34" s="428">
        <v>19</v>
      </c>
      <c r="S34" s="428">
        <v>10</v>
      </c>
      <c r="T34" s="428">
        <v>0</v>
      </c>
      <c r="U34" s="428">
        <v>0</v>
      </c>
      <c r="V34" s="589">
        <v>0</v>
      </c>
      <c r="W34" s="431"/>
      <c r="X34" s="431"/>
      <c r="Y34" s="431"/>
      <c r="Z34" s="431"/>
      <c r="AA34" s="427"/>
    </row>
    <row r="35" spans="1:27" s="136" customFormat="1" ht="12.75" customHeight="1">
      <c r="A35" s="151" t="s">
        <v>756</v>
      </c>
      <c r="B35" s="523"/>
      <c r="C35" s="526">
        <v>0</v>
      </c>
      <c r="D35" s="526">
        <v>0</v>
      </c>
      <c r="E35" s="526">
        <v>0</v>
      </c>
      <c r="F35" s="526">
        <v>0</v>
      </c>
      <c r="G35" s="526">
        <v>0</v>
      </c>
      <c r="H35" s="526">
        <v>0</v>
      </c>
      <c r="I35" s="428">
        <v>4</v>
      </c>
      <c r="J35" s="428">
        <v>4</v>
      </c>
      <c r="K35" s="428">
        <v>0</v>
      </c>
      <c r="L35" s="428">
        <v>0</v>
      </c>
      <c r="M35" s="428">
        <v>160</v>
      </c>
      <c r="N35" s="428">
        <v>73</v>
      </c>
      <c r="O35" s="428">
        <v>87</v>
      </c>
      <c r="P35" s="428">
        <v>73</v>
      </c>
      <c r="Q35" s="428">
        <v>87</v>
      </c>
      <c r="R35" s="428">
        <v>0</v>
      </c>
      <c r="S35" s="428">
        <v>0</v>
      </c>
      <c r="T35" s="428">
        <v>0</v>
      </c>
      <c r="U35" s="428">
        <v>0</v>
      </c>
      <c r="V35" s="589">
        <v>0</v>
      </c>
      <c r="W35" s="431"/>
      <c r="X35" s="431"/>
      <c r="Y35" s="431"/>
      <c r="Z35" s="431"/>
      <c r="AA35" s="427"/>
    </row>
    <row r="36" spans="1:23" s="136" customFormat="1" ht="4.5" customHeight="1">
      <c r="A36" s="152"/>
      <c r="B36" s="425"/>
      <c r="C36" s="426"/>
      <c r="D36" s="426"/>
      <c r="E36" s="426"/>
      <c r="F36" s="426"/>
      <c r="G36" s="426"/>
      <c r="H36" s="426"/>
      <c r="I36" s="426"/>
      <c r="J36" s="426"/>
      <c r="K36" s="426"/>
      <c r="L36" s="426"/>
      <c r="M36" s="426"/>
      <c r="N36" s="426"/>
      <c r="O36" s="426"/>
      <c r="P36" s="426"/>
      <c r="Q36" s="426"/>
      <c r="R36" s="426"/>
      <c r="S36" s="426"/>
      <c r="T36" s="426"/>
      <c r="U36" s="426"/>
      <c r="V36" s="140"/>
      <c r="W36" s="141"/>
    </row>
    <row r="37" spans="1:23" s="136" customFormat="1" ht="12.75" customHeight="1">
      <c r="A37" s="151" t="s">
        <v>385</v>
      </c>
      <c r="B37" s="138">
        <v>13</v>
      </c>
      <c r="C37" s="139">
        <f>SUM(C38:C52)</f>
        <v>1525</v>
      </c>
      <c r="D37" s="139">
        <f aca="true" t="shared" si="3" ref="D37:U37">SUM(D38:D52)</f>
        <v>718</v>
      </c>
      <c r="E37" s="139">
        <f t="shared" si="3"/>
        <v>807</v>
      </c>
      <c r="F37" s="139">
        <f t="shared" si="3"/>
        <v>305</v>
      </c>
      <c r="G37" s="139">
        <f t="shared" si="3"/>
        <v>84</v>
      </c>
      <c r="H37" s="139">
        <f t="shared" si="3"/>
        <v>221</v>
      </c>
      <c r="I37" s="139">
        <f t="shared" si="3"/>
        <v>337</v>
      </c>
      <c r="J37" s="139">
        <f>SUM(J38:J52)</f>
        <v>119</v>
      </c>
      <c r="K37" s="139">
        <f t="shared" si="3"/>
        <v>110</v>
      </c>
      <c r="L37" s="425">
        <f t="shared" si="3"/>
        <v>108</v>
      </c>
      <c r="M37" s="426">
        <f t="shared" si="3"/>
        <v>15562</v>
      </c>
      <c r="N37" s="426">
        <f t="shared" si="3"/>
        <v>8858</v>
      </c>
      <c r="O37" s="426">
        <f t="shared" si="3"/>
        <v>6704</v>
      </c>
      <c r="P37" s="426">
        <f t="shared" si="3"/>
        <v>3264</v>
      </c>
      <c r="Q37" s="426">
        <f t="shared" si="3"/>
        <v>2482</v>
      </c>
      <c r="R37" s="426">
        <f t="shared" si="3"/>
        <v>2860</v>
      </c>
      <c r="S37" s="426">
        <f t="shared" si="3"/>
        <v>2192</v>
      </c>
      <c r="T37" s="426">
        <f t="shared" si="3"/>
        <v>2734</v>
      </c>
      <c r="U37" s="574">
        <f t="shared" si="3"/>
        <v>2030</v>
      </c>
      <c r="V37" s="574">
        <f>SUM(V38:V52)</f>
        <v>3591</v>
      </c>
      <c r="W37" s="141"/>
    </row>
    <row r="38" spans="1:23" s="136" customFormat="1" ht="12.75" customHeight="1">
      <c r="A38" s="153" t="s">
        <v>396</v>
      </c>
      <c r="B38" s="138"/>
      <c r="C38" s="524">
        <v>27</v>
      </c>
      <c r="D38" s="524">
        <v>12</v>
      </c>
      <c r="E38" s="524">
        <v>15</v>
      </c>
      <c r="F38" s="524">
        <v>14</v>
      </c>
      <c r="G38" s="524">
        <v>7</v>
      </c>
      <c r="H38" s="524">
        <v>7</v>
      </c>
      <c r="I38" s="527">
        <v>12</v>
      </c>
      <c r="J38" s="527">
        <v>5</v>
      </c>
      <c r="K38" s="527">
        <v>4</v>
      </c>
      <c r="L38" s="575">
        <v>3</v>
      </c>
      <c r="M38" s="575">
        <v>373</v>
      </c>
      <c r="N38" s="575">
        <v>247</v>
      </c>
      <c r="O38" s="575">
        <v>126</v>
      </c>
      <c r="P38" s="575">
        <v>117</v>
      </c>
      <c r="Q38" s="575">
        <v>69</v>
      </c>
      <c r="R38" s="575">
        <v>68</v>
      </c>
      <c r="S38" s="575">
        <v>27</v>
      </c>
      <c r="T38" s="428">
        <v>62</v>
      </c>
      <c r="U38" s="428">
        <v>30</v>
      </c>
      <c r="V38" s="576">
        <v>101</v>
      </c>
      <c r="W38" s="141"/>
    </row>
    <row r="39" spans="1:23" s="136" customFormat="1" ht="12.75" customHeight="1">
      <c r="A39" s="153" t="s">
        <v>397</v>
      </c>
      <c r="B39" s="138"/>
      <c r="C39" s="524">
        <v>199</v>
      </c>
      <c r="D39" s="524">
        <v>74</v>
      </c>
      <c r="E39" s="524">
        <v>125</v>
      </c>
      <c r="F39" s="524">
        <v>28</v>
      </c>
      <c r="G39" s="524">
        <v>9</v>
      </c>
      <c r="H39" s="524">
        <v>19</v>
      </c>
      <c r="I39" s="527">
        <v>35</v>
      </c>
      <c r="J39" s="527">
        <v>13</v>
      </c>
      <c r="K39" s="527">
        <v>11</v>
      </c>
      <c r="L39" s="575">
        <v>11</v>
      </c>
      <c r="M39" s="575">
        <v>1696</v>
      </c>
      <c r="N39" s="575">
        <v>729</v>
      </c>
      <c r="O39" s="575">
        <v>967</v>
      </c>
      <c r="P39" s="575">
        <v>314</v>
      </c>
      <c r="Q39" s="575">
        <v>330</v>
      </c>
      <c r="R39" s="575">
        <v>214</v>
      </c>
      <c r="S39" s="575">
        <v>320</v>
      </c>
      <c r="T39" s="428">
        <v>201</v>
      </c>
      <c r="U39" s="428">
        <v>317</v>
      </c>
      <c r="V39" s="576">
        <v>367</v>
      </c>
      <c r="W39" s="141"/>
    </row>
    <row r="40" spans="1:23" s="136" customFormat="1" ht="12.75" customHeight="1">
      <c r="A40" s="153" t="s">
        <v>398</v>
      </c>
      <c r="B40" s="138"/>
      <c r="C40" s="524">
        <v>105</v>
      </c>
      <c r="D40" s="524">
        <v>47</v>
      </c>
      <c r="E40" s="524">
        <v>58</v>
      </c>
      <c r="F40" s="524">
        <v>21</v>
      </c>
      <c r="G40" s="524">
        <v>6</v>
      </c>
      <c r="H40" s="524">
        <v>15</v>
      </c>
      <c r="I40" s="527">
        <v>24</v>
      </c>
      <c r="J40" s="527">
        <v>8</v>
      </c>
      <c r="K40" s="527">
        <v>8</v>
      </c>
      <c r="L40" s="575">
        <v>8</v>
      </c>
      <c r="M40" s="575">
        <v>1158</v>
      </c>
      <c r="N40" s="575">
        <v>813</v>
      </c>
      <c r="O40" s="575">
        <v>345</v>
      </c>
      <c r="P40" s="575">
        <v>276</v>
      </c>
      <c r="Q40" s="575">
        <v>122</v>
      </c>
      <c r="R40" s="575">
        <v>294</v>
      </c>
      <c r="S40" s="575">
        <v>111</v>
      </c>
      <c r="T40" s="428">
        <v>243</v>
      </c>
      <c r="U40" s="428">
        <v>112</v>
      </c>
      <c r="V40" s="576">
        <v>435</v>
      </c>
      <c r="W40" s="141"/>
    </row>
    <row r="41" spans="1:23" s="136" customFormat="1" ht="12.75" customHeight="1">
      <c r="A41" s="153" t="s">
        <v>399</v>
      </c>
      <c r="B41" s="138"/>
      <c r="C41" s="524">
        <v>110</v>
      </c>
      <c r="D41" s="524">
        <v>46</v>
      </c>
      <c r="E41" s="524">
        <v>64</v>
      </c>
      <c r="F41" s="524">
        <v>24</v>
      </c>
      <c r="G41" s="524">
        <v>5</v>
      </c>
      <c r="H41" s="524">
        <v>19</v>
      </c>
      <c r="I41" s="527">
        <v>19</v>
      </c>
      <c r="J41" s="527">
        <v>7</v>
      </c>
      <c r="K41" s="527">
        <v>6</v>
      </c>
      <c r="L41" s="575">
        <v>6</v>
      </c>
      <c r="M41" s="575">
        <v>921</v>
      </c>
      <c r="N41" s="575">
        <v>474</v>
      </c>
      <c r="O41" s="575">
        <v>447</v>
      </c>
      <c r="P41" s="575">
        <v>182</v>
      </c>
      <c r="Q41" s="575">
        <v>154</v>
      </c>
      <c r="R41" s="575">
        <v>149</v>
      </c>
      <c r="S41" s="575">
        <v>143</v>
      </c>
      <c r="T41" s="428">
        <v>143</v>
      </c>
      <c r="U41" s="428">
        <v>150</v>
      </c>
      <c r="V41" s="576">
        <v>288</v>
      </c>
      <c r="W41" s="141"/>
    </row>
    <row r="42" spans="1:23" s="136" customFormat="1" ht="12.75" customHeight="1">
      <c r="A42" s="153" t="s">
        <v>400</v>
      </c>
      <c r="B42" s="138"/>
      <c r="C42" s="524">
        <v>247</v>
      </c>
      <c r="D42" s="524">
        <v>127</v>
      </c>
      <c r="E42" s="524">
        <v>120</v>
      </c>
      <c r="F42" s="524">
        <v>41</v>
      </c>
      <c r="G42" s="524">
        <v>8</v>
      </c>
      <c r="H42" s="524">
        <v>33</v>
      </c>
      <c r="I42" s="527">
        <v>36</v>
      </c>
      <c r="J42" s="527">
        <v>12</v>
      </c>
      <c r="K42" s="527">
        <v>12</v>
      </c>
      <c r="L42" s="575">
        <v>12</v>
      </c>
      <c r="M42" s="575">
        <v>1725</v>
      </c>
      <c r="N42" s="575">
        <v>896</v>
      </c>
      <c r="O42" s="575">
        <v>829</v>
      </c>
      <c r="P42" s="575">
        <v>291</v>
      </c>
      <c r="Q42" s="575">
        <v>303</v>
      </c>
      <c r="R42" s="575">
        <v>296</v>
      </c>
      <c r="S42" s="575">
        <v>271</v>
      </c>
      <c r="T42" s="428">
        <v>309</v>
      </c>
      <c r="U42" s="428">
        <v>255</v>
      </c>
      <c r="V42" s="576">
        <v>473</v>
      </c>
      <c r="W42" s="141"/>
    </row>
    <row r="43" spans="1:23" s="136" customFormat="1" ht="12.75" customHeight="1">
      <c r="A43" s="153" t="s">
        <v>401</v>
      </c>
      <c r="B43" s="138"/>
      <c r="C43" s="524">
        <v>173</v>
      </c>
      <c r="D43" s="524">
        <v>91</v>
      </c>
      <c r="E43" s="524">
        <v>82</v>
      </c>
      <c r="F43" s="524">
        <v>31</v>
      </c>
      <c r="G43" s="524">
        <v>9</v>
      </c>
      <c r="H43" s="524">
        <v>22</v>
      </c>
      <c r="I43" s="527">
        <v>21</v>
      </c>
      <c r="J43" s="527">
        <v>7</v>
      </c>
      <c r="K43" s="527">
        <v>7</v>
      </c>
      <c r="L43" s="575">
        <v>7</v>
      </c>
      <c r="M43" s="575">
        <v>1011</v>
      </c>
      <c r="N43" s="575">
        <v>473</v>
      </c>
      <c r="O43" s="575">
        <v>538</v>
      </c>
      <c r="P43" s="575">
        <v>160</v>
      </c>
      <c r="Q43" s="575">
        <v>179</v>
      </c>
      <c r="R43" s="575">
        <v>160</v>
      </c>
      <c r="S43" s="575">
        <v>179</v>
      </c>
      <c r="T43" s="428">
        <v>153</v>
      </c>
      <c r="U43" s="428">
        <v>180</v>
      </c>
      <c r="V43" s="576">
        <v>284</v>
      </c>
      <c r="W43" s="141"/>
    </row>
    <row r="44" spans="1:23" s="136" customFormat="1" ht="12.75" customHeight="1">
      <c r="A44" s="153" t="s">
        <v>402</v>
      </c>
      <c r="B44" s="138"/>
      <c r="C44" s="524">
        <v>119</v>
      </c>
      <c r="D44" s="524">
        <v>56</v>
      </c>
      <c r="E44" s="524">
        <v>63</v>
      </c>
      <c r="F44" s="524">
        <v>26</v>
      </c>
      <c r="G44" s="524">
        <v>8</v>
      </c>
      <c r="H44" s="524">
        <v>18</v>
      </c>
      <c r="I44" s="527">
        <v>63</v>
      </c>
      <c r="J44" s="527">
        <v>22</v>
      </c>
      <c r="K44" s="527">
        <v>20</v>
      </c>
      <c r="L44" s="575">
        <v>21</v>
      </c>
      <c r="M44" s="575">
        <v>2947</v>
      </c>
      <c r="N44" s="575">
        <v>2248</v>
      </c>
      <c r="O44" s="575">
        <v>699</v>
      </c>
      <c r="P44" s="575">
        <v>824</v>
      </c>
      <c r="Q44" s="575">
        <v>289</v>
      </c>
      <c r="R44" s="575">
        <v>725</v>
      </c>
      <c r="S44" s="575">
        <v>223</v>
      </c>
      <c r="T44" s="428">
        <v>699</v>
      </c>
      <c r="U44" s="428">
        <v>187</v>
      </c>
      <c r="V44" s="576">
        <v>315</v>
      </c>
      <c r="W44" s="141"/>
    </row>
    <row r="45" spans="1:23" s="136" customFormat="1" ht="12.75" customHeight="1">
      <c r="A45" s="153" t="s">
        <v>403</v>
      </c>
      <c r="B45" s="138"/>
      <c r="C45" s="524">
        <v>137</v>
      </c>
      <c r="D45" s="524">
        <v>63</v>
      </c>
      <c r="E45" s="524">
        <v>74</v>
      </c>
      <c r="F45" s="524">
        <v>30</v>
      </c>
      <c r="G45" s="524">
        <v>8</v>
      </c>
      <c r="H45" s="524">
        <v>22</v>
      </c>
      <c r="I45" s="527">
        <v>24</v>
      </c>
      <c r="J45" s="527">
        <v>8</v>
      </c>
      <c r="K45" s="527">
        <v>8</v>
      </c>
      <c r="L45" s="575">
        <v>8</v>
      </c>
      <c r="M45" s="575">
        <v>947</v>
      </c>
      <c r="N45" s="575">
        <v>556</v>
      </c>
      <c r="O45" s="575">
        <v>391</v>
      </c>
      <c r="P45" s="575">
        <v>201</v>
      </c>
      <c r="Q45" s="575">
        <v>152</v>
      </c>
      <c r="R45" s="575">
        <v>174</v>
      </c>
      <c r="S45" s="575">
        <v>134</v>
      </c>
      <c r="T45" s="428">
        <v>181</v>
      </c>
      <c r="U45" s="428">
        <v>105</v>
      </c>
      <c r="V45" s="576">
        <v>95</v>
      </c>
      <c r="W45" s="141"/>
    </row>
    <row r="46" spans="1:23" s="136" customFormat="1" ht="12.75" customHeight="1">
      <c r="A46" s="153" t="s">
        <v>404</v>
      </c>
      <c r="B46" s="138"/>
      <c r="C46" s="524">
        <v>56</v>
      </c>
      <c r="D46" s="524">
        <v>33</v>
      </c>
      <c r="E46" s="524">
        <v>23</v>
      </c>
      <c r="F46" s="524">
        <v>16</v>
      </c>
      <c r="G46" s="524">
        <v>2</v>
      </c>
      <c r="H46" s="524">
        <v>14</v>
      </c>
      <c r="I46" s="527">
        <v>11</v>
      </c>
      <c r="J46" s="527">
        <v>4</v>
      </c>
      <c r="K46" s="527">
        <v>4</v>
      </c>
      <c r="L46" s="575">
        <v>3</v>
      </c>
      <c r="M46" s="575">
        <v>483</v>
      </c>
      <c r="N46" s="575">
        <v>268</v>
      </c>
      <c r="O46" s="575">
        <v>215</v>
      </c>
      <c r="P46" s="575">
        <v>104</v>
      </c>
      <c r="Q46" s="575">
        <v>100</v>
      </c>
      <c r="R46" s="575">
        <v>93</v>
      </c>
      <c r="S46" s="575">
        <v>56</v>
      </c>
      <c r="T46" s="428">
        <v>71</v>
      </c>
      <c r="U46" s="428">
        <v>59</v>
      </c>
      <c r="V46" s="576">
        <v>178</v>
      </c>
      <c r="W46" s="141"/>
    </row>
    <row r="47" spans="1:23" s="136" customFormat="1" ht="12.75" customHeight="1">
      <c r="A47" s="153" t="s">
        <v>405</v>
      </c>
      <c r="B47" s="138"/>
      <c r="C47" s="524">
        <v>225</v>
      </c>
      <c r="D47" s="524">
        <v>108</v>
      </c>
      <c r="E47" s="524">
        <v>117</v>
      </c>
      <c r="F47" s="524">
        <v>45</v>
      </c>
      <c r="G47" s="524">
        <v>14</v>
      </c>
      <c r="H47" s="524">
        <v>31</v>
      </c>
      <c r="I47" s="527">
        <v>62</v>
      </c>
      <c r="J47" s="527">
        <v>22</v>
      </c>
      <c r="K47" s="527">
        <v>21</v>
      </c>
      <c r="L47" s="575">
        <v>19</v>
      </c>
      <c r="M47" s="575">
        <v>3094</v>
      </c>
      <c r="N47" s="575">
        <v>1435</v>
      </c>
      <c r="O47" s="575">
        <v>1659</v>
      </c>
      <c r="P47" s="575">
        <v>520</v>
      </c>
      <c r="Q47" s="575">
        <v>585</v>
      </c>
      <c r="R47" s="575">
        <v>471</v>
      </c>
      <c r="S47" s="575">
        <v>571</v>
      </c>
      <c r="T47" s="428">
        <v>444</v>
      </c>
      <c r="U47" s="428">
        <v>503</v>
      </c>
      <c r="V47" s="576">
        <v>821</v>
      </c>
      <c r="W47" s="141"/>
    </row>
    <row r="48" spans="1:23" s="136" customFormat="1" ht="12.75" customHeight="1">
      <c r="A48" s="153" t="s">
        <v>406</v>
      </c>
      <c r="B48" s="138"/>
      <c r="C48" s="524">
        <v>25</v>
      </c>
      <c r="D48" s="524">
        <v>13</v>
      </c>
      <c r="E48" s="524">
        <v>12</v>
      </c>
      <c r="F48" s="524">
        <v>8</v>
      </c>
      <c r="G48" s="524">
        <v>0</v>
      </c>
      <c r="H48" s="524">
        <v>8</v>
      </c>
      <c r="I48" s="527">
        <v>3</v>
      </c>
      <c r="J48" s="527">
        <v>1</v>
      </c>
      <c r="K48" s="527">
        <v>1</v>
      </c>
      <c r="L48" s="575">
        <v>1</v>
      </c>
      <c r="M48" s="575">
        <v>65</v>
      </c>
      <c r="N48" s="575">
        <v>37</v>
      </c>
      <c r="O48" s="575">
        <v>28</v>
      </c>
      <c r="P48" s="575">
        <v>13</v>
      </c>
      <c r="Q48" s="575">
        <v>7</v>
      </c>
      <c r="R48" s="575">
        <v>7</v>
      </c>
      <c r="S48" s="575">
        <v>11</v>
      </c>
      <c r="T48" s="428">
        <v>17</v>
      </c>
      <c r="U48" s="428">
        <v>10</v>
      </c>
      <c r="V48" s="576">
        <v>7</v>
      </c>
      <c r="W48" s="141"/>
    </row>
    <row r="49" spans="1:23" s="136" customFormat="1" ht="12.75" customHeight="1">
      <c r="A49" s="153" t="s">
        <v>731</v>
      </c>
      <c r="B49" s="138"/>
      <c r="C49" s="524">
        <v>54</v>
      </c>
      <c r="D49" s="524">
        <v>29</v>
      </c>
      <c r="E49" s="524">
        <v>25</v>
      </c>
      <c r="F49" s="524">
        <v>8</v>
      </c>
      <c r="G49" s="524">
        <v>4</v>
      </c>
      <c r="H49" s="524">
        <v>4</v>
      </c>
      <c r="I49" s="527">
        <v>4</v>
      </c>
      <c r="J49" s="527">
        <v>2</v>
      </c>
      <c r="K49" s="527">
        <v>1</v>
      </c>
      <c r="L49" s="575">
        <v>1</v>
      </c>
      <c r="M49" s="575">
        <v>142</v>
      </c>
      <c r="N49" s="575">
        <v>72</v>
      </c>
      <c r="O49" s="575">
        <v>70</v>
      </c>
      <c r="P49" s="575">
        <v>26</v>
      </c>
      <c r="Q49" s="575">
        <v>29</v>
      </c>
      <c r="R49" s="575">
        <v>21</v>
      </c>
      <c r="S49" s="575">
        <v>21</v>
      </c>
      <c r="T49" s="428">
        <v>25</v>
      </c>
      <c r="U49" s="428">
        <v>20</v>
      </c>
      <c r="V49" s="576">
        <v>27</v>
      </c>
      <c r="W49" s="141"/>
    </row>
    <row r="50" spans="1:23" s="136" customFormat="1" ht="12.75" customHeight="1">
      <c r="A50" s="153" t="s">
        <v>732</v>
      </c>
      <c r="B50" s="138"/>
      <c r="C50" s="524">
        <v>48</v>
      </c>
      <c r="D50" s="524">
        <v>19</v>
      </c>
      <c r="E50" s="524">
        <v>29</v>
      </c>
      <c r="F50" s="524">
        <v>13</v>
      </c>
      <c r="G50" s="524">
        <v>4</v>
      </c>
      <c r="H50" s="524">
        <v>9</v>
      </c>
      <c r="I50" s="527">
        <v>10</v>
      </c>
      <c r="J50" s="527">
        <v>3</v>
      </c>
      <c r="K50" s="527">
        <v>3</v>
      </c>
      <c r="L50" s="575">
        <v>4</v>
      </c>
      <c r="M50" s="575">
        <v>379</v>
      </c>
      <c r="N50" s="575">
        <v>206</v>
      </c>
      <c r="O50" s="575">
        <v>173</v>
      </c>
      <c r="P50" s="575">
        <v>77</v>
      </c>
      <c r="Q50" s="575">
        <v>67</v>
      </c>
      <c r="R50" s="575">
        <v>57</v>
      </c>
      <c r="S50" s="575">
        <v>51</v>
      </c>
      <c r="T50" s="428">
        <v>72</v>
      </c>
      <c r="U50" s="428">
        <v>55</v>
      </c>
      <c r="V50" s="576">
        <v>85</v>
      </c>
      <c r="W50" s="141"/>
    </row>
    <row r="51" spans="1:23" s="136" customFormat="1" ht="12.75" customHeight="1">
      <c r="A51" s="153" t="s">
        <v>407</v>
      </c>
      <c r="B51" s="138"/>
      <c r="C51" s="526">
        <v>0</v>
      </c>
      <c r="D51" s="526">
        <v>0</v>
      </c>
      <c r="E51" s="526">
        <v>0</v>
      </c>
      <c r="F51" s="526">
        <v>0</v>
      </c>
      <c r="G51" s="526">
        <v>0</v>
      </c>
      <c r="H51" s="526">
        <v>0</v>
      </c>
      <c r="I51" s="527">
        <v>1</v>
      </c>
      <c r="J51" s="527">
        <v>0</v>
      </c>
      <c r="K51" s="527">
        <v>0</v>
      </c>
      <c r="L51" s="575">
        <v>1</v>
      </c>
      <c r="M51" s="575">
        <v>28</v>
      </c>
      <c r="N51" s="575">
        <v>23</v>
      </c>
      <c r="O51" s="575">
        <v>5</v>
      </c>
      <c r="P51" s="575">
        <v>0</v>
      </c>
      <c r="Q51" s="575">
        <v>0</v>
      </c>
      <c r="R51" s="575">
        <v>0</v>
      </c>
      <c r="S51" s="575">
        <v>0</v>
      </c>
      <c r="T51" s="428">
        <v>23</v>
      </c>
      <c r="U51" s="428">
        <v>5</v>
      </c>
      <c r="V51" s="576">
        <v>15</v>
      </c>
      <c r="W51" s="141"/>
    </row>
    <row r="52" spans="1:23" s="136" customFormat="1" ht="12.75" customHeight="1" thickBot="1">
      <c r="A52" s="154" t="s">
        <v>408</v>
      </c>
      <c r="B52" s="145"/>
      <c r="C52" s="528">
        <v>0</v>
      </c>
      <c r="D52" s="528">
        <v>0</v>
      </c>
      <c r="E52" s="528">
        <v>0</v>
      </c>
      <c r="F52" s="528">
        <v>0</v>
      </c>
      <c r="G52" s="528">
        <v>0</v>
      </c>
      <c r="H52" s="528">
        <v>0</v>
      </c>
      <c r="I52" s="529">
        <v>12</v>
      </c>
      <c r="J52" s="529">
        <v>5</v>
      </c>
      <c r="K52" s="529">
        <v>4</v>
      </c>
      <c r="L52" s="577">
        <v>3</v>
      </c>
      <c r="M52" s="577">
        <v>593</v>
      </c>
      <c r="N52" s="577">
        <v>381</v>
      </c>
      <c r="O52" s="577">
        <v>212</v>
      </c>
      <c r="P52" s="577">
        <v>159</v>
      </c>
      <c r="Q52" s="577">
        <v>96</v>
      </c>
      <c r="R52" s="577">
        <v>131</v>
      </c>
      <c r="S52" s="577">
        <v>74</v>
      </c>
      <c r="T52" s="578">
        <v>91</v>
      </c>
      <c r="U52" s="578">
        <v>42</v>
      </c>
      <c r="V52" s="579">
        <v>100</v>
      </c>
      <c r="W52" s="141"/>
    </row>
    <row r="53" spans="1:23" s="148" customFormat="1" ht="11.25" customHeight="1">
      <c r="A53" s="132" t="s">
        <v>730</v>
      </c>
      <c r="B53" s="149"/>
      <c r="C53" s="149"/>
      <c r="D53" s="150"/>
      <c r="E53" s="150"/>
      <c r="F53" s="149"/>
      <c r="G53" s="149"/>
      <c r="H53" s="149"/>
      <c r="I53" s="146"/>
      <c r="J53" s="146"/>
      <c r="K53" s="146"/>
      <c r="L53" s="146"/>
      <c r="M53" s="146"/>
      <c r="N53" s="146"/>
      <c r="O53" s="146"/>
      <c r="P53" s="146"/>
      <c r="Q53" s="146"/>
      <c r="R53" s="146"/>
      <c r="S53" s="146"/>
      <c r="T53" s="146"/>
      <c r="U53" s="146"/>
      <c r="V53" s="146"/>
      <c r="W53" s="147"/>
    </row>
    <row r="54" spans="1:23" s="148" customFormat="1" ht="11.25" customHeight="1">
      <c r="A54" s="132" t="s">
        <v>729</v>
      </c>
      <c r="B54" s="149"/>
      <c r="C54" s="149"/>
      <c r="D54" s="150"/>
      <c r="E54" s="150"/>
      <c r="F54" s="149"/>
      <c r="G54" s="149"/>
      <c r="H54" s="149"/>
      <c r="I54" s="146"/>
      <c r="J54" s="146"/>
      <c r="K54" s="146"/>
      <c r="L54" s="146"/>
      <c r="M54" s="146"/>
      <c r="N54" s="146"/>
      <c r="O54" s="146"/>
      <c r="P54" s="146"/>
      <c r="Q54" s="146"/>
      <c r="R54" s="146"/>
      <c r="S54" s="146"/>
      <c r="T54" s="146"/>
      <c r="U54" s="146"/>
      <c r="V54" s="146"/>
      <c r="W54" s="147"/>
    </row>
    <row r="55" spans="1:23" s="148" customFormat="1" ht="11.25" customHeight="1">
      <c r="A55" s="132" t="s">
        <v>382</v>
      </c>
      <c r="B55" s="149"/>
      <c r="C55" s="149"/>
      <c r="D55" s="150"/>
      <c r="E55" s="150"/>
      <c r="F55" s="149"/>
      <c r="G55" s="149"/>
      <c r="H55" s="149"/>
      <c r="I55" s="146"/>
      <c r="J55" s="146"/>
      <c r="K55" s="146"/>
      <c r="L55" s="146"/>
      <c r="M55" s="146"/>
      <c r="N55" s="146"/>
      <c r="O55" s="146"/>
      <c r="P55" s="146"/>
      <c r="Q55" s="146"/>
      <c r="R55" s="146"/>
      <c r="S55" s="146"/>
      <c r="T55" s="146"/>
      <c r="U55" s="146"/>
      <c r="V55" s="146"/>
      <c r="W55" s="147"/>
    </row>
    <row r="56" spans="1:23" s="148" customFormat="1" ht="11.25" customHeight="1">
      <c r="A56" s="132" t="s">
        <v>383</v>
      </c>
      <c r="B56" s="149"/>
      <c r="C56" s="149"/>
      <c r="D56" s="150"/>
      <c r="E56" s="150"/>
      <c r="F56" s="149"/>
      <c r="G56" s="149"/>
      <c r="H56" s="149"/>
      <c r="I56" s="146"/>
      <c r="J56" s="146"/>
      <c r="K56" s="146"/>
      <c r="L56" s="146"/>
      <c r="M56" s="146"/>
      <c r="N56" s="146"/>
      <c r="O56" s="146"/>
      <c r="P56" s="146"/>
      <c r="Q56" s="146"/>
      <c r="R56" s="146"/>
      <c r="S56" s="146"/>
      <c r="T56" s="146"/>
      <c r="U56" s="146"/>
      <c r="V56" s="146"/>
      <c r="W56" s="147"/>
    </row>
  </sheetData>
  <sheetProtection/>
  <mergeCells count="25">
    <mergeCell ref="V6:V8"/>
    <mergeCell ref="B6:B8"/>
    <mergeCell ref="P6:Q6"/>
    <mergeCell ref="R6:S6"/>
    <mergeCell ref="T6:U6"/>
    <mergeCell ref="I5:K5"/>
    <mergeCell ref="A2:K2"/>
    <mergeCell ref="A3:K3"/>
    <mergeCell ref="I4:K4"/>
    <mergeCell ref="L2:V2"/>
    <mergeCell ref="L3:V3"/>
    <mergeCell ref="M5:O5"/>
    <mergeCell ref="P5:Q5"/>
    <mergeCell ref="R5:S5"/>
    <mergeCell ref="V4:V5"/>
    <mergeCell ref="T5:U5"/>
    <mergeCell ref="A7:A8"/>
    <mergeCell ref="B4:B5"/>
    <mergeCell ref="C6:E6"/>
    <mergeCell ref="F6:H6"/>
    <mergeCell ref="C4:E4"/>
    <mergeCell ref="F4:H4"/>
    <mergeCell ref="A4:A6"/>
    <mergeCell ref="C5:E5"/>
    <mergeCell ref="F5:H5"/>
  </mergeCells>
  <printOptions/>
  <pageMargins left="1.1811023622047245" right="1.1811023622047245" top="1.5748031496062993" bottom="1.5748031496062993" header="0.5118110236220472" footer="0.9055118110236221"/>
  <pageSetup firstPageNumber="340" useFirstPageNumber="1" horizontalDpi="96" verticalDpi="96" orientation="portrait" paperSize="9" scale="96" r:id="rId1"/>
  <headerFooter alignWithMargins="0">
    <oddFooter>&amp;C&amp;"超研澤中圓,Regula"&amp;11‧&amp;"Times New Roman,標準"&amp;P&amp;"超研澤中圓,Regula"‧</oddFooter>
  </headerFooter>
  <colBreaks count="1" manualBreakCount="1">
    <brk id="11" max="55" man="1"/>
  </colBreaks>
</worksheet>
</file>

<file path=xl/worksheets/sheet5.xml><?xml version="1.0" encoding="utf-8"?>
<worksheet xmlns="http://schemas.openxmlformats.org/spreadsheetml/2006/main" xmlns:r="http://schemas.openxmlformats.org/officeDocument/2006/relationships">
  <dimension ref="A1:Z47"/>
  <sheetViews>
    <sheetView showGridLines="0" zoomScalePageLayoutView="0" workbookViewId="0" topLeftCell="A1">
      <selection activeCell="C21" sqref="C21"/>
    </sheetView>
  </sheetViews>
  <sheetFormatPr defaultColWidth="9.00390625" defaultRowHeight="16.5"/>
  <cols>
    <col min="1" max="1" width="18.875" style="1" customWidth="1"/>
    <col min="2" max="2" width="4.00390625" style="1" customWidth="1"/>
    <col min="3" max="8" width="4.75390625" style="1" customWidth="1"/>
    <col min="9" max="13" width="5.625" style="1" customWidth="1"/>
    <col min="14" max="24" width="5.375" style="1" customWidth="1"/>
    <col min="25" max="25" width="10.125" style="1" customWidth="1"/>
    <col min="26" max="16384" width="9.00390625" style="1" customWidth="1"/>
  </cols>
  <sheetData>
    <row r="1" spans="1:25" s="13" customFormat="1" ht="18" customHeight="1">
      <c r="A1" s="10" t="s">
        <v>549</v>
      </c>
      <c r="X1" s="24"/>
      <c r="Y1" s="26" t="s">
        <v>685</v>
      </c>
    </row>
    <row r="2" spans="1:25" s="84" customFormat="1" ht="18" customHeight="1">
      <c r="A2" s="596" t="s">
        <v>442</v>
      </c>
      <c r="B2" s="596"/>
      <c r="C2" s="596"/>
      <c r="D2" s="596"/>
      <c r="E2" s="596"/>
      <c r="F2" s="596"/>
      <c r="G2" s="596"/>
      <c r="H2" s="596"/>
      <c r="I2" s="596"/>
      <c r="J2" s="596"/>
      <c r="K2" s="596"/>
      <c r="L2" s="596"/>
      <c r="M2" s="596" t="s">
        <v>716</v>
      </c>
      <c r="N2" s="596"/>
      <c r="O2" s="596"/>
      <c r="P2" s="596"/>
      <c r="Q2" s="596"/>
      <c r="R2" s="596"/>
      <c r="S2" s="596"/>
      <c r="T2" s="596"/>
      <c r="U2" s="596"/>
      <c r="V2" s="596"/>
      <c r="W2" s="596"/>
      <c r="X2" s="596"/>
      <c r="Y2" s="596"/>
    </row>
    <row r="3" spans="1:25" s="84" customFormat="1" ht="15" customHeight="1" thickBot="1">
      <c r="A3" s="597" t="s">
        <v>443</v>
      </c>
      <c r="B3" s="597"/>
      <c r="C3" s="597"/>
      <c r="D3" s="597"/>
      <c r="E3" s="597"/>
      <c r="F3" s="597"/>
      <c r="G3" s="597"/>
      <c r="H3" s="597"/>
      <c r="I3" s="597"/>
      <c r="J3" s="597"/>
      <c r="K3" s="597"/>
      <c r="L3" s="597"/>
      <c r="M3" s="597" t="s">
        <v>444</v>
      </c>
      <c r="N3" s="597"/>
      <c r="O3" s="597"/>
      <c r="P3" s="597"/>
      <c r="Q3" s="597"/>
      <c r="R3" s="597"/>
      <c r="S3" s="597"/>
      <c r="T3" s="597"/>
      <c r="U3" s="597"/>
      <c r="V3" s="597"/>
      <c r="W3" s="597"/>
      <c r="X3" s="597"/>
      <c r="Y3" s="597"/>
    </row>
    <row r="4" spans="1:25" s="27" customFormat="1" ht="13.5" customHeight="1">
      <c r="A4" s="649" t="s">
        <v>314</v>
      </c>
      <c r="B4" s="641" t="s">
        <v>414</v>
      </c>
      <c r="C4" s="646" t="s">
        <v>315</v>
      </c>
      <c r="D4" s="647"/>
      <c r="E4" s="648"/>
      <c r="F4" s="646" t="s">
        <v>316</v>
      </c>
      <c r="G4" s="647"/>
      <c r="H4" s="648"/>
      <c r="I4" s="663" t="s">
        <v>317</v>
      </c>
      <c r="J4" s="664"/>
      <c r="K4" s="664"/>
      <c r="L4" s="169" t="s">
        <v>318</v>
      </c>
      <c r="M4" s="160"/>
      <c r="N4" s="129" t="s">
        <v>557</v>
      </c>
      <c r="O4" s="133"/>
      <c r="P4" s="130" t="s">
        <v>319</v>
      </c>
      <c r="Q4" s="133"/>
      <c r="R4" s="130" t="s">
        <v>318</v>
      </c>
      <c r="S4" s="130" t="s">
        <v>320</v>
      </c>
      <c r="T4" s="133"/>
      <c r="U4" s="133" t="s">
        <v>445</v>
      </c>
      <c r="V4" s="133"/>
      <c r="W4" s="133"/>
      <c r="X4" s="133"/>
      <c r="Y4" s="657" t="s">
        <v>321</v>
      </c>
    </row>
    <row r="5" spans="1:25" s="27" customFormat="1" ht="13.5" customHeight="1">
      <c r="A5" s="639"/>
      <c r="B5" s="642"/>
      <c r="C5" s="650" t="s">
        <v>322</v>
      </c>
      <c r="D5" s="651"/>
      <c r="E5" s="652"/>
      <c r="F5" s="650" t="s">
        <v>322</v>
      </c>
      <c r="G5" s="651"/>
      <c r="H5" s="652"/>
      <c r="I5" s="662" t="s">
        <v>323</v>
      </c>
      <c r="J5" s="651"/>
      <c r="K5" s="651"/>
      <c r="L5" s="651"/>
      <c r="M5" s="28"/>
      <c r="N5" s="654" t="s">
        <v>324</v>
      </c>
      <c r="O5" s="655"/>
      <c r="P5" s="656"/>
      <c r="Q5" s="654" t="s">
        <v>325</v>
      </c>
      <c r="R5" s="656"/>
      <c r="S5" s="654" t="s">
        <v>326</v>
      </c>
      <c r="T5" s="656"/>
      <c r="U5" s="654" t="s">
        <v>327</v>
      </c>
      <c r="V5" s="656"/>
      <c r="W5" s="654" t="s">
        <v>415</v>
      </c>
      <c r="X5" s="656"/>
      <c r="Y5" s="658"/>
    </row>
    <row r="6" spans="1:25" s="27" customFormat="1" ht="13.5" customHeight="1">
      <c r="A6" s="639"/>
      <c r="B6" s="660" t="s">
        <v>503</v>
      </c>
      <c r="C6" s="643" t="s">
        <v>328</v>
      </c>
      <c r="D6" s="644"/>
      <c r="E6" s="645"/>
      <c r="F6" s="643" t="s">
        <v>329</v>
      </c>
      <c r="G6" s="644"/>
      <c r="H6" s="645"/>
      <c r="I6" s="134"/>
      <c r="J6" s="158"/>
      <c r="K6" s="156" t="s">
        <v>416</v>
      </c>
      <c r="L6" s="31"/>
      <c r="M6" s="29"/>
      <c r="N6" s="30"/>
      <c r="O6" s="31" t="s">
        <v>504</v>
      </c>
      <c r="P6" s="28"/>
      <c r="Q6" s="643" t="s">
        <v>330</v>
      </c>
      <c r="R6" s="645"/>
      <c r="S6" s="643" t="s">
        <v>331</v>
      </c>
      <c r="T6" s="645"/>
      <c r="U6" s="643" t="s">
        <v>332</v>
      </c>
      <c r="V6" s="645"/>
      <c r="W6" s="643" t="s">
        <v>417</v>
      </c>
      <c r="X6" s="645"/>
      <c r="Y6" s="658" t="s">
        <v>333</v>
      </c>
    </row>
    <row r="7" spans="1:25" s="27" customFormat="1" ht="13.5" customHeight="1">
      <c r="A7" s="639" t="s">
        <v>492</v>
      </c>
      <c r="B7" s="660"/>
      <c r="C7" s="32" t="s">
        <v>334</v>
      </c>
      <c r="D7" s="32" t="s">
        <v>507</v>
      </c>
      <c r="E7" s="32" t="s">
        <v>508</v>
      </c>
      <c r="F7" s="32" t="s">
        <v>501</v>
      </c>
      <c r="G7" s="32" t="s">
        <v>507</v>
      </c>
      <c r="H7" s="32" t="s">
        <v>508</v>
      </c>
      <c r="I7" s="32" t="s">
        <v>334</v>
      </c>
      <c r="J7" s="32" t="s">
        <v>505</v>
      </c>
      <c r="K7" s="32" t="s">
        <v>335</v>
      </c>
      <c r="L7" s="32" t="s">
        <v>336</v>
      </c>
      <c r="M7" s="33" t="s">
        <v>418</v>
      </c>
      <c r="N7" s="32" t="s">
        <v>334</v>
      </c>
      <c r="O7" s="32" t="s">
        <v>507</v>
      </c>
      <c r="P7" s="32" t="s">
        <v>508</v>
      </c>
      <c r="Q7" s="32" t="s">
        <v>507</v>
      </c>
      <c r="R7" s="32" t="s">
        <v>508</v>
      </c>
      <c r="S7" s="32" t="s">
        <v>507</v>
      </c>
      <c r="T7" s="32" t="s">
        <v>508</v>
      </c>
      <c r="U7" s="32" t="s">
        <v>507</v>
      </c>
      <c r="V7" s="32" t="s">
        <v>508</v>
      </c>
      <c r="W7" s="32" t="s">
        <v>507</v>
      </c>
      <c r="X7" s="32" t="s">
        <v>508</v>
      </c>
      <c r="Y7" s="658"/>
    </row>
    <row r="8" spans="1:25" s="31" customFormat="1" ht="13.5" customHeight="1" thickBot="1">
      <c r="A8" s="640"/>
      <c r="B8" s="661"/>
      <c r="C8" s="34" t="s">
        <v>504</v>
      </c>
      <c r="D8" s="34" t="s">
        <v>509</v>
      </c>
      <c r="E8" s="34" t="s">
        <v>510</v>
      </c>
      <c r="F8" s="34" t="s">
        <v>504</v>
      </c>
      <c r="G8" s="34" t="s">
        <v>509</v>
      </c>
      <c r="H8" s="34" t="s">
        <v>510</v>
      </c>
      <c r="I8" s="34" t="s">
        <v>504</v>
      </c>
      <c r="J8" s="34" t="s">
        <v>330</v>
      </c>
      <c r="K8" s="34" t="s">
        <v>331</v>
      </c>
      <c r="L8" s="34" t="s">
        <v>332</v>
      </c>
      <c r="M8" s="35" t="s">
        <v>417</v>
      </c>
      <c r="N8" s="34" t="s">
        <v>504</v>
      </c>
      <c r="O8" s="34" t="s">
        <v>509</v>
      </c>
      <c r="P8" s="34" t="s">
        <v>510</v>
      </c>
      <c r="Q8" s="34" t="s">
        <v>509</v>
      </c>
      <c r="R8" s="34" t="s">
        <v>510</v>
      </c>
      <c r="S8" s="34" t="s">
        <v>509</v>
      </c>
      <c r="T8" s="34" t="s">
        <v>510</v>
      </c>
      <c r="U8" s="34" t="s">
        <v>509</v>
      </c>
      <c r="V8" s="34" t="s">
        <v>510</v>
      </c>
      <c r="W8" s="34" t="s">
        <v>509</v>
      </c>
      <c r="X8" s="34" t="s">
        <v>510</v>
      </c>
      <c r="Y8" s="659"/>
    </row>
    <row r="9" spans="1:25" s="31" customFormat="1" ht="14.25" customHeight="1">
      <c r="A9" s="9" t="s">
        <v>337</v>
      </c>
      <c r="B9" s="38">
        <v>15</v>
      </c>
      <c r="C9" s="36">
        <f aca="true" t="shared" si="0" ref="C9:C15">D9+E9</f>
        <v>1491</v>
      </c>
      <c r="D9" s="36">
        <v>697</v>
      </c>
      <c r="E9" s="36">
        <v>794</v>
      </c>
      <c r="F9" s="36">
        <v>351</v>
      </c>
      <c r="G9" s="36">
        <v>117</v>
      </c>
      <c r="H9" s="36">
        <v>234</v>
      </c>
      <c r="I9" s="36">
        <v>862</v>
      </c>
      <c r="J9" s="36">
        <v>294</v>
      </c>
      <c r="K9" s="36">
        <v>284</v>
      </c>
      <c r="L9" s="36">
        <v>284</v>
      </c>
      <c r="M9" s="445">
        <v>0</v>
      </c>
      <c r="N9" s="36">
        <v>40207</v>
      </c>
      <c r="O9" s="36">
        <v>18924</v>
      </c>
      <c r="P9" s="36">
        <v>21283</v>
      </c>
      <c r="Q9" s="36">
        <v>7186</v>
      </c>
      <c r="R9" s="36">
        <v>7176</v>
      </c>
      <c r="S9" s="36">
        <v>5863</v>
      </c>
      <c r="T9" s="36">
        <v>7055</v>
      </c>
      <c r="U9" s="36">
        <v>5875</v>
      </c>
      <c r="V9" s="36">
        <v>7052</v>
      </c>
      <c r="W9" s="40" t="s">
        <v>482</v>
      </c>
      <c r="X9" s="40" t="s">
        <v>482</v>
      </c>
      <c r="Y9" s="135">
        <v>12088</v>
      </c>
    </row>
    <row r="10" spans="1:25" s="31" customFormat="1" ht="14.25" customHeight="1">
      <c r="A10" s="9" t="s">
        <v>338</v>
      </c>
      <c r="B10" s="38">
        <v>15</v>
      </c>
      <c r="C10" s="36">
        <f t="shared" si="0"/>
        <v>1577</v>
      </c>
      <c r="D10" s="36">
        <v>718</v>
      </c>
      <c r="E10" s="36">
        <v>859</v>
      </c>
      <c r="F10" s="36">
        <f>G10+H10</f>
        <v>357</v>
      </c>
      <c r="G10" s="36">
        <v>113</v>
      </c>
      <c r="H10" s="36">
        <v>244</v>
      </c>
      <c r="I10" s="36">
        <f>SUM(J10:L10)</f>
        <v>872</v>
      </c>
      <c r="J10" s="36">
        <v>301</v>
      </c>
      <c r="K10" s="36">
        <v>290</v>
      </c>
      <c r="L10" s="36">
        <v>281</v>
      </c>
      <c r="M10" s="445">
        <v>0</v>
      </c>
      <c r="N10" s="36">
        <f>O10+P10</f>
        <v>41250</v>
      </c>
      <c r="O10" s="36">
        <f aca="true" t="shared" si="1" ref="O10:P13">Q10+S10+U10</f>
        <v>19781</v>
      </c>
      <c r="P10" s="36">
        <f t="shared" si="1"/>
        <v>21469</v>
      </c>
      <c r="Q10" s="36">
        <v>7382</v>
      </c>
      <c r="R10" s="36">
        <v>7529</v>
      </c>
      <c r="S10" s="36">
        <v>6758</v>
      </c>
      <c r="T10" s="36">
        <v>7092</v>
      </c>
      <c r="U10" s="36">
        <v>5641</v>
      </c>
      <c r="V10" s="36">
        <v>6848</v>
      </c>
      <c r="W10" s="40" t="s">
        <v>482</v>
      </c>
      <c r="X10" s="40" t="s">
        <v>482</v>
      </c>
      <c r="Y10" s="135">
        <v>12860</v>
      </c>
    </row>
    <row r="11" spans="1:25" s="31" customFormat="1" ht="14.25" customHeight="1">
      <c r="A11" s="9" t="s">
        <v>339</v>
      </c>
      <c r="B11" s="38">
        <v>15</v>
      </c>
      <c r="C11" s="36">
        <f t="shared" si="0"/>
        <v>1598</v>
      </c>
      <c r="D11" s="36">
        <v>734</v>
      </c>
      <c r="E11" s="36">
        <v>864</v>
      </c>
      <c r="F11" s="36">
        <f>G11+H11</f>
        <v>365</v>
      </c>
      <c r="G11" s="36">
        <v>112</v>
      </c>
      <c r="H11" s="36">
        <v>253</v>
      </c>
      <c r="I11" s="36">
        <f>SUM(J11:L11)</f>
        <v>877</v>
      </c>
      <c r="J11" s="36">
        <v>287</v>
      </c>
      <c r="K11" s="36">
        <v>300</v>
      </c>
      <c r="L11" s="36">
        <v>290</v>
      </c>
      <c r="M11" s="445">
        <v>0</v>
      </c>
      <c r="N11" s="36">
        <f>O11+P11</f>
        <v>41152</v>
      </c>
      <c r="O11" s="36">
        <f t="shared" si="1"/>
        <v>19922</v>
      </c>
      <c r="P11" s="36">
        <f t="shared" si="1"/>
        <v>21230</v>
      </c>
      <c r="Q11" s="36">
        <v>6949</v>
      </c>
      <c r="R11" s="36">
        <v>7051</v>
      </c>
      <c r="S11" s="36">
        <v>6591</v>
      </c>
      <c r="T11" s="36">
        <v>7313</v>
      </c>
      <c r="U11" s="36">
        <v>6382</v>
      </c>
      <c r="V11" s="36">
        <v>6866</v>
      </c>
      <c r="W11" s="40" t="s">
        <v>482</v>
      </c>
      <c r="X11" s="40" t="s">
        <v>482</v>
      </c>
      <c r="Y11" s="135">
        <v>12380</v>
      </c>
    </row>
    <row r="12" spans="1:25" s="31" customFormat="1" ht="7.5" customHeight="1">
      <c r="A12" s="9"/>
      <c r="B12" s="38"/>
      <c r="C12" s="36"/>
      <c r="D12" s="36"/>
      <c r="E12" s="36"/>
      <c r="F12" s="36"/>
      <c r="G12" s="36"/>
      <c r="H12" s="36"/>
      <c r="I12" s="36"/>
      <c r="J12" s="36"/>
      <c r="K12" s="36"/>
      <c r="L12" s="36"/>
      <c r="M12" s="445"/>
      <c r="N12" s="36"/>
      <c r="O12" s="36"/>
      <c r="P12" s="36"/>
      <c r="Q12" s="36"/>
      <c r="R12" s="36"/>
      <c r="S12" s="36"/>
      <c r="T12" s="36"/>
      <c r="U12" s="36"/>
      <c r="V12" s="36"/>
      <c r="W12" s="40"/>
      <c r="X12" s="40"/>
      <c r="Y12" s="135"/>
    </row>
    <row r="13" spans="1:25" s="31" customFormat="1" ht="14.25" customHeight="1">
      <c r="A13" s="9" t="s">
        <v>340</v>
      </c>
      <c r="B13" s="38">
        <v>15</v>
      </c>
      <c r="C13" s="36">
        <f>D13+E13</f>
        <v>1610</v>
      </c>
      <c r="D13" s="36">
        <v>729</v>
      </c>
      <c r="E13" s="36">
        <v>881</v>
      </c>
      <c r="F13" s="36">
        <f>G13+H13</f>
        <v>378</v>
      </c>
      <c r="G13" s="36">
        <v>113</v>
      </c>
      <c r="H13" s="36">
        <v>265</v>
      </c>
      <c r="I13" s="36">
        <f>J13+K13+L13</f>
        <v>871</v>
      </c>
      <c r="J13" s="36">
        <v>290</v>
      </c>
      <c r="K13" s="36">
        <v>283</v>
      </c>
      <c r="L13" s="36">
        <v>298</v>
      </c>
      <c r="M13" s="445">
        <v>0</v>
      </c>
      <c r="N13" s="36">
        <f>O13+P13</f>
        <v>40644</v>
      </c>
      <c r="O13" s="36">
        <f t="shared" si="1"/>
        <v>19872</v>
      </c>
      <c r="P13" s="36">
        <f t="shared" si="1"/>
        <v>20772</v>
      </c>
      <c r="Q13" s="36">
        <v>6987</v>
      </c>
      <c r="R13" s="36">
        <v>6888</v>
      </c>
      <c r="S13" s="36">
        <v>6347</v>
      </c>
      <c r="T13" s="36">
        <v>6764</v>
      </c>
      <c r="U13" s="36">
        <v>6538</v>
      </c>
      <c r="V13" s="36">
        <v>7120</v>
      </c>
      <c r="W13" s="36">
        <f>W23+W30</f>
        <v>50</v>
      </c>
      <c r="X13" s="36">
        <f>X23+X30</f>
        <v>1</v>
      </c>
      <c r="Y13" s="135">
        <v>13161</v>
      </c>
    </row>
    <row r="14" spans="1:25" s="31" customFormat="1" ht="14.25" customHeight="1">
      <c r="A14" s="9" t="s">
        <v>341</v>
      </c>
      <c r="B14" s="38">
        <v>15</v>
      </c>
      <c r="C14" s="36">
        <f t="shared" si="0"/>
        <v>1607</v>
      </c>
      <c r="D14" s="36">
        <v>713</v>
      </c>
      <c r="E14" s="36">
        <v>894</v>
      </c>
      <c r="F14" s="36">
        <v>379</v>
      </c>
      <c r="G14" s="36">
        <v>105</v>
      </c>
      <c r="H14" s="36">
        <v>274</v>
      </c>
      <c r="I14" s="36">
        <v>838</v>
      </c>
      <c r="J14" s="36">
        <v>266</v>
      </c>
      <c r="K14" s="36">
        <v>287</v>
      </c>
      <c r="L14" s="36">
        <v>285</v>
      </c>
      <c r="M14" s="445">
        <v>0</v>
      </c>
      <c r="N14" s="36">
        <v>37654</v>
      </c>
      <c r="O14" s="36">
        <v>18596</v>
      </c>
      <c r="P14" s="36">
        <v>19058</v>
      </c>
      <c r="Q14" s="36">
        <v>6182</v>
      </c>
      <c r="R14" s="36">
        <v>6000</v>
      </c>
      <c r="S14" s="36">
        <v>6448</v>
      </c>
      <c r="T14" s="36">
        <v>6459</v>
      </c>
      <c r="U14" s="36">
        <v>5966</v>
      </c>
      <c r="V14" s="36">
        <v>6599</v>
      </c>
      <c r="W14" s="40" t="s">
        <v>482</v>
      </c>
      <c r="X14" s="40" t="s">
        <v>482</v>
      </c>
      <c r="Y14" s="135">
        <v>13515</v>
      </c>
    </row>
    <row r="15" spans="1:25" s="31" customFormat="1" ht="14.25" customHeight="1">
      <c r="A15" s="9" t="s">
        <v>342</v>
      </c>
      <c r="B15" s="38">
        <v>12</v>
      </c>
      <c r="C15" s="36">
        <f t="shared" si="0"/>
        <v>1149</v>
      </c>
      <c r="D15" s="36">
        <v>494</v>
      </c>
      <c r="E15" s="36">
        <v>655</v>
      </c>
      <c r="F15" s="36">
        <v>271</v>
      </c>
      <c r="G15" s="36">
        <v>79</v>
      </c>
      <c r="H15" s="36">
        <v>192</v>
      </c>
      <c r="I15" s="36">
        <v>800</v>
      </c>
      <c r="J15" s="36">
        <v>248</v>
      </c>
      <c r="K15" s="36">
        <v>266</v>
      </c>
      <c r="L15" s="36">
        <v>286</v>
      </c>
      <c r="M15" s="445">
        <v>0</v>
      </c>
      <c r="N15" s="36">
        <v>34688</v>
      </c>
      <c r="O15" s="36">
        <v>17336</v>
      </c>
      <c r="P15" s="36">
        <v>17352</v>
      </c>
      <c r="Q15" s="36">
        <v>5440</v>
      </c>
      <c r="R15" s="36">
        <v>5381</v>
      </c>
      <c r="S15" s="36">
        <v>5794</v>
      </c>
      <c r="T15" s="36">
        <v>5706</v>
      </c>
      <c r="U15" s="36">
        <v>6102</v>
      </c>
      <c r="V15" s="36">
        <v>6265</v>
      </c>
      <c r="W15" s="36">
        <f>W23+W30</f>
        <v>50</v>
      </c>
      <c r="X15" s="36">
        <f>X23+X30</f>
        <v>1</v>
      </c>
      <c r="Y15" s="135">
        <v>12445</v>
      </c>
    </row>
    <row r="16" spans="1:25" s="31" customFormat="1" ht="6" customHeight="1">
      <c r="A16" s="9"/>
      <c r="B16" s="38"/>
      <c r="C16" s="36"/>
      <c r="D16" s="36"/>
      <c r="E16" s="36"/>
      <c r="F16" s="36"/>
      <c r="G16" s="36"/>
      <c r="H16" s="36"/>
      <c r="I16" s="36"/>
      <c r="J16" s="36"/>
      <c r="K16" s="36"/>
      <c r="L16" s="36"/>
      <c r="M16" s="445"/>
      <c r="N16" s="36"/>
      <c r="O16" s="36"/>
      <c r="P16" s="36"/>
      <c r="Q16" s="36"/>
      <c r="R16" s="36"/>
      <c r="S16" s="36"/>
      <c r="T16" s="36"/>
      <c r="U16" s="36"/>
      <c r="V16" s="36"/>
      <c r="W16" s="36"/>
      <c r="X16" s="36"/>
      <c r="Y16" s="135"/>
    </row>
    <row r="17" spans="1:25" s="31" customFormat="1" ht="14.25" customHeight="1">
      <c r="A17" s="9" t="s">
        <v>343</v>
      </c>
      <c r="B17" s="38">
        <v>9</v>
      </c>
      <c r="C17" s="36">
        <v>825</v>
      </c>
      <c r="D17" s="36">
        <v>353</v>
      </c>
      <c r="E17" s="36">
        <v>472</v>
      </c>
      <c r="F17" s="36">
        <v>219</v>
      </c>
      <c r="G17" s="36">
        <v>68</v>
      </c>
      <c r="H17" s="36">
        <v>151</v>
      </c>
      <c r="I17" s="36">
        <v>743</v>
      </c>
      <c r="J17" s="36">
        <v>233</v>
      </c>
      <c r="K17" s="36">
        <v>248</v>
      </c>
      <c r="L17" s="36">
        <v>262</v>
      </c>
      <c r="M17" s="445">
        <v>0</v>
      </c>
      <c r="N17" s="36">
        <v>31782</v>
      </c>
      <c r="O17" s="36">
        <v>16022</v>
      </c>
      <c r="P17" s="36">
        <v>15760</v>
      </c>
      <c r="Q17" s="36">
        <v>5396</v>
      </c>
      <c r="R17" s="36">
        <v>5147</v>
      </c>
      <c r="S17" s="36">
        <v>5104</v>
      </c>
      <c r="T17" s="36">
        <v>5072</v>
      </c>
      <c r="U17" s="36">
        <v>5522</v>
      </c>
      <c r="V17" s="36">
        <v>5541</v>
      </c>
      <c r="W17" s="40" t="s">
        <v>482</v>
      </c>
      <c r="X17" s="40" t="s">
        <v>482</v>
      </c>
      <c r="Y17" s="135">
        <v>12244</v>
      </c>
    </row>
    <row r="18" spans="1:25" s="31" customFormat="1" ht="14.25" customHeight="1">
      <c r="A18" s="9" t="s">
        <v>344</v>
      </c>
      <c r="B18" s="166">
        <v>8</v>
      </c>
      <c r="C18" s="167">
        <v>780</v>
      </c>
      <c r="D18" s="167">
        <v>332</v>
      </c>
      <c r="E18" s="167">
        <v>448</v>
      </c>
      <c r="F18" s="167">
        <v>214</v>
      </c>
      <c r="G18" s="167">
        <v>67</v>
      </c>
      <c r="H18" s="167">
        <v>147</v>
      </c>
      <c r="I18" s="167">
        <v>695</v>
      </c>
      <c r="J18" s="167">
        <v>221</v>
      </c>
      <c r="K18" s="167">
        <v>230</v>
      </c>
      <c r="L18" s="167">
        <v>244</v>
      </c>
      <c r="M18" s="445">
        <v>0</v>
      </c>
      <c r="N18" s="167">
        <v>29987</v>
      </c>
      <c r="O18" s="167">
        <v>15223</v>
      </c>
      <c r="P18" s="167">
        <v>14764</v>
      </c>
      <c r="Q18" s="167">
        <v>5404</v>
      </c>
      <c r="R18" s="167">
        <v>5033</v>
      </c>
      <c r="S18" s="167">
        <v>4961</v>
      </c>
      <c r="T18" s="167">
        <v>4816</v>
      </c>
      <c r="U18" s="167">
        <v>4843</v>
      </c>
      <c r="V18" s="167">
        <v>4910</v>
      </c>
      <c r="W18" s="167">
        <v>15</v>
      </c>
      <c r="X18" s="167">
        <v>5</v>
      </c>
      <c r="Y18" s="168">
        <v>10844</v>
      </c>
    </row>
    <row r="19" spans="1:25" s="31" customFormat="1" ht="14.25" customHeight="1">
      <c r="A19" s="9" t="s">
        <v>733</v>
      </c>
      <c r="B19" s="166">
        <v>8</v>
      </c>
      <c r="C19" s="166">
        <v>776</v>
      </c>
      <c r="D19" s="166">
        <v>317</v>
      </c>
      <c r="E19" s="166">
        <v>459</v>
      </c>
      <c r="F19" s="166">
        <v>214</v>
      </c>
      <c r="G19" s="166">
        <v>69</v>
      </c>
      <c r="H19" s="166">
        <v>145</v>
      </c>
      <c r="I19" s="166">
        <v>671</v>
      </c>
      <c r="J19" s="166">
        <v>224</v>
      </c>
      <c r="K19" s="166">
        <v>216</v>
      </c>
      <c r="L19" s="166">
        <v>231</v>
      </c>
      <c r="M19" s="445">
        <v>0</v>
      </c>
      <c r="N19" s="166">
        <v>29982</v>
      </c>
      <c r="O19" s="166">
        <v>15153</v>
      </c>
      <c r="P19" s="166">
        <v>14829</v>
      </c>
      <c r="Q19" s="166">
        <v>5549</v>
      </c>
      <c r="R19" s="166">
        <v>5337</v>
      </c>
      <c r="S19" s="166">
        <v>4850</v>
      </c>
      <c r="T19" s="166">
        <v>4858</v>
      </c>
      <c r="U19" s="166">
        <v>4693</v>
      </c>
      <c r="V19" s="166">
        <v>4629</v>
      </c>
      <c r="W19" s="166">
        <v>61</v>
      </c>
      <c r="X19" s="166">
        <v>5</v>
      </c>
      <c r="Y19" s="440">
        <v>9591</v>
      </c>
    </row>
    <row r="20" spans="1:25" s="31" customFormat="1" ht="6.75" customHeight="1">
      <c r="A20" s="9"/>
      <c r="B20" s="166"/>
      <c r="C20" s="166"/>
      <c r="D20" s="166"/>
      <c r="E20" s="166"/>
      <c r="F20" s="166"/>
      <c r="G20" s="166"/>
      <c r="H20" s="166"/>
      <c r="I20" s="166"/>
      <c r="J20" s="166"/>
      <c r="K20" s="166"/>
      <c r="L20" s="166"/>
      <c r="M20" s="445"/>
      <c r="N20" s="166"/>
      <c r="O20" s="166"/>
      <c r="P20" s="166"/>
      <c r="Q20" s="166"/>
      <c r="R20" s="166"/>
      <c r="S20" s="166"/>
      <c r="T20" s="166"/>
      <c r="U20" s="166"/>
      <c r="V20" s="166"/>
      <c r="W20" s="166"/>
      <c r="X20" s="166"/>
      <c r="Y20" s="440"/>
    </row>
    <row r="21" spans="1:25" s="31" customFormat="1" ht="12" customHeight="1">
      <c r="A21" s="9" t="s">
        <v>748</v>
      </c>
      <c r="B21" s="166">
        <f>B23+B30</f>
        <v>8</v>
      </c>
      <c r="C21" s="166">
        <f>C23+C30</f>
        <v>778</v>
      </c>
      <c r="D21" s="166">
        <f aca="true" t="shared" si="2" ref="D21:Y21">D23+D30</f>
        <v>317</v>
      </c>
      <c r="E21" s="166">
        <f t="shared" si="2"/>
        <v>461</v>
      </c>
      <c r="F21" s="166">
        <f t="shared" si="2"/>
        <v>220</v>
      </c>
      <c r="G21" s="166">
        <f t="shared" si="2"/>
        <v>68</v>
      </c>
      <c r="H21" s="166">
        <f t="shared" si="2"/>
        <v>152</v>
      </c>
      <c r="I21" s="166">
        <f t="shared" si="2"/>
        <v>646</v>
      </c>
      <c r="J21" s="166">
        <f t="shared" si="2"/>
        <v>205</v>
      </c>
      <c r="K21" s="166">
        <f t="shared" si="2"/>
        <v>225</v>
      </c>
      <c r="L21" s="166">
        <f t="shared" si="2"/>
        <v>216</v>
      </c>
      <c r="M21" s="166">
        <f t="shared" si="2"/>
        <v>0</v>
      </c>
      <c r="N21" s="166">
        <f t="shared" si="2"/>
        <v>29681</v>
      </c>
      <c r="O21" s="166">
        <f t="shared" si="2"/>
        <v>15236</v>
      </c>
      <c r="P21" s="166">
        <f t="shared" si="2"/>
        <v>14445</v>
      </c>
      <c r="Q21" s="166">
        <f t="shared" si="2"/>
        <v>5634</v>
      </c>
      <c r="R21" s="166">
        <f t="shared" si="2"/>
        <v>4601</v>
      </c>
      <c r="S21" s="166">
        <f t="shared" si="2"/>
        <v>4984</v>
      </c>
      <c r="T21" s="166">
        <f t="shared" si="2"/>
        <v>5155</v>
      </c>
      <c r="U21" s="166">
        <f t="shared" si="2"/>
        <v>4618</v>
      </c>
      <c r="V21" s="166">
        <f t="shared" si="2"/>
        <v>4689</v>
      </c>
      <c r="W21" s="166">
        <f t="shared" si="2"/>
        <v>50</v>
      </c>
      <c r="X21" s="166">
        <f t="shared" si="2"/>
        <v>1</v>
      </c>
      <c r="Y21" s="440">
        <f t="shared" si="2"/>
        <v>9167</v>
      </c>
    </row>
    <row r="22" spans="1:25" s="31" customFormat="1" ht="6" customHeight="1">
      <c r="A22" s="39"/>
      <c r="B22" s="166"/>
      <c r="C22" s="167"/>
      <c r="D22" s="167"/>
      <c r="E22" s="167"/>
      <c r="F22" s="167"/>
      <c r="G22" s="167"/>
      <c r="H22" s="167"/>
      <c r="I22" s="167"/>
      <c r="J22" s="167"/>
      <c r="K22" s="167"/>
      <c r="L22" s="167"/>
      <c r="M22" s="166"/>
      <c r="N22" s="167"/>
      <c r="O22" s="167"/>
      <c r="P22" s="167"/>
      <c r="Q22" s="167"/>
      <c r="R22" s="167"/>
      <c r="S22" s="167"/>
      <c r="T22" s="167"/>
      <c r="U22" s="167"/>
      <c r="V22" s="167"/>
      <c r="W22" s="167"/>
      <c r="X22" s="167"/>
      <c r="Y22" s="168"/>
    </row>
    <row r="23" spans="1:26" s="37" customFormat="1" ht="14.25" customHeight="1">
      <c r="A23" s="161" t="s">
        <v>419</v>
      </c>
      <c r="B23" s="441">
        <v>4</v>
      </c>
      <c r="C23" s="442">
        <f>SUM(C24:C28)</f>
        <v>441</v>
      </c>
      <c r="D23" s="442">
        <f>SUM(D24:D28)</f>
        <v>200</v>
      </c>
      <c r="E23" s="442">
        <f aca="true" t="shared" si="3" ref="E23:Y23">SUM(E24:E28)</f>
        <v>241</v>
      </c>
      <c r="F23" s="442">
        <f t="shared" si="3"/>
        <v>107</v>
      </c>
      <c r="G23" s="442">
        <f t="shared" si="3"/>
        <v>36</v>
      </c>
      <c r="H23" s="442">
        <f t="shared" si="3"/>
        <v>71</v>
      </c>
      <c r="I23" s="442">
        <f t="shared" si="3"/>
        <v>151</v>
      </c>
      <c r="J23" s="442">
        <f t="shared" si="3"/>
        <v>48</v>
      </c>
      <c r="K23" s="442">
        <f t="shared" si="3"/>
        <v>51</v>
      </c>
      <c r="L23" s="442">
        <f t="shared" si="3"/>
        <v>52</v>
      </c>
      <c r="M23" s="441">
        <v>0</v>
      </c>
      <c r="N23" s="442">
        <f t="shared" si="3"/>
        <v>5475</v>
      </c>
      <c r="O23" s="442">
        <f>SUM(O24:O28)</f>
        <v>2698</v>
      </c>
      <c r="P23" s="442">
        <f>SUM(P24:P28)</f>
        <v>2777</v>
      </c>
      <c r="Q23" s="442">
        <f t="shared" si="3"/>
        <v>899</v>
      </c>
      <c r="R23" s="442">
        <f t="shared" si="3"/>
        <v>890</v>
      </c>
      <c r="S23" s="442">
        <f t="shared" si="3"/>
        <v>894</v>
      </c>
      <c r="T23" s="442">
        <f t="shared" si="3"/>
        <v>962</v>
      </c>
      <c r="U23" s="442">
        <f t="shared" si="3"/>
        <v>905</v>
      </c>
      <c r="V23" s="442">
        <f t="shared" si="3"/>
        <v>925</v>
      </c>
      <c r="W23" s="442">
        <f t="shared" si="3"/>
        <v>19</v>
      </c>
      <c r="X23" s="442">
        <f t="shared" si="3"/>
        <v>1</v>
      </c>
      <c r="Y23" s="443">
        <f t="shared" si="3"/>
        <v>1811</v>
      </c>
      <c r="Z23" s="157"/>
    </row>
    <row r="24" spans="1:25" s="37" customFormat="1" ht="14.25" customHeight="1">
      <c r="A24" s="162" t="s">
        <v>420</v>
      </c>
      <c r="B24" s="441"/>
      <c r="C24" s="430">
        <v>0</v>
      </c>
      <c r="D24" s="430">
        <v>0</v>
      </c>
      <c r="E24" s="430">
        <v>0</v>
      </c>
      <c r="F24" s="430">
        <v>0</v>
      </c>
      <c r="G24" s="430">
        <v>0</v>
      </c>
      <c r="H24" s="430">
        <v>0</v>
      </c>
      <c r="I24" s="446">
        <v>6</v>
      </c>
      <c r="J24" s="446">
        <v>2</v>
      </c>
      <c r="K24" s="446">
        <v>2</v>
      </c>
      <c r="L24" s="446">
        <v>2</v>
      </c>
      <c r="M24" s="447">
        <v>0</v>
      </c>
      <c r="N24" s="446">
        <v>214</v>
      </c>
      <c r="O24" s="446">
        <v>162</v>
      </c>
      <c r="P24" s="446">
        <v>52</v>
      </c>
      <c r="Q24" s="446">
        <v>57</v>
      </c>
      <c r="R24" s="446">
        <v>17</v>
      </c>
      <c r="S24" s="446">
        <v>54</v>
      </c>
      <c r="T24" s="446">
        <v>19</v>
      </c>
      <c r="U24" s="446">
        <v>51</v>
      </c>
      <c r="V24" s="446">
        <v>16</v>
      </c>
      <c r="W24" s="446">
        <v>0</v>
      </c>
      <c r="X24" s="446">
        <v>0</v>
      </c>
      <c r="Y24" s="448">
        <v>64</v>
      </c>
    </row>
    <row r="25" spans="1:25" s="37" customFormat="1" ht="14.25" customHeight="1">
      <c r="A25" s="162" t="s">
        <v>421</v>
      </c>
      <c r="B25" s="441"/>
      <c r="C25" s="430">
        <v>86</v>
      </c>
      <c r="D25" s="430">
        <v>54</v>
      </c>
      <c r="E25" s="430">
        <v>32</v>
      </c>
      <c r="F25" s="430">
        <v>26</v>
      </c>
      <c r="G25" s="430">
        <v>9</v>
      </c>
      <c r="H25" s="430">
        <v>17</v>
      </c>
      <c r="I25" s="446">
        <v>18</v>
      </c>
      <c r="J25" s="446">
        <v>6</v>
      </c>
      <c r="K25" s="446">
        <v>6</v>
      </c>
      <c r="L25" s="446">
        <v>6</v>
      </c>
      <c r="M25" s="447">
        <v>0</v>
      </c>
      <c r="N25" s="446">
        <v>638</v>
      </c>
      <c r="O25" s="446">
        <v>450</v>
      </c>
      <c r="P25" s="446">
        <v>188</v>
      </c>
      <c r="Q25" s="446">
        <v>143</v>
      </c>
      <c r="R25" s="446">
        <v>71</v>
      </c>
      <c r="S25" s="446">
        <v>139</v>
      </c>
      <c r="T25" s="446">
        <v>68</v>
      </c>
      <c r="U25" s="446">
        <v>168</v>
      </c>
      <c r="V25" s="446">
        <v>49</v>
      </c>
      <c r="W25" s="446">
        <v>3</v>
      </c>
      <c r="X25" s="446">
        <v>0</v>
      </c>
      <c r="Y25" s="448">
        <v>210</v>
      </c>
    </row>
    <row r="26" spans="1:25" s="37" customFormat="1" ht="14.25" customHeight="1">
      <c r="A26" s="162" t="s">
        <v>422</v>
      </c>
      <c r="B26" s="441"/>
      <c r="C26" s="430">
        <v>163</v>
      </c>
      <c r="D26" s="430">
        <v>93</v>
      </c>
      <c r="E26" s="430">
        <v>70</v>
      </c>
      <c r="F26" s="430">
        <v>41</v>
      </c>
      <c r="G26" s="430">
        <v>19</v>
      </c>
      <c r="H26" s="430">
        <v>22</v>
      </c>
      <c r="I26" s="446">
        <v>55</v>
      </c>
      <c r="J26" s="446">
        <v>18</v>
      </c>
      <c r="K26" s="446">
        <v>18</v>
      </c>
      <c r="L26" s="446">
        <v>19</v>
      </c>
      <c r="M26" s="447">
        <v>0</v>
      </c>
      <c r="N26" s="446">
        <v>1955</v>
      </c>
      <c r="O26" s="446">
        <v>1634</v>
      </c>
      <c r="P26" s="446">
        <v>321</v>
      </c>
      <c r="Q26" s="446">
        <v>561</v>
      </c>
      <c r="R26" s="446">
        <v>112</v>
      </c>
      <c r="S26" s="446">
        <v>533</v>
      </c>
      <c r="T26" s="446">
        <v>106</v>
      </c>
      <c r="U26" s="446">
        <v>540</v>
      </c>
      <c r="V26" s="446">
        <v>103</v>
      </c>
      <c r="W26" s="446">
        <v>16</v>
      </c>
      <c r="X26" s="446">
        <v>1</v>
      </c>
      <c r="Y26" s="448">
        <v>600</v>
      </c>
    </row>
    <row r="27" spans="1:25" s="37" customFormat="1" ht="14.25" customHeight="1">
      <c r="A27" s="162" t="s">
        <v>423</v>
      </c>
      <c r="B27" s="441"/>
      <c r="C27" s="430">
        <v>126</v>
      </c>
      <c r="D27" s="430">
        <v>37</v>
      </c>
      <c r="E27" s="430">
        <v>89</v>
      </c>
      <c r="F27" s="430">
        <v>21</v>
      </c>
      <c r="G27" s="430">
        <v>4</v>
      </c>
      <c r="H27" s="430">
        <v>17</v>
      </c>
      <c r="I27" s="446">
        <v>47</v>
      </c>
      <c r="J27" s="446">
        <v>13</v>
      </c>
      <c r="K27" s="446">
        <v>17</v>
      </c>
      <c r="L27" s="446">
        <v>17</v>
      </c>
      <c r="M27" s="447">
        <v>0</v>
      </c>
      <c r="N27" s="446">
        <v>1737</v>
      </c>
      <c r="O27" s="446">
        <v>452</v>
      </c>
      <c r="P27" s="446">
        <v>1285</v>
      </c>
      <c r="Q27" s="446">
        <v>138</v>
      </c>
      <c r="R27" s="446">
        <v>345</v>
      </c>
      <c r="S27" s="446">
        <v>168</v>
      </c>
      <c r="T27" s="446">
        <v>467</v>
      </c>
      <c r="U27" s="446">
        <v>146</v>
      </c>
      <c r="V27" s="446">
        <v>473</v>
      </c>
      <c r="W27" s="446">
        <v>0</v>
      </c>
      <c r="X27" s="446">
        <v>0</v>
      </c>
      <c r="Y27" s="448">
        <v>611</v>
      </c>
    </row>
    <row r="28" spans="1:25" s="37" customFormat="1" ht="14.25" customHeight="1">
      <c r="A28" s="162" t="s">
        <v>424</v>
      </c>
      <c r="B28" s="441"/>
      <c r="C28" s="430">
        <v>66</v>
      </c>
      <c r="D28" s="430">
        <v>16</v>
      </c>
      <c r="E28" s="430">
        <v>50</v>
      </c>
      <c r="F28" s="430">
        <v>19</v>
      </c>
      <c r="G28" s="430">
        <v>4</v>
      </c>
      <c r="H28" s="430">
        <v>15</v>
      </c>
      <c r="I28" s="446">
        <v>25</v>
      </c>
      <c r="J28" s="446">
        <v>9</v>
      </c>
      <c r="K28" s="446">
        <v>8</v>
      </c>
      <c r="L28" s="446">
        <v>8</v>
      </c>
      <c r="M28" s="447">
        <v>0</v>
      </c>
      <c r="N28" s="446">
        <v>931</v>
      </c>
      <c r="O28" s="446">
        <v>0</v>
      </c>
      <c r="P28" s="446">
        <v>931</v>
      </c>
      <c r="Q28" s="446">
        <v>0</v>
      </c>
      <c r="R28" s="446">
        <v>345</v>
      </c>
      <c r="S28" s="446">
        <v>0</v>
      </c>
      <c r="T28" s="446">
        <v>302</v>
      </c>
      <c r="U28" s="446">
        <v>0</v>
      </c>
      <c r="V28" s="446">
        <v>284</v>
      </c>
      <c r="W28" s="446">
        <v>0</v>
      </c>
      <c r="X28" s="446">
        <v>0</v>
      </c>
      <c r="Y28" s="448">
        <v>326</v>
      </c>
    </row>
    <row r="29" spans="1:25" s="37" customFormat="1" ht="5.25" customHeight="1">
      <c r="A29" s="163"/>
      <c r="B29" s="441"/>
      <c r="C29" s="442"/>
      <c r="D29" s="442"/>
      <c r="E29" s="442"/>
      <c r="F29" s="442"/>
      <c r="G29" s="442"/>
      <c r="H29" s="442"/>
      <c r="I29" s="442"/>
      <c r="J29" s="442"/>
      <c r="K29" s="442"/>
      <c r="L29" s="442"/>
      <c r="M29" s="441"/>
      <c r="N29" s="442"/>
      <c r="O29" s="442"/>
      <c r="P29" s="442"/>
      <c r="Q29" s="442"/>
      <c r="R29" s="442"/>
      <c r="S29" s="442"/>
      <c r="T29" s="442"/>
      <c r="U29" s="442"/>
      <c r="V29" s="442"/>
      <c r="W29" s="442"/>
      <c r="X29" s="442"/>
      <c r="Y29" s="443"/>
    </row>
    <row r="30" spans="1:26" s="37" customFormat="1" ht="14.25" customHeight="1">
      <c r="A30" s="161" t="s">
        <v>413</v>
      </c>
      <c r="B30" s="441">
        <v>4</v>
      </c>
      <c r="C30" s="442">
        <f>SUM(C31:C46)</f>
        <v>337</v>
      </c>
      <c r="D30" s="442">
        <f aca="true" t="shared" si="4" ref="D30:Y30">SUM(D31:D46)</f>
        <v>117</v>
      </c>
      <c r="E30" s="442">
        <f t="shared" si="4"/>
        <v>220</v>
      </c>
      <c r="F30" s="442">
        <f>SUM(F31:F46)</f>
        <v>113</v>
      </c>
      <c r="G30" s="442">
        <f t="shared" si="4"/>
        <v>32</v>
      </c>
      <c r="H30" s="442">
        <f t="shared" si="4"/>
        <v>81</v>
      </c>
      <c r="I30" s="442">
        <f t="shared" si="4"/>
        <v>495</v>
      </c>
      <c r="J30" s="442">
        <f t="shared" si="4"/>
        <v>157</v>
      </c>
      <c r="K30" s="442">
        <f t="shared" si="4"/>
        <v>174</v>
      </c>
      <c r="L30" s="442">
        <f t="shared" si="4"/>
        <v>164</v>
      </c>
      <c r="M30" s="441">
        <v>0</v>
      </c>
      <c r="N30" s="442">
        <f t="shared" si="4"/>
        <v>24206</v>
      </c>
      <c r="O30" s="442">
        <f t="shared" si="4"/>
        <v>12538</v>
      </c>
      <c r="P30" s="442">
        <f>SUM(P31:P46)</f>
        <v>11668</v>
      </c>
      <c r="Q30" s="442">
        <f t="shared" si="4"/>
        <v>4735</v>
      </c>
      <c r="R30" s="442">
        <f t="shared" si="4"/>
        <v>3711</v>
      </c>
      <c r="S30" s="442">
        <f t="shared" si="4"/>
        <v>4090</v>
      </c>
      <c r="T30" s="442">
        <f t="shared" si="4"/>
        <v>4193</v>
      </c>
      <c r="U30" s="442">
        <f t="shared" si="4"/>
        <v>3713</v>
      </c>
      <c r="V30" s="442">
        <f t="shared" si="4"/>
        <v>3764</v>
      </c>
      <c r="W30" s="442">
        <f t="shared" si="4"/>
        <v>31</v>
      </c>
      <c r="X30" s="442">
        <f t="shared" si="4"/>
        <v>0</v>
      </c>
      <c r="Y30" s="443">
        <f t="shared" si="4"/>
        <v>7356</v>
      </c>
      <c r="Z30" s="157"/>
    </row>
    <row r="31" spans="1:25" s="37" customFormat="1" ht="14.25" customHeight="1">
      <c r="A31" s="164" t="s">
        <v>425</v>
      </c>
      <c r="B31" s="441"/>
      <c r="C31" s="432">
        <v>0</v>
      </c>
      <c r="D31" s="432">
        <v>0</v>
      </c>
      <c r="E31" s="432">
        <v>0</v>
      </c>
      <c r="F31" s="432">
        <v>0</v>
      </c>
      <c r="G31" s="432">
        <v>0</v>
      </c>
      <c r="H31" s="432">
        <v>0</v>
      </c>
      <c r="I31" s="433">
        <v>2</v>
      </c>
      <c r="J31" s="433">
        <v>0</v>
      </c>
      <c r="K31" s="433">
        <v>1</v>
      </c>
      <c r="L31" s="433">
        <v>1</v>
      </c>
      <c r="M31" s="438">
        <v>0</v>
      </c>
      <c r="N31" s="433">
        <v>20</v>
      </c>
      <c r="O31" s="433">
        <v>14</v>
      </c>
      <c r="P31" s="433">
        <v>6</v>
      </c>
      <c r="Q31" s="433">
        <v>0</v>
      </c>
      <c r="R31" s="433">
        <v>0</v>
      </c>
      <c r="S31" s="433">
        <v>8</v>
      </c>
      <c r="T31" s="433">
        <v>3</v>
      </c>
      <c r="U31" s="433">
        <v>6</v>
      </c>
      <c r="V31" s="433">
        <v>3</v>
      </c>
      <c r="W31" s="433">
        <v>0</v>
      </c>
      <c r="X31" s="433">
        <v>0</v>
      </c>
      <c r="Y31" s="434">
        <v>12</v>
      </c>
    </row>
    <row r="32" spans="1:25" s="37" customFormat="1" ht="14.25" customHeight="1">
      <c r="A32" s="164" t="s">
        <v>426</v>
      </c>
      <c r="B32" s="441"/>
      <c r="C32" s="432">
        <v>0</v>
      </c>
      <c r="D32" s="432">
        <v>0</v>
      </c>
      <c r="E32" s="432">
        <v>0</v>
      </c>
      <c r="F32" s="432">
        <v>0</v>
      </c>
      <c r="G32" s="432">
        <v>0</v>
      </c>
      <c r="H32" s="432">
        <v>0</v>
      </c>
      <c r="I32" s="433">
        <v>67</v>
      </c>
      <c r="J32" s="433">
        <v>21</v>
      </c>
      <c r="K32" s="433">
        <v>23</v>
      </c>
      <c r="L32" s="433">
        <v>23</v>
      </c>
      <c r="M32" s="438">
        <v>0</v>
      </c>
      <c r="N32" s="433">
        <v>3348</v>
      </c>
      <c r="O32" s="433">
        <v>1423</v>
      </c>
      <c r="P32" s="433">
        <v>1925</v>
      </c>
      <c r="Q32" s="433">
        <v>455</v>
      </c>
      <c r="R32" s="433">
        <v>625</v>
      </c>
      <c r="S32" s="433">
        <v>513</v>
      </c>
      <c r="T32" s="433">
        <v>673</v>
      </c>
      <c r="U32" s="433">
        <v>455</v>
      </c>
      <c r="V32" s="433">
        <v>627</v>
      </c>
      <c r="W32" s="433">
        <v>0</v>
      </c>
      <c r="X32" s="433">
        <v>0</v>
      </c>
      <c r="Y32" s="434">
        <v>990</v>
      </c>
    </row>
    <row r="33" spans="1:25" s="37" customFormat="1" ht="14.25" customHeight="1">
      <c r="A33" s="164" t="s">
        <v>427</v>
      </c>
      <c r="B33" s="441"/>
      <c r="C33" s="432">
        <v>0</v>
      </c>
      <c r="D33" s="432">
        <v>0</v>
      </c>
      <c r="E33" s="432">
        <v>0</v>
      </c>
      <c r="F33" s="432">
        <v>0</v>
      </c>
      <c r="G33" s="432">
        <v>0</v>
      </c>
      <c r="H33" s="432">
        <v>0</v>
      </c>
      <c r="I33" s="433">
        <v>9</v>
      </c>
      <c r="J33" s="433">
        <v>3</v>
      </c>
      <c r="K33" s="433">
        <v>3</v>
      </c>
      <c r="L33" s="433">
        <v>3</v>
      </c>
      <c r="M33" s="438">
        <v>0</v>
      </c>
      <c r="N33" s="433">
        <v>455</v>
      </c>
      <c r="O33" s="433">
        <v>437</v>
      </c>
      <c r="P33" s="433">
        <v>18</v>
      </c>
      <c r="Q33" s="433">
        <v>156</v>
      </c>
      <c r="R33" s="433">
        <v>6</v>
      </c>
      <c r="S33" s="433">
        <v>144</v>
      </c>
      <c r="T33" s="433">
        <v>4</v>
      </c>
      <c r="U33" s="433">
        <v>137</v>
      </c>
      <c r="V33" s="433">
        <v>8</v>
      </c>
      <c r="W33" s="433">
        <v>0</v>
      </c>
      <c r="X33" s="433">
        <v>0</v>
      </c>
      <c r="Y33" s="434">
        <v>0</v>
      </c>
    </row>
    <row r="34" spans="1:25" s="37" customFormat="1" ht="14.25" customHeight="1">
      <c r="A34" s="164" t="s">
        <v>428</v>
      </c>
      <c r="B34" s="441"/>
      <c r="C34" s="432">
        <v>0</v>
      </c>
      <c r="D34" s="432">
        <v>0</v>
      </c>
      <c r="E34" s="432">
        <v>0</v>
      </c>
      <c r="F34" s="432">
        <v>0</v>
      </c>
      <c r="G34" s="432">
        <v>0</v>
      </c>
      <c r="H34" s="432">
        <v>0</v>
      </c>
      <c r="I34" s="433">
        <v>9</v>
      </c>
      <c r="J34" s="433">
        <v>3</v>
      </c>
      <c r="K34" s="433">
        <v>3</v>
      </c>
      <c r="L34" s="433">
        <v>3</v>
      </c>
      <c r="M34" s="438">
        <v>0</v>
      </c>
      <c r="N34" s="433">
        <v>464</v>
      </c>
      <c r="O34" s="433">
        <v>0</v>
      </c>
      <c r="P34" s="433">
        <v>464</v>
      </c>
      <c r="Q34" s="433">
        <v>0</v>
      </c>
      <c r="R34" s="433">
        <v>153</v>
      </c>
      <c r="S34" s="433">
        <v>0</v>
      </c>
      <c r="T34" s="433">
        <v>155</v>
      </c>
      <c r="U34" s="433">
        <v>0</v>
      </c>
      <c r="V34" s="433">
        <v>156</v>
      </c>
      <c r="W34" s="433">
        <v>0</v>
      </c>
      <c r="X34" s="433">
        <v>0</v>
      </c>
      <c r="Y34" s="434">
        <v>134</v>
      </c>
    </row>
    <row r="35" spans="1:25" s="37" customFormat="1" ht="14.25" customHeight="1">
      <c r="A35" s="164" t="s">
        <v>429</v>
      </c>
      <c r="B35" s="441"/>
      <c r="C35" s="432">
        <v>0</v>
      </c>
      <c r="D35" s="432">
        <v>0</v>
      </c>
      <c r="E35" s="432">
        <v>0</v>
      </c>
      <c r="F35" s="432">
        <v>0</v>
      </c>
      <c r="G35" s="432">
        <v>0</v>
      </c>
      <c r="H35" s="432">
        <v>0</v>
      </c>
      <c r="I35" s="433">
        <v>57</v>
      </c>
      <c r="J35" s="433">
        <v>19</v>
      </c>
      <c r="K35" s="433">
        <v>19</v>
      </c>
      <c r="L35" s="433">
        <v>19</v>
      </c>
      <c r="M35" s="438">
        <v>0</v>
      </c>
      <c r="N35" s="433">
        <v>3120</v>
      </c>
      <c r="O35" s="433">
        <v>1515</v>
      </c>
      <c r="P35" s="433">
        <v>1605</v>
      </c>
      <c r="Q35" s="433">
        <v>550</v>
      </c>
      <c r="R35" s="433">
        <v>595</v>
      </c>
      <c r="S35" s="433">
        <v>466</v>
      </c>
      <c r="T35" s="433">
        <v>513</v>
      </c>
      <c r="U35" s="433">
        <v>499</v>
      </c>
      <c r="V35" s="433">
        <v>497</v>
      </c>
      <c r="W35" s="433">
        <v>0</v>
      </c>
      <c r="X35" s="433">
        <v>0</v>
      </c>
      <c r="Y35" s="434">
        <v>962</v>
      </c>
    </row>
    <row r="36" spans="1:25" s="37" customFormat="1" ht="14.25" customHeight="1">
      <c r="A36" s="164" t="s">
        <v>430</v>
      </c>
      <c r="B36" s="441"/>
      <c r="C36" s="432">
        <v>0</v>
      </c>
      <c r="D36" s="432">
        <v>0</v>
      </c>
      <c r="E36" s="432">
        <v>0</v>
      </c>
      <c r="F36" s="432">
        <v>0</v>
      </c>
      <c r="G36" s="432">
        <v>0</v>
      </c>
      <c r="H36" s="432">
        <v>0</v>
      </c>
      <c r="I36" s="433">
        <v>39</v>
      </c>
      <c r="J36" s="433">
        <v>13</v>
      </c>
      <c r="K36" s="433">
        <v>13</v>
      </c>
      <c r="L36" s="433">
        <v>13</v>
      </c>
      <c r="M36" s="438">
        <v>0</v>
      </c>
      <c r="N36" s="433">
        <v>1943</v>
      </c>
      <c r="O36" s="433">
        <v>792</v>
      </c>
      <c r="P36" s="433">
        <v>1151</v>
      </c>
      <c r="Q36" s="433">
        <v>277</v>
      </c>
      <c r="R36" s="433">
        <v>400</v>
      </c>
      <c r="S36" s="433">
        <v>249</v>
      </c>
      <c r="T36" s="433">
        <v>404</v>
      </c>
      <c r="U36" s="433">
        <v>266</v>
      </c>
      <c r="V36" s="433">
        <v>347</v>
      </c>
      <c r="W36" s="433">
        <v>0</v>
      </c>
      <c r="X36" s="433">
        <v>0</v>
      </c>
      <c r="Y36" s="434">
        <v>617</v>
      </c>
    </row>
    <row r="37" spans="1:25" s="37" customFormat="1" ht="14.25" customHeight="1">
      <c r="A37" s="164" t="s">
        <v>431</v>
      </c>
      <c r="B37" s="441"/>
      <c r="C37" s="432">
        <v>0</v>
      </c>
      <c r="D37" s="432">
        <v>0</v>
      </c>
      <c r="E37" s="432">
        <v>0</v>
      </c>
      <c r="F37" s="432">
        <v>0</v>
      </c>
      <c r="G37" s="432">
        <v>0</v>
      </c>
      <c r="H37" s="432">
        <v>0</v>
      </c>
      <c r="I37" s="433">
        <v>0</v>
      </c>
      <c r="J37" s="433">
        <v>0</v>
      </c>
      <c r="K37" s="433">
        <v>0</v>
      </c>
      <c r="L37" s="433">
        <v>0</v>
      </c>
      <c r="M37" s="438">
        <v>0</v>
      </c>
      <c r="N37" s="433">
        <v>10</v>
      </c>
      <c r="O37" s="433">
        <v>10</v>
      </c>
      <c r="P37" s="433">
        <v>0</v>
      </c>
      <c r="Q37" s="433">
        <v>0</v>
      </c>
      <c r="R37" s="433">
        <v>0</v>
      </c>
      <c r="S37" s="433">
        <v>0</v>
      </c>
      <c r="T37" s="433">
        <v>0</v>
      </c>
      <c r="U37" s="433">
        <v>10</v>
      </c>
      <c r="V37" s="433">
        <v>0</v>
      </c>
      <c r="W37" s="433">
        <v>10</v>
      </c>
      <c r="X37" s="433">
        <v>0</v>
      </c>
      <c r="Y37" s="434">
        <v>528</v>
      </c>
    </row>
    <row r="38" spans="1:25" s="37" customFormat="1" ht="14.25" customHeight="1">
      <c r="A38" s="164" t="s">
        <v>432</v>
      </c>
      <c r="B38" s="441"/>
      <c r="C38" s="432">
        <v>0</v>
      </c>
      <c r="D38" s="432">
        <v>0</v>
      </c>
      <c r="E38" s="432">
        <v>0</v>
      </c>
      <c r="F38" s="432">
        <v>0</v>
      </c>
      <c r="G38" s="432">
        <v>0</v>
      </c>
      <c r="H38" s="432">
        <v>0</v>
      </c>
      <c r="I38" s="433">
        <v>64</v>
      </c>
      <c r="J38" s="433">
        <v>25</v>
      </c>
      <c r="K38" s="433">
        <v>20</v>
      </c>
      <c r="L38" s="433">
        <v>19</v>
      </c>
      <c r="M38" s="438">
        <v>0</v>
      </c>
      <c r="N38" s="433">
        <v>3308</v>
      </c>
      <c r="O38" s="433">
        <v>1741</v>
      </c>
      <c r="P38" s="433">
        <v>1567</v>
      </c>
      <c r="Q38" s="433">
        <v>706</v>
      </c>
      <c r="R38" s="433">
        <v>670</v>
      </c>
      <c r="S38" s="433">
        <v>565</v>
      </c>
      <c r="T38" s="433">
        <v>467</v>
      </c>
      <c r="U38" s="433">
        <v>470</v>
      </c>
      <c r="V38" s="433">
        <v>430</v>
      </c>
      <c r="W38" s="433">
        <v>0</v>
      </c>
      <c r="X38" s="433">
        <v>0</v>
      </c>
      <c r="Y38" s="434">
        <v>820</v>
      </c>
    </row>
    <row r="39" spans="1:25" s="37" customFormat="1" ht="14.25" customHeight="1">
      <c r="A39" s="164" t="s">
        <v>433</v>
      </c>
      <c r="B39" s="441"/>
      <c r="C39" s="432">
        <v>0</v>
      </c>
      <c r="D39" s="432">
        <v>0</v>
      </c>
      <c r="E39" s="432">
        <v>0</v>
      </c>
      <c r="F39" s="432">
        <v>0</v>
      </c>
      <c r="G39" s="432">
        <v>0</v>
      </c>
      <c r="H39" s="432">
        <v>0</v>
      </c>
      <c r="I39" s="433">
        <v>3</v>
      </c>
      <c r="J39" s="433">
        <v>1</v>
      </c>
      <c r="K39" s="433">
        <v>1</v>
      </c>
      <c r="L39" s="433">
        <v>1</v>
      </c>
      <c r="M39" s="438">
        <v>0</v>
      </c>
      <c r="N39" s="433">
        <v>43</v>
      </c>
      <c r="O39" s="433">
        <v>22</v>
      </c>
      <c r="P39" s="433">
        <v>21</v>
      </c>
      <c r="Q39" s="433">
        <v>7</v>
      </c>
      <c r="R39" s="433">
        <v>6</v>
      </c>
      <c r="S39" s="433">
        <v>8</v>
      </c>
      <c r="T39" s="433">
        <v>8</v>
      </c>
      <c r="U39" s="433">
        <v>7</v>
      </c>
      <c r="V39" s="433">
        <v>7</v>
      </c>
      <c r="W39" s="433">
        <v>3</v>
      </c>
      <c r="X39" s="433">
        <v>0</v>
      </c>
      <c r="Y39" s="434">
        <v>33</v>
      </c>
    </row>
    <row r="40" spans="1:25" s="37" customFormat="1" ht="14.25" customHeight="1">
      <c r="A40" s="164" t="s">
        <v>434</v>
      </c>
      <c r="B40" s="441"/>
      <c r="C40" s="432">
        <v>0</v>
      </c>
      <c r="D40" s="432">
        <v>0</v>
      </c>
      <c r="E40" s="432">
        <v>0</v>
      </c>
      <c r="F40" s="432">
        <v>0</v>
      </c>
      <c r="G40" s="432">
        <v>0</v>
      </c>
      <c r="H40" s="432">
        <v>0</v>
      </c>
      <c r="I40" s="433">
        <v>64</v>
      </c>
      <c r="J40" s="433">
        <v>20</v>
      </c>
      <c r="K40" s="433">
        <v>21</v>
      </c>
      <c r="L40" s="433">
        <v>23</v>
      </c>
      <c r="M40" s="438">
        <v>0</v>
      </c>
      <c r="N40" s="433">
        <v>3248</v>
      </c>
      <c r="O40" s="433">
        <v>2145</v>
      </c>
      <c r="P40" s="433">
        <v>1103</v>
      </c>
      <c r="Q40" s="433">
        <v>680</v>
      </c>
      <c r="R40" s="433">
        <v>357</v>
      </c>
      <c r="S40" s="433">
        <v>697</v>
      </c>
      <c r="T40" s="433">
        <v>358</v>
      </c>
      <c r="U40" s="433">
        <v>768</v>
      </c>
      <c r="V40" s="433">
        <v>388</v>
      </c>
      <c r="W40" s="433">
        <v>0</v>
      </c>
      <c r="X40" s="433">
        <v>0</v>
      </c>
      <c r="Y40" s="434">
        <v>1227</v>
      </c>
    </row>
    <row r="41" spans="1:25" s="37" customFormat="1" ht="14.25" customHeight="1">
      <c r="A41" s="164" t="s">
        <v>435</v>
      </c>
      <c r="B41" s="441"/>
      <c r="C41" s="432">
        <v>0</v>
      </c>
      <c r="D41" s="432">
        <v>0</v>
      </c>
      <c r="E41" s="432">
        <v>0</v>
      </c>
      <c r="F41" s="432">
        <v>0</v>
      </c>
      <c r="G41" s="432">
        <v>0</v>
      </c>
      <c r="H41" s="432">
        <v>0</v>
      </c>
      <c r="I41" s="433">
        <v>8</v>
      </c>
      <c r="J41" s="433">
        <v>3</v>
      </c>
      <c r="K41" s="433">
        <v>3</v>
      </c>
      <c r="L41" s="433">
        <v>2</v>
      </c>
      <c r="M41" s="438">
        <v>0</v>
      </c>
      <c r="N41" s="433">
        <v>227</v>
      </c>
      <c r="O41" s="433">
        <v>120</v>
      </c>
      <c r="P41" s="433">
        <v>107</v>
      </c>
      <c r="Q41" s="433">
        <v>73</v>
      </c>
      <c r="R41" s="433">
        <v>62</v>
      </c>
      <c r="S41" s="433">
        <v>35</v>
      </c>
      <c r="T41" s="433">
        <v>21</v>
      </c>
      <c r="U41" s="433">
        <v>12</v>
      </c>
      <c r="V41" s="433">
        <v>24</v>
      </c>
      <c r="W41" s="433">
        <v>0</v>
      </c>
      <c r="X41" s="433">
        <v>0</v>
      </c>
      <c r="Y41" s="434">
        <v>32</v>
      </c>
    </row>
    <row r="42" spans="1:25" s="37" customFormat="1" ht="14.25" customHeight="1">
      <c r="A42" s="164" t="s">
        <v>436</v>
      </c>
      <c r="B42" s="441"/>
      <c r="C42" s="432">
        <v>0</v>
      </c>
      <c r="D42" s="432">
        <v>0</v>
      </c>
      <c r="E42" s="432">
        <v>0</v>
      </c>
      <c r="F42" s="432">
        <v>0</v>
      </c>
      <c r="G42" s="432">
        <v>0</v>
      </c>
      <c r="H42" s="432">
        <v>0</v>
      </c>
      <c r="I42" s="433">
        <v>32</v>
      </c>
      <c r="J42" s="433">
        <v>12</v>
      </c>
      <c r="K42" s="433">
        <v>10</v>
      </c>
      <c r="L42" s="433">
        <v>10</v>
      </c>
      <c r="M42" s="438">
        <v>0</v>
      </c>
      <c r="N42" s="433">
        <v>1299</v>
      </c>
      <c r="O42" s="433">
        <v>945</v>
      </c>
      <c r="P42" s="433">
        <v>354</v>
      </c>
      <c r="Q42" s="433">
        <v>414</v>
      </c>
      <c r="R42" s="433">
        <v>183</v>
      </c>
      <c r="S42" s="433">
        <v>298</v>
      </c>
      <c r="T42" s="433">
        <v>82</v>
      </c>
      <c r="U42" s="433">
        <v>233</v>
      </c>
      <c r="V42" s="433">
        <v>89</v>
      </c>
      <c r="W42" s="433">
        <v>0</v>
      </c>
      <c r="X42" s="433">
        <v>0</v>
      </c>
      <c r="Y42" s="434">
        <v>220</v>
      </c>
    </row>
    <row r="43" spans="1:25" s="37" customFormat="1" ht="14.25" customHeight="1">
      <c r="A43" s="164" t="s">
        <v>437</v>
      </c>
      <c r="B43" s="441"/>
      <c r="C43" s="432">
        <v>71</v>
      </c>
      <c r="D43" s="432">
        <v>30</v>
      </c>
      <c r="E43" s="432">
        <v>41</v>
      </c>
      <c r="F43" s="432">
        <v>29</v>
      </c>
      <c r="G43" s="432">
        <v>6</v>
      </c>
      <c r="H43" s="432">
        <v>23</v>
      </c>
      <c r="I43" s="433">
        <v>40</v>
      </c>
      <c r="J43" s="433">
        <v>16</v>
      </c>
      <c r="K43" s="433">
        <v>14</v>
      </c>
      <c r="L43" s="433">
        <v>10</v>
      </c>
      <c r="M43" s="438">
        <v>0</v>
      </c>
      <c r="N43" s="433">
        <v>2328</v>
      </c>
      <c r="O43" s="433">
        <v>1629</v>
      </c>
      <c r="P43" s="433">
        <v>699</v>
      </c>
      <c r="Q43" s="433">
        <v>779</v>
      </c>
      <c r="R43" s="433">
        <v>309</v>
      </c>
      <c r="S43" s="433">
        <v>535</v>
      </c>
      <c r="T43" s="433">
        <v>215</v>
      </c>
      <c r="U43" s="433">
        <v>315</v>
      </c>
      <c r="V43" s="433">
        <v>175</v>
      </c>
      <c r="W43" s="433">
        <v>0</v>
      </c>
      <c r="X43" s="433">
        <v>0</v>
      </c>
      <c r="Y43" s="434">
        <v>195</v>
      </c>
    </row>
    <row r="44" spans="1:25" s="37" customFormat="1" ht="14.25" customHeight="1">
      <c r="A44" s="164" t="s">
        <v>438</v>
      </c>
      <c r="B44" s="441"/>
      <c r="C44" s="432">
        <v>24</v>
      </c>
      <c r="D44" s="432">
        <v>10</v>
      </c>
      <c r="E44" s="432">
        <v>14</v>
      </c>
      <c r="F44" s="432">
        <v>10</v>
      </c>
      <c r="G44" s="432">
        <v>4</v>
      </c>
      <c r="H44" s="432">
        <v>6</v>
      </c>
      <c r="I44" s="433">
        <v>13</v>
      </c>
      <c r="J44" s="433">
        <v>4</v>
      </c>
      <c r="K44" s="433">
        <v>5</v>
      </c>
      <c r="L44" s="433">
        <v>4</v>
      </c>
      <c r="M44" s="438">
        <v>0</v>
      </c>
      <c r="N44" s="433">
        <v>232</v>
      </c>
      <c r="O44" s="433">
        <v>172</v>
      </c>
      <c r="P44" s="433">
        <v>60</v>
      </c>
      <c r="Q44" s="433">
        <v>73</v>
      </c>
      <c r="R44" s="433">
        <v>42</v>
      </c>
      <c r="S44" s="433">
        <v>58</v>
      </c>
      <c r="T44" s="433">
        <v>8</v>
      </c>
      <c r="U44" s="433">
        <v>41</v>
      </c>
      <c r="V44" s="433">
        <v>10</v>
      </c>
      <c r="W44" s="433">
        <v>0</v>
      </c>
      <c r="X44" s="433">
        <v>0</v>
      </c>
      <c r="Y44" s="434">
        <v>15</v>
      </c>
    </row>
    <row r="45" spans="1:25" s="37" customFormat="1" ht="14.25" customHeight="1">
      <c r="A45" s="164" t="s">
        <v>439</v>
      </c>
      <c r="B45" s="441"/>
      <c r="C45" s="432">
        <v>154</v>
      </c>
      <c r="D45" s="432">
        <v>62</v>
      </c>
      <c r="E45" s="432">
        <v>92</v>
      </c>
      <c r="F45" s="432">
        <v>32</v>
      </c>
      <c r="G45" s="432">
        <v>15</v>
      </c>
      <c r="H45" s="432">
        <v>17</v>
      </c>
      <c r="I45" s="433">
        <v>49</v>
      </c>
      <c r="J45" s="433">
        <v>17</v>
      </c>
      <c r="K45" s="433">
        <v>16</v>
      </c>
      <c r="L45" s="433">
        <v>16</v>
      </c>
      <c r="M45" s="438">
        <v>0</v>
      </c>
      <c r="N45" s="433">
        <v>2333</v>
      </c>
      <c r="O45" s="433">
        <v>1573</v>
      </c>
      <c r="P45" s="433">
        <v>760</v>
      </c>
      <c r="Q45" s="433">
        <v>565</v>
      </c>
      <c r="R45" s="433">
        <v>303</v>
      </c>
      <c r="S45" s="433">
        <v>514</v>
      </c>
      <c r="T45" s="433">
        <v>260</v>
      </c>
      <c r="U45" s="433">
        <v>494</v>
      </c>
      <c r="V45" s="433">
        <v>197</v>
      </c>
      <c r="W45" s="433">
        <v>18</v>
      </c>
      <c r="X45" s="433">
        <v>0</v>
      </c>
      <c r="Y45" s="434">
        <v>601</v>
      </c>
    </row>
    <row r="46" spans="1:25" s="37" customFormat="1" ht="14.25" customHeight="1" thickBot="1">
      <c r="A46" s="165" t="s">
        <v>440</v>
      </c>
      <c r="B46" s="444"/>
      <c r="C46" s="435">
        <v>88</v>
      </c>
      <c r="D46" s="435">
        <v>15</v>
      </c>
      <c r="E46" s="435">
        <v>73</v>
      </c>
      <c r="F46" s="435">
        <v>42</v>
      </c>
      <c r="G46" s="435">
        <v>7</v>
      </c>
      <c r="H46" s="435">
        <v>35</v>
      </c>
      <c r="I46" s="436">
        <v>39</v>
      </c>
      <c r="J46" s="436">
        <v>0</v>
      </c>
      <c r="K46" s="436">
        <v>22</v>
      </c>
      <c r="L46" s="436">
        <v>17</v>
      </c>
      <c r="M46" s="439">
        <v>0</v>
      </c>
      <c r="N46" s="436">
        <v>1828</v>
      </c>
      <c r="O46" s="436">
        <v>0</v>
      </c>
      <c r="P46" s="436">
        <v>1828</v>
      </c>
      <c r="Q46" s="436">
        <v>0</v>
      </c>
      <c r="R46" s="436">
        <v>0</v>
      </c>
      <c r="S46" s="436">
        <v>0</v>
      </c>
      <c r="T46" s="436">
        <v>1022</v>
      </c>
      <c r="U46" s="436">
        <v>0</v>
      </c>
      <c r="V46" s="436">
        <v>806</v>
      </c>
      <c r="W46" s="436">
        <v>0</v>
      </c>
      <c r="X46" s="436">
        <v>0</v>
      </c>
      <c r="Y46" s="437">
        <v>970</v>
      </c>
    </row>
    <row r="47" spans="1:15" s="37" customFormat="1" ht="13.5" customHeight="1">
      <c r="A47" s="159" t="s">
        <v>441</v>
      </c>
      <c r="B47" s="157"/>
      <c r="C47" s="157"/>
      <c r="D47" s="157"/>
      <c r="E47" s="157"/>
      <c r="F47" s="157"/>
      <c r="G47" s="157"/>
      <c r="H47" s="157"/>
      <c r="I47" s="157"/>
      <c r="J47" s="157"/>
      <c r="K47" s="157"/>
      <c r="L47" s="398"/>
      <c r="M47" s="157"/>
      <c r="N47" s="157"/>
      <c r="O47" s="157"/>
    </row>
  </sheetData>
  <sheetProtection/>
  <mergeCells count="27">
    <mergeCell ref="Y6:Y8"/>
    <mergeCell ref="A2:L2"/>
    <mergeCell ref="M3:Y3"/>
    <mergeCell ref="C4:E4"/>
    <mergeCell ref="F4:H4"/>
    <mergeCell ref="Q6:R6"/>
    <mergeCell ref="S6:T6"/>
    <mergeCell ref="U6:V6"/>
    <mergeCell ref="W6:X6"/>
    <mergeCell ref="A3:L3"/>
    <mergeCell ref="C5:E5"/>
    <mergeCell ref="F5:H5"/>
    <mergeCell ref="A7:A8"/>
    <mergeCell ref="I5:L5"/>
    <mergeCell ref="A4:A6"/>
    <mergeCell ref="B4:B5"/>
    <mergeCell ref="I4:K4"/>
    <mergeCell ref="B6:B8"/>
    <mergeCell ref="C6:E6"/>
    <mergeCell ref="F6:H6"/>
    <mergeCell ref="W5:X5"/>
    <mergeCell ref="Y4:Y5"/>
    <mergeCell ref="M2:Y2"/>
    <mergeCell ref="N5:P5"/>
    <mergeCell ref="Q5:R5"/>
    <mergeCell ref="S5:T5"/>
    <mergeCell ref="U5:V5"/>
  </mergeCells>
  <printOptions/>
  <pageMargins left="1.1811023622047245" right="1.1811023622047245" top="1.5748031496062993" bottom="1.5748031496062993" header="0.5118110236220472" footer="0.9055118110236221"/>
  <pageSetup firstPageNumber="342" useFirstPageNumber="1" horizontalDpi="96" verticalDpi="96" orientation="portrait" paperSize="9" r:id="rId1"/>
  <headerFooter alignWithMargins="0">
    <oddFooter>&amp;C&amp;"超研澤中圓,Regula"&amp;11‧&amp;"Times New Roman,標準"&amp;P&amp;"超研澤中圓,Regula"‧</oddFooter>
  </headerFooter>
</worksheet>
</file>

<file path=xl/worksheets/sheet6.xml><?xml version="1.0" encoding="utf-8"?>
<worksheet xmlns="http://schemas.openxmlformats.org/spreadsheetml/2006/main" xmlns:r="http://schemas.openxmlformats.org/officeDocument/2006/relationships">
  <dimension ref="A1:T25"/>
  <sheetViews>
    <sheetView showGridLines="0" zoomScalePageLayoutView="0" workbookViewId="0" topLeftCell="A1">
      <selection activeCell="G4" sqref="G4:J4"/>
    </sheetView>
  </sheetViews>
  <sheetFormatPr defaultColWidth="9.00390625" defaultRowHeight="16.5"/>
  <cols>
    <col min="1" max="1" width="18.625" style="1" customWidth="1"/>
    <col min="2" max="2" width="5.125" style="1" customWidth="1"/>
    <col min="3" max="10" width="6.375" style="1" customWidth="1"/>
    <col min="11" max="19" width="6.875" style="1" customWidth="1"/>
    <col min="20" max="20" width="13.125" style="1" customWidth="1"/>
    <col min="21" max="16384" width="9.00390625" style="1" customWidth="1"/>
  </cols>
  <sheetData>
    <row r="1" spans="1:20" s="13" customFormat="1" ht="19.5" customHeight="1">
      <c r="A1" s="10" t="s">
        <v>101</v>
      </c>
      <c r="S1" s="24"/>
      <c r="T1" s="26" t="s">
        <v>689</v>
      </c>
    </row>
    <row r="2" spans="1:20" s="84" customFormat="1" ht="19.5" customHeight="1">
      <c r="A2" s="596" t="s">
        <v>446</v>
      </c>
      <c r="B2" s="596"/>
      <c r="C2" s="596"/>
      <c r="D2" s="596"/>
      <c r="E2" s="596"/>
      <c r="F2" s="596"/>
      <c r="G2" s="596"/>
      <c r="H2" s="596"/>
      <c r="I2" s="596"/>
      <c r="J2" s="596"/>
      <c r="K2" s="596" t="s">
        <v>717</v>
      </c>
      <c r="L2" s="596"/>
      <c r="M2" s="596"/>
      <c r="N2" s="596"/>
      <c r="O2" s="596"/>
      <c r="P2" s="596"/>
      <c r="Q2" s="596"/>
      <c r="R2" s="596"/>
      <c r="S2" s="596"/>
      <c r="T2" s="596"/>
    </row>
    <row r="3" spans="1:20" ht="19.5" customHeight="1" thickBot="1">
      <c r="A3" s="668"/>
      <c r="B3" s="669"/>
      <c r="C3" s="669"/>
      <c r="D3" s="669"/>
      <c r="E3" s="669"/>
      <c r="F3" s="669"/>
      <c r="G3" s="669"/>
      <c r="H3" s="669"/>
      <c r="I3" s="669"/>
      <c r="J3" s="669"/>
      <c r="K3" s="689"/>
      <c r="L3" s="689"/>
      <c r="M3" s="689"/>
      <c r="N3" s="689"/>
      <c r="O3" s="689"/>
      <c r="P3" s="689"/>
      <c r="Q3" s="689"/>
      <c r="R3" s="689"/>
      <c r="S3" s="689"/>
      <c r="T3" s="3"/>
    </row>
    <row r="4" spans="1:20" s="13" customFormat="1" ht="18" customHeight="1">
      <c r="A4" s="4" t="s">
        <v>500</v>
      </c>
      <c r="B4" s="677" t="s">
        <v>447</v>
      </c>
      <c r="C4" s="665" t="s">
        <v>448</v>
      </c>
      <c r="D4" s="666"/>
      <c r="E4" s="667"/>
      <c r="F4" s="670" t="s">
        <v>449</v>
      </c>
      <c r="G4" s="665" t="s">
        <v>450</v>
      </c>
      <c r="H4" s="666"/>
      <c r="I4" s="666"/>
      <c r="J4" s="667"/>
      <c r="K4" s="690" t="s">
        <v>451</v>
      </c>
      <c r="L4" s="691"/>
      <c r="M4" s="691"/>
      <c r="N4" s="691"/>
      <c r="O4" s="691"/>
      <c r="P4" s="691"/>
      <c r="Q4" s="178"/>
      <c r="R4" s="178" t="s">
        <v>452</v>
      </c>
      <c r="S4" s="179"/>
      <c r="T4" s="692" t="s">
        <v>461</v>
      </c>
    </row>
    <row r="5" spans="1:20" s="13" customFormat="1" ht="18" customHeight="1">
      <c r="A5" s="6" t="s">
        <v>502</v>
      </c>
      <c r="B5" s="678"/>
      <c r="C5" s="672" t="s">
        <v>453</v>
      </c>
      <c r="D5" s="673"/>
      <c r="E5" s="674"/>
      <c r="F5" s="671"/>
      <c r="G5" s="672" t="s">
        <v>454</v>
      </c>
      <c r="H5" s="673"/>
      <c r="I5" s="673"/>
      <c r="J5" s="674"/>
      <c r="K5" s="695" t="s">
        <v>324</v>
      </c>
      <c r="L5" s="696"/>
      <c r="M5" s="697"/>
      <c r="N5" s="698" t="s">
        <v>325</v>
      </c>
      <c r="O5" s="697"/>
      <c r="P5" s="698" t="s">
        <v>326</v>
      </c>
      <c r="Q5" s="697"/>
      <c r="R5" s="698" t="s">
        <v>327</v>
      </c>
      <c r="S5" s="697"/>
      <c r="T5" s="693"/>
    </row>
    <row r="6" spans="1:20" s="17" customFormat="1" ht="18" customHeight="1">
      <c r="A6" s="17" t="s">
        <v>455</v>
      </c>
      <c r="B6" s="679" t="s">
        <v>503</v>
      </c>
      <c r="C6" s="681" t="s">
        <v>328</v>
      </c>
      <c r="D6" s="682"/>
      <c r="E6" s="683"/>
      <c r="F6" s="14" t="s">
        <v>456</v>
      </c>
      <c r="G6" s="686" t="s">
        <v>416</v>
      </c>
      <c r="H6" s="687"/>
      <c r="I6" s="687"/>
      <c r="J6" s="688"/>
      <c r="L6" s="17" t="s">
        <v>504</v>
      </c>
      <c r="M6" s="15"/>
      <c r="N6" s="681" t="s">
        <v>330</v>
      </c>
      <c r="O6" s="683"/>
      <c r="P6" s="681" t="s">
        <v>331</v>
      </c>
      <c r="Q6" s="683"/>
      <c r="R6" s="681" t="s">
        <v>332</v>
      </c>
      <c r="S6" s="683"/>
      <c r="T6" s="693" t="s">
        <v>333</v>
      </c>
    </row>
    <row r="7" spans="1:20" s="13" customFormat="1" ht="18" customHeight="1">
      <c r="A7" s="675" t="s">
        <v>506</v>
      </c>
      <c r="B7" s="679"/>
      <c r="C7" s="7" t="s">
        <v>334</v>
      </c>
      <c r="D7" s="7" t="s">
        <v>507</v>
      </c>
      <c r="E7" s="7" t="s">
        <v>508</v>
      </c>
      <c r="F7" s="684" t="s">
        <v>329</v>
      </c>
      <c r="G7" s="7" t="s">
        <v>334</v>
      </c>
      <c r="H7" s="7" t="s">
        <v>505</v>
      </c>
      <c r="I7" s="7" t="s">
        <v>335</v>
      </c>
      <c r="J7" s="7" t="s">
        <v>336</v>
      </c>
      <c r="K7" s="8" t="s">
        <v>334</v>
      </c>
      <c r="L7" s="7" t="s">
        <v>507</v>
      </c>
      <c r="M7" s="7" t="s">
        <v>508</v>
      </c>
      <c r="N7" s="7" t="s">
        <v>507</v>
      </c>
      <c r="O7" s="7" t="s">
        <v>508</v>
      </c>
      <c r="P7" s="7" t="s">
        <v>507</v>
      </c>
      <c r="Q7" s="7" t="s">
        <v>508</v>
      </c>
      <c r="R7" s="7" t="s">
        <v>507</v>
      </c>
      <c r="S7" s="7" t="s">
        <v>508</v>
      </c>
      <c r="T7" s="693"/>
    </row>
    <row r="8" spans="1:20" s="13" customFormat="1" ht="18" customHeight="1" thickBot="1">
      <c r="A8" s="676"/>
      <c r="B8" s="680"/>
      <c r="C8" s="21" t="s">
        <v>504</v>
      </c>
      <c r="D8" s="21" t="s">
        <v>509</v>
      </c>
      <c r="E8" s="21" t="s">
        <v>510</v>
      </c>
      <c r="F8" s="685"/>
      <c r="G8" s="21" t="s">
        <v>504</v>
      </c>
      <c r="H8" s="21" t="s">
        <v>330</v>
      </c>
      <c r="I8" s="21" t="s">
        <v>331</v>
      </c>
      <c r="J8" s="21" t="s">
        <v>332</v>
      </c>
      <c r="K8" s="22" t="s">
        <v>504</v>
      </c>
      <c r="L8" s="21" t="s">
        <v>509</v>
      </c>
      <c r="M8" s="21" t="s">
        <v>510</v>
      </c>
      <c r="N8" s="21" t="s">
        <v>509</v>
      </c>
      <c r="O8" s="21" t="s">
        <v>510</v>
      </c>
      <c r="P8" s="21" t="s">
        <v>509</v>
      </c>
      <c r="Q8" s="21" t="s">
        <v>510</v>
      </c>
      <c r="R8" s="21" t="s">
        <v>509</v>
      </c>
      <c r="S8" s="21" t="s">
        <v>510</v>
      </c>
      <c r="T8" s="694"/>
    </row>
    <row r="9" spans="1:20" s="13" customFormat="1" ht="37.5" customHeight="1">
      <c r="A9" s="12" t="s">
        <v>511</v>
      </c>
      <c r="B9" s="507">
        <v>45</v>
      </c>
      <c r="C9" s="507">
        <v>4326</v>
      </c>
      <c r="D9" s="507">
        <v>1613</v>
      </c>
      <c r="E9" s="507">
        <v>2713</v>
      </c>
      <c r="F9" s="507">
        <v>463</v>
      </c>
      <c r="G9" s="507">
        <v>2077</v>
      </c>
      <c r="H9" s="507">
        <v>674</v>
      </c>
      <c r="I9" s="507">
        <v>690</v>
      </c>
      <c r="J9" s="507">
        <v>713</v>
      </c>
      <c r="K9" s="508">
        <f>L9+M9</f>
        <v>87996</v>
      </c>
      <c r="L9" s="507">
        <f>N9+P9+R9</f>
        <v>45412</v>
      </c>
      <c r="M9" s="507">
        <f>O9+Q9+S9</f>
        <v>42584</v>
      </c>
      <c r="N9" s="507">
        <v>14677</v>
      </c>
      <c r="O9" s="507">
        <v>13761</v>
      </c>
      <c r="P9" s="507">
        <v>15239</v>
      </c>
      <c r="Q9" s="507">
        <v>14170</v>
      </c>
      <c r="R9" s="507">
        <v>15496</v>
      </c>
      <c r="S9" s="507">
        <v>14653</v>
      </c>
      <c r="T9" s="509">
        <v>28997</v>
      </c>
    </row>
    <row r="10" spans="1:20" s="17" customFormat="1" ht="37.5" customHeight="1">
      <c r="A10" s="12" t="s">
        <v>512</v>
      </c>
      <c r="B10" s="172">
        <v>45</v>
      </c>
      <c r="C10" s="172">
        <v>4300</v>
      </c>
      <c r="D10" s="172">
        <v>1574</v>
      </c>
      <c r="E10" s="172">
        <v>2726</v>
      </c>
      <c r="F10" s="172">
        <v>477</v>
      </c>
      <c r="G10" s="172">
        <v>2068</v>
      </c>
      <c r="H10" s="172">
        <v>679</v>
      </c>
      <c r="I10" s="172">
        <v>683</v>
      </c>
      <c r="J10" s="172">
        <v>706</v>
      </c>
      <c r="K10" s="25">
        <f aca="true" t="shared" si="0" ref="K10:K15">L10+M10</f>
        <v>85174</v>
      </c>
      <c r="L10" s="23">
        <f aca="true" t="shared" si="1" ref="L10:M15">N10+P10+R10</f>
        <v>43959</v>
      </c>
      <c r="M10" s="23">
        <f t="shared" si="1"/>
        <v>41215</v>
      </c>
      <c r="N10" s="172">
        <v>14165</v>
      </c>
      <c r="O10" s="172">
        <v>13381</v>
      </c>
      <c r="P10" s="172">
        <v>14632</v>
      </c>
      <c r="Q10" s="172">
        <v>13737</v>
      </c>
      <c r="R10" s="172">
        <v>15162</v>
      </c>
      <c r="S10" s="172">
        <v>14097</v>
      </c>
      <c r="T10" s="173">
        <v>29545</v>
      </c>
    </row>
    <row r="11" spans="1:20" s="17" customFormat="1" ht="37.5" customHeight="1">
      <c r="A11" s="12" t="s">
        <v>513</v>
      </c>
      <c r="B11" s="172">
        <v>45</v>
      </c>
      <c r="C11" s="172">
        <v>4272</v>
      </c>
      <c r="D11" s="172">
        <v>1535</v>
      </c>
      <c r="E11" s="172">
        <v>2737</v>
      </c>
      <c r="F11" s="172">
        <v>479</v>
      </c>
      <c r="G11" s="172">
        <v>2051</v>
      </c>
      <c r="H11" s="172">
        <v>659</v>
      </c>
      <c r="I11" s="172">
        <v>688</v>
      </c>
      <c r="J11" s="172">
        <v>704</v>
      </c>
      <c r="K11" s="25">
        <f t="shared" si="0"/>
        <v>80652</v>
      </c>
      <c r="L11" s="23">
        <f t="shared" si="1"/>
        <v>41678</v>
      </c>
      <c r="M11" s="23">
        <f t="shared" si="1"/>
        <v>38974</v>
      </c>
      <c r="N11" s="172">
        <v>13000</v>
      </c>
      <c r="O11" s="172">
        <v>11950</v>
      </c>
      <c r="P11" s="172">
        <v>14138</v>
      </c>
      <c r="Q11" s="172">
        <v>13372</v>
      </c>
      <c r="R11" s="172">
        <v>14540</v>
      </c>
      <c r="S11" s="172">
        <v>13652</v>
      </c>
      <c r="T11" s="450">
        <v>28567</v>
      </c>
    </row>
    <row r="12" spans="1:20" s="17" customFormat="1" ht="37.5" customHeight="1">
      <c r="A12" s="12"/>
      <c r="B12" s="172"/>
      <c r="C12" s="172"/>
      <c r="D12" s="172"/>
      <c r="E12" s="172"/>
      <c r="F12" s="172"/>
      <c r="G12" s="172"/>
      <c r="H12" s="172"/>
      <c r="I12" s="172"/>
      <c r="J12" s="172"/>
      <c r="K12" s="25"/>
      <c r="L12" s="23"/>
      <c r="M12" s="23"/>
      <c r="N12" s="172"/>
      <c r="O12" s="172"/>
      <c r="P12" s="172"/>
      <c r="Q12" s="172"/>
      <c r="R12" s="172"/>
      <c r="S12" s="172"/>
      <c r="T12" s="450"/>
    </row>
    <row r="13" spans="1:20" s="17" customFormat="1" ht="37.5" customHeight="1">
      <c r="A13" s="12" t="s">
        <v>514</v>
      </c>
      <c r="B13" s="172">
        <v>47</v>
      </c>
      <c r="C13" s="172">
        <f>D13+E13</f>
        <v>4218</v>
      </c>
      <c r="D13" s="172">
        <v>1469</v>
      </c>
      <c r="E13" s="172">
        <v>2749</v>
      </c>
      <c r="F13" s="172">
        <v>468</v>
      </c>
      <c r="G13" s="172">
        <f>H13+I13+J13</f>
        <v>2092</v>
      </c>
      <c r="H13" s="172">
        <v>714</v>
      </c>
      <c r="I13" s="172">
        <v>664</v>
      </c>
      <c r="J13" s="172">
        <v>714</v>
      </c>
      <c r="K13" s="25">
        <f t="shared" si="0"/>
        <v>77391</v>
      </c>
      <c r="L13" s="23">
        <f t="shared" si="1"/>
        <v>40157</v>
      </c>
      <c r="M13" s="23">
        <f t="shared" si="1"/>
        <v>37234</v>
      </c>
      <c r="N13" s="172">
        <v>13070</v>
      </c>
      <c r="O13" s="172">
        <v>11970</v>
      </c>
      <c r="P13" s="172">
        <v>13015</v>
      </c>
      <c r="Q13" s="172">
        <v>12006</v>
      </c>
      <c r="R13" s="172">
        <v>14072</v>
      </c>
      <c r="S13" s="172">
        <v>13258</v>
      </c>
      <c r="T13" s="450">
        <v>27336</v>
      </c>
    </row>
    <row r="14" spans="1:20" s="17" customFormat="1" ht="37.5" customHeight="1">
      <c r="A14" s="12" t="s">
        <v>515</v>
      </c>
      <c r="B14" s="172">
        <v>46</v>
      </c>
      <c r="C14" s="172">
        <v>4136</v>
      </c>
      <c r="D14" s="172">
        <v>1381</v>
      </c>
      <c r="E14" s="172">
        <v>2755</v>
      </c>
      <c r="F14" s="172">
        <v>486</v>
      </c>
      <c r="G14" s="172">
        <v>2125</v>
      </c>
      <c r="H14" s="172">
        <v>742</v>
      </c>
      <c r="I14" s="172">
        <v>719</v>
      </c>
      <c r="J14" s="172">
        <v>664</v>
      </c>
      <c r="K14" s="25">
        <f t="shared" si="0"/>
        <v>76509</v>
      </c>
      <c r="L14" s="174">
        <f t="shared" si="1"/>
        <v>39885</v>
      </c>
      <c r="M14" s="174">
        <f t="shared" si="1"/>
        <v>36624</v>
      </c>
      <c r="N14" s="174">
        <v>13926</v>
      </c>
      <c r="O14" s="174">
        <v>12743</v>
      </c>
      <c r="P14" s="174">
        <v>12985</v>
      </c>
      <c r="Q14" s="174">
        <v>11995</v>
      </c>
      <c r="R14" s="174">
        <v>12974</v>
      </c>
      <c r="S14" s="174">
        <v>11886</v>
      </c>
      <c r="T14" s="176">
        <v>26934</v>
      </c>
    </row>
    <row r="15" spans="1:20" s="17" customFormat="1" ht="37.5" customHeight="1">
      <c r="A15" s="12" t="s">
        <v>516</v>
      </c>
      <c r="B15" s="175">
        <v>46</v>
      </c>
      <c r="C15" s="175">
        <v>4194</v>
      </c>
      <c r="D15" s="175">
        <v>1358</v>
      </c>
      <c r="E15" s="175">
        <v>2836</v>
      </c>
      <c r="F15" s="175">
        <v>499</v>
      </c>
      <c r="G15" s="175">
        <v>2167</v>
      </c>
      <c r="H15" s="175">
        <v>723</v>
      </c>
      <c r="I15" s="175">
        <v>736</v>
      </c>
      <c r="J15" s="175">
        <v>708</v>
      </c>
      <c r="K15" s="183">
        <f t="shared" si="0"/>
        <v>78606</v>
      </c>
      <c r="L15" s="174">
        <f t="shared" si="1"/>
        <v>41122</v>
      </c>
      <c r="M15" s="174">
        <f t="shared" si="1"/>
        <v>37484</v>
      </c>
      <c r="N15" s="175">
        <v>14023</v>
      </c>
      <c r="O15" s="175">
        <v>12911</v>
      </c>
      <c r="P15" s="175">
        <v>14091</v>
      </c>
      <c r="Q15" s="175">
        <v>12617</v>
      </c>
      <c r="R15" s="175">
        <v>13008</v>
      </c>
      <c r="S15" s="175">
        <v>11956</v>
      </c>
      <c r="T15" s="176">
        <v>24337</v>
      </c>
    </row>
    <row r="16" spans="1:20" s="17" customFormat="1" ht="37.5" customHeight="1">
      <c r="A16" s="12"/>
      <c r="B16" s="449"/>
      <c r="C16" s="175"/>
      <c r="D16" s="175"/>
      <c r="E16" s="175"/>
      <c r="F16" s="175"/>
      <c r="G16" s="175"/>
      <c r="H16" s="175"/>
      <c r="I16" s="175"/>
      <c r="J16" s="175"/>
      <c r="K16" s="183"/>
      <c r="L16" s="174"/>
      <c r="M16" s="174"/>
      <c r="N16" s="175"/>
      <c r="O16" s="175"/>
      <c r="P16" s="175"/>
      <c r="Q16" s="175"/>
      <c r="R16" s="175"/>
      <c r="S16" s="175"/>
      <c r="T16" s="176"/>
    </row>
    <row r="17" spans="1:20" s="17" customFormat="1" ht="37.5" customHeight="1">
      <c r="A17" s="12" t="s">
        <v>517</v>
      </c>
      <c r="B17" s="449">
        <v>47</v>
      </c>
      <c r="C17" s="175">
        <v>4278</v>
      </c>
      <c r="D17" s="175">
        <v>1355</v>
      </c>
      <c r="E17" s="175">
        <v>2923</v>
      </c>
      <c r="F17" s="175">
        <v>502</v>
      </c>
      <c r="G17" s="175">
        <v>2225</v>
      </c>
      <c r="H17" s="175">
        <v>761</v>
      </c>
      <c r="I17" s="175">
        <v>725</v>
      </c>
      <c r="J17" s="175">
        <v>739</v>
      </c>
      <c r="K17" s="183">
        <v>82337</v>
      </c>
      <c r="L17" s="174">
        <v>42993</v>
      </c>
      <c r="M17" s="174">
        <v>39344</v>
      </c>
      <c r="N17" s="175">
        <v>15123</v>
      </c>
      <c r="O17" s="175">
        <v>13752</v>
      </c>
      <c r="P17" s="175">
        <v>14023</v>
      </c>
      <c r="Q17" s="175">
        <v>12908</v>
      </c>
      <c r="R17" s="175">
        <v>13847</v>
      </c>
      <c r="S17" s="175">
        <v>12684</v>
      </c>
      <c r="T17" s="176">
        <v>24685</v>
      </c>
    </row>
    <row r="18" spans="1:20" s="13" customFormat="1" ht="37.5" customHeight="1">
      <c r="A18" s="12" t="s">
        <v>734</v>
      </c>
      <c r="B18" s="503">
        <v>50</v>
      </c>
      <c r="C18" s="501">
        <v>4451</v>
      </c>
      <c r="D18" s="501">
        <v>1387</v>
      </c>
      <c r="E18" s="501">
        <v>3064</v>
      </c>
      <c r="F18" s="501">
        <v>510</v>
      </c>
      <c r="G18" s="501">
        <v>2243</v>
      </c>
      <c r="H18" s="501">
        <v>758</v>
      </c>
      <c r="I18" s="501">
        <v>761</v>
      </c>
      <c r="J18" s="501">
        <v>724</v>
      </c>
      <c r="K18" s="503">
        <v>84429</v>
      </c>
      <c r="L18" s="501">
        <v>44064</v>
      </c>
      <c r="M18" s="501">
        <v>40365</v>
      </c>
      <c r="N18" s="501">
        <v>15023</v>
      </c>
      <c r="O18" s="501">
        <v>13756</v>
      </c>
      <c r="P18" s="501">
        <v>15090</v>
      </c>
      <c r="Q18" s="501">
        <v>13746</v>
      </c>
      <c r="R18" s="501">
        <v>13951</v>
      </c>
      <c r="S18" s="501">
        <v>12863</v>
      </c>
      <c r="T18" s="502">
        <v>26378</v>
      </c>
    </row>
    <row r="19" spans="1:20" s="13" customFormat="1" ht="37.5" customHeight="1" thickBot="1">
      <c r="A19" s="177" t="s">
        <v>749</v>
      </c>
      <c r="B19" s="504">
        <v>53</v>
      </c>
      <c r="C19" s="505">
        <v>4557</v>
      </c>
      <c r="D19" s="505">
        <v>1363</v>
      </c>
      <c r="E19" s="505">
        <v>3194</v>
      </c>
      <c r="F19" s="505">
        <v>488</v>
      </c>
      <c r="G19" s="505">
        <v>2312</v>
      </c>
      <c r="H19" s="505">
        <v>782</v>
      </c>
      <c r="I19" s="505">
        <v>765</v>
      </c>
      <c r="J19" s="505">
        <v>765</v>
      </c>
      <c r="K19" s="504">
        <v>86859</v>
      </c>
      <c r="L19" s="505">
        <v>45476</v>
      </c>
      <c r="M19" s="505">
        <v>41383</v>
      </c>
      <c r="N19" s="505">
        <v>15392</v>
      </c>
      <c r="O19" s="505">
        <v>13875</v>
      </c>
      <c r="P19" s="505">
        <v>15047</v>
      </c>
      <c r="Q19" s="505">
        <v>13788</v>
      </c>
      <c r="R19" s="505">
        <v>15037</v>
      </c>
      <c r="S19" s="505">
        <v>13720</v>
      </c>
      <c r="T19" s="506">
        <v>26594</v>
      </c>
    </row>
    <row r="20" s="13" customFormat="1" ht="14.25" customHeight="1">
      <c r="A20" s="10" t="s">
        <v>688</v>
      </c>
    </row>
    <row r="21" spans="1:20" s="13" customFormat="1" ht="14.25" customHeight="1">
      <c r="A21" s="10" t="s">
        <v>457</v>
      </c>
      <c r="B21" s="24"/>
      <c r="C21" s="24"/>
      <c r="D21" s="24"/>
      <c r="E21" s="24"/>
      <c r="F21" s="24"/>
      <c r="G21" s="24"/>
      <c r="H21" s="24"/>
      <c r="I21" s="24"/>
      <c r="J21" s="24"/>
      <c r="K21" s="24"/>
      <c r="L21" s="24"/>
      <c r="M21" s="24"/>
      <c r="N21" s="24"/>
      <c r="O21" s="24"/>
      <c r="P21" s="24"/>
      <c r="Q21" s="24"/>
      <c r="R21" s="24"/>
      <c r="S21" s="24"/>
      <c r="T21" s="24"/>
    </row>
    <row r="22" spans="1:20" s="13" customFormat="1" ht="14.25" customHeight="1">
      <c r="A22" s="10" t="s">
        <v>458</v>
      </c>
      <c r="B22" s="24"/>
      <c r="C22" s="24"/>
      <c r="D22" s="24"/>
      <c r="E22" s="24"/>
      <c r="F22" s="24"/>
      <c r="G22" s="24"/>
      <c r="H22" s="24"/>
      <c r="I22" s="24"/>
      <c r="J22" s="24"/>
      <c r="K22" s="24"/>
      <c r="L22" s="24"/>
      <c r="M22" s="24"/>
      <c r="N22" s="24"/>
      <c r="O22" s="24"/>
      <c r="P22" s="24"/>
      <c r="Q22" s="24"/>
      <c r="R22" s="24"/>
      <c r="S22" s="24"/>
      <c r="T22" s="24"/>
    </row>
    <row r="23" spans="1:20" s="13" customFormat="1" ht="14.25" customHeight="1">
      <c r="A23" s="10" t="s">
        <v>459</v>
      </c>
      <c r="B23" s="24"/>
      <c r="C23" s="24"/>
      <c r="D23" s="24"/>
      <c r="E23" s="24"/>
      <c r="F23" s="24"/>
      <c r="G23" s="24"/>
      <c r="H23" s="24"/>
      <c r="I23" s="24"/>
      <c r="J23" s="24"/>
      <c r="K23" s="24"/>
      <c r="L23" s="24"/>
      <c r="M23" s="24"/>
      <c r="N23" s="24"/>
      <c r="O23" s="24"/>
      <c r="P23" s="24"/>
      <c r="Q23" s="24"/>
      <c r="R23" s="24"/>
      <c r="S23" s="24"/>
      <c r="T23" s="24"/>
    </row>
    <row r="24" spans="1:20" s="13" customFormat="1" ht="14.25" customHeight="1">
      <c r="A24" s="11" t="s">
        <v>460</v>
      </c>
      <c r="B24" s="24"/>
      <c r="C24" s="24"/>
      <c r="D24" s="24"/>
      <c r="E24" s="24"/>
      <c r="F24" s="24"/>
      <c r="G24" s="24"/>
      <c r="H24" s="24"/>
      <c r="I24" s="24"/>
      <c r="J24" s="24"/>
      <c r="K24" s="24"/>
      <c r="L24" s="24"/>
      <c r="M24" s="24"/>
      <c r="N24" s="24"/>
      <c r="O24" s="24"/>
      <c r="P24" s="24"/>
      <c r="Q24" s="24"/>
      <c r="R24" s="24"/>
      <c r="S24" s="24"/>
      <c r="T24" s="24"/>
    </row>
    <row r="25" spans="1:20" ht="18" customHeight="1">
      <c r="A25" s="170"/>
      <c r="B25" s="170"/>
      <c r="C25" s="170"/>
      <c r="D25" s="170"/>
      <c r="E25" s="170"/>
      <c r="F25" s="170"/>
      <c r="G25" s="170"/>
      <c r="H25" s="170"/>
      <c r="I25" s="170"/>
      <c r="J25" s="170"/>
      <c r="K25" s="170"/>
      <c r="L25" s="170"/>
      <c r="M25" s="170"/>
      <c r="N25" s="170"/>
      <c r="O25" s="170"/>
      <c r="P25" s="170"/>
      <c r="Q25" s="170"/>
      <c r="R25" s="170"/>
      <c r="S25" s="170"/>
      <c r="T25" s="170"/>
    </row>
  </sheetData>
  <sheetProtection/>
  <mergeCells count="25">
    <mergeCell ref="P6:Q6"/>
    <mergeCell ref="R6:S6"/>
    <mergeCell ref="K4:P4"/>
    <mergeCell ref="T4:T5"/>
    <mergeCell ref="T6:T8"/>
    <mergeCell ref="K5:M5"/>
    <mergeCell ref="N5:O5"/>
    <mergeCell ref="P5:Q5"/>
    <mergeCell ref="R5:S5"/>
    <mergeCell ref="K2:T2"/>
    <mergeCell ref="A7:A8"/>
    <mergeCell ref="B4:B5"/>
    <mergeCell ref="B6:B8"/>
    <mergeCell ref="C6:E6"/>
    <mergeCell ref="F7:F8"/>
    <mergeCell ref="N6:O6"/>
    <mergeCell ref="G6:J6"/>
    <mergeCell ref="C5:E5"/>
    <mergeCell ref="K3:S3"/>
    <mergeCell ref="C4:E4"/>
    <mergeCell ref="A2:J2"/>
    <mergeCell ref="A3:J3"/>
    <mergeCell ref="F4:F5"/>
    <mergeCell ref="G4:J4"/>
    <mergeCell ref="G5:J5"/>
  </mergeCells>
  <printOptions/>
  <pageMargins left="1.1811023622047245" right="1.1811023622047245" top="1.5748031496062993" bottom="1.5748031496062993" header="0.5118110236220472" footer="0.9055118110236221"/>
  <pageSetup firstPageNumber="344" useFirstPageNumber="1" horizontalDpi="96" verticalDpi="96" orientation="portrait" paperSize="9" r:id="rId1"/>
  <headerFooter alignWithMargins="0">
    <oddFooter>&amp;C&amp;"超研澤中圓,Regula"&amp;11‧&amp;"Times New Roman,標準"&amp;P&amp;"超研澤中圓,Regula"‧</oddFooter>
  </headerFooter>
</worksheet>
</file>

<file path=xl/worksheets/sheet7.xml><?xml version="1.0" encoding="utf-8"?>
<worksheet xmlns="http://schemas.openxmlformats.org/spreadsheetml/2006/main" xmlns:r="http://schemas.openxmlformats.org/officeDocument/2006/relationships">
  <dimension ref="A1:U101"/>
  <sheetViews>
    <sheetView showGridLines="0" zoomScaleSheetLayoutView="100" zoomScalePageLayoutView="0" workbookViewId="0" topLeftCell="A1">
      <selection activeCell="K92" sqref="K92:K101"/>
    </sheetView>
  </sheetViews>
  <sheetFormatPr defaultColWidth="9.00390625" defaultRowHeight="16.5"/>
  <cols>
    <col min="1" max="1" width="0.5" style="1" customWidth="1"/>
    <col min="2" max="2" width="20.625" style="1" customWidth="1"/>
    <col min="3" max="3" width="5.625" style="1" customWidth="1"/>
    <col min="4" max="11" width="6.00390625" style="1" customWidth="1"/>
    <col min="12" max="20" width="6.875" style="1" customWidth="1"/>
    <col min="21" max="21" width="13.125" style="1" customWidth="1"/>
    <col min="22" max="16384" width="9.00390625" style="1" customWidth="1"/>
  </cols>
  <sheetData>
    <row r="1" spans="1:21" s="13" customFormat="1" ht="15" customHeight="1">
      <c r="A1" s="699" t="s">
        <v>634</v>
      </c>
      <c r="B1" s="700"/>
      <c r="T1" s="11"/>
      <c r="U1" s="26" t="s">
        <v>685</v>
      </c>
    </row>
    <row r="2" spans="1:21" s="84" customFormat="1" ht="16.5" customHeight="1">
      <c r="A2" s="596" t="s">
        <v>690</v>
      </c>
      <c r="B2" s="596"/>
      <c r="C2" s="596"/>
      <c r="D2" s="596"/>
      <c r="E2" s="596"/>
      <c r="F2" s="596"/>
      <c r="G2" s="596"/>
      <c r="H2" s="596"/>
      <c r="I2" s="596"/>
      <c r="J2" s="596"/>
      <c r="K2" s="186"/>
      <c r="L2" s="596" t="s">
        <v>718</v>
      </c>
      <c r="M2" s="596"/>
      <c r="N2" s="596"/>
      <c r="O2" s="596"/>
      <c r="P2" s="596"/>
      <c r="Q2" s="596"/>
      <c r="R2" s="596"/>
      <c r="S2" s="596"/>
      <c r="T2" s="596"/>
      <c r="U2" s="596"/>
    </row>
    <row r="3" spans="1:21" s="47" customFormat="1" ht="7.5" customHeight="1" thickBot="1">
      <c r="A3" s="705"/>
      <c r="B3" s="705"/>
      <c r="C3" s="706"/>
      <c r="D3" s="706"/>
      <c r="E3" s="706"/>
      <c r="F3" s="706"/>
      <c r="G3" s="706"/>
      <c r="H3" s="706"/>
      <c r="I3" s="706"/>
      <c r="J3" s="706"/>
      <c r="K3" s="713"/>
      <c r="L3" s="713"/>
      <c r="M3" s="713"/>
      <c r="N3" s="713"/>
      <c r="O3" s="713"/>
      <c r="P3" s="713"/>
      <c r="Q3" s="713"/>
      <c r="R3" s="713"/>
      <c r="S3" s="713"/>
      <c r="T3" s="713"/>
      <c r="U3" s="118"/>
    </row>
    <row r="4" spans="1:21" s="47" customFormat="1" ht="15" customHeight="1">
      <c r="A4" s="103"/>
      <c r="B4" s="46" t="s">
        <v>500</v>
      </c>
      <c r="C4" s="616" t="s">
        <v>259</v>
      </c>
      <c r="D4" s="602" t="s">
        <v>260</v>
      </c>
      <c r="E4" s="603"/>
      <c r="F4" s="701"/>
      <c r="G4" s="702" t="s">
        <v>449</v>
      </c>
      <c r="H4" s="602" t="s">
        <v>450</v>
      </c>
      <c r="I4" s="603"/>
      <c r="J4" s="603"/>
      <c r="K4" s="701"/>
      <c r="L4" s="707" t="s">
        <v>451</v>
      </c>
      <c r="M4" s="620"/>
      <c r="N4" s="620"/>
      <c r="O4" s="620"/>
      <c r="P4" s="620"/>
      <c r="Q4" s="620"/>
      <c r="R4" s="105"/>
      <c r="S4" s="105" t="s">
        <v>452</v>
      </c>
      <c r="T4" s="107"/>
      <c r="U4" s="708" t="s">
        <v>261</v>
      </c>
    </row>
    <row r="5" spans="1:21" s="47" customFormat="1" ht="12" customHeight="1">
      <c r="A5" s="58"/>
      <c r="B5" s="89" t="s">
        <v>502</v>
      </c>
      <c r="C5" s="714"/>
      <c r="D5" s="613" t="s">
        <v>568</v>
      </c>
      <c r="E5" s="704"/>
      <c r="F5" s="612"/>
      <c r="G5" s="703"/>
      <c r="H5" s="613" t="s">
        <v>262</v>
      </c>
      <c r="I5" s="704"/>
      <c r="J5" s="704"/>
      <c r="K5" s="612"/>
      <c r="L5" s="621" t="s">
        <v>324</v>
      </c>
      <c r="M5" s="606"/>
      <c r="N5" s="607"/>
      <c r="O5" s="605" t="s">
        <v>325</v>
      </c>
      <c r="P5" s="607"/>
      <c r="Q5" s="605" t="s">
        <v>326</v>
      </c>
      <c r="R5" s="607"/>
      <c r="S5" s="605" t="s">
        <v>327</v>
      </c>
      <c r="T5" s="607"/>
      <c r="U5" s="618"/>
    </row>
    <row r="6" spans="2:21" s="58" customFormat="1" ht="13.5" customHeight="1">
      <c r="B6" s="58" t="s">
        <v>263</v>
      </c>
      <c r="C6" s="614" t="s">
        <v>503</v>
      </c>
      <c r="D6" s="598" t="s">
        <v>328</v>
      </c>
      <c r="E6" s="599"/>
      <c r="F6" s="608"/>
      <c r="G6" s="55" t="s">
        <v>264</v>
      </c>
      <c r="H6" s="709" t="s">
        <v>416</v>
      </c>
      <c r="I6" s="710"/>
      <c r="J6" s="710"/>
      <c r="K6" s="711"/>
      <c r="M6" s="58" t="s">
        <v>504</v>
      </c>
      <c r="N6" s="49"/>
      <c r="O6" s="598" t="s">
        <v>330</v>
      </c>
      <c r="P6" s="608"/>
      <c r="Q6" s="598" t="s">
        <v>331</v>
      </c>
      <c r="R6" s="608"/>
      <c r="S6" s="598" t="s">
        <v>332</v>
      </c>
      <c r="T6" s="608"/>
      <c r="U6" s="618" t="s">
        <v>333</v>
      </c>
    </row>
    <row r="7" spans="1:21" s="47" customFormat="1" ht="13.5" customHeight="1">
      <c r="A7" s="122"/>
      <c r="B7" s="635" t="s">
        <v>506</v>
      </c>
      <c r="C7" s="614"/>
      <c r="D7" s="63" t="s">
        <v>334</v>
      </c>
      <c r="E7" s="63" t="s">
        <v>507</v>
      </c>
      <c r="F7" s="63" t="s">
        <v>508</v>
      </c>
      <c r="G7" s="615" t="s">
        <v>329</v>
      </c>
      <c r="H7" s="63" t="s">
        <v>334</v>
      </c>
      <c r="I7" s="63" t="s">
        <v>505</v>
      </c>
      <c r="J7" s="63" t="s">
        <v>335</v>
      </c>
      <c r="K7" s="63" t="s">
        <v>336</v>
      </c>
      <c r="L7" s="64" t="s">
        <v>334</v>
      </c>
      <c r="M7" s="63" t="s">
        <v>507</v>
      </c>
      <c r="N7" s="63" t="s">
        <v>508</v>
      </c>
      <c r="O7" s="63" t="s">
        <v>507</v>
      </c>
      <c r="P7" s="63" t="s">
        <v>508</v>
      </c>
      <c r="Q7" s="63" t="s">
        <v>507</v>
      </c>
      <c r="R7" s="63" t="s">
        <v>508</v>
      </c>
      <c r="S7" s="63" t="s">
        <v>507</v>
      </c>
      <c r="T7" s="63" t="s">
        <v>508</v>
      </c>
      <c r="U7" s="618"/>
    </row>
    <row r="8" spans="1:21" s="47" customFormat="1" ht="12.75" customHeight="1" thickBot="1">
      <c r="A8" s="108"/>
      <c r="B8" s="636"/>
      <c r="C8" s="715"/>
      <c r="D8" s="67" t="s">
        <v>504</v>
      </c>
      <c r="E8" s="67" t="s">
        <v>509</v>
      </c>
      <c r="F8" s="67" t="s">
        <v>510</v>
      </c>
      <c r="G8" s="712"/>
      <c r="H8" s="67" t="s">
        <v>504</v>
      </c>
      <c r="I8" s="67" t="s">
        <v>330</v>
      </c>
      <c r="J8" s="67" t="s">
        <v>331</v>
      </c>
      <c r="K8" s="67" t="s">
        <v>332</v>
      </c>
      <c r="L8" s="68" t="s">
        <v>504</v>
      </c>
      <c r="M8" s="67" t="s">
        <v>509</v>
      </c>
      <c r="N8" s="67" t="s">
        <v>510</v>
      </c>
      <c r="O8" s="67" t="s">
        <v>509</v>
      </c>
      <c r="P8" s="67" t="s">
        <v>510</v>
      </c>
      <c r="Q8" s="67" t="s">
        <v>509</v>
      </c>
      <c r="R8" s="67" t="s">
        <v>510</v>
      </c>
      <c r="S8" s="67" t="s">
        <v>509</v>
      </c>
      <c r="T8" s="67" t="s">
        <v>510</v>
      </c>
      <c r="U8" s="619"/>
    </row>
    <row r="9" spans="1:21" s="47" customFormat="1" ht="12" customHeight="1">
      <c r="A9" s="58"/>
      <c r="B9" s="71" t="s">
        <v>744</v>
      </c>
      <c r="C9" s="188">
        <f>C11+C94</f>
        <v>55</v>
      </c>
      <c r="D9" s="188">
        <f aca="true" t="shared" si="0" ref="D9:U9">D11+D94</f>
        <v>4679</v>
      </c>
      <c r="E9" s="188">
        <f t="shared" si="0"/>
        <v>1401</v>
      </c>
      <c r="F9" s="188">
        <f t="shared" si="0"/>
        <v>3278</v>
      </c>
      <c r="G9" s="188">
        <f t="shared" si="0"/>
        <v>501</v>
      </c>
      <c r="H9" s="188">
        <f t="shared" si="0"/>
        <v>2356</v>
      </c>
      <c r="I9" s="188">
        <f t="shared" si="0"/>
        <v>818</v>
      </c>
      <c r="J9" s="188">
        <f t="shared" si="0"/>
        <v>777</v>
      </c>
      <c r="K9" s="188">
        <f t="shared" si="0"/>
        <v>761</v>
      </c>
      <c r="L9" s="188">
        <f t="shared" si="0"/>
        <v>87134</v>
      </c>
      <c r="M9" s="188">
        <f t="shared" si="0"/>
        <v>45671</v>
      </c>
      <c r="N9" s="188">
        <f t="shared" si="0"/>
        <v>41463</v>
      </c>
      <c r="O9" s="188">
        <f t="shared" si="0"/>
        <v>15212</v>
      </c>
      <c r="P9" s="188">
        <f t="shared" si="0"/>
        <v>13813</v>
      </c>
      <c r="Q9" s="188">
        <f t="shared" si="0"/>
        <v>15409</v>
      </c>
      <c r="R9" s="188">
        <f t="shared" si="0"/>
        <v>13880</v>
      </c>
      <c r="S9" s="188">
        <f t="shared" si="0"/>
        <v>15050</v>
      </c>
      <c r="T9" s="188">
        <f t="shared" si="0"/>
        <v>13770</v>
      </c>
      <c r="U9" s="188">
        <f t="shared" si="0"/>
        <v>28276</v>
      </c>
    </row>
    <row r="10" spans="1:21" s="47" customFormat="1" ht="6" customHeight="1">
      <c r="A10" s="58"/>
      <c r="B10" s="189"/>
      <c r="C10" s="187"/>
      <c r="D10" s="190"/>
      <c r="E10" s="190"/>
      <c r="F10" s="190"/>
      <c r="G10" s="190"/>
      <c r="H10" s="190"/>
      <c r="I10" s="190"/>
      <c r="J10" s="190"/>
      <c r="K10" s="190"/>
      <c r="L10" s="187"/>
      <c r="M10" s="190"/>
      <c r="N10" s="190"/>
      <c r="O10" s="190"/>
      <c r="P10" s="190"/>
      <c r="Q10" s="190"/>
      <c r="R10" s="190"/>
      <c r="S10" s="190"/>
      <c r="T10" s="190"/>
      <c r="U10" s="191"/>
    </row>
    <row r="11" spans="1:21" s="47" customFormat="1" ht="11.25" customHeight="1">
      <c r="A11" s="58"/>
      <c r="B11" s="192" t="s">
        <v>258</v>
      </c>
      <c r="C11" s="187">
        <v>55</v>
      </c>
      <c r="D11" s="187">
        <v>4679</v>
      </c>
      <c r="E11" s="187">
        <v>1401</v>
      </c>
      <c r="F11" s="187">
        <v>3278</v>
      </c>
      <c r="G11" s="187">
        <v>501</v>
      </c>
      <c r="H11" s="190">
        <v>2242</v>
      </c>
      <c r="I11" s="187">
        <v>779</v>
      </c>
      <c r="J11" s="187">
        <v>739</v>
      </c>
      <c r="K11" s="190">
        <v>724</v>
      </c>
      <c r="L11" s="187">
        <v>81550</v>
      </c>
      <c r="M11" s="187">
        <v>42563</v>
      </c>
      <c r="N11" s="187">
        <v>38987</v>
      </c>
      <c r="O11" s="187">
        <v>14101</v>
      </c>
      <c r="P11" s="187">
        <v>12963</v>
      </c>
      <c r="Q11" s="187">
        <v>14377</v>
      </c>
      <c r="R11" s="187">
        <v>13024</v>
      </c>
      <c r="S11" s="187">
        <v>14085</v>
      </c>
      <c r="T11" s="187">
        <v>13000</v>
      </c>
      <c r="U11" s="469">
        <v>26657</v>
      </c>
    </row>
    <row r="12" spans="1:21" s="47" customFormat="1" ht="12" customHeight="1">
      <c r="A12" s="58"/>
      <c r="B12" s="456" t="s">
        <v>265</v>
      </c>
      <c r="C12" s="462">
        <v>10</v>
      </c>
      <c r="D12" s="452">
        <v>1146</v>
      </c>
      <c r="E12" s="452">
        <v>329</v>
      </c>
      <c r="F12" s="452">
        <v>817</v>
      </c>
      <c r="G12" s="452">
        <v>98</v>
      </c>
      <c r="H12" s="452">
        <v>537</v>
      </c>
      <c r="I12" s="452">
        <v>193</v>
      </c>
      <c r="J12" s="452">
        <v>176</v>
      </c>
      <c r="K12" s="452">
        <v>168</v>
      </c>
      <c r="L12" s="470">
        <v>19813</v>
      </c>
      <c r="M12" s="452">
        <v>10360</v>
      </c>
      <c r="N12" s="452">
        <v>9453</v>
      </c>
      <c r="O12" s="452">
        <v>3462</v>
      </c>
      <c r="P12" s="452">
        <v>3246</v>
      </c>
      <c r="Q12" s="452">
        <v>3552</v>
      </c>
      <c r="R12" s="452">
        <v>3078</v>
      </c>
      <c r="S12" s="452">
        <v>3346</v>
      </c>
      <c r="T12" s="452">
        <v>3129</v>
      </c>
      <c r="U12" s="463">
        <v>6083</v>
      </c>
    </row>
    <row r="13" spans="1:21" s="47" customFormat="1" ht="12" customHeight="1">
      <c r="A13" s="58"/>
      <c r="B13" s="456" t="s">
        <v>266</v>
      </c>
      <c r="C13" s="462"/>
      <c r="D13" s="452">
        <v>199</v>
      </c>
      <c r="E13" s="452">
        <v>48</v>
      </c>
      <c r="F13" s="452">
        <v>151</v>
      </c>
      <c r="G13" s="452">
        <v>13</v>
      </c>
      <c r="H13" s="452">
        <v>93</v>
      </c>
      <c r="I13" s="452">
        <v>32</v>
      </c>
      <c r="J13" s="452">
        <v>33</v>
      </c>
      <c r="K13" s="452">
        <v>28</v>
      </c>
      <c r="L13" s="470">
        <v>3349</v>
      </c>
      <c r="M13" s="452">
        <v>1811</v>
      </c>
      <c r="N13" s="452">
        <v>1538</v>
      </c>
      <c r="O13" s="452">
        <v>585</v>
      </c>
      <c r="P13" s="452">
        <v>502</v>
      </c>
      <c r="Q13" s="452">
        <v>668</v>
      </c>
      <c r="R13" s="452">
        <v>524</v>
      </c>
      <c r="S13" s="452">
        <v>558</v>
      </c>
      <c r="T13" s="452">
        <v>512</v>
      </c>
      <c r="U13" s="463">
        <v>1040</v>
      </c>
    </row>
    <row r="14" spans="1:21" s="47" customFormat="1" ht="12" customHeight="1">
      <c r="A14" s="58"/>
      <c r="B14" s="456" t="s">
        <v>267</v>
      </c>
      <c r="C14" s="462"/>
      <c r="D14" s="452">
        <v>158</v>
      </c>
      <c r="E14" s="452">
        <v>59</v>
      </c>
      <c r="F14" s="452">
        <v>99</v>
      </c>
      <c r="G14" s="452">
        <v>13</v>
      </c>
      <c r="H14" s="452">
        <v>74</v>
      </c>
      <c r="I14" s="452">
        <v>23</v>
      </c>
      <c r="J14" s="452">
        <v>23</v>
      </c>
      <c r="K14" s="452">
        <v>28</v>
      </c>
      <c r="L14" s="470">
        <v>2813</v>
      </c>
      <c r="M14" s="452">
        <v>1489</v>
      </c>
      <c r="N14" s="452">
        <v>1324</v>
      </c>
      <c r="O14" s="452">
        <v>410</v>
      </c>
      <c r="P14" s="452">
        <v>399</v>
      </c>
      <c r="Q14" s="452">
        <v>475</v>
      </c>
      <c r="R14" s="452">
        <v>408</v>
      </c>
      <c r="S14" s="452">
        <v>604</v>
      </c>
      <c r="T14" s="452">
        <v>517</v>
      </c>
      <c r="U14" s="463">
        <v>1294</v>
      </c>
    </row>
    <row r="15" spans="1:21" s="47" customFormat="1" ht="12" customHeight="1">
      <c r="A15" s="58"/>
      <c r="B15" s="456" t="s">
        <v>268</v>
      </c>
      <c r="C15" s="462"/>
      <c r="D15" s="452">
        <v>42</v>
      </c>
      <c r="E15" s="452">
        <v>10</v>
      </c>
      <c r="F15" s="452">
        <v>32</v>
      </c>
      <c r="G15" s="452">
        <v>7</v>
      </c>
      <c r="H15" s="452">
        <v>18</v>
      </c>
      <c r="I15" s="452">
        <v>5</v>
      </c>
      <c r="J15" s="452">
        <v>4</v>
      </c>
      <c r="K15" s="452">
        <v>9</v>
      </c>
      <c r="L15" s="470">
        <v>576</v>
      </c>
      <c r="M15" s="452">
        <v>297</v>
      </c>
      <c r="N15" s="452">
        <v>279</v>
      </c>
      <c r="O15" s="452">
        <v>69</v>
      </c>
      <c r="P15" s="452">
        <v>62</v>
      </c>
      <c r="Q15" s="452">
        <v>81</v>
      </c>
      <c r="R15" s="452">
        <v>65</v>
      </c>
      <c r="S15" s="452">
        <v>147</v>
      </c>
      <c r="T15" s="452">
        <v>152</v>
      </c>
      <c r="U15" s="463">
        <v>474</v>
      </c>
    </row>
    <row r="16" spans="1:21" s="47" customFormat="1" ht="12" customHeight="1">
      <c r="A16" s="58"/>
      <c r="B16" s="456" t="s">
        <v>269</v>
      </c>
      <c r="C16" s="462"/>
      <c r="D16" s="452">
        <v>101</v>
      </c>
      <c r="E16" s="452">
        <v>39</v>
      </c>
      <c r="F16" s="452">
        <v>62</v>
      </c>
      <c r="G16" s="452">
        <v>11</v>
      </c>
      <c r="H16" s="452">
        <v>41</v>
      </c>
      <c r="I16" s="452">
        <v>19</v>
      </c>
      <c r="J16" s="452">
        <v>11</v>
      </c>
      <c r="K16" s="452">
        <v>11</v>
      </c>
      <c r="L16" s="470">
        <v>1613</v>
      </c>
      <c r="M16" s="452">
        <v>825</v>
      </c>
      <c r="N16" s="452">
        <v>788</v>
      </c>
      <c r="O16" s="452">
        <v>357</v>
      </c>
      <c r="P16" s="452">
        <v>342</v>
      </c>
      <c r="Q16" s="452">
        <v>243</v>
      </c>
      <c r="R16" s="452">
        <v>206</v>
      </c>
      <c r="S16" s="452">
        <v>225</v>
      </c>
      <c r="T16" s="452">
        <v>240</v>
      </c>
      <c r="U16" s="463">
        <v>403</v>
      </c>
    </row>
    <row r="17" spans="1:21" s="47" customFormat="1" ht="12" customHeight="1">
      <c r="A17" s="58"/>
      <c r="B17" s="456" t="s">
        <v>270</v>
      </c>
      <c r="C17" s="462"/>
      <c r="D17" s="452">
        <v>198</v>
      </c>
      <c r="E17" s="452">
        <v>63</v>
      </c>
      <c r="F17" s="452">
        <v>135</v>
      </c>
      <c r="G17" s="452">
        <v>15</v>
      </c>
      <c r="H17" s="452">
        <v>95</v>
      </c>
      <c r="I17" s="452">
        <v>32</v>
      </c>
      <c r="J17" s="452">
        <v>32</v>
      </c>
      <c r="K17" s="452">
        <v>31</v>
      </c>
      <c r="L17" s="470">
        <v>3485</v>
      </c>
      <c r="M17" s="452">
        <v>1728</v>
      </c>
      <c r="N17" s="452">
        <v>1757</v>
      </c>
      <c r="O17" s="452">
        <v>539</v>
      </c>
      <c r="P17" s="452">
        <v>572</v>
      </c>
      <c r="Q17" s="452">
        <v>600</v>
      </c>
      <c r="R17" s="452">
        <v>603</v>
      </c>
      <c r="S17" s="452">
        <v>589</v>
      </c>
      <c r="T17" s="452">
        <v>582</v>
      </c>
      <c r="U17" s="463">
        <v>1122</v>
      </c>
    </row>
    <row r="18" spans="1:21" s="47" customFormat="1" ht="12" customHeight="1">
      <c r="A18" s="58"/>
      <c r="B18" s="456" t="s">
        <v>271</v>
      </c>
      <c r="C18" s="462"/>
      <c r="D18" s="452">
        <v>134</v>
      </c>
      <c r="E18" s="452">
        <v>44</v>
      </c>
      <c r="F18" s="452">
        <v>90</v>
      </c>
      <c r="G18" s="452">
        <v>13</v>
      </c>
      <c r="H18" s="452">
        <v>65</v>
      </c>
      <c r="I18" s="452">
        <v>24</v>
      </c>
      <c r="J18" s="452">
        <v>21</v>
      </c>
      <c r="K18" s="452">
        <v>20</v>
      </c>
      <c r="L18" s="470">
        <v>2439</v>
      </c>
      <c r="M18" s="452">
        <v>1240</v>
      </c>
      <c r="N18" s="452">
        <v>1199</v>
      </c>
      <c r="O18" s="452">
        <v>427</v>
      </c>
      <c r="P18" s="452">
        <v>424</v>
      </c>
      <c r="Q18" s="452">
        <v>422</v>
      </c>
      <c r="R18" s="452">
        <v>400</v>
      </c>
      <c r="S18" s="452">
        <v>391</v>
      </c>
      <c r="T18" s="452">
        <v>375</v>
      </c>
      <c r="U18" s="463">
        <v>1107</v>
      </c>
    </row>
    <row r="19" spans="1:21" s="47" customFormat="1" ht="12" customHeight="1">
      <c r="A19" s="58"/>
      <c r="B19" s="456" t="s">
        <v>272</v>
      </c>
      <c r="C19" s="462"/>
      <c r="D19" s="452">
        <v>110</v>
      </c>
      <c r="E19" s="452">
        <v>25</v>
      </c>
      <c r="F19" s="452">
        <v>85</v>
      </c>
      <c r="G19" s="452">
        <v>11</v>
      </c>
      <c r="H19" s="452">
        <v>55</v>
      </c>
      <c r="I19" s="452">
        <v>19</v>
      </c>
      <c r="J19" s="452">
        <v>19</v>
      </c>
      <c r="K19" s="452">
        <v>17</v>
      </c>
      <c r="L19" s="470">
        <v>2047</v>
      </c>
      <c r="M19" s="452">
        <v>1101</v>
      </c>
      <c r="N19" s="452">
        <v>946</v>
      </c>
      <c r="O19" s="452">
        <v>366</v>
      </c>
      <c r="P19" s="452">
        <v>306</v>
      </c>
      <c r="Q19" s="452">
        <v>398</v>
      </c>
      <c r="R19" s="452">
        <v>324</v>
      </c>
      <c r="S19" s="452">
        <v>337</v>
      </c>
      <c r="T19" s="452">
        <v>316</v>
      </c>
      <c r="U19" s="463">
        <v>643</v>
      </c>
    </row>
    <row r="20" spans="1:21" s="47" customFormat="1" ht="12" customHeight="1">
      <c r="A20" s="58"/>
      <c r="B20" s="456" t="s">
        <v>273</v>
      </c>
      <c r="C20" s="462"/>
      <c r="D20" s="452">
        <v>103</v>
      </c>
      <c r="E20" s="452">
        <v>17</v>
      </c>
      <c r="F20" s="452">
        <v>86</v>
      </c>
      <c r="G20" s="452">
        <v>7</v>
      </c>
      <c r="H20" s="452">
        <v>49</v>
      </c>
      <c r="I20" s="452">
        <v>19</v>
      </c>
      <c r="J20" s="452">
        <v>15</v>
      </c>
      <c r="K20" s="452">
        <v>15</v>
      </c>
      <c r="L20" s="470">
        <v>1812</v>
      </c>
      <c r="M20" s="452">
        <v>970</v>
      </c>
      <c r="N20" s="452">
        <v>842</v>
      </c>
      <c r="O20" s="452">
        <v>356</v>
      </c>
      <c r="P20" s="452">
        <v>313</v>
      </c>
      <c r="Q20" s="452">
        <v>306</v>
      </c>
      <c r="R20" s="452">
        <v>254</v>
      </c>
      <c r="S20" s="452">
        <v>308</v>
      </c>
      <c r="T20" s="452">
        <v>275</v>
      </c>
      <c r="U20" s="463">
        <v>0</v>
      </c>
    </row>
    <row r="21" spans="1:21" s="47" customFormat="1" ht="12" customHeight="1">
      <c r="A21" s="58"/>
      <c r="B21" s="456" t="s">
        <v>274</v>
      </c>
      <c r="C21" s="462"/>
      <c r="D21" s="452">
        <v>69</v>
      </c>
      <c r="E21" s="452">
        <v>17</v>
      </c>
      <c r="F21" s="452">
        <v>52</v>
      </c>
      <c r="G21" s="452">
        <v>4</v>
      </c>
      <c r="H21" s="452">
        <v>32</v>
      </c>
      <c r="I21" s="452">
        <v>12</v>
      </c>
      <c r="J21" s="452">
        <v>11</v>
      </c>
      <c r="K21" s="452">
        <v>9</v>
      </c>
      <c r="L21" s="470">
        <v>1154</v>
      </c>
      <c r="M21" s="452">
        <v>604</v>
      </c>
      <c r="N21" s="452">
        <v>550</v>
      </c>
      <c r="O21" s="452">
        <v>205</v>
      </c>
      <c r="P21" s="452">
        <v>207</v>
      </c>
      <c r="Q21" s="452">
        <v>212</v>
      </c>
      <c r="R21" s="452">
        <v>183</v>
      </c>
      <c r="S21" s="452">
        <v>187</v>
      </c>
      <c r="T21" s="452">
        <v>160</v>
      </c>
      <c r="U21" s="463">
        <v>0</v>
      </c>
    </row>
    <row r="22" spans="1:21" s="47" customFormat="1" ht="12" customHeight="1">
      <c r="A22" s="58"/>
      <c r="B22" s="456" t="s">
        <v>737</v>
      </c>
      <c r="C22" s="462"/>
      <c r="D22" s="452">
        <v>32</v>
      </c>
      <c r="E22" s="452">
        <v>7</v>
      </c>
      <c r="F22" s="452">
        <v>25</v>
      </c>
      <c r="G22" s="452">
        <v>4</v>
      </c>
      <c r="H22" s="452">
        <v>15</v>
      </c>
      <c r="I22" s="452">
        <v>8</v>
      </c>
      <c r="J22" s="452">
        <v>7</v>
      </c>
      <c r="K22" s="452">
        <v>0</v>
      </c>
      <c r="L22" s="470">
        <v>525</v>
      </c>
      <c r="M22" s="452">
        <v>295</v>
      </c>
      <c r="N22" s="452">
        <v>230</v>
      </c>
      <c r="O22" s="452">
        <v>148</v>
      </c>
      <c r="P22" s="452">
        <v>119</v>
      </c>
      <c r="Q22" s="452">
        <v>147</v>
      </c>
      <c r="R22" s="452">
        <v>111</v>
      </c>
      <c r="S22" s="452">
        <v>0</v>
      </c>
      <c r="T22" s="452">
        <v>0</v>
      </c>
      <c r="U22" s="463">
        <v>0</v>
      </c>
    </row>
    <row r="23" spans="1:21" s="47" customFormat="1" ht="4.5" customHeight="1">
      <c r="A23" s="58"/>
      <c r="B23" s="457"/>
      <c r="C23" s="462"/>
      <c r="D23" s="452"/>
      <c r="E23" s="452"/>
      <c r="F23" s="452"/>
      <c r="G23" s="452"/>
      <c r="H23" s="452"/>
      <c r="I23" s="452"/>
      <c r="J23" s="452"/>
      <c r="K23" s="452"/>
      <c r="L23" s="470"/>
      <c r="M23" s="452"/>
      <c r="N23" s="452"/>
      <c r="O23" s="452"/>
      <c r="P23" s="452"/>
      <c r="Q23" s="452"/>
      <c r="R23" s="452"/>
      <c r="S23" s="452"/>
      <c r="T23" s="452"/>
      <c r="U23" s="463"/>
    </row>
    <row r="24" spans="1:21" s="47" customFormat="1" ht="11.25" customHeight="1">
      <c r="A24" s="58"/>
      <c r="B24" s="456" t="s">
        <v>275</v>
      </c>
      <c r="C24" s="462">
        <v>9</v>
      </c>
      <c r="D24" s="452">
        <v>917</v>
      </c>
      <c r="E24" s="452">
        <v>259</v>
      </c>
      <c r="F24" s="452">
        <v>658</v>
      </c>
      <c r="G24" s="452">
        <v>99</v>
      </c>
      <c r="H24" s="452">
        <v>436</v>
      </c>
      <c r="I24" s="452">
        <v>152</v>
      </c>
      <c r="J24" s="452">
        <v>143</v>
      </c>
      <c r="K24" s="452">
        <v>141</v>
      </c>
      <c r="L24" s="470">
        <v>15646</v>
      </c>
      <c r="M24" s="452">
        <v>8087</v>
      </c>
      <c r="N24" s="452">
        <v>7559</v>
      </c>
      <c r="O24" s="452">
        <v>2679</v>
      </c>
      <c r="P24" s="452">
        <v>2498</v>
      </c>
      <c r="Q24" s="452">
        <v>2739</v>
      </c>
      <c r="R24" s="452">
        <v>2498</v>
      </c>
      <c r="S24" s="452">
        <v>2669</v>
      </c>
      <c r="T24" s="452">
        <v>2563</v>
      </c>
      <c r="U24" s="463">
        <v>5164</v>
      </c>
    </row>
    <row r="25" spans="1:21" s="47" customFormat="1" ht="12" customHeight="1">
      <c r="A25" s="58"/>
      <c r="B25" s="456" t="s">
        <v>276</v>
      </c>
      <c r="C25" s="462"/>
      <c r="D25" s="452">
        <v>97</v>
      </c>
      <c r="E25" s="452">
        <v>30</v>
      </c>
      <c r="F25" s="452">
        <v>67</v>
      </c>
      <c r="G25" s="452">
        <v>12</v>
      </c>
      <c r="H25" s="452">
        <v>44</v>
      </c>
      <c r="I25" s="452">
        <v>15</v>
      </c>
      <c r="J25" s="452">
        <v>15</v>
      </c>
      <c r="K25" s="452">
        <v>14</v>
      </c>
      <c r="L25" s="470">
        <v>1537</v>
      </c>
      <c r="M25" s="452">
        <v>822</v>
      </c>
      <c r="N25" s="452">
        <v>715</v>
      </c>
      <c r="O25" s="452">
        <v>279</v>
      </c>
      <c r="P25" s="452">
        <v>223</v>
      </c>
      <c r="Q25" s="452">
        <v>292</v>
      </c>
      <c r="R25" s="452">
        <v>237</v>
      </c>
      <c r="S25" s="452">
        <v>251</v>
      </c>
      <c r="T25" s="452">
        <v>255</v>
      </c>
      <c r="U25" s="463">
        <v>533</v>
      </c>
    </row>
    <row r="26" spans="1:21" s="47" customFormat="1" ht="12" customHeight="1">
      <c r="A26" s="58"/>
      <c r="B26" s="456" t="s">
        <v>277</v>
      </c>
      <c r="C26" s="462"/>
      <c r="D26" s="452">
        <v>155</v>
      </c>
      <c r="E26" s="452">
        <v>45</v>
      </c>
      <c r="F26" s="452">
        <v>110</v>
      </c>
      <c r="G26" s="452">
        <v>12</v>
      </c>
      <c r="H26" s="452">
        <v>72</v>
      </c>
      <c r="I26" s="452">
        <v>26</v>
      </c>
      <c r="J26" s="452">
        <v>24</v>
      </c>
      <c r="K26" s="452">
        <v>22</v>
      </c>
      <c r="L26" s="470">
        <v>2684</v>
      </c>
      <c r="M26" s="452">
        <v>1426</v>
      </c>
      <c r="N26" s="452">
        <v>1258</v>
      </c>
      <c r="O26" s="452">
        <v>489</v>
      </c>
      <c r="P26" s="452">
        <v>425</v>
      </c>
      <c r="Q26" s="452">
        <v>493</v>
      </c>
      <c r="R26" s="452">
        <v>420</v>
      </c>
      <c r="S26" s="452">
        <v>444</v>
      </c>
      <c r="T26" s="452">
        <v>413</v>
      </c>
      <c r="U26" s="463">
        <v>914</v>
      </c>
    </row>
    <row r="27" spans="1:21" s="47" customFormat="1" ht="12" customHeight="1">
      <c r="A27" s="58"/>
      <c r="B27" s="456" t="s">
        <v>278</v>
      </c>
      <c r="C27" s="462"/>
      <c r="D27" s="452">
        <v>60</v>
      </c>
      <c r="E27" s="452">
        <v>19</v>
      </c>
      <c r="F27" s="452">
        <v>41</v>
      </c>
      <c r="G27" s="452">
        <v>8</v>
      </c>
      <c r="H27" s="452">
        <v>28</v>
      </c>
      <c r="I27" s="452">
        <v>10</v>
      </c>
      <c r="J27" s="452">
        <v>9</v>
      </c>
      <c r="K27" s="452">
        <v>9</v>
      </c>
      <c r="L27" s="470">
        <v>1035</v>
      </c>
      <c r="M27" s="452">
        <v>549</v>
      </c>
      <c r="N27" s="452">
        <v>486</v>
      </c>
      <c r="O27" s="452">
        <v>179</v>
      </c>
      <c r="P27" s="452">
        <v>163</v>
      </c>
      <c r="Q27" s="452">
        <v>177</v>
      </c>
      <c r="R27" s="452">
        <v>168</v>
      </c>
      <c r="S27" s="452">
        <v>193</v>
      </c>
      <c r="T27" s="452">
        <v>155</v>
      </c>
      <c r="U27" s="463">
        <v>299</v>
      </c>
    </row>
    <row r="28" spans="1:21" s="47" customFormat="1" ht="12" customHeight="1">
      <c r="A28" s="58"/>
      <c r="B28" s="456" t="s">
        <v>279</v>
      </c>
      <c r="C28" s="462"/>
      <c r="D28" s="452">
        <v>79</v>
      </c>
      <c r="E28" s="452">
        <v>32</v>
      </c>
      <c r="F28" s="452">
        <v>47</v>
      </c>
      <c r="G28" s="452">
        <v>11</v>
      </c>
      <c r="H28" s="452">
        <v>36</v>
      </c>
      <c r="I28" s="452">
        <v>12</v>
      </c>
      <c r="J28" s="452">
        <v>11</v>
      </c>
      <c r="K28" s="452">
        <v>13</v>
      </c>
      <c r="L28" s="470">
        <v>1320</v>
      </c>
      <c r="M28" s="452">
        <v>639</v>
      </c>
      <c r="N28" s="452">
        <v>681</v>
      </c>
      <c r="O28" s="452">
        <v>195</v>
      </c>
      <c r="P28" s="452">
        <v>209</v>
      </c>
      <c r="Q28" s="452">
        <v>210</v>
      </c>
      <c r="R28" s="452">
        <v>210</v>
      </c>
      <c r="S28" s="452">
        <v>234</v>
      </c>
      <c r="T28" s="452">
        <v>262</v>
      </c>
      <c r="U28" s="463">
        <v>378</v>
      </c>
    </row>
    <row r="29" spans="1:21" s="47" customFormat="1" ht="12" customHeight="1">
      <c r="A29" s="58"/>
      <c r="B29" s="456" t="s">
        <v>280</v>
      </c>
      <c r="C29" s="462"/>
      <c r="D29" s="452">
        <v>68</v>
      </c>
      <c r="E29" s="452">
        <v>24</v>
      </c>
      <c r="F29" s="452">
        <v>44</v>
      </c>
      <c r="G29" s="452">
        <v>9</v>
      </c>
      <c r="H29" s="452">
        <v>28</v>
      </c>
      <c r="I29" s="452">
        <v>9</v>
      </c>
      <c r="J29" s="452">
        <v>9</v>
      </c>
      <c r="K29" s="452">
        <v>10</v>
      </c>
      <c r="L29" s="470">
        <v>911</v>
      </c>
      <c r="M29" s="452">
        <v>487</v>
      </c>
      <c r="N29" s="452">
        <v>424</v>
      </c>
      <c r="O29" s="452">
        <v>162</v>
      </c>
      <c r="P29" s="452">
        <v>140</v>
      </c>
      <c r="Q29" s="452">
        <v>154</v>
      </c>
      <c r="R29" s="452">
        <v>134</v>
      </c>
      <c r="S29" s="452">
        <v>171</v>
      </c>
      <c r="T29" s="452">
        <v>150</v>
      </c>
      <c r="U29" s="463">
        <v>310</v>
      </c>
    </row>
    <row r="30" spans="1:21" s="47" customFormat="1" ht="12" customHeight="1">
      <c r="A30" s="58"/>
      <c r="B30" s="456" t="s">
        <v>281</v>
      </c>
      <c r="C30" s="462"/>
      <c r="D30" s="452">
        <v>114</v>
      </c>
      <c r="E30" s="452">
        <v>30</v>
      </c>
      <c r="F30" s="452">
        <v>84</v>
      </c>
      <c r="G30" s="452">
        <v>12</v>
      </c>
      <c r="H30" s="452">
        <v>61</v>
      </c>
      <c r="I30" s="452">
        <v>22</v>
      </c>
      <c r="J30" s="452">
        <v>20</v>
      </c>
      <c r="K30" s="452">
        <v>19</v>
      </c>
      <c r="L30" s="470">
        <v>2243</v>
      </c>
      <c r="M30" s="452">
        <v>1152</v>
      </c>
      <c r="N30" s="452">
        <v>1091</v>
      </c>
      <c r="O30" s="452">
        <v>392</v>
      </c>
      <c r="P30" s="452">
        <v>377</v>
      </c>
      <c r="Q30" s="452">
        <v>380</v>
      </c>
      <c r="R30" s="452">
        <v>372</v>
      </c>
      <c r="S30" s="452">
        <v>380</v>
      </c>
      <c r="T30" s="452">
        <v>342</v>
      </c>
      <c r="U30" s="463">
        <v>762</v>
      </c>
    </row>
    <row r="31" spans="1:21" s="47" customFormat="1" ht="12" customHeight="1">
      <c r="A31" s="58"/>
      <c r="B31" s="456" t="s">
        <v>282</v>
      </c>
      <c r="C31" s="462"/>
      <c r="D31" s="452">
        <v>164</v>
      </c>
      <c r="E31" s="452">
        <v>39</v>
      </c>
      <c r="F31" s="452">
        <v>125</v>
      </c>
      <c r="G31" s="452">
        <v>14</v>
      </c>
      <c r="H31" s="452">
        <v>84</v>
      </c>
      <c r="I31" s="452">
        <v>29</v>
      </c>
      <c r="J31" s="452">
        <v>28</v>
      </c>
      <c r="K31" s="452">
        <v>27</v>
      </c>
      <c r="L31" s="470">
        <v>3076</v>
      </c>
      <c r="M31" s="452">
        <v>1557</v>
      </c>
      <c r="N31" s="452">
        <v>1519</v>
      </c>
      <c r="O31" s="452">
        <v>514</v>
      </c>
      <c r="P31" s="452">
        <v>488</v>
      </c>
      <c r="Q31" s="452">
        <v>533</v>
      </c>
      <c r="R31" s="452">
        <v>513</v>
      </c>
      <c r="S31" s="452">
        <v>510</v>
      </c>
      <c r="T31" s="452">
        <v>518</v>
      </c>
      <c r="U31" s="463">
        <v>1000</v>
      </c>
    </row>
    <row r="32" spans="1:21" s="47" customFormat="1" ht="12" customHeight="1">
      <c r="A32" s="58"/>
      <c r="B32" s="456" t="s">
        <v>283</v>
      </c>
      <c r="C32" s="462"/>
      <c r="D32" s="452">
        <v>95</v>
      </c>
      <c r="E32" s="452">
        <v>16</v>
      </c>
      <c r="F32" s="452">
        <v>79</v>
      </c>
      <c r="G32" s="452">
        <v>11</v>
      </c>
      <c r="H32" s="452">
        <v>43</v>
      </c>
      <c r="I32" s="452">
        <v>16</v>
      </c>
      <c r="J32" s="452">
        <v>14</v>
      </c>
      <c r="K32" s="452">
        <v>13</v>
      </c>
      <c r="L32" s="470">
        <v>1397</v>
      </c>
      <c r="M32" s="452">
        <v>711</v>
      </c>
      <c r="N32" s="452">
        <v>686</v>
      </c>
      <c r="O32" s="452">
        <v>253</v>
      </c>
      <c r="P32" s="452">
        <v>257</v>
      </c>
      <c r="Q32" s="452">
        <v>242</v>
      </c>
      <c r="R32" s="452">
        <v>204</v>
      </c>
      <c r="S32" s="452">
        <v>216</v>
      </c>
      <c r="T32" s="452">
        <v>225</v>
      </c>
      <c r="U32" s="463">
        <v>429</v>
      </c>
    </row>
    <row r="33" spans="1:21" s="47" customFormat="1" ht="12" customHeight="1">
      <c r="A33" s="58"/>
      <c r="B33" s="456" t="s">
        <v>284</v>
      </c>
      <c r="C33" s="462"/>
      <c r="D33" s="452">
        <v>85</v>
      </c>
      <c r="E33" s="452">
        <v>24</v>
      </c>
      <c r="F33" s="452">
        <v>61</v>
      </c>
      <c r="G33" s="452">
        <v>10</v>
      </c>
      <c r="H33" s="452">
        <v>40</v>
      </c>
      <c r="I33" s="452">
        <v>13</v>
      </c>
      <c r="J33" s="452">
        <v>13</v>
      </c>
      <c r="K33" s="452">
        <v>14</v>
      </c>
      <c r="L33" s="470">
        <v>1443</v>
      </c>
      <c r="M33" s="452">
        <v>744</v>
      </c>
      <c r="N33" s="452">
        <v>699</v>
      </c>
      <c r="O33" s="452">
        <v>216</v>
      </c>
      <c r="P33" s="452">
        <v>216</v>
      </c>
      <c r="Q33" s="452">
        <v>258</v>
      </c>
      <c r="R33" s="452">
        <v>240</v>
      </c>
      <c r="S33" s="452">
        <v>270</v>
      </c>
      <c r="T33" s="452">
        <v>243</v>
      </c>
      <c r="U33" s="463">
        <v>539</v>
      </c>
    </row>
    <row r="34" spans="1:21" s="47" customFormat="1" ht="4.5" customHeight="1">
      <c r="A34" s="58"/>
      <c r="B34" s="457"/>
      <c r="C34" s="462"/>
      <c r="D34" s="452"/>
      <c r="E34" s="452"/>
      <c r="F34" s="452"/>
      <c r="G34" s="452"/>
      <c r="H34" s="452"/>
      <c r="I34" s="452"/>
      <c r="J34" s="452"/>
      <c r="K34" s="452"/>
      <c r="L34" s="470"/>
      <c r="M34" s="452"/>
      <c r="N34" s="452"/>
      <c r="O34" s="452"/>
      <c r="P34" s="452"/>
      <c r="Q34" s="452"/>
      <c r="R34" s="452"/>
      <c r="S34" s="452"/>
      <c r="T34" s="452"/>
      <c r="U34" s="463"/>
    </row>
    <row r="35" spans="1:21" s="47" customFormat="1" ht="12" customHeight="1">
      <c r="A35" s="58"/>
      <c r="B35" s="456" t="s">
        <v>285</v>
      </c>
      <c r="C35" s="462">
        <v>4</v>
      </c>
      <c r="D35" s="452">
        <v>505</v>
      </c>
      <c r="E35" s="452">
        <v>135</v>
      </c>
      <c r="F35" s="452">
        <v>370</v>
      </c>
      <c r="G35" s="452">
        <v>49</v>
      </c>
      <c r="H35" s="452">
        <v>230</v>
      </c>
      <c r="I35" s="452">
        <v>77</v>
      </c>
      <c r="J35" s="452">
        <v>76</v>
      </c>
      <c r="K35" s="452">
        <v>77</v>
      </c>
      <c r="L35" s="470">
        <v>8857</v>
      </c>
      <c r="M35" s="452">
        <v>4660</v>
      </c>
      <c r="N35" s="452">
        <v>4197</v>
      </c>
      <c r="O35" s="452">
        <v>1502</v>
      </c>
      <c r="P35" s="452">
        <v>1392</v>
      </c>
      <c r="Q35" s="452">
        <v>1550</v>
      </c>
      <c r="R35" s="452">
        <v>1422</v>
      </c>
      <c r="S35" s="452">
        <v>1608</v>
      </c>
      <c r="T35" s="452">
        <v>1383</v>
      </c>
      <c r="U35" s="463">
        <v>3149</v>
      </c>
    </row>
    <row r="36" spans="1:21" s="47" customFormat="1" ht="12" customHeight="1">
      <c r="A36" s="58"/>
      <c r="B36" s="456" t="s">
        <v>286</v>
      </c>
      <c r="C36" s="462"/>
      <c r="D36" s="452">
        <v>165</v>
      </c>
      <c r="E36" s="452">
        <v>35</v>
      </c>
      <c r="F36" s="452">
        <v>130</v>
      </c>
      <c r="G36" s="452">
        <v>14</v>
      </c>
      <c r="H36" s="452">
        <v>73</v>
      </c>
      <c r="I36" s="452">
        <v>24</v>
      </c>
      <c r="J36" s="452">
        <v>25</v>
      </c>
      <c r="K36" s="452">
        <v>24</v>
      </c>
      <c r="L36" s="470">
        <v>2829</v>
      </c>
      <c r="M36" s="452">
        <v>1510</v>
      </c>
      <c r="N36" s="452">
        <v>1319</v>
      </c>
      <c r="O36" s="452">
        <v>499</v>
      </c>
      <c r="P36" s="452">
        <v>425</v>
      </c>
      <c r="Q36" s="452">
        <v>506</v>
      </c>
      <c r="R36" s="452">
        <v>457</v>
      </c>
      <c r="S36" s="452">
        <v>505</v>
      </c>
      <c r="T36" s="452">
        <v>437</v>
      </c>
      <c r="U36" s="463">
        <v>978</v>
      </c>
    </row>
    <row r="37" spans="1:21" s="47" customFormat="1" ht="12" customHeight="1">
      <c r="A37" s="58"/>
      <c r="B37" s="456" t="s">
        <v>287</v>
      </c>
      <c r="C37" s="462"/>
      <c r="D37" s="452">
        <v>111</v>
      </c>
      <c r="E37" s="452">
        <v>30</v>
      </c>
      <c r="F37" s="452">
        <v>81</v>
      </c>
      <c r="G37" s="452">
        <v>12</v>
      </c>
      <c r="H37" s="452">
        <v>51</v>
      </c>
      <c r="I37" s="452">
        <v>17</v>
      </c>
      <c r="J37" s="452">
        <v>16</v>
      </c>
      <c r="K37" s="452">
        <v>18</v>
      </c>
      <c r="L37" s="470">
        <v>1817</v>
      </c>
      <c r="M37" s="452">
        <v>955</v>
      </c>
      <c r="N37" s="452">
        <v>862</v>
      </c>
      <c r="O37" s="452">
        <v>297</v>
      </c>
      <c r="P37" s="452">
        <v>280</v>
      </c>
      <c r="Q37" s="452">
        <v>305</v>
      </c>
      <c r="R37" s="452">
        <v>287</v>
      </c>
      <c r="S37" s="452">
        <v>353</v>
      </c>
      <c r="T37" s="452">
        <v>295</v>
      </c>
      <c r="U37" s="463">
        <v>669</v>
      </c>
    </row>
    <row r="38" spans="1:21" s="47" customFormat="1" ht="12" customHeight="1">
      <c r="A38" s="58"/>
      <c r="B38" s="456" t="s">
        <v>288</v>
      </c>
      <c r="C38" s="462"/>
      <c r="D38" s="452">
        <v>160</v>
      </c>
      <c r="E38" s="452">
        <v>48</v>
      </c>
      <c r="F38" s="452">
        <v>112</v>
      </c>
      <c r="G38" s="452">
        <v>13</v>
      </c>
      <c r="H38" s="452">
        <v>75</v>
      </c>
      <c r="I38" s="452">
        <v>25</v>
      </c>
      <c r="J38" s="452">
        <v>25</v>
      </c>
      <c r="K38" s="452">
        <v>25</v>
      </c>
      <c r="L38" s="470">
        <v>3107</v>
      </c>
      <c r="M38" s="452">
        <v>1617</v>
      </c>
      <c r="N38" s="452">
        <v>1490</v>
      </c>
      <c r="O38" s="452">
        <v>524</v>
      </c>
      <c r="P38" s="452">
        <v>516</v>
      </c>
      <c r="Q38" s="452">
        <v>546</v>
      </c>
      <c r="R38" s="452">
        <v>497</v>
      </c>
      <c r="S38" s="452">
        <v>547</v>
      </c>
      <c r="T38" s="452">
        <v>477</v>
      </c>
      <c r="U38" s="463">
        <v>1093</v>
      </c>
    </row>
    <row r="39" spans="1:21" s="47" customFormat="1" ht="12" customHeight="1">
      <c r="A39" s="58"/>
      <c r="B39" s="456" t="s">
        <v>289</v>
      </c>
      <c r="C39" s="462"/>
      <c r="D39" s="452">
        <v>69</v>
      </c>
      <c r="E39" s="452">
        <v>22</v>
      </c>
      <c r="F39" s="452">
        <v>47</v>
      </c>
      <c r="G39" s="452">
        <v>10</v>
      </c>
      <c r="H39" s="452">
        <v>31</v>
      </c>
      <c r="I39" s="452">
        <v>11</v>
      </c>
      <c r="J39" s="452">
        <v>10</v>
      </c>
      <c r="K39" s="452">
        <v>10</v>
      </c>
      <c r="L39" s="470">
        <v>1104</v>
      </c>
      <c r="M39" s="452">
        <v>578</v>
      </c>
      <c r="N39" s="452">
        <v>526</v>
      </c>
      <c r="O39" s="452">
        <v>182</v>
      </c>
      <c r="P39" s="452">
        <v>171</v>
      </c>
      <c r="Q39" s="452">
        <v>193</v>
      </c>
      <c r="R39" s="452">
        <v>181</v>
      </c>
      <c r="S39" s="452">
        <v>203</v>
      </c>
      <c r="T39" s="452">
        <v>174</v>
      </c>
      <c r="U39" s="463">
        <v>409</v>
      </c>
    </row>
    <row r="40" spans="1:21" s="47" customFormat="1" ht="4.5" customHeight="1">
      <c r="A40" s="58"/>
      <c r="B40" s="457"/>
      <c r="C40" s="462"/>
      <c r="D40" s="452"/>
      <c r="E40" s="452"/>
      <c r="F40" s="452"/>
      <c r="G40" s="452"/>
      <c r="H40" s="452"/>
      <c r="I40" s="452"/>
      <c r="J40" s="452"/>
      <c r="K40" s="452"/>
      <c r="L40" s="470"/>
      <c r="M40" s="452"/>
      <c r="N40" s="452"/>
      <c r="O40" s="452"/>
      <c r="P40" s="452"/>
      <c r="Q40" s="452"/>
      <c r="R40" s="452"/>
      <c r="S40" s="452"/>
      <c r="T40" s="452"/>
      <c r="U40" s="463"/>
    </row>
    <row r="41" spans="1:21" s="47" customFormat="1" ht="12" customHeight="1">
      <c r="A41" s="58"/>
      <c r="B41" s="456" t="s">
        <v>290</v>
      </c>
      <c r="C41" s="462">
        <v>2</v>
      </c>
      <c r="D41" s="452">
        <v>279</v>
      </c>
      <c r="E41" s="452">
        <v>87</v>
      </c>
      <c r="F41" s="452">
        <v>192</v>
      </c>
      <c r="G41" s="452">
        <v>23</v>
      </c>
      <c r="H41" s="452">
        <v>165</v>
      </c>
      <c r="I41" s="452">
        <v>53</v>
      </c>
      <c r="J41" s="452">
        <v>55</v>
      </c>
      <c r="K41" s="452">
        <v>57</v>
      </c>
      <c r="L41" s="470">
        <v>6019</v>
      </c>
      <c r="M41" s="452">
        <v>3111</v>
      </c>
      <c r="N41" s="452">
        <v>2908</v>
      </c>
      <c r="O41" s="452">
        <v>972</v>
      </c>
      <c r="P41" s="452">
        <v>859</v>
      </c>
      <c r="Q41" s="452">
        <v>1022</v>
      </c>
      <c r="R41" s="452">
        <v>1019</v>
      </c>
      <c r="S41" s="452">
        <v>1117</v>
      </c>
      <c r="T41" s="452">
        <v>1030</v>
      </c>
      <c r="U41" s="463">
        <v>2152</v>
      </c>
    </row>
    <row r="42" spans="1:21" s="47" customFormat="1" ht="12" customHeight="1">
      <c r="A42" s="58"/>
      <c r="B42" s="456" t="s">
        <v>291</v>
      </c>
      <c r="C42" s="462"/>
      <c r="D42" s="452">
        <v>114</v>
      </c>
      <c r="E42" s="452">
        <v>31</v>
      </c>
      <c r="F42" s="452">
        <v>83</v>
      </c>
      <c r="G42" s="452">
        <v>11</v>
      </c>
      <c r="H42" s="452">
        <v>50</v>
      </c>
      <c r="I42" s="452">
        <v>17</v>
      </c>
      <c r="J42" s="452">
        <v>17</v>
      </c>
      <c r="K42" s="452">
        <v>16</v>
      </c>
      <c r="L42" s="470">
        <v>1703</v>
      </c>
      <c r="M42" s="452">
        <v>890</v>
      </c>
      <c r="N42" s="452">
        <v>813</v>
      </c>
      <c r="O42" s="452">
        <v>283</v>
      </c>
      <c r="P42" s="452">
        <v>253</v>
      </c>
      <c r="Q42" s="452">
        <v>322</v>
      </c>
      <c r="R42" s="452">
        <v>279</v>
      </c>
      <c r="S42" s="452">
        <v>285</v>
      </c>
      <c r="T42" s="452">
        <v>281</v>
      </c>
      <c r="U42" s="463">
        <v>624</v>
      </c>
    </row>
    <row r="43" spans="1:21" s="47" customFormat="1" ht="12" customHeight="1">
      <c r="A43" s="58"/>
      <c r="B43" s="456" t="s">
        <v>292</v>
      </c>
      <c r="C43" s="462"/>
      <c r="D43" s="452">
        <v>165</v>
      </c>
      <c r="E43" s="452">
        <v>56</v>
      </c>
      <c r="F43" s="452">
        <v>109</v>
      </c>
      <c r="G43" s="452">
        <v>12</v>
      </c>
      <c r="H43" s="452">
        <v>76</v>
      </c>
      <c r="I43" s="452">
        <v>23</v>
      </c>
      <c r="J43" s="452">
        <v>26</v>
      </c>
      <c r="K43" s="452">
        <v>27</v>
      </c>
      <c r="L43" s="470">
        <v>2828</v>
      </c>
      <c r="M43" s="452">
        <v>1433</v>
      </c>
      <c r="N43" s="452">
        <v>1395</v>
      </c>
      <c r="O43" s="452">
        <v>431</v>
      </c>
      <c r="P43" s="452">
        <v>385</v>
      </c>
      <c r="Q43" s="452">
        <v>464</v>
      </c>
      <c r="R43" s="452">
        <v>514</v>
      </c>
      <c r="S43" s="452">
        <v>538</v>
      </c>
      <c r="T43" s="452">
        <v>496</v>
      </c>
      <c r="U43" s="463">
        <v>1011</v>
      </c>
    </row>
    <row r="44" spans="1:21" s="47" customFormat="1" ht="12" customHeight="1">
      <c r="A44" s="58"/>
      <c r="B44" s="456" t="s">
        <v>757</v>
      </c>
      <c r="C44" s="462"/>
      <c r="D44" s="452">
        <v>0</v>
      </c>
      <c r="E44" s="452">
        <v>0</v>
      </c>
      <c r="F44" s="452">
        <v>0</v>
      </c>
      <c r="G44" s="452">
        <v>0</v>
      </c>
      <c r="H44" s="452">
        <v>39</v>
      </c>
      <c r="I44" s="452">
        <v>13</v>
      </c>
      <c r="J44" s="452">
        <v>12</v>
      </c>
      <c r="K44" s="452">
        <v>14</v>
      </c>
      <c r="L44" s="470">
        <v>1488</v>
      </c>
      <c r="M44" s="452">
        <v>788</v>
      </c>
      <c r="N44" s="452">
        <v>700</v>
      </c>
      <c r="O44" s="452">
        <v>258</v>
      </c>
      <c r="P44" s="452">
        <v>221</v>
      </c>
      <c r="Q44" s="452">
        <v>236</v>
      </c>
      <c r="R44" s="452">
        <v>226</v>
      </c>
      <c r="S44" s="452">
        <v>294</v>
      </c>
      <c r="T44" s="452">
        <v>253</v>
      </c>
      <c r="U44" s="463">
        <v>517</v>
      </c>
    </row>
    <row r="45" spans="1:21" s="47" customFormat="1" ht="4.5" customHeight="1">
      <c r="A45" s="58"/>
      <c r="B45" s="457"/>
      <c r="C45" s="462"/>
      <c r="D45" s="452"/>
      <c r="E45" s="452"/>
      <c r="F45" s="452"/>
      <c r="G45" s="452"/>
      <c r="H45" s="452"/>
      <c r="I45" s="452"/>
      <c r="J45" s="452"/>
      <c r="K45" s="452"/>
      <c r="L45" s="470"/>
      <c r="M45" s="452"/>
      <c r="N45" s="452"/>
      <c r="O45" s="452"/>
      <c r="P45" s="452"/>
      <c r="Q45" s="452"/>
      <c r="R45" s="452"/>
      <c r="S45" s="452"/>
      <c r="T45" s="452"/>
      <c r="U45" s="463"/>
    </row>
    <row r="46" spans="1:21" s="47" customFormat="1" ht="12" customHeight="1">
      <c r="A46" s="58"/>
      <c r="B46" s="456" t="s">
        <v>293</v>
      </c>
      <c r="C46" s="462">
        <v>3</v>
      </c>
      <c r="D46" s="452">
        <v>253</v>
      </c>
      <c r="E46" s="452">
        <v>79</v>
      </c>
      <c r="F46" s="452">
        <v>174</v>
      </c>
      <c r="G46" s="452">
        <v>27</v>
      </c>
      <c r="H46" s="452">
        <v>115</v>
      </c>
      <c r="I46" s="452">
        <v>39</v>
      </c>
      <c r="J46" s="452">
        <v>39</v>
      </c>
      <c r="K46" s="452">
        <v>37</v>
      </c>
      <c r="L46" s="470">
        <v>4067</v>
      </c>
      <c r="M46" s="452">
        <v>2159</v>
      </c>
      <c r="N46" s="452">
        <v>1908</v>
      </c>
      <c r="O46" s="452">
        <v>668</v>
      </c>
      <c r="P46" s="452">
        <v>624</v>
      </c>
      <c r="Q46" s="452">
        <v>752</v>
      </c>
      <c r="R46" s="452">
        <v>656</v>
      </c>
      <c r="S46" s="452">
        <v>739</v>
      </c>
      <c r="T46" s="452">
        <v>628</v>
      </c>
      <c r="U46" s="463">
        <v>1366</v>
      </c>
    </row>
    <row r="47" spans="1:21" s="47" customFormat="1" ht="12" customHeight="1">
      <c r="A47" s="58"/>
      <c r="B47" s="456" t="s">
        <v>294</v>
      </c>
      <c r="C47" s="462"/>
      <c r="D47" s="452">
        <v>90</v>
      </c>
      <c r="E47" s="452">
        <v>30</v>
      </c>
      <c r="F47" s="452">
        <v>60</v>
      </c>
      <c r="G47" s="452">
        <v>11</v>
      </c>
      <c r="H47" s="452">
        <v>42</v>
      </c>
      <c r="I47" s="452">
        <v>15</v>
      </c>
      <c r="J47" s="452">
        <v>14</v>
      </c>
      <c r="K47" s="452">
        <v>13</v>
      </c>
      <c r="L47" s="470">
        <v>1546</v>
      </c>
      <c r="M47" s="452">
        <v>823</v>
      </c>
      <c r="N47" s="452">
        <v>723</v>
      </c>
      <c r="O47" s="452">
        <v>269</v>
      </c>
      <c r="P47" s="452">
        <v>254</v>
      </c>
      <c r="Q47" s="452">
        <v>279</v>
      </c>
      <c r="R47" s="452">
        <v>244</v>
      </c>
      <c r="S47" s="452">
        <v>275</v>
      </c>
      <c r="T47" s="452">
        <v>225</v>
      </c>
      <c r="U47" s="463">
        <v>484</v>
      </c>
    </row>
    <row r="48" spans="1:21" s="47" customFormat="1" ht="12" customHeight="1">
      <c r="A48" s="58"/>
      <c r="B48" s="456" t="s">
        <v>295</v>
      </c>
      <c r="C48" s="462"/>
      <c r="D48" s="452">
        <v>23</v>
      </c>
      <c r="E48" s="452">
        <v>9</v>
      </c>
      <c r="F48" s="452">
        <v>14</v>
      </c>
      <c r="G48" s="452">
        <v>4</v>
      </c>
      <c r="H48" s="452">
        <v>9</v>
      </c>
      <c r="I48" s="452">
        <v>3</v>
      </c>
      <c r="J48" s="452">
        <v>3</v>
      </c>
      <c r="K48" s="452">
        <v>3</v>
      </c>
      <c r="L48" s="470">
        <v>229</v>
      </c>
      <c r="M48" s="452">
        <v>118</v>
      </c>
      <c r="N48" s="452">
        <v>111</v>
      </c>
      <c r="O48" s="452">
        <v>28</v>
      </c>
      <c r="P48" s="452">
        <v>40</v>
      </c>
      <c r="Q48" s="452">
        <v>36</v>
      </c>
      <c r="R48" s="452">
        <v>38</v>
      </c>
      <c r="S48" s="452">
        <v>54</v>
      </c>
      <c r="T48" s="452">
        <v>33</v>
      </c>
      <c r="U48" s="463">
        <v>111</v>
      </c>
    </row>
    <row r="49" spans="1:21" s="47" customFormat="1" ht="12" customHeight="1">
      <c r="A49" s="58"/>
      <c r="B49" s="456" t="s">
        <v>296</v>
      </c>
      <c r="C49" s="462"/>
      <c r="D49" s="452">
        <v>140</v>
      </c>
      <c r="E49" s="452">
        <v>40</v>
      </c>
      <c r="F49" s="452">
        <v>100</v>
      </c>
      <c r="G49" s="452">
        <v>12</v>
      </c>
      <c r="H49" s="452">
        <v>64</v>
      </c>
      <c r="I49" s="452">
        <v>21</v>
      </c>
      <c r="J49" s="452">
        <v>22</v>
      </c>
      <c r="K49" s="452">
        <v>21</v>
      </c>
      <c r="L49" s="470">
        <v>2292</v>
      </c>
      <c r="M49" s="452">
        <v>1218</v>
      </c>
      <c r="N49" s="452">
        <v>1074</v>
      </c>
      <c r="O49" s="452">
        <v>371</v>
      </c>
      <c r="P49" s="452">
        <v>330</v>
      </c>
      <c r="Q49" s="452">
        <v>437</v>
      </c>
      <c r="R49" s="452">
        <v>374</v>
      </c>
      <c r="S49" s="452">
        <v>410</v>
      </c>
      <c r="T49" s="452">
        <v>370</v>
      </c>
      <c r="U49" s="463">
        <v>771</v>
      </c>
    </row>
    <row r="50" spans="1:21" s="47" customFormat="1" ht="5.25" customHeight="1">
      <c r="A50" s="58"/>
      <c r="B50" s="457"/>
      <c r="C50" s="462"/>
      <c r="D50" s="452"/>
      <c r="E50" s="452"/>
      <c r="F50" s="452"/>
      <c r="G50" s="452"/>
      <c r="H50" s="452"/>
      <c r="I50" s="452"/>
      <c r="J50" s="452"/>
      <c r="K50" s="452"/>
      <c r="L50" s="470"/>
      <c r="M50" s="452"/>
      <c r="N50" s="452"/>
      <c r="O50" s="452"/>
      <c r="P50" s="452"/>
      <c r="Q50" s="452"/>
      <c r="R50" s="452"/>
      <c r="S50" s="452"/>
      <c r="T50" s="452"/>
      <c r="U50" s="463"/>
    </row>
    <row r="51" spans="1:21" s="47" customFormat="1" ht="12" customHeight="1">
      <c r="A51" s="58"/>
      <c r="B51" s="456" t="s">
        <v>297</v>
      </c>
      <c r="C51" s="462">
        <v>6</v>
      </c>
      <c r="D51" s="452">
        <v>388</v>
      </c>
      <c r="E51" s="452">
        <v>120</v>
      </c>
      <c r="F51" s="452">
        <v>268</v>
      </c>
      <c r="G51" s="452">
        <v>50</v>
      </c>
      <c r="H51" s="452">
        <v>158</v>
      </c>
      <c r="I51" s="452">
        <v>53</v>
      </c>
      <c r="J51" s="452">
        <v>52</v>
      </c>
      <c r="K51" s="452">
        <v>53</v>
      </c>
      <c r="L51" s="470">
        <v>5753</v>
      </c>
      <c r="M51" s="452">
        <v>2999</v>
      </c>
      <c r="N51" s="452">
        <v>2754</v>
      </c>
      <c r="O51" s="452">
        <v>989</v>
      </c>
      <c r="P51" s="452">
        <v>897</v>
      </c>
      <c r="Q51" s="452">
        <v>1001</v>
      </c>
      <c r="R51" s="452">
        <v>937</v>
      </c>
      <c r="S51" s="452">
        <v>1009</v>
      </c>
      <c r="T51" s="452">
        <v>920</v>
      </c>
      <c r="U51" s="463">
        <v>1843</v>
      </c>
    </row>
    <row r="52" spans="1:21" s="47" customFormat="1" ht="12" customHeight="1">
      <c r="A52" s="58"/>
      <c r="B52" s="456" t="s">
        <v>298</v>
      </c>
      <c r="C52" s="462"/>
      <c r="D52" s="452">
        <v>148</v>
      </c>
      <c r="E52" s="452">
        <v>40</v>
      </c>
      <c r="F52" s="452">
        <v>108</v>
      </c>
      <c r="G52" s="452">
        <v>14</v>
      </c>
      <c r="H52" s="452">
        <v>53</v>
      </c>
      <c r="I52" s="452">
        <v>19</v>
      </c>
      <c r="J52" s="452">
        <v>17</v>
      </c>
      <c r="K52" s="452">
        <v>17</v>
      </c>
      <c r="L52" s="470">
        <v>2116</v>
      </c>
      <c r="M52" s="452">
        <v>1076</v>
      </c>
      <c r="N52" s="452">
        <v>1040</v>
      </c>
      <c r="O52" s="452">
        <v>387</v>
      </c>
      <c r="P52" s="452">
        <v>350</v>
      </c>
      <c r="Q52" s="452">
        <v>343</v>
      </c>
      <c r="R52" s="452">
        <v>348</v>
      </c>
      <c r="S52" s="452">
        <v>346</v>
      </c>
      <c r="T52" s="452">
        <v>342</v>
      </c>
      <c r="U52" s="463">
        <v>611</v>
      </c>
    </row>
    <row r="53" spans="1:21" s="47" customFormat="1" ht="12" customHeight="1">
      <c r="A53" s="58"/>
      <c r="B53" s="456" t="s">
        <v>299</v>
      </c>
      <c r="C53" s="462"/>
      <c r="D53" s="452">
        <v>90</v>
      </c>
      <c r="E53" s="452">
        <v>30</v>
      </c>
      <c r="F53" s="452">
        <v>60</v>
      </c>
      <c r="G53" s="452">
        <v>9</v>
      </c>
      <c r="H53" s="452">
        <v>40</v>
      </c>
      <c r="I53" s="452">
        <v>13</v>
      </c>
      <c r="J53" s="452">
        <v>14</v>
      </c>
      <c r="K53" s="452">
        <v>13</v>
      </c>
      <c r="L53" s="470">
        <v>1398</v>
      </c>
      <c r="M53" s="452">
        <v>722</v>
      </c>
      <c r="N53" s="452">
        <v>676</v>
      </c>
      <c r="O53" s="452">
        <v>214</v>
      </c>
      <c r="P53" s="452">
        <v>216</v>
      </c>
      <c r="Q53" s="452">
        <v>268</v>
      </c>
      <c r="R53" s="452">
        <v>248</v>
      </c>
      <c r="S53" s="452">
        <v>240</v>
      </c>
      <c r="T53" s="452">
        <v>212</v>
      </c>
      <c r="U53" s="463">
        <v>440</v>
      </c>
    </row>
    <row r="54" spans="1:21" s="47" customFormat="1" ht="12" customHeight="1">
      <c r="A54" s="58"/>
      <c r="B54" s="456" t="s">
        <v>300</v>
      </c>
      <c r="C54" s="462"/>
      <c r="D54" s="452">
        <v>31</v>
      </c>
      <c r="E54" s="452">
        <v>12</v>
      </c>
      <c r="F54" s="452">
        <v>19</v>
      </c>
      <c r="G54" s="452">
        <v>7</v>
      </c>
      <c r="H54" s="452">
        <v>13</v>
      </c>
      <c r="I54" s="452">
        <v>4</v>
      </c>
      <c r="J54" s="452">
        <v>4</v>
      </c>
      <c r="K54" s="452">
        <v>5</v>
      </c>
      <c r="L54" s="470">
        <v>422</v>
      </c>
      <c r="M54" s="452">
        <v>229</v>
      </c>
      <c r="N54" s="452">
        <v>193</v>
      </c>
      <c r="O54" s="452">
        <v>72</v>
      </c>
      <c r="P54" s="452">
        <v>54</v>
      </c>
      <c r="Q54" s="452">
        <v>74</v>
      </c>
      <c r="R54" s="452">
        <v>66</v>
      </c>
      <c r="S54" s="452">
        <v>83</v>
      </c>
      <c r="T54" s="452">
        <v>73</v>
      </c>
      <c r="U54" s="463">
        <v>174</v>
      </c>
    </row>
    <row r="55" spans="1:21" s="47" customFormat="1" ht="12" customHeight="1">
      <c r="A55" s="58"/>
      <c r="B55" s="456" t="s">
        <v>301</v>
      </c>
      <c r="C55" s="462"/>
      <c r="D55" s="452">
        <v>33</v>
      </c>
      <c r="E55" s="452">
        <v>12</v>
      </c>
      <c r="F55" s="452">
        <v>21</v>
      </c>
      <c r="G55" s="452">
        <v>7</v>
      </c>
      <c r="H55" s="452">
        <v>14</v>
      </c>
      <c r="I55" s="452">
        <v>4</v>
      </c>
      <c r="J55" s="452">
        <v>5</v>
      </c>
      <c r="K55" s="452">
        <v>5</v>
      </c>
      <c r="L55" s="470">
        <v>428</v>
      </c>
      <c r="M55" s="452">
        <v>231</v>
      </c>
      <c r="N55" s="452">
        <v>197</v>
      </c>
      <c r="O55" s="452">
        <v>54</v>
      </c>
      <c r="P55" s="452">
        <v>54</v>
      </c>
      <c r="Q55" s="452">
        <v>87</v>
      </c>
      <c r="R55" s="452">
        <v>71</v>
      </c>
      <c r="S55" s="452">
        <v>90</v>
      </c>
      <c r="T55" s="452">
        <v>72</v>
      </c>
      <c r="U55" s="463">
        <v>178</v>
      </c>
    </row>
    <row r="56" spans="1:21" s="47" customFormat="1" ht="12" customHeight="1">
      <c r="A56" s="58"/>
      <c r="B56" s="456" t="s">
        <v>302</v>
      </c>
      <c r="C56" s="462"/>
      <c r="D56" s="452">
        <v>71</v>
      </c>
      <c r="E56" s="452">
        <v>20</v>
      </c>
      <c r="F56" s="452">
        <v>51</v>
      </c>
      <c r="G56" s="452">
        <v>10</v>
      </c>
      <c r="H56" s="452">
        <v>32</v>
      </c>
      <c r="I56" s="452">
        <v>7</v>
      </c>
      <c r="J56" s="452">
        <v>12</v>
      </c>
      <c r="K56" s="452">
        <v>13</v>
      </c>
      <c r="L56" s="470">
        <v>1153</v>
      </c>
      <c r="M56" s="452">
        <v>620</v>
      </c>
      <c r="N56" s="452">
        <v>533</v>
      </c>
      <c r="O56" s="452">
        <v>141</v>
      </c>
      <c r="P56" s="452">
        <v>108</v>
      </c>
      <c r="Q56" s="452">
        <v>229</v>
      </c>
      <c r="R56" s="452">
        <v>204</v>
      </c>
      <c r="S56" s="452">
        <v>250</v>
      </c>
      <c r="T56" s="452">
        <v>221</v>
      </c>
      <c r="U56" s="463">
        <v>440</v>
      </c>
    </row>
    <row r="57" spans="1:21" s="47" customFormat="1" ht="12.75" customHeight="1" thickBot="1">
      <c r="A57" s="58"/>
      <c r="B57" s="458" t="s">
        <v>759</v>
      </c>
      <c r="C57" s="466"/>
      <c r="D57" s="467">
        <v>15</v>
      </c>
      <c r="E57" s="467">
        <v>6</v>
      </c>
      <c r="F57" s="467">
        <v>9</v>
      </c>
      <c r="G57" s="467">
        <v>3</v>
      </c>
      <c r="H57" s="467">
        <v>6</v>
      </c>
      <c r="I57" s="467">
        <v>6</v>
      </c>
      <c r="J57" s="467">
        <v>0</v>
      </c>
      <c r="K57" s="467">
        <v>0</v>
      </c>
      <c r="L57" s="471">
        <v>236</v>
      </c>
      <c r="M57" s="467">
        <v>121</v>
      </c>
      <c r="N57" s="467">
        <v>115</v>
      </c>
      <c r="O57" s="467">
        <v>121</v>
      </c>
      <c r="P57" s="467">
        <v>115</v>
      </c>
      <c r="Q57" s="467">
        <v>0</v>
      </c>
      <c r="R57" s="467">
        <v>0</v>
      </c>
      <c r="S57" s="467">
        <v>0</v>
      </c>
      <c r="T57" s="467">
        <v>0</v>
      </c>
      <c r="U57" s="468">
        <v>0</v>
      </c>
    </row>
    <row r="58" spans="2:21" ht="13.5">
      <c r="B58" s="459" t="s">
        <v>303</v>
      </c>
      <c r="C58" s="462">
        <v>3</v>
      </c>
      <c r="D58" s="452">
        <v>212</v>
      </c>
      <c r="E58" s="452">
        <v>66</v>
      </c>
      <c r="F58" s="452">
        <v>146</v>
      </c>
      <c r="G58" s="452">
        <v>26</v>
      </c>
      <c r="H58" s="452">
        <v>157</v>
      </c>
      <c r="I58" s="452">
        <v>57</v>
      </c>
      <c r="J58" s="452">
        <v>50</v>
      </c>
      <c r="K58" s="452">
        <v>50</v>
      </c>
      <c r="L58" s="470">
        <v>5716</v>
      </c>
      <c r="M58" s="452">
        <v>3012</v>
      </c>
      <c r="N58" s="452">
        <v>2704</v>
      </c>
      <c r="O58" s="452">
        <v>1060</v>
      </c>
      <c r="P58" s="452">
        <v>936</v>
      </c>
      <c r="Q58" s="452">
        <v>990</v>
      </c>
      <c r="R58" s="452">
        <v>896</v>
      </c>
      <c r="S58" s="452">
        <v>962</v>
      </c>
      <c r="T58" s="452">
        <v>872</v>
      </c>
      <c r="U58" s="463">
        <v>1795</v>
      </c>
    </row>
    <row r="59" spans="2:21" ht="13.5">
      <c r="B59" s="459" t="s">
        <v>633</v>
      </c>
      <c r="C59" s="462"/>
      <c r="D59" s="452">
        <v>0</v>
      </c>
      <c r="E59" s="452">
        <v>0</v>
      </c>
      <c r="F59" s="452">
        <v>0</v>
      </c>
      <c r="G59" s="452">
        <v>0</v>
      </c>
      <c r="H59" s="452">
        <v>56</v>
      </c>
      <c r="I59" s="452">
        <v>19</v>
      </c>
      <c r="J59" s="452">
        <v>18</v>
      </c>
      <c r="K59" s="452">
        <v>19</v>
      </c>
      <c r="L59" s="470">
        <v>1987</v>
      </c>
      <c r="M59" s="452">
        <v>1083</v>
      </c>
      <c r="N59" s="452">
        <v>904</v>
      </c>
      <c r="O59" s="452">
        <v>346</v>
      </c>
      <c r="P59" s="452">
        <v>293</v>
      </c>
      <c r="Q59" s="452">
        <v>369</v>
      </c>
      <c r="R59" s="452">
        <v>298</v>
      </c>
      <c r="S59" s="452">
        <v>368</v>
      </c>
      <c r="T59" s="452">
        <v>313</v>
      </c>
      <c r="U59" s="463">
        <v>679</v>
      </c>
    </row>
    <row r="60" spans="2:21" ht="13.5">
      <c r="B60" s="459" t="s">
        <v>630</v>
      </c>
      <c r="C60" s="462"/>
      <c r="D60" s="452">
        <v>50</v>
      </c>
      <c r="E60" s="452">
        <v>25</v>
      </c>
      <c r="F60" s="452">
        <v>25</v>
      </c>
      <c r="G60" s="452">
        <v>6</v>
      </c>
      <c r="H60" s="452">
        <v>22</v>
      </c>
      <c r="I60" s="452">
        <v>8</v>
      </c>
      <c r="J60" s="452">
        <v>7</v>
      </c>
      <c r="K60" s="452">
        <v>7</v>
      </c>
      <c r="L60" s="470">
        <v>798</v>
      </c>
      <c r="M60" s="452">
        <v>417</v>
      </c>
      <c r="N60" s="452">
        <v>381</v>
      </c>
      <c r="O60" s="452">
        <v>145</v>
      </c>
      <c r="P60" s="452">
        <v>132</v>
      </c>
      <c r="Q60" s="452">
        <v>136</v>
      </c>
      <c r="R60" s="452">
        <v>134</v>
      </c>
      <c r="S60" s="452">
        <v>136</v>
      </c>
      <c r="T60" s="452">
        <v>115</v>
      </c>
      <c r="U60" s="463">
        <v>225</v>
      </c>
    </row>
    <row r="61" spans="2:21" ht="13.5">
      <c r="B61" s="459" t="s">
        <v>608</v>
      </c>
      <c r="C61" s="462"/>
      <c r="D61" s="452">
        <v>67</v>
      </c>
      <c r="E61" s="452">
        <v>20</v>
      </c>
      <c r="F61" s="452">
        <v>47</v>
      </c>
      <c r="G61" s="452">
        <v>10</v>
      </c>
      <c r="H61" s="452">
        <v>32</v>
      </c>
      <c r="I61" s="452">
        <v>12</v>
      </c>
      <c r="J61" s="452">
        <v>10</v>
      </c>
      <c r="K61" s="452">
        <v>10</v>
      </c>
      <c r="L61" s="470">
        <v>1201</v>
      </c>
      <c r="M61" s="452">
        <v>655</v>
      </c>
      <c r="N61" s="452">
        <v>546</v>
      </c>
      <c r="O61" s="452">
        <v>236</v>
      </c>
      <c r="P61" s="452">
        <v>194</v>
      </c>
      <c r="Q61" s="452">
        <v>207</v>
      </c>
      <c r="R61" s="452">
        <v>171</v>
      </c>
      <c r="S61" s="452">
        <v>212</v>
      </c>
      <c r="T61" s="452">
        <v>181</v>
      </c>
      <c r="U61" s="463">
        <v>376</v>
      </c>
    </row>
    <row r="62" spans="2:21" ht="13.5">
      <c r="B62" s="459" t="s">
        <v>609</v>
      </c>
      <c r="C62" s="462"/>
      <c r="D62" s="452">
        <v>95</v>
      </c>
      <c r="E62" s="452">
        <v>21</v>
      </c>
      <c r="F62" s="452">
        <v>74</v>
      </c>
      <c r="G62" s="452">
        <v>10</v>
      </c>
      <c r="H62" s="452">
        <v>47</v>
      </c>
      <c r="I62" s="452">
        <v>18</v>
      </c>
      <c r="J62" s="452">
        <v>15</v>
      </c>
      <c r="K62" s="452">
        <v>14</v>
      </c>
      <c r="L62" s="470">
        <v>1730</v>
      </c>
      <c r="M62" s="452">
        <v>857</v>
      </c>
      <c r="N62" s="452">
        <v>873</v>
      </c>
      <c r="O62" s="452">
        <v>333</v>
      </c>
      <c r="P62" s="452">
        <v>317</v>
      </c>
      <c r="Q62" s="452">
        <v>278</v>
      </c>
      <c r="R62" s="452">
        <v>293</v>
      </c>
      <c r="S62" s="452">
        <v>246</v>
      </c>
      <c r="T62" s="452">
        <v>263</v>
      </c>
      <c r="U62" s="463">
        <v>515</v>
      </c>
    </row>
    <row r="63" spans="2:21" ht="4.5" customHeight="1">
      <c r="B63" s="460"/>
      <c r="C63" s="462"/>
      <c r="D63" s="452"/>
      <c r="E63" s="452"/>
      <c r="F63" s="452"/>
      <c r="G63" s="452"/>
      <c r="H63" s="452"/>
      <c r="I63" s="452"/>
      <c r="J63" s="452"/>
      <c r="K63" s="452"/>
      <c r="L63" s="470"/>
      <c r="M63" s="452"/>
      <c r="N63" s="452"/>
      <c r="O63" s="452"/>
      <c r="P63" s="452"/>
      <c r="Q63" s="452"/>
      <c r="R63" s="452"/>
      <c r="S63" s="452"/>
      <c r="T63" s="452"/>
      <c r="U63" s="463"/>
    </row>
    <row r="64" spans="2:21" ht="13.5">
      <c r="B64" s="459" t="s">
        <v>304</v>
      </c>
      <c r="C64" s="462">
        <v>2</v>
      </c>
      <c r="D64" s="452">
        <v>184</v>
      </c>
      <c r="E64" s="452">
        <v>63</v>
      </c>
      <c r="F64" s="452">
        <v>121</v>
      </c>
      <c r="G64" s="452">
        <v>20</v>
      </c>
      <c r="H64" s="452">
        <v>85</v>
      </c>
      <c r="I64" s="452">
        <v>30</v>
      </c>
      <c r="J64" s="452">
        <v>28</v>
      </c>
      <c r="K64" s="452">
        <v>27</v>
      </c>
      <c r="L64" s="470">
        <v>3066</v>
      </c>
      <c r="M64" s="452">
        <v>1597</v>
      </c>
      <c r="N64" s="452">
        <v>1469</v>
      </c>
      <c r="O64" s="452">
        <v>503</v>
      </c>
      <c r="P64" s="452">
        <v>525</v>
      </c>
      <c r="Q64" s="452">
        <v>561</v>
      </c>
      <c r="R64" s="452">
        <v>475</v>
      </c>
      <c r="S64" s="452">
        <v>533</v>
      </c>
      <c r="T64" s="452">
        <v>469</v>
      </c>
      <c r="U64" s="463">
        <v>1126</v>
      </c>
    </row>
    <row r="65" spans="2:21" ht="13.5">
      <c r="B65" s="459" t="s">
        <v>610</v>
      </c>
      <c r="C65" s="462"/>
      <c r="D65" s="452">
        <v>133</v>
      </c>
      <c r="E65" s="452">
        <v>39</v>
      </c>
      <c r="F65" s="452">
        <v>94</v>
      </c>
      <c r="G65" s="452">
        <v>11</v>
      </c>
      <c r="H65" s="452">
        <v>62</v>
      </c>
      <c r="I65" s="452">
        <v>22</v>
      </c>
      <c r="J65" s="452">
        <v>20</v>
      </c>
      <c r="K65" s="452">
        <v>20</v>
      </c>
      <c r="L65" s="470">
        <v>2250</v>
      </c>
      <c r="M65" s="452">
        <v>1167</v>
      </c>
      <c r="N65" s="452">
        <v>1083</v>
      </c>
      <c r="O65" s="452">
        <v>365</v>
      </c>
      <c r="P65" s="452">
        <v>390</v>
      </c>
      <c r="Q65" s="452">
        <v>417</v>
      </c>
      <c r="R65" s="452">
        <v>341</v>
      </c>
      <c r="S65" s="452">
        <v>385</v>
      </c>
      <c r="T65" s="452">
        <v>352</v>
      </c>
      <c r="U65" s="463">
        <v>802</v>
      </c>
    </row>
    <row r="66" spans="2:21" ht="13.5">
      <c r="B66" s="459" t="s">
        <v>611</v>
      </c>
      <c r="C66" s="462"/>
      <c r="D66" s="452">
        <v>51</v>
      </c>
      <c r="E66" s="452">
        <v>24</v>
      </c>
      <c r="F66" s="452">
        <v>27</v>
      </c>
      <c r="G66" s="452">
        <v>9</v>
      </c>
      <c r="H66" s="452">
        <v>23</v>
      </c>
      <c r="I66" s="452">
        <v>8</v>
      </c>
      <c r="J66" s="452">
        <v>8</v>
      </c>
      <c r="K66" s="452">
        <v>7</v>
      </c>
      <c r="L66" s="470">
        <v>816</v>
      </c>
      <c r="M66" s="452">
        <v>430</v>
      </c>
      <c r="N66" s="452">
        <v>386</v>
      </c>
      <c r="O66" s="452">
        <v>138</v>
      </c>
      <c r="P66" s="452">
        <v>135</v>
      </c>
      <c r="Q66" s="452">
        <v>144</v>
      </c>
      <c r="R66" s="452">
        <v>134</v>
      </c>
      <c r="S66" s="452">
        <v>148</v>
      </c>
      <c r="T66" s="452">
        <v>117</v>
      </c>
      <c r="U66" s="463">
        <v>324</v>
      </c>
    </row>
    <row r="67" spans="2:21" ht="6" customHeight="1">
      <c r="B67" s="460"/>
      <c r="C67" s="462"/>
      <c r="D67" s="452"/>
      <c r="E67" s="452"/>
      <c r="F67" s="452"/>
      <c r="G67" s="452"/>
      <c r="H67" s="452"/>
      <c r="I67" s="452"/>
      <c r="J67" s="452"/>
      <c r="K67" s="452"/>
      <c r="L67" s="470"/>
      <c r="M67" s="452"/>
      <c r="N67" s="452"/>
      <c r="O67" s="452"/>
      <c r="P67" s="452"/>
      <c r="Q67" s="452"/>
      <c r="R67" s="452"/>
      <c r="S67" s="452"/>
      <c r="T67" s="452"/>
      <c r="U67" s="463"/>
    </row>
    <row r="68" spans="2:21" ht="13.5">
      <c r="B68" s="459" t="s">
        <v>305</v>
      </c>
      <c r="C68" s="462">
        <v>5</v>
      </c>
      <c r="D68" s="452">
        <v>212</v>
      </c>
      <c r="E68" s="452">
        <v>77</v>
      </c>
      <c r="F68" s="452">
        <v>135</v>
      </c>
      <c r="G68" s="452">
        <v>31</v>
      </c>
      <c r="H68" s="452">
        <v>95</v>
      </c>
      <c r="I68" s="452">
        <v>34</v>
      </c>
      <c r="J68" s="452">
        <v>33</v>
      </c>
      <c r="K68" s="452">
        <v>28</v>
      </c>
      <c r="L68" s="470">
        <v>3452</v>
      </c>
      <c r="M68" s="452">
        <v>1808</v>
      </c>
      <c r="N68" s="452">
        <v>1644</v>
      </c>
      <c r="O68" s="452">
        <v>648</v>
      </c>
      <c r="P68" s="452">
        <v>564</v>
      </c>
      <c r="Q68" s="452">
        <v>633</v>
      </c>
      <c r="R68" s="452">
        <v>552</v>
      </c>
      <c r="S68" s="452">
        <v>527</v>
      </c>
      <c r="T68" s="452">
        <v>528</v>
      </c>
      <c r="U68" s="463">
        <v>1032</v>
      </c>
    </row>
    <row r="69" spans="2:21" ht="13.5">
      <c r="B69" s="459" t="s">
        <v>612</v>
      </c>
      <c r="C69" s="462"/>
      <c r="D69" s="452">
        <v>105</v>
      </c>
      <c r="E69" s="452">
        <v>36</v>
      </c>
      <c r="F69" s="452">
        <v>69</v>
      </c>
      <c r="G69" s="452">
        <v>10</v>
      </c>
      <c r="H69" s="452">
        <v>48</v>
      </c>
      <c r="I69" s="452">
        <v>12</v>
      </c>
      <c r="J69" s="452">
        <v>17</v>
      </c>
      <c r="K69" s="452">
        <v>19</v>
      </c>
      <c r="L69" s="470">
        <v>1801</v>
      </c>
      <c r="M69" s="452">
        <v>914</v>
      </c>
      <c r="N69" s="452">
        <v>887</v>
      </c>
      <c r="O69" s="452">
        <v>219</v>
      </c>
      <c r="P69" s="452">
        <v>198</v>
      </c>
      <c r="Q69" s="452">
        <v>333</v>
      </c>
      <c r="R69" s="452">
        <v>302</v>
      </c>
      <c r="S69" s="452">
        <v>362</v>
      </c>
      <c r="T69" s="452">
        <v>387</v>
      </c>
      <c r="U69" s="463">
        <v>752</v>
      </c>
    </row>
    <row r="70" spans="2:21" ht="13.5">
      <c r="B70" s="459" t="s">
        <v>613</v>
      </c>
      <c r="C70" s="462"/>
      <c r="D70" s="452">
        <v>39</v>
      </c>
      <c r="E70" s="452">
        <v>15</v>
      </c>
      <c r="F70" s="452">
        <v>24</v>
      </c>
      <c r="G70" s="452">
        <v>5</v>
      </c>
      <c r="H70" s="452">
        <v>16</v>
      </c>
      <c r="I70" s="452">
        <v>5</v>
      </c>
      <c r="J70" s="452">
        <v>6</v>
      </c>
      <c r="K70" s="452">
        <v>5</v>
      </c>
      <c r="L70" s="470">
        <v>569</v>
      </c>
      <c r="M70" s="452">
        <v>318</v>
      </c>
      <c r="N70" s="452">
        <v>251</v>
      </c>
      <c r="O70" s="452">
        <v>107</v>
      </c>
      <c r="P70" s="452">
        <v>90</v>
      </c>
      <c r="Q70" s="452">
        <v>115</v>
      </c>
      <c r="R70" s="452">
        <v>80</v>
      </c>
      <c r="S70" s="452">
        <v>96</v>
      </c>
      <c r="T70" s="452">
        <v>81</v>
      </c>
      <c r="U70" s="463">
        <v>180</v>
      </c>
    </row>
    <row r="71" spans="2:21" ht="13.5">
      <c r="B71" s="459" t="s">
        <v>614</v>
      </c>
      <c r="C71" s="462"/>
      <c r="D71" s="452">
        <v>25</v>
      </c>
      <c r="E71" s="452">
        <v>8</v>
      </c>
      <c r="F71" s="452">
        <v>17</v>
      </c>
      <c r="G71" s="452">
        <v>8</v>
      </c>
      <c r="H71" s="452">
        <v>12</v>
      </c>
      <c r="I71" s="452">
        <v>4</v>
      </c>
      <c r="J71" s="452">
        <v>4</v>
      </c>
      <c r="K71" s="452">
        <v>4</v>
      </c>
      <c r="L71" s="470">
        <v>425</v>
      </c>
      <c r="M71" s="452">
        <v>218</v>
      </c>
      <c r="N71" s="452">
        <v>207</v>
      </c>
      <c r="O71" s="452">
        <v>71</v>
      </c>
      <c r="P71" s="452">
        <v>73</v>
      </c>
      <c r="Q71" s="452">
        <v>78</v>
      </c>
      <c r="R71" s="452">
        <v>74</v>
      </c>
      <c r="S71" s="452">
        <v>69</v>
      </c>
      <c r="T71" s="452">
        <v>60</v>
      </c>
      <c r="U71" s="463">
        <v>100</v>
      </c>
    </row>
    <row r="72" spans="2:21" ht="11.25" customHeight="1">
      <c r="B72" s="459" t="s">
        <v>735</v>
      </c>
      <c r="C72" s="462"/>
      <c r="D72" s="452">
        <v>29</v>
      </c>
      <c r="E72" s="452">
        <v>11</v>
      </c>
      <c r="F72" s="452">
        <v>18</v>
      </c>
      <c r="G72" s="452">
        <v>5</v>
      </c>
      <c r="H72" s="452">
        <v>13</v>
      </c>
      <c r="I72" s="452">
        <v>7</v>
      </c>
      <c r="J72" s="452">
        <v>6</v>
      </c>
      <c r="K72" s="452">
        <v>0</v>
      </c>
      <c r="L72" s="470">
        <v>448</v>
      </c>
      <c r="M72" s="452">
        <v>241</v>
      </c>
      <c r="N72" s="452">
        <v>207</v>
      </c>
      <c r="O72" s="452">
        <v>134</v>
      </c>
      <c r="P72" s="452">
        <v>111</v>
      </c>
      <c r="Q72" s="452">
        <v>107</v>
      </c>
      <c r="R72" s="452">
        <v>96</v>
      </c>
      <c r="S72" s="452">
        <v>0</v>
      </c>
      <c r="T72" s="452">
        <v>0</v>
      </c>
      <c r="U72" s="463">
        <v>0</v>
      </c>
    </row>
    <row r="73" spans="2:21" ht="11.25" customHeight="1">
      <c r="B73" s="459" t="s">
        <v>758</v>
      </c>
      <c r="C73" s="462"/>
      <c r="D73" s="452">
        <v>14</v>
      </c>
      <c r="E73" s="452">
        <v>7</v>
      </c>
      <c r="F73" s="452">
        <v>7</v>
      </c>
      <c r="G73" s="452">
        <v>3</v>
      </c>
      <c r="H73" s="452">
        <v>6</v>
      </c>
      <c r="I73" s="452">
        <v>6</v>
      </c>
      <c r="J73" s="452">
        <v>0</v>
      </c>
      <c r="K73" s="452">
        <v>0</v>
      </c>
      <c r="L73" s="470">
        <v>209</v>
      </c>
      <c r="M73" s="452">
        <v>117</v>
      </c>
      <c r="N73" s="452">
        <v>92</v>
      </c>
      <c r="O73" s="452">
        <v>117</v>
      </c>
      <c r="P73" s="452">
        <v>92</v>
      </c>
      <c r="Q73" s="452">
        <v>0</v>
      </c>
      <c r="R73" s="452">
        <v>0</v>
      </c>
      <c r="S73" s="452">
        <v>0</v>
      </c>
      <c r="T73" s="452">
        <v>0</v>
      </c>
      <c r="U73" s="463">
        <v>0</v>
      </c>
    </row>
    <row r="74" spans="2:21" ht="6.75" customHeight="1">
      <c r="B74" s="460"/>
      <c r="C74" s="462"/>
      <c r="D74" s="452"/>
      <c r="E74" s="452"/>
      <c r="F74" s="452"/>
      <c r="G74" s="452"/>
      <c r="H74" s="452"/>
      <c r="I74" s="452"/>
      <c r="J74" s="452"/>
      <c r="K74" s="452"/>
      <c r="L74" s="470"/>
      <c r="M74" s="452"/>
      <c r="N74" s="452"/>
      <c r="O74" s="452"/>
      <c r="P74" s="452"/>
      <c r="Q74" s="452"/>
      <c r="R74" s="452"/>
      <c r="S74" s="452"/>
      <c r="T74" s="452"/>
      <c r="U74" s="463"/>
    </row>
    <row r="75" spans="2:21" ht="13.5">
      <c r="B75" s="459" t="s">
        <v>306</v>
      </c>
      <c r="C75" s="462">
        <v>4</v>
      </c>
      <c r="D75" s="452">
        <v>301</v>
      </c>
      <c r="E75" s="452">
        <v>89</v>
      </c>
      <c r="F75" s="452">
        <v>212</v>
      </c>
      <c r="G75" s="452">
        <v>35</v>
      </c>
      <c r="H75" s="452">
        <v>138</v>
      </c>
      <c r="I75" s="452">
        <v>50</v>
      </c>
      <c r="J75" s="452">
        <v>45</v>
      </c>
      <c r="K75" s="452">
        <v>43</v>
      </c>
      <c r="L75" s="470">
        <v>4942</v>
      </c>
      <c r="M75" s="452">
        <v>2580</v>
      </c>
      <c r="N75" s="452">
        <v>2362</v>
      </c>
      <c r="O75" s="452">
        <v>916</v>
      </c>
      <c r="P75" s="452">
        <v>772</v>
      </c>
      <c r="Q75" s="452">
        <v>858</v>
      </c>
      <c r="R75" s="452">
        <v>799</v>
      </c>
      <c r="S75" s="452">
        <v>806</v>
      </c>
      <c r="T75" s="452">
        <v>791</v>
      </c>
      <c r="U75" s="463">
        <v>1551</v>
      </c>
    </row>
    <row r="76" spans="2:21" ht="13.5">
      <c r="B76" s="459" t="s">
        <v>631</v>
      </c>
      <c r="C76" s="462"/>
      <c r="D76" s="452">
        <v>82</v>
      </c>
      <c r="E76" s="452">
        <v>26</v>
      </c>
      <c r="F76" s="452">
        <v>56</v>
      </c>
      <c r="G76" s="452">
        <v>11</v>
      </c>
      <c r="H76" s="452">
        <v>37</v>
      </c>
      <c r="I76" s="452">
        <v>11</v>
      </c>
      <c r="J76" s="452">
        <v>9</v>
      </c>
      <c r="K76" s="452">
        <v>17</v>
      </c>
      <c r="L76" s="470">
        <v>1356</v>
      </c>
      <c r="M76" s="452">
        <v>721</v>
      </c>
      <c r="N76" s="452">
        <v>635</v>
      </c>
      <c r="O76" s="452">
        <v>209</v>
      </c>
      <c r="P76" s="452">
        <v>164</v>
      </c>
      <c r="Q76" s="452">
        <v>187</v>
      </c>
      <c r="R76" s="452">
        <v>158</v>
      </c>
      <c r="S76" s="452">
        <v>325</v>
      </c>
      <c r="T76" s="452">
        <v>313</v>
      </c>
      <c r="U76" s="463">
        <v>666</v>
      </c>
    </row>
    <row r="77" spans="2:21" ht="13.5">
      <c r="B77" s="459" t="s">
        <v>615</v>
      </c>
      <c r="C77" s="462"/>
      <c r="D77" s="452">
        <v>104</v>
      </c>
      <c r="E77" s="452">
        <v>28</v>
      </c>
      <c r="F77" s="452">
        <v>76</v>
      </c>
      <c r="G77" s="452">
        <v>11</v>
      </c>
      <c r="H77" s="452">
        <v>47</v>
      </c>
      <c r="I77" s="452">
        <v>16</v>
      </c>
      <c r="J77" s="452">
        <v>16</v>
      </c>
      <c r="K77" s="452">
        <v>15</v>
      </c>
      <c r="L77" s="470">
        <v>1648</v>
      </c>
      <c r="M77" s="452">
        <v>858</v>
      </c>
      <c r="N77" s="452">
        <v>790</v>
      </c>
      <c r="O77" s="452">
        <v>290</v>
      </c>
      <c r="P77" s="452">
        <v>242</v>
      </c>
      <c r="Q77" s="452">
        <v>288</v>
      </c>
      <c r="R77" s="452">
        <v>279</v>
      </c>
      <c r="S77" s="452">
        <v>280</v>
      </c>
      <c r="T77" s="452">
        <v>269</v>
      </c>
      <c r="U77" s="463">
        <v>504</v>
      </c>
    </row>
    <row r="78" spans="2:21" ht="13.5">
      <c r="B78" s="459" t="s">
        <v>616</v>
      </c>
      <c r="C78" s="462"/>
      <c r="D78" s="452">
        <v>75</v>
      </c>
      <c r="E78" s="452">
        <v>23</v>
      </c>
      <c r="F78" s="452">
        <v>52</v>
      </c>
      <c r="G78" s="452">
        <v>9</v>
      </c>
      <c r="H78" s="452">
        <v>34</v>
      </c>
      <c r="I78" s="452">
        <v>12</v>
      </c>
      <c r="J78" s="452">
        <v>11</v>
      </c>
      <c r="K78" s="452">
        <v>11</v>
      </c>
      <c r="L78" s="470">
        <v>1220</v>
      </c>
      <c r="M78" s="452">
        <v>625</v>
      </c>
      <c r="N78" s="452">
        <v>595</v>
      </c>
      <c r="O78" s="452">
        <v>216</v>
      </c>
      <c r="P78" s="452">
        <v>184</v>
      </c>
      <c r="Q78" s="452">
        <v>208</v>
      </c>
      <c r="R78" s="452">
        <v>202</v>
      </c>
      <c r="S78" s="452">
        <v>201</v>
      </c>
      <c r="T78" s="452">
        <v>209</v>
      </c>
      <c r="U78" s="463">
        <v>381</v>
      </c>
    </row>
    <row r="79" spans="2:21" ht="15" customHeight="1">
      <c r="B79" s="459" t="s">
        <v>736</v>
      </c>
      <c r="C79" s="462"/>
      <c r="D79" s="452">
        <v>40</v>
      </c>
      <c r="E79" s="452">
        <v>12</v>
      </c>
      <c r="F79" s="452">
        <v>28</v>
      </c>
      <c r="G79" s="452">
        <v>4</v>
      </c>
      <c r="H79" s="452">
        <v>20</v>
      </c>
      <c r="I79" s="452">
        <v>11</v>
      </c>
      <c r="J79" s="452">
        <v>9</v>
      </c>
      <c r="K79" s="452">
        <v>0</v>
      </c>
      <c r="L79" s="470">
        <v>718</v>
      </c>
      <c r="M79" s="452">
        <v>376</v>
      </c>
      <c r="N79" s="452">
        <v>342</v>
      </c>
      <c r="O79" s="452">
        <v>201</v>
      </c>
      <c r="P79" s="452">
        <v>182</v>
      </c>
      <c r="Q79" s="452">
        <v>175</v>
      </c>
      <c r="R79" s="452">
        <v>160</v>
      </c>
      <c r="S79" s="452">
        <v>0</v>
      </c>
      <c r="T79" s="452">
        <v>0</v>
      </c>
      <c r="U79" s="463">
        <v>0</v>
      </c>
    </row>
    <row r="80" spans="2:21" ht="5.25" customHeight="1">
      <c r="B80" s="460"/>
      <c r="C80" s="462"/>
      <c r="D80" s="452"/>
      <c r="E80" s="452"/>
      <c r="F80" s="452"/>
      <c r="G80" s="452"/>
      <c r="H80" s="452"/>
      <c r="I80" s="452"/>
      <c r="J80" s="452"/>
      <c r="K80" s="452"/>
      <c r="L80" s="470"/>
      <c r="M80" s="452"/>
      <c r="N80" s="452"/>
      <c r="O80" s="452"/>
      <c r="P80" s="452"/>
      <c r="Q80" s="452"/>
      <c r="R80" s="452"/>
      <c r="S80" s="452"/>
      <c r="T80" s="452"/>
      <c r="U80" s="463"/>
    </row>
    <row r="81" spans="2:21" ht="13.5">
      <c r="B81" s="459" t="s">
        <v>307</v>
      </c>
      <c r="C81" s="462">
        <v>3</v>
      </c>
      <c r="D81" s="452">
        <v>127</v>
      </c>
      <c r="E81" s="452">
        <v>43</v>
      </c>
      <c r="F81" s="452">
        <v>84</v>
      </c>
      <c r="G81" s="452">
        <v>17</v>
      </c>
      <c r="H81" s="452">
        <v>58</v>
      </c>
      <c r="I81" s="452">
        <v>20</v>
      </c>
      <c r="J81" s="452">
        <v>19</v>
      </c>
      <c r="K81" s="452">
        <v>19</v>
      </c>
      <c r="L81" s="470">
        <v>1958</v>
      </c>
      <c r="M81" s="452">
        <v>1040</v>
      </c>
      <c r="N81" s="452">
        <v>918</v>
      </c>
      <c r="O81" s="452">
        <v>366</v>
      </c>
      <c r="P81" s="452">
        <v>303</v>
      </c>
      <c r="Q81" s="452">
        <v>324</v>
      </c>
      <c r="R81" s="452">
        <v>324</v>
      </c>
      <c r="S81" s="452">
        <v>350</v>
      </c>
      <c r="T81" s="452">
        <v>291</v>
      </c>
      <c r="U81" s="463">
        <v>591</v>
      </c>
    </row>
    <row r="82" spans="2:21" ht="13.5">
      <c r="B82" s="459" t="s">
        <v>617</v>
      </c>
      <c r="C82" s="462"/>
      <c r="D82" s="452">
        <v>80</v>
      </c>
      <c r="E82" s="452">
        <v>25</v>
      </c>
      <c r="F82" s="452">
        <v>55</v>
      </c>
      <c r="G82" s="452">
        <v>9</v>
      </c>
      <c r="H82" s="452">
        <v>40</v>
      </c>
      <c r="I82" s="452">
        <v>14</v>
      </c>
      <c r="J82" s="452">
        <v>13</v>
      </c>
      <c r="K82" s="452">
        <v>13</v>
      </c>
      <c r="L82" s="470">
        <v>1366</v>
      </c>
      <c r="M82" s="452">
        <v>749</v>
      </c>
      <c r="N82" s="452">
        <v>617</v>
      </c>
      <c r="O82" s="452">
        <v>268</v>
      </c>
      <c r="P82" s="452">
        <v>206</v>
      </c>
      <c r="Q82" s="452">
        <v>231</v>
      </c>
      <c r="R82" s="452">
        <v>213</v>
      </c>
      <c r="S82" s="452">
        <v>250</v>
      </c>
      <c r="T82" s="452">
        <v>198</v>
      </c>
      <c r="U82" s="463">
        <v>397</v>
      </c>
    </row>
    <row r="83" spans="2:21" ht="13.5">
      <c r="B83" s="459" t="s">
        <v>618</v>
      </c>
      <c r="C83" s="462"/>
      <c r="D83" s="452">
        <v>22</v>
      </c>
      <c r="E83" s="452">
        <v>10</v>
      </c>
      <c r="F83" s="452">
        <v>12</v>
      </c>
      <c r="G83" s="452">
        <v>4</v>
      </c>
      <c r="H83" s="452">
        <v>9</v>
      </c>
      <c r="I83" s="452">
        <v>3</v>
      </c>
      <c r="J83" s="452">
        <v>3</v>
      </c>
      <c r="K83" s="452">
        <v>3</v>
      </c>
      <c r="L83" s="470">
        <v>280</v>
      </c>
      <c r="M83" s="452">
        <v>150</v>
      </c>
      <c r="N83" s="452">
        <v>130</v>
      </c>
      <c r="O83" s="452">
        <v>54</v>
      </c>
      <c r="P83" s="452">
        <v>40</v>
      </c>
      <c r="Q83" s="452">
        <v>46</v>
      </c>
      <c r="R83" s="452">
        <v>51</v>
      </c>
      <c r="S83" s="452">
        <v>50</v>
      </c>
      <c r="T83" s="452">
        <v>39</v>
      </c>
      <c r="U83" s="463">
        <v>80</v>
      </c>
    </row>
    <row r="84" spans="2:21" ht="13.5">
      <c r="B84" s="459" t="s">
        <v>619</v>
      </c>
      <c r="C84" s="462"/>
      <c r="D84" s="452">
        <v>25</v>
      </c>
      <c r="E84" s="452">
        <v>8</v>
      </c>
      <c r="F84" s="452">
        <v>17</v>
      </c>
      <c r="G84" s="452">
        <v>4</v>
      </c>
      <c r="H84" s="452">
        <v>9</v>
      </c>
      <c r="I84" s="452">
        <v>3</v>
      </c>
      <c r="J84" s="452">
        <v>3</v>
      </c>
      <c r="K84" s="452">
        <v>3</v>
      </c>
      <c r="L84" s="470">
        <v>312</v>
      </c>
      <c r="M84" s="452">
        <v>141</v>
      </c>
      <c r="N84" s="452">
        <v>171</v>
      </c>
      <c r="O84" s="452">
        <v>44</v>
      </c>
      <c r="P84" s="452">
        <v>57</v>
      </c>
      <c r="Q84" s="452">
        <v>47</v>
      </c>
      <c r="R84" s="452">
        <v>60</v>
      </c>
      <c r="S84" s="452">
        <v>50</v>
      </c>
      <c r="T84" s="452">
        <v>54</v>
      </c>
      <c r="U84" s="463">
        <v>114</v>
      </c>
    </row>
    <row r="85" spans="2:21" ht="6.75" customHeight="1">
      <c r="B85" s="460"/>
      <c r="C85" s="462"/>
      <c r="D85" s="452"/>
      <c r="E85" s="452"/>
      <c r="F85" s="452"/>
      <c r="G85" s="452"/>
      <c r="H85" s="452"/>
      <c r="I85" s="452"/>
      <c r="J85" s="452"/>
      <c r="K85" s="452"/>
      <c r="L85" s="470"/>
      <c r="M85" s="452"/>
      <c r="N85" s="452"/>
      <c r="O85" s="452"/>
      <c r="P85" s="452"/>
      <c r="Q85" s="452"/>
      <c r="R85" s="452"/>
      <c r="S85" s="452"/>
      <c r="T85" s="452"/>
      <c r="U85" s="463"/>
    </row>
    <row r="86" spans="2:21" ht="13.5">
      <c r="B86" s="459" t="s">
        <v>308</v>
      </c>
      <c r="C86" s="462">
        <v>3</v>
      </c>
      <c r="D86" s="452">
        <v>133</v>
      </c>
      <c r="E86" s="452">
        <v>43</v>
      </c>
      <c r="F86" s="452">
        <v>90</v>
      </c>
      <c r="G86" s="452">
        <v>21</v>
      </c>
      <c r="H86" s="452">
        <v>59</v>
      </c>
      <c r="I86" s="452">
        <v>19</v>
      </c>
      <c r="J86" s="452">
        <v>19</v>
      </c>
      <c r="K86" s="452">
        <v>21</v>
      </c>
      <c r="L86" s="470">
        <v>2016</v>
      </c>
      <c r="M86" s="452">
        <v>1029</v>
      </c>
      <c r="N86" s="452">
        <v>987</v>
      </c>
      <c r="O86" s="452">
        <v>303</v>
      </c>
      <c r="P86" s="452">
        <v>311</v>
      </c>
      <c r="Q86" s="452">
        <v>355</v>
      </c>
      <c r="R86" s="452">
        <v>323</v>
      </c>
      <c r="S86" s="452">
        <v>371</v>
      </c>
      <c r="T86" s="452">
        <v>353</v>
      </c>
      <c r="U86" s="463">
        <v>704</v>
      </c>
    </row>
    <row r="87" spans="2:21" ht="13.5">
      <c r="B87" s="459" t="s">
        <v>620</v>
      </c>
      <c r="C87" s="462"/>
      <c r="D87" s="452">
        <v>58</v>
      </c>
      <c r="E87" s="452">
        <v>17</v>
      </c>
      <c r="F87" s="452">
        <v>41</v>
      </c>
      <c r="G87" s="452">
        <v>8</v>
      </c>
      <c r="H87" s="452">
        <v>25</v>
      </c>
      <c r="I87" s="452">
        <v>8</v>
      </c>
      <c r="J87" s="452">
        <v>8</v>
      </c>
      <c r="K87" s="452">
        <v>9</v>
      </c>
      <c r="L87" s="470">
        <v>870</v>
      </c>
      <c r="M87" s="452">
        <v>451</v>
      </c>
      <c r="N87" s="452">
        <v>419</v>
      </c>
      <c r="O87" s="452">
        <v>127</v>
      </c>
      <c r="P87" s="452">
        <v>141</v>
      </c>
      <c r="Q87" s="452">
        <v>158</v>
      </c>
      <c r="R87" s="452">
        <v>125</v>
      </c>
      <c r="S87" s="452">
        <v>166</v>
      </c>
      <c r="T87" s="452">
        <v>153</v>
      </c>
      <c r="U87" s="463">
        <v>308</v>
      </c>
    </row>
    <row r="88" spans="2:21" ht="13.5">
      <c r="B88" s="459" t="s">
        <v>632</v>
      </c>
      <c r="C88" s="462"/>
      <c r="D88" s="452">
        <v>35</v>
      </c>
      <c r="E88" s="452">
        <v>12</v>
      </c>
      <c r="F88" s="452">
        <v>23</v>
      </c>
      <c r="G88" s="452">
        <v>6</v>
      </c>
      <c r="H88" s="452">
        <v>15</v>
      </c>
      <c r="I88" s="452">
        <v>5</v>
      </c>
      <c r="J88" s="452">
        <v>5</v>
      </c>
      <c r="K88" s="452">
        <v>5</v>
      </c>
      <c r="L88" s="470">
        <v>503</v>
      </c>
      <c r="M88" s="452">
        <v>256</v>
      </c>
      <c r="N88" s="452">
        <v>247</v>
      </c>
      <c r="O88" s="452">
        <v>73</v>
      </c>
      <c r="P88" s="452">
        <v>75</v>
      </c>
      <c r="Q88" s="452">
        <v>90</v>
      </c>
      <c r="R88" s="452">
        <v>88</v>
      </c>
      <c r="S88" s="452">
        <v>93</v>
      </c>
      <c r="T88" s="452">
        <v>84</v>
      </c>
      <c r="U88" s="463">
        <v>190</v>
      </c>
    </row>
    <row r="89" spans="2:21" ht="13.5">
      <c r="B89" s="459" t="s">
        <v>621</v>
      </c>
      <c r="C89" s="462"/>
      <c r="D89" s="452">
        <v>40</v>
      </c>
      <c r="E89" s="452">
        <v>14</v>
      </c>
      <c r="F89" s="452">
        <v>26</v>
      </c>
      <c r="G89" s="452">
        <v>7</v>
      </c>
      <c r="H89" s="452">
        <v>19</v>
      </c>
      <c r="I89" s="452">
        <v>6</v>
      </c>
      <c r="J89" s="452">
        <v>6</v>
      </c>
      <c r="K89" s="452">
        <v>7</v>
      </c>
      <c r="L89" s="470">
        <v>643</v>
      </c>
      <c r="M89" s="452">
        <v>322</v>
      </c>
      <c r="N89" s="452">
        <v>321</v>
      </c>
      <c r="O89" s="452">
        <v>103</v>
      </c>
      <c r="P89" s="452">
        <v>95</v>
      </c>
      <c r="Q89" s="452">
        <v>107</v>
      </c>
      <c r="R89" s="452">
        <v>110</v>
      </c>
      <c r="S89" s="452">
        <v>112</v>
      </c>
      <c r="T89" s="452">
        <v>116</v>
      </c>
      <c r="U89" s="463">
        <v>206</v>
      </c>
    </row>
    <row r="90" spans="2:21" ht="6" customHeight="1">
      <c r="B90" s="460"/>
      <c r="C90" s="462"/>
      <c r="D90" s="452"/>
      <c r="E90" s="452"/>
      <c r="F90" s="452"/>
      <c r="G90" s="452"/>
      <c r="H90" s="452"/>
      <c r="I90" s="452"/>
      <c r="J90" s="452"/>
      <c r="K90" s="452"/>
      <c r="L90" s="470"/>
      <c r="M90" s="452"/>
      <c r="N90" s="452"/>
      <c r="O90" s="452"/>
      <c r="P90" s="452"/>
      <c r="Q90" s="452"/>
      <c r="R90" s="452"/>
      <c r="S90" s="452"/>
      <c r="T90" s="452"/>
      <c r="U90" s="463"/>
    </row>
    <row r="91" spans="2:21" ht="13.5">
      <c r="B91" s="459" t="s">
        <v>309</v>
      </c>
      <c r="C91" s="462">
        <v>1</v>
      </c>
      <c r="D91" s="452">
        <v>22</v>
      </c>
      <c r="E91" s="452">
        <v>11</v>
      </c>
      <c r="F91" s="452">
        <v>11</v>
      </c>
      <c r="G91" s="452">
        <v>5</v>
      </c>
      <c r="H91" s="452">
        <v>9</v>
      </c>
      <c r="I91" s="452">
        <v>2</v>
      </c>
      <c r="J91" s="452">
        <v>4</v>
      </c>
      <c r="K91" s="452">
        <v>3</v>
      </c>
      <c r="L91" s="470">
        <v>245</v>
      </c>
      <c r="M91" s="452">
        <v>121</v>
      </c>
      <c r="N91" s="452">
        <v>124</v>
      </c>
      <c r="O91" s="452">
        <v>33</v>
      </c>
      <c r="P91" s="452">
        <v>36</v>
      </c>
      <c r="Q91" s="452">
        <v>40</v>
      </c>
      <c r="R91" s="452">
        <v>45</v>
      </c>
      <c r="S91" s="452">
        <v>48</v>
      </c>
      <c r="T91" s="452">
        <v>43</v>
      </c>
      <c r="U91" s="463">
        <v>101</v>
      </c>
    </row>
    <row r="92" spans="2:21" ht="13.5">
      <c r="B92" s="459" t="s">
        <v>622</v>
      </c>
      <c r="C92" s="462"/>
      <c r="D92" s="452">
        <v>22</v>
      </c>
      <c r="E92" s="452">
        <v>11</v>
      </c>
      <c r="F92" s="452">
        <v>11</v>
      </c>
      <c r="G92" s="452">
        <v>5</v>
      </c>
      <c r="H92" s="452">
        <v>9</v>
      </c>
      <c r="I92" s="452">
        <v>2</v>
      </c>
      <c r="J92" s="452">
        <v>4</v>
      </c>
      <c r="K92" s="452">
        <v>3</v>
      </c>
      <c r="L92" s="470">
        <v>245</v>
      </c>
      <c r="M92" s="452">
        <v>121</v>
      </c>
      <c r="N92" s="452">
        <v>124</v>
      </c>
      <c r="O92" s="452">
        <v>33</v>
      </c>
      <c r="P92" s="452">
        <v>36</v>
      </c>
      <c r="Q92" s="452">
        <v>40</v>
      </c>
      <c r="R92" s="452">
        <v>45</v>
      </c>
      <c r="S92" s="452">
        <v>48</v>
      </c>
      <c r="T92" s="452">
        <v>43</v>
      </c>
      <c r="U92" s="463">
        <v>101</v>
      </c>
    </row>
    <row r="93" spans="2:21" ht="6" customHeight="1">
      <c r="B93" s="460"/>
      <c r="C93" s="462"/>
      <c r="D93" s="452"/>
      <c r="E93" s="452"/>
      <c r="F93" s="452"/>
      <c r="G93" s="452"/>
      <c r="H93" s="452"/>
      <c r="I93" s="452"/>
      <c r="J93" s="452"/>
      <c r="K93" s="452"/>
      <c r="L93" s="470"/>
      <c r="M93" s="452"/>
      <c r="N93" s="452"/>
      <c r="O93" s="452"/>
      <c r="P93" s="452"/>
      <c r="Q93" s="452"/>
      <c r="R93" s="452"/>
      <c r="S93" s="452"/>
      <c r="T93" s="452"/>
      <c r="U93" s="463"/>
    </row>
    <row r="94" spans="2:21" ht="13.5">
      <c r="B94" s="459" t="s">
        <v>310</v>
      </c>
      <c r="C94" s="462"/>
      <c r="D94" s="455">
        <v>0</v>
      </c>
      <c r="E94" s="452">
        <v>0</v>
      </c>
      <c r="F94" s="452">
        <v>0</v>
      </c>
      <c r="G94" s="452">
        <v>0</v>
      </c>
      <c r="H94" s="452">
        <v>114</v>
      </c>
      <c r="I94" s="452">
        <v>39</v>
      </c>
      <c r="J94" s="452">
        <v>38</v>
      </c>
      <c r="K94" s="452">
        <v>37</v>
      </c>
      <c r="L94" s="470">
        <v>5584</v>
      </c>
      <c r="M94" s="452">
        <v>3108</v>
      </c>
      <c r="N94" s="452">
        <v>2476</v>
      </c>
      <c r="O94" s="452">
        <v>1111</v>
      </c>
      <c r="P94" s="452">
        <v>850</v>
      </c>
      <c r="Q94" s="452">
        <v>1032</v>
      </c>
      <c r="R94" s="452">
        <v>856</v>
      </c>
      <c r="S94" s="452">
        <v>965</v>
      </c>
      <c r="T94" s="452">
        <v>770</v>
      </c>
      <c r="U94" s="463">
        <v>1619</v>
      </c>
    </row>
    <row r="95" spans="2:21" ht="13.5">
      <c r="B95" s="459" t="s">
        <v>623</v>
      </c>
      <c r="C95" s="462"/>
      <c r="D95" s="455">
        <v>0</v>
      </c>
      <c r="E95" s="452">
        <v>0</v>
      </c>
      <c r="F95" s="452">
        <v>0</v>
      </c>
      <c r="G95" s="452">
        <v>0</v>
      </c>
      <c r="H95" s="452">
        <v>27</v>
      </c>
      <c r="I95" s="452">
        <v>9</v>
      </c>
      <c r="J95" s="452">
        <v>9</v>
      </c>
      <c r="K95" s="452">
        <v>9</v>
      </c>
      <c r="L95" s="470">
        <v>1456</v>
      </c>
      <c r="M95" s="452">
        <v>675</v>
      </c>
      <c r="N95" s="452">
        <v>781</v>
      </c>
      <c r="O95" s="452">
        <v>250</v>
      </c>
      <c r="P95" s="452">
        <v>245</v>
      </c>
      <c r="Q95" s="452">
        <v>217</v>
      </c>
      <c r="R95" s="452">
        <v>278</v>
      </c>
      <c r="S95" s="452">
        <v>208</v>
      </c>
      <c r="T95" s="452">
        <v>258</v>
      </c>
      <c r="U95" s="463">
        <v>442</v>
      </c>
    </row>
    <row r="96" spans="2:21" ht="13.5">
      <c r="B96" s="459" t="s">
        <v>624</v>
      </c>
      <c r="C96" s="464"/>
      <c r="D96" s="455">
        <v>0</v>
      </c>
      <c r="E96" s="453">
        <v>0</v>
      </c>
      <c r="F96" s="453">
        <v>0</v>
      </c>
      <c r="G96" s="453">
        <v>0</v>
      </c>
      <c r="H96" s="453">
        <v>24</v>
      </c>
      <c r="I96" s="453">
        <v>8</v>
      </c>
      <c r="J96" s="453">
        <v>8</v>
      </c>
      <c r="K96" s="453">
        <v>8</v>
      </c>
      <c r="L96" s="451">
        <v>1277</v>
      </c>
      <c r="M96" s="453">
        <v>695</v>
      </c>
      <c r="N96" s="453">
        <v>582</v>
      </c>
      <c r="O96" s="453">
        <v>246</v>
      </c>
      <c r="P96" s="453">
        <v>194</v>
      </c>
      <c r="Q96" s="453">
        <v>215</v>
      </c>
      <c r="R96" s="453">
        <v>205</v>
      </c>
      <c r="S96" s="453">
        <v>234</v>
      </c>
      <c r="T96" s="453">
        <v>183</v>
      </c>
      <c r="U96" s="454">
        <v>412</v>
      </c>
    </row>
    <row r="97" spans="2:21" ht="13.5">
      <c r="B97" s="459" t="s">
        <v>625</v>
      </c>
      <c r="C97" s="464"/>
      <c r="D97" s="455">
        <v>0</v>
      </c>
      <c r="E97" s="453">
        <v>0</v>
      </c>
      <c r="F97" s="453">
        <v>0</v>
      </c>
      <c r="G97" s="453">
        <v>0</v>
      </c>
      <c r="H97" s="453">
        <v>17</v>
      </c>
      <c r="I97" s="453">
        <v>6</v>
      </c>
      <c r="J97" s="453">
        <v>6</v>
      </c>
      <c r="K97" s="453">
        <v>5</v>
      </c>
      <c r="L97" s="451">
        <v>713</v>
      </c>
      <c r="M97" s="453">
        <v>463</v>
      </c>
      <c r="N97" s="453">
        <v>250</v>
      </c>
      <c r="O97" s="453">
        <v>175</v>
      </c>
      <c r="P97" s="453">
        <v>98</v>
      </c>
      <c r="Q97" s="453">
        <v>158</v>
      </c>
      <c r="R97" s="453">
        <v>89</v>
      </c>
      <c r="S97" s="453">
        <v>130</v>
      </c>
      <c r="T97" s="453">
        <v>63</v>
      </c>
      <c r="U97" s="454">
        <v>157</v>
      </c>
    </row>
    <row r="98" spans="2:21" ht="13.5">
      <c r="B98" s="459" t="s">
        <v>628</v>
      </c>
      <c r="C98" s="464"/>
      <c r="D98" s="455">
        <v>0</v>
      </c>
      <c r="E98" s="453">
        <v>0</v>
      </c>
      <c r="F98" s="453">
        <v>0</v>
      </c>
      <c r="G98" s="453">
        <v>0</v>
      </c>
      <c r="H98" s="453">
        <v>18</v>
      </c>
      <c r="I98" s="453">
        <v>6</v>
      </c>
      <c r="J98" s="453">
        <v>6</v>
      </c>
      <c r="K98" s="453">
        <v>6</v>
      </c>
      <c r="L98" s="451">
        <v>990</v>
      </c>
      <c r="M98" s="453">
        <v>576</v>
      </c>
      <c r="N98" s="453">
        <v>414</v>
      </c>
      <c r="O98" s="453">
        <v>181</v>
      </c>
      <c r="P98" s="453">
        <v>149</v>
      </c>
      <c r="Q98" s="453">
        <v>198</v>
      </c>
      <c r="R98" s="453">
        <v>132</v>
      </c>
      <c r="S98" s="453">
        <v>197</v>
      </c>
      <c r="T98" s="453">
        <v>133</v>
      </c>
      <c r="U98" s="454">
        <v>329</v>
      </c>
    </row>
    <row r="99" spans="2:21" ht="13.5">
      <c r="B99" s="459" t="s">
        <v>629</v>
      </c>
      <c r="C99" s="464"/>
      <c r="D99" s="455">
        <v>0</v>
      </c>
      <c r="E99" s="453">
        <v>0</v>
      </c>
      <c r="F99" s="453">
        <v>0</v>
      </c>
      <c r="G99" s="453">
        <v>0</v>
      </c>
      <c r="H99" s="453">
        <v>3</v>
      </c>
      <c r="I99" s="453">
        <v>1</v>
      </c>
      <c r="J99" s="453">
        <v>1</v>
      </c>
      <c r="K99" s="453">
        <v>1</v>
      </c>
      <c r="L99" s="451">
        <v>21</v>
      </c>
      <c r="M99" s="453">
        <v>11</v>
      </c>
      <c r="N99" s="453">
        <v>10</v>
      </c>
      <c r="O99" s="453">
        <v>2</v>
      </c>
      <c r="P99" s="453">
        <v>4</v>
      </c>
      <c r="Q99" s="453">
        <v>5</v>
      </c>
      <c r="R99" s="453">
        <v>4</v>
      </c>
      <c r="S99" s="453">
        <v>4</v>
      </c>
      <c r="T99" s="453">
        <v>2</v>
      </c>
      <c r="U99" s="454">
        <v>9</v>
      </c>
    </row>
    <row r="100" spans="2:21" ht="13.5">
      <c r="B100" s="532" t="s">
        <v>626</v>
      </c>
      <c r="C100" s="451"/>
      <c r="D100" s="455">
        <v>0</v>
      </c>
      <c r="E100" s="453">
        <v>0</v>
      </c>
      <c r="F100" s="453">
        <v>0</v>
      </c>
      <c r="G100" s="453">
        <v>0</v>
      </c>
      <c r="H100" s="453">
        <v>21</v>
      </c>
      <c r="I100" s="453">
        <v>7</v>
      </c>
      <c r="J100" s="453">
        <v>7</v>
      </c>
      <c r="K100" s="453">
        <v>7</v>
      </c>
      <c r="L100" s="451">
        <v>1004</v>
      </c>
      <c r="M100" s="453">
        <v>608</v>
      </c>
      <c r="N100" s="453">
        <v>396</v>
      </c>
      <c r="O100" s="453">
        <v>217</v>
      </c>
      <c r="P100" s="453">
        <v>138</v>
      </c>
      <c r="Q100" s="453">
        <v>213</v>
      </c>
      <c r="R100" s="453">
        <v>131</v>
      </c>
      <c r="S100" s="453">
        <v>178</v>
      </c>
      <c r="T100" s="453">
        <v>127</v>
      </c>
      <c r="U100" s="454">
        <v>270</v>
      </c>
    </row>
    <row r="101" spans="2:21" ht="14.25" thickBot="1">
      <c r="B101" s="533" t="s">
        <v>627</v>
      </c>
      <c r="C101" s="531"/>
      <c r="D101" s="465">
        <v>0</v>
      </c>
      <c r="E101" s="461">
        <v>0</v>
      </c>
      <c r="F101" s="461">
        <v>0</v>
      </c>
      <c r="G101" s="461">
        <v>0</v>
      </c>
      <c r="H101" s="534">
        <v>4</v>
      </c>
      <c r="I101" s="534">
        <v>2</v>
      </c>
      <c r="J101" s="534">
        <v>1</v>
      </c>
      <c r="K101" s="534">
        <v>1</v>
      </c>
      <c r="L101" s="590">
        <v>123</v>
      </c>
      <c r="M101" s="534">
        <v>80</v>
      </c>
      <c r="N101" s="534">
        <v>43</v>
      </c>
      <c r="O101" s="534">
        <v>40</v>
      </c>
      <c r="P101" s="534">
        <v>22</v>
      </c>
      <c r="Q101" s="534">
        <v>26</v>
      </c>
      <c r="R101" s="534">
        <v>17</v>
      </c>
      <c r="S101" s="534">
        <v>14</v>
      </c>
      <c r="T101" s="534">
        <v>4</v>
      </c>
      <c r="U101" s="535">
        <v>0</v>
      </c>
    </row>
  </sheetData>
  <sheetProtection/>
  <mergeCells count="26">
    <mergeCell ref="U6:U8"/>
    <mergeCell ref="O6:P6"/>
    <mergeCell ref="Q6:R6"/>
    <mergeCell ref="S6:T6"/>
    <mergeCell ref="C6:C8"/>
    <mergeCell ref="D6:F6"/>
    <mergeCell ref="B7:B8"/>
    <mergeCell ref="H4:K4"/>
    <mergeCell ref="H5:K5"/>
    <mergeCell ref="H6:K6"/>
    <mergeCell ref="G7:G8"/>
    <mergeCell ref="K3:T3"/>
    <mergeCell ref="C4:C5"/>
    <mergeCell ref="L2:U2"/>
    <mergeCell ref="L5:N5"/>
    <mergeCell ref="O5:P5"/>
    <mergeCell ref="Q5:R5"/>
    <mergeCell ref="S5:T5"/>
    <mergeCell ref="L4:Q4"/>
    <mergeCell ref="U4:U5"/>
    <mergeCell ref="A1:B1"/>
    <mergeCell ref="D4:F4"/>
    <mergeCell ref="G4:G5"/>
    <mergeCell ref="D5:F5"/>
    <mergeCell ref="A2:J2"/>
    <mergeCell ref="A3:J3"/>
  </mergeCells>
  <printOptions/>
  <pageMargins left="1.1811023622047245" right="1.1811023622047245" top="1.5748031496062993" bottom="1.5748031496062993" header="0.5118110236220472" footer="0.9055118110236221"/>
  <pageSetup firstPageNumber="346" useFirstPageNumber="1" horizontalDpi="96" verticalDpi="96" orientation="portrait" paperSize="9" r:id="rId1"/>
  <headerFooter alignWithMargins="0">
    <oddFooter>&amp;C&amp;"超研澤中圓,Regula"&amp;11‧&amp;"Times New Roman,標準"&amp;P&amp;"超研澤中圓,Regula"‧</oddFooter>
  </headerFooter>
  <rowBreaks count="1" manualBreakCount="1">
    <brk id="57" max="255" man="1"/>
  </rowBreaks>
</worksheet>
</file>

<file path=xl/worksheets/sheet8.xml><?xml version="1.0" encoding="utf-8"?>
<worksheet xmlns="http://schemas.openxmlformats.org/spreadsheetml/2006/main" xmlns:r="http://schemas.openxmlformats.org/officeDocument/2006/relationships">
  <dimension ref="A1:AD23"/>
  <sheetViews>
    <sheetView showGridLines="0" zoomScalePageLayoutView="0" workbookViewId="0" topLeftCell="A1">
      <selection activeCell="Q18" sqref="Q18"/>
    </sheetView>
  </sheetViews>
  <sheetFormatPr defaultColWidth="6.625" defaultRowHeight="24.75" customHeight="1"/>
  <cols>
    <col min="1" max="1" width="8.625" style="194" customWidth="1"/>
    <col min="2" max="13" width="4.625" style="194" customWidth="1"/>
    <col min="14" max="14" width="5.625" style="194" customWidth="1"/>
    <col min="15" max="15" width="5.125" style="194" customWidth="1"/>
    <col min="16" max="28" width="5.00390625" style="194" customWidth="1"/>
    <col min="29" max="29" width="10.00390625" style="197" customWidth="1"/>
    <col min="30" max="16384" width="6.625" style="194" customWidth="1"/>
  </cols>
  <sheetData>
    <row r="1" spans="1:29" s="231" customFormat="1" ht="24.75" customHeight="1">
      <c r="A1" s="198" t="s">
        <v>462</v>
      </c>
      <c r="AC1" s="389" t="s">
        <v>689</v>
      </c>
    </row>
    <row r="2" spans="1:30" s="240" customFormat="1" ht="24.75" customHeight="1">
      <c r="A2" s="719" t="s">
        <v>676</v>
      </c>
      <c r="B2" s="716"/>
      <c r="C2" s="716"/>
      <c r="D2" s="716"/>
      <c r="E2" s="716"/>
      <c r="F2" s="716"/>
      <c r="G2" s="716"/>
      <c r="H2" s="716"/>
      <c r="I2" s="716"/>
      <c r="J2" s="716"/>
      <c r="K2" s="716"/>
      <c r="L2" s="716"/>
      <c r="M2" s="716"/>
      <c r="N2" s="716"/>
      <c r="O2" s="716"/>
      <c r="P2" s="716" t="s">
        <v>719</v>
      </c>
      <c r="Q2" s="716"/>
      <c r="R2" s="716"/>
      <c r="S2" s="716"/>
      <c r="T2" s="716"/>
      <c r="U2" s="716"/>
      <c r="V2" s="716"/>
      <c r="W2" s="716"/>
      <c r="X2" s="716"/>
      <c r="Y2" s="716"/>
      <c r="Z2" s="716"/>
      <c r="AA2" s="716"/>
      <c r="AB2" s="716"/>
      <c r="AC2" s="716"/>
      <c r="AD2" s="239"/>
    </row>
    <row r="3" spans="1:29" s="209" customFormat="1" ht="15" customHeight="1" thickBot="1">
      <c r="A3" s="208"/>
      <c r="B3" s="208"/>
      <c r="C3" s="208"/>
      <c r="D3" s="208"/>
      <c r="E3" s="208"/>
      <c r="F3" s="208"/>
      <c r="G3" s="208"/>
      <c r="H3" s="208"/>
      <c r="I3" s="208"/>
      <c r="J3" s="208"/>
      <c r="K3" s="208"/>
      <c r="L3" s="208"/>
      <c r="M3" s="208"/>
      <c r="O3" s="208"/>
      <c r="P3" s="208"/>
      <c r="Q3" s="208"/>
      <c r="R3" s="208"/>
      <c r="S3" s="208"/>
      <c r="T3" s="208"/>
      <c r="U3" s="208"/>
      <c r="V3" s="208"/>
      <c r="W3" s="208"/>
      <c r="X3" s="208"/>
      <c r="Y3" s="208"/>
      <c r="Z3" s="208"/>
      <c r="AA3" s="208"/>
      <c r="AB3" s="208"/>
      <c r="AC3" s="208"/>
    </row>
    <row r="4" spans="1:29" s="209" customFormat="1" ht="24.75" customHeight="1">
      <c r="A4" s="284" t="s">
        <v>659</v>
      </c>
      <c r="B4" s="285" t="s">
        <v>637</v>
      </c>
      <c r="C4" s="200" t="s">
        <v>635</v>
      </c>
      <c r="D4" s="210"/>
      <c r="E4" s="210"/>
      <c r="F4" s="724" t="s">
        <v>605</v>
      </c>
      <c r="G4" s="286" t="s">
        <v>636</v>
      </c>
      <c r="H4" s="287"/>
      <c r="I4" s="287"/>
      <c r="J4" s="287"/>
      <c r="K4" s="287"/>
      <c r="L4" s="287"/>
      <c r="M4" s="288"/>
      <c r="N4" s="212"/>
      <c r="O4" s="213"/>
      <c r="P4" s="728" t="s">
        <v>642</v>
      </c>
      <c r="Q4" s="729"/>
      <c r="R4" s="729"/>
      <c r="S4" s="729"/>
      <c r="T4" s="729"/>
      <c r="U4" s="729"/>
      <c r="V4" s="729"/>
      <c r="W4" s="729"/>
      <c r="X4" s="729"/>
      <c r="Y4" s="213" t="s">
        <v>445</v>
      </c>
      <c r="Z4" s="214"/>
      <c r="AA4" s="214"/>
      <c r="AB4" s="215"/>
      <c r="AC4" s="657" t="s">
        <v>675</v>
      </c>
    </row>
    <row r="5" spans="1:29" s="209" customFormat="1" ht="24.75" customHeight="1">
      <c r="A5" s="199" t="s">
        <v>660</v>
      </c>
      <c r="B5" s="201" t="s">
        <v>638</v>
      </c>
      <c r="C5" s="216" t="s">
        <v>661</v>
      </c>
      <c r="D5" s="216"/>
      <c r="E5" s="216"/>
      <c r="F5" s="725"/>
      <c r="G5" s="217" t="s">
        <v>662</v>
      </c>
      <c r="H5" s="217"/>
      <c r="I5" s="217"/>
      <c r="J5" s="217"/>
      <c r="K5" s="217"/>
      <c r="L5" s="217"/>
      <c r="M5" s="211"/>
      <c r="N5" s="218"/>
      <c r="O5" s="203" t="s">
        <v>656</v>
      </c>
      <c r="P5" s="237"/>
      <c r="Q5" s="202" t="s">
        <v>643</v>
      </c>
      <c r="R5" s="211"/>
      <c r="S5" s="202" t="s">
        <v>644</v>
      </c>
      <c r="T5" s="211"/>
      <c r="U5" s="202" t="s">
        <v>645</v>
      </c>
      <c r="V5" s="211"/>
      <c r="W5" s="202" t="s">
        <v>646</v>
      </c>
      <c r="X5" s="211"/>
      <c r="Y5" s="204" t="s">
        <v>647</v>
      </c>
      <c r="Z5" s="211"/>
      <c r="AA5" s="204" t="s">
        <v>648</v>
      </c>
      <c r="AB5" s="211"/>
      <c r="AC5" s="658"/>
    </row>
    <row r="6" spans="1:29" s="226" customFormat="1" ht="24.75" customHeight="1">
      <c r="A6" s="219" t="s">
        <v>663</v>
      </c>
      <c r="B6" s="220" t="s">
        <v>664</v>
      </c>
      <c r="C6" s="211"/>
      <c r="D6" s="211"/>
      <c r="E6" s="211"/>
      <c r="F6" s="221" t="s">
        <v>665</v>
      </c>
      <c r="G6" s="222" t="s">
        <v>409</v>
      </c>
      <c r="H6" s="217"/>
      <c r="I6" s="217"/>
      <c r="J6" s="217"/>
      <c r="K6" s="217"/>
      <c r="L6" s="217"/>
      <c r="M6" s="211"/>
      <c r="N6" s="223"/>
      <c r="O6" s="224" t="s">
        <v>480</v>
      </c>
      <c r="P6" s="225"/>
      <c r="Q6" s="717" t="s">
        <v>548</v>
      </c>
      <c r="R6" s="718"/>
      <c r="S6" s="717" t="s">
        <v>559</v>
      </c>
      <c r="T6" s="718"/>
      <c r="U6" s="717" t="s">
        <v>560</v>
      </c>
      <c r="V6" s="718"/>
      <c r="W6" s="717" t="s">
        <v>561</v>
      </c>
      <c r="X6" s="718"/>
      <c r="Y6" s="717" t="s">
        <v>562</v>
      </c>
      <c r="Z6" s="718"/>
      <c r="AA6" s="717" t="s">
        <v>563</v>
      </c>
      <c r="AB6" s="718"/>
      <c r="AC6" s="658" t="s">
        <v>567</v>
      </c>
    </row>
    <row r="7" spans="1:29" s="227" customFormat="1" ht="34.5" customHeight="1">
      <c r="A7" s="722" t="s">
        <v>492</v>
      </c>
      <c r="B7" s="720" t="s">
        <v>491</v>
      </c>
      <c r="C7" s="205" t="s">
        <v>606</v>
      </c>
      <c r="D7" s="205" t="s">
        <v>494</v>
      </c>
      <c r="E7" s="205" t="s">
        <v>495</v>
      </c>
      <c r="F7" s="726" t="s">
        <v>607</v>
      </c>
      <c r="G7" s="201" t="s">
        <v>657</v>
      </c>
      <c r="H7" s="206" t="s">
        <v>650</v>
      </c>
      <c r="I7" s="206" t="s">
        <v>651</v>
      </c>
      <c r="J7" s="206" t="s">
        <v>652</v>
      </c>
      <c r="K7" s="206" t="s">
        <v>653</v>
      </c>
      <c r="L7" s="206" t="s">
        <v>654</v>
      </c>
      <c r="M7" s="206" t="s">
        <v>655</v>
      </c>
      <c r="N7" s="201" t="s">
        <v>658</v>
      </c>
      <c r="O7" s="238" t="s">
        <v>639</v>
      </c>
      <c r="P7" s="201" t="s">
        <v>640</v>
      </c>
      <c r="Q7" s="201" t="s">
        <v>639</v>
      </c>
      <c r="R7" s="201" t="s">
        <v>640</v>
      </c>
      <c r="S7" s="201" t="s">
        <v>639</v>
      </c>
      <c r="T7" s="201" t="s">
        <v>640</v>
      </c>
      <c r="U7" s="201" t="s">
        <v>639</v>
      </c>
      <c r="V7" s="201" t="s">
        <v>640</v>
      </c>
      <c r="W7" s="201" t="s">
        <v>639</v>
      </c>
      <c r="X7" s="201" t="s">
        <v>640</v>
      </c>
      <c r="Y7" s="201" t="s">
        <v>639</v>
      </c>
      <c r="Z7" s="201" t="s">
        <v>640</v>
      </c>
      <c r="AA7" s="201" t="s">
        <v>494</v>
      </c>
      <c r="AB7" s="201" t="s">
        <v>495</v>
      </c>
      <c r="AC7" s="658"/>
    </row>
    <row r="8" spans="1:29" s="227" customFormat="1" ht="24.75" customHeight="1" thickBot="1">
      <c r="A8" s="723"/>
      <c r="B8" s="721"/>
      <c r="C8" s="34" t="s">
        <v>480</v>
      </c>
      <c r="D8" s="34" t="s">
        <v>497</v>
      </c>
      <c r="E8" s="34" t="s">
        <v>498</v>
      </c>
      <c r="F8" s="727"/>
      <c r="G8" s="34" t="s">
        <v>480</v>
      </c>
      <c r="H8" s="228" t="s">
        <v>548</v>
      </c>
      <c r="I8" s="228" t="s">
        <v>559</v>
      </c>
      <c r="J8" s="228" t="s">
        <v>560</v>
      </c>
      <c r="K8" s="228" t="s">
        <v>561</v>
      </c>
      <c r="L8" s="228" t="s">
        <v>562</v>
      </c>
      <c r="M8" s="228" t="s">
        <v>563</v>
      </c>
      <c r="N8" s="34" t="s">
        <v>480</v>
      </c>
      <c r="O8" s="34" t="s">
        <v>497</v>
      </c>
      <c r="P8" s="35" t="s">
        <v>498</v>
      </c>
      <c r="Q8" s="34" t="s">
        <v>497</v>
      </c>
      <c r="R8" s="34" t="s">
        <v>498</v>
      </c>
      <c r="S8" s="34" t="s">
        <v>497</v>
      </c>
      <c r="T8" s="34" t="s">
        <v>498</v>
      </c>
      <c r="U8" s="34" t="s">
        <v>497</v>
      </c>
      <c r="V8" s="34" t="s">
        <v>498</v>
      </c>
      <c r="W8" s="34" t="s">
        <v>497</v>
      </c>
      <c r="X8" s="34" t="s">
        <v>498</v>
      </c>
      <c r="Y8" s="34" t="s">
        <v>497</v>
      </c>
      <c r="Z8" s="34" t="s">
        <v>498</v>
      </c>
      <c r="AA8" s="34" t="s">
        <v>497</v>
      </c>
      <c r="AB8" s="34" t="s">
        <v>498</v>
      </c>
      <c r="AC8" s="659"/>
    </row>
    <row r="9" spans="1:29" s="229" customFormat="1" ht="33.75" customHeight="1">
      <c r="A9" s="236" t="s">
        <v>666</v>
      </c>
      <c r="B9" s="72">
        <v>148</v>
      </c>
      <c r="C9" s="72">
        <v>6429</v>
      </c>
      <c r="D9" s="72">
        <v>2162</v>
      </c>
      <c r="E9" s="72">
        <v>4267</v>
      </c>
      <c r="F9" s="72">
        <v>338</v>
      </c>
      <c r="G9" s="72">
        <f>SUM(H9:M9)</f>
        <v>4089</v>
      </c>
      <c r="H9" s="72">
        <v>714</v>
      </c>
      <c r="I9" s="72">
        <v>687</v>
      </c>
      <c r="J9" s="72">
        <v>681</v>
      </c>
      <c r="K9" s="72">
        <v>654</v>
      </c>
      <c r="L9" s="72">
        <v>654</v>
      </c>
      <c r="M9" s="72">
        <v>699</v>
      </c>
      <c r="N9" s="72">
        <v>156571</v>
      </c>
      <c r="O9" s="69">
        <v>81363</v>
      </c>
      <c r="P9" s="72">
        <v>75208</v>
      </c>
      <c r="Q9" s="72">
        <v>14541</v>
      </c>
      <c r="R9" s="72">
        <v>13368</v>
      </c>
      <c r="S9" s="72">
        <v>13583</v>
      </c>
      <c r="T9" s="72">
        <v>12543</v>
      </c>
      <c r="U9" s="72">
        <v>13565</v>
      </c>
      <c r="V9" s="72">
        <v>12435</v>
      </c>
      <c r="W9" s="72">
        <v>12785</v>
      </c>
      <c r="X9" s="72">
        <v>11769</v>
      </c>
      <c r="Y9" s="72">
        <v>12822</v>
      </c>
      <c r="Z9" s="72">
        <v>11835</v>
      </c>
      <c r="AA9" s="72">
        <v>14067</v>
      </c>
      <c r="AB9" s="72">
        <v>13258</v>
      </c>
      <c r="AC9" s="92">
        <v>28331</v>
      </c>
    </row>
    <row r="10" spans="1:29" s="229" customFormat="1" ht="33.75" customHeight="1">
      <c r="A10" s="236" t="s">
        <v>667</v>
      </c>
      <c r="B10" s="72">
        <v>158</v>
      </c>
      <c r="C10" s="69">
        <v>6663</v>
      </c>
      <c r="D10" s="69">
        <v>2239</v>
      </c>
      <c r="E10" s="69">
        <v>4424</v>
      </c>
      <c r="F10" s="69">
        <v>350</v>
      </c>
      <c r="G10" s="72">
        <f>SUM(H10:M10)</f>
        <v>4275</v>
      </c>
      <c r="H10" s="69">
        <v>747</v>
      </c>
      <c r="I10" s="69">
        <v>755</v>
      </c>
      <c r="J10" s="69">
        <v>722</v>
      </c>
      <c r="K10" s="69">
        <v>713</v>
      </c>
      <c r="L10" s="69">
        <v>675</v>
      </c>
      <c r="M10" s="69">
        <v>663</v>
      </c>
      <c r="N10" s="69">
        <f>O10+P10</f>
        <v>158729</v>
      </c>
      <c r="O10" s="69">
        <f aca="true" t="shared" si="0" ref="O10:P14">Q10+S10+U10+W10+Y10+AA10</f>
        <v>82809</v>
      </c>
      <c r="P10" s="72">
        <f t="shared" si="0"/>
        <v>75920</v>
      </c>
      <c r="Q10" s="69">
        <v>14620</v>
      </c>
      <c r="R10" s="69">
        <v>13357</v>
      </c>
      <c r="S10" s="69">
        <v>14798</v>
      </c>
      <c r="T10" s="69">
        <v>13515</v>
      </c>
      <c r="U10" s="69">
        <v>13766</v>
      </c>
      <c r="V10" s="69">
        <v>12690</v>
      </c>
      <c r="W10" s="69">
        <v>13785</v>
      </c>
      <c r="X10" s="69">
        <v>12595</v>
      </c>
      <c r="Y10" s="69">
        <v>12890</v>
      </c>
      <c r="Z10" s="69">
        <v>11842</v>
      </c>
      <c r="AA10" s="69">
        <v>12950</v>
      </c>
      <c r="AB10" s="91">
        <v>11921</v>
      </c>
      <c r="AC10" s="232">
        <v>27466</v>
      </c>
    </row>
    <row r="11" spans="1:29" s="230" customFormat="1" ht="33.75" customHeight="1">
      <c r="A11" s="236" t="s">
        <v>668</v>
      </c>
      <c r="B11" s="72">
        <v>154</v>
      </c>
      <c r="C11" s="69">
        <v>7285</v>
      </c>
      <c r="D11" s="69">
        <v>2247</v>
      </c>
      <c r="E11" s="69">
        <v>5038</v>
      </c>
      <c r="F11" s="69">
        <v>385</v>
      </c>
      <c r="G11" s="69">
        <f>SUM(H11:M11)</f>
        <v>4629</v>
      </c>
      <c r="H11" s="69">
        <v>883</v>
      </c>
      <c r="I11" s="69">
        <v>776</v>
      </c>
      <c r="J11" s="69">
        <v>793</v>
      </c>
      <c r="K11" s="69">
        <v>740</v>
      </c>
      <c r="L11" s="69">
        <v>738</v>
      </c>
      <c r="M11" s="69">
        <v>699</v>
      </c>
      <c r="N11" s="69">
        <f>O11+P11</f>
        <v>163569</v>
      </c>
      <c r="O11" s="69">
        <f t="shared" si="0"/>
        <v>85621</v>
      </c>
      <c r="P11" s="72">
        <f t="shared" si="0"/>
        <v>77948</v>
      </c>
      <c r="Q11" s="69">
        <v>15194</v>
      </c>
      <c r="R11" s="69">
        <v>13539</v>
      </c>
      <c r="S11" s="69">
        <v>14813</v>
      </c>
      <c r="T11" s="69">
        <v>13406</v>
      </c>
      <c r="U11" s="69">
        <v>14868</v>
      </c>
      <c r="V11" s="69">
        <v>13624</v>
      </c>
      <c r="W11" s="69">
        <v>13885</v>
      </c>
      <c r="X11" s="69">
        <v>12777</v>
      </c>
      <c r="Y11" s="69">
        <v>13884</v>
      </c>
      <c r="Z11" s="69">
        <v>12675</v>
      </c>
      <c r="AA11" s="69">
        <v>12977</v>
      </c>
      <c r="AB11" s="69">
        <v>11927</v>
      </c>
      <c r="AC11" s="91">
        <v>24893</v>
      </c>
    </row>
    <row r="12" spans="1:29" s="230" customFormat="1" ht="33.75" customHeight="1">
      <c r="A12" s="236"/>
      <c r="B12" s="72"/>
      <c r="C12" s="69"/>
      <c r="D12" s="69"/>
      <c r="E12" s="69"/>
      <c r="F12" s="69"/>
      <c r="G12" s="69"/>
      <c r="H12" s="69"/>
      <c r="I12" s="69"/>
      <c r="J12" s="69"/>
      <c r="K12" s="69"/>
      <c r="L12" s="69"/>
      <c r="M12" s="69"/>
      <c r="N12" s="69"/>
      <c r="O12" s="69"/>
      <c r="P12" s="72"/>
      <c r="Q12" s="69"/>
      <c r="R12" s="69"/>
      <c r="S12" s="69"/>
      <c r="T12" s="69"/>
      <c r="U12" s="69"/>
      <c r="V12" s="69"/>
      <c r="W12" s="69"/>
      <c r="X12" s="69"/>
      <c r="Y12" s="69"/>
      <c r="Z12" s="69"/>
      <c r="AA12" s="69"/>
      <c r="AB12" s="69"/>
      <c r="AC12" s="91"/>
    </row>
    <row r="13" spans="1:29" s="230" customFormat="1" ht="33.75" customHeight="1">
      <c r="A13" s="236" t="s">
        <v>669</v>
      </c>
      <c r="B13" s="72">
        <v>167</v>
      </c>
      <c r="C13" s="69">
        <v>7810</v>
      </c>
      <c r="D13" s="69">
        <v>2346</v>
      </c>
      <c r="E13" s="69">
        <v>5464</v>
      </c>
      <c r="F13" s="69">
        <v>400</v>
      </c>
      <c r="G13" s="69">
        <v>4963</v>
      </c>
      <c r="H13" s="69">
        <v>908</v>
      </c>
      <c r="I13" s="69">
        <v>921</v>
      </c>
      <c r="J13" s="69">
        <v>809</v>
      </c>
      <c r="K13" s="69">
        <v>810</v>
      </c>
      <c r="L13" s="69">
        <v>759</v>
      </c>
      <c r="M13" s="69">
        <v>756</v>
      </c>
      <c r="N13" s="69">
        <v>168387</v>
      </c>
      <c r="O13" s="69">
        <v>88330</v>
      </c>
      <c r="P13" s="72">
        <v>80057</v>
      </c>
      <c r="Q13" s="69">
        <v>15045</v>
      </c>
      <c r="R13" s="69">
        <v>13591</v>
      </c>
      <c r="S13" s="69">
        <v>15301</v>
      </c>
      <c r="T13" s="69">
        <v>13549</v>
      </c>
      <c r="U13" s="69">
        <v>14954</v>
      </c>
      <c r="V13" s="69">
        <v>13630</v>
      </c>
      <c r="W13" s="69">
        <v>15039</v>
      </c>
      <c r="X13" s="69">
        <v>13633</v>
      </c>
      <c r="Y13" s="69">
        <v>14003</v>
      </c>
      <c r="Z13" s="69">
        <v>12889</v>
      </c>
      <c r="AA13" s="69">
        <v>13988</v>
      </c>
      <c r="AB13" s="69">
        <v>12765</v>
      </c>
      <c r="AC13" s="91">
        <v>24861</v>
      </c>
    </row>
    <row r="14" spans="1:29" s="230" customFormat="1" ht="33.75" customHeight="1">
      <c r="A14" s="236" t="s">
        <v>670</v>
      </c>
      <c r="B14" s="233">
        <v>169</v>
      </c>
      <c r="C14" s="234">
        <f>D14+E14</f>
        <v>8062</v>
      </c>
      <c r="D14" s="234">
        <v>2459</v>
      </c>
      <c r="E14" s="234">
        <v>5603</v>
      </c>
      <c r="F14" s="234">
        <v>423</v>
      </c>
      <c r="G14" s="234">
        <f>SUM(H14:M14)</f>
        <v>5140</v>
      </c>
      <c r="H14" s="234">
        <v>921</v>
      </c>
      <c r="I14" s="234">
        <v>912</v>
      </c>
      <c r="J14" s="234">
        <v>922</v>
      </c>
      <c r="K14" s="234">
        <v>813</v>
      </c>
      <c r="L14" s="234">
        <v>807</v>
      </c>
      <c r="M14" s="234">
        <v>765</v>
      </c>
      <c r="N14" s="234">
        <f>O14+P14</f>
        <v>172828</v>
      </c>
      <c r="O14" s="234">
        <f t="shared" si="0"/>
        <v>90577</v>
      </c>
      <c r="P14" s="233">
        <f t="shared" si="0"/>
        <v>82251</v>
      </c>
      <c r="Q14" s="234">
        <v>15601</v>
      </c>
      <c r="R14" s="234">
        <v>14264</v>
      </c>
      <c r="S14" s="234">
        <v>15174</v>
      </c>
      <c r="T14" s="234">
        <v>13675</v>
      </c>
      <c r="U14" s="234">
        <v>15430</v>
      </c>
      <c r="V14" s="234">
        <v>13817</v>
      </c>
      <c r="W14" s="234">
        <v>15052</v>
      </c>
      <c r="X14" s="234">
        <v>13729</v>
      </c>
      <c r="Y14" s="234">
        <v>15182</v>
      </c>
      <c r="Z14" s="234">
        <v>13789</v>
      </c>
      <c r="AA14" s="234">
        <v>14138</v>
      </c>
      <c r="AB14" s="234">
        <v>12977</v>
      </c>
      <c r="AC14" s="235">
        <v>26798</v>
      </c>
    </row>
    <row r="15" spans="1:29" s="230" customFormat="1" ht="33.75" customHeight="1">
      <c r="A15" s="236" t="s">
        <v>671</v>
      </c>
      <c r="B15" s="233">
        <v>173</v>
      </c>
      <c r="C15" s="234">
        <v>8521</v>
      </c>
      <c r="D15" s="234">
        <v>2553</v>
      </c>
      <c r="E15" s="234">
        <v>5968</v>
      </c>
      <c r="F15" s="234">
        <v>429</v>
      </c>
      <c r="G15" s="234">
        <v>5292</v>
      </c>
      <c r="H15" s="234">
        <v>913</v>
      </c>
      <c r="I15" s="234">
        <v>926</v>
      </c>
      <c r="J15" s="234">
        <v>913</v>
      </c>
      <c r="K15" s="234">
        <v>919</v>
      </c>
      <c r="L15" s="234">
        <v>807</v>
      </c>
      <c r="M15" s="234">
        <v>814</v>
      </c>
      <c r="N15" s="234">
        <v>175961</v>
      </c>
      <c r="O15" s="234">
        <v>92259</v>
      </c>
      <c r="P15" s="233">
        <v>83702</v>
      </c>
      <c r="Q15" s="234">
        <v>15580</v>
      </c>
      <c r="R15" s="234">
        <v>14201</v>
      </c>
      <c r="S15" s="234">
        <v>15678</v>
      </c>
      <c r="T15" s="234">
        <v>14296</v>
      </c>
      <c r="U15" s="234">
        <v>15258</v>
      </c>
      <c r="V15" s="234">
        <v>13755</v>
      </c>
      <c r="W15" s="234">
        <v>15409</v>
      </c>
      <c r="X15" s="234">
        <v>13873</v>
      </c>
      <c r="Y15" s="234">
        <v>15116</v>
      </c>
      <c r="Z15" s="234">
        <v>13734</v>
      </c>
      <c r="AA15" s="234">
        <v>15218</v>
      </c>
      <c r="AB15" s="234">
        <v>13843</v>
      </c>
      <c r="AC15" s="235">
        <v>27079</v>
      </c>
    </row>
    <row r="16" spans="1:29" s="230" customFormat="1" ht="33.75" customHeight="1">
      <c r="A16" s="236"/>
      <c r="B16" s="233"/>
      <c r="C16" s="234"/>
      <c r="D16" s="234"/>
      <c r="E16" s="234"/>
      <c r="F16" s="234"/>
      <c r="G16" s="234"/>
      <c r="H16" s="234"/>
      <c r="I16" s="234"/>
      <c r="J16" s="234"/>
      <c r="K16" s="234"/>
      <c r="L16" s="234"/>
      <c r="M16" s="234"/>
      <c r="N16" s="234"/>
      <c r="O16" s="234"/>
      <c r="P16" s="233"/>
      <c r="Q16" s="234"/>
      <c r="R16" s="234"/>
      <c r="S16" s="234"/>
      <c r="T16" s="234"/>
      <c r="U16" s="234"/>
      <c r="V16" s="234"/>
      <c r="W16" s="234"/>
      <c r="X16" s="234"/>
      <c r="Y16" s="234"/>
      <c r="Z16" s="234"/>
      <c r="AA16" s="234"/>
      <c r="AB16" s="234"/>
      <c r="AC16" s="235"/>
    </row>
    <row r="17" spans="1:29" s="229" customFormat="1" ht="33.75" customHeight="1">
      <c r="A17" s="236" t="s">
        <v>672</v>
      </c>
      <c r="B17" s="233">
        <v>174</v>
      </c>
      <c r="C17" s="234">
        <v>8643</v>
      </c>
      <c r="D17" s="234">
        <v>2621</v>
      </c>
      <c r="E17" s="234">
        <v>6022</v>
      </c>
      <c r="F17" s="234">
        <v>444</v>
      </c>
      <c r="G17" s="234">
        <v>5414</v>
      </c>
      <c r="H17" s="234">
        <v>932</v>
      </c>
      <c r="I17" s="234">
        <v>914</v>
      </c>
      <c r="J17" s="234">
        <v>927</v>
      </c>
      <c r="K17" s="234">
        <v>917</v>
      </c>
      <c r="L17" s="234">
        <v>917</v>
      </c>
      <c r="M17" s="234">
        <v>807</v>
      </c>
      <c r="N17" s="234">
        <v>177859</v>
      </c>
      <c r="O17" s="234">
        <v>93170</v>
      </c>
      <c r="P17" s="233">
        <v>84689</v>
      </c>
      <c r="Q17" s="234">
        <v>15877</v>
      </c>
      <c r="R17" s="234">
        <v>14594</v>
      </c>
      <c r="S17" s="234">
        <v>15635</v>
      </c>
      <c r="T17" s="234">
        <v>14282</v>
      </c>
      <c r="U17" s="234">
        <v>15729</v>
      </c>
      <c r="V17" s="234">
        <v>14320</v>
      </c>
      <c r="W17" s="234">
        <v>15292</v>
      </c>
      <c r="X17" s="234">
        <v>13822</v>
      </c>
      <c r="Y17" s="234">
        <v>15464</v>
      </c>
      <c r="Z17" s="234">
        <v>13869</v>
      </c>
      <c r="AA17" s="234">
        <v>15173</v>
      </c>
      <c r="AB17" s="234">
        <v>13802</v>
      </c>
      <c r="AC17" s="235">
        <v>29071</v>
      </c>
    </row>
    <row r="18" spans="1:29" s="229" customFormat="1" ht="33.75" customHeight="1">
      <c r="A18" s="236" t="s">
        <v>738</v>
      </c>
      <c r="B18" s="233">
        <v>178</v>
      </c>
      <c r="C18" s="234">
        <v>8771</v>
      </c>
      <c r="D18" s="234">
        <v>2704</v>
      </c>
      <c r="E18" s="234">
        <v>6067</v>
      </c>
      <c r="F18" s="234">
        <v>456</v>
      </c>
      <c r="G18" s="234">
        <v>5556</v>
      </c>
      <c r="H18" s="234">
        <v>926</v>
      </c>
      <c r="I18" s="234">
        <v>949</v>
      </c>
      <c r="J18" s="234">
        <v>928</v>
      </c>
      <c r="K18" s="234">
        <v>934</v>
      </c>
      <c r="L18" s="234">
        <v>907</v>
      </c>
      <c r="M18" s="234">
        <v>912</v>
      </c>
      <c r="N18" s="234">
        <v>179938</v>
      </c>
      <c r="O18" s="234">
        <v>94245</v>
      </c>
      <c r="P18" s="233">
        <v>85693</v>
      </c>
      <c r="Q18" s="234">
        <v>15792</v>
      </c>
      <c r="R18" s="234">
        <v>14514</v>
      </c>
      <c r="S18" s="234">
        <v>15992</v>
      </c>
      <c r="T18" s="234">
        <v>14669</v>
      </c>
      <c r="U18" s="234">
        <v>15775</v>
      </c>
      <c r="V18" s="234">
        <v>14310</v>
      </c>
      <c r="W18" s="234">
        <v>15823</v>
      </c>
      <c r="X18" s="234">
        <v>14355</v>
      </c>
      <c r="Y18" s="234">
        <v>15335</v>
      </c>
      <c r="Z18" s="234">
        <v>13883</v>
      </c>
      <c r="AA18" s="234">
        <v>15528</v>
      </c>
      <c r="AB18" s="234">
        <v>13962</v>
      </c>
      <c r="AC18" s="235">
        <v>28945</v>
      </c>
    </row>
    <row r="19" spans="1:29" s="229" customFormat="1" ht="33.75" customHeight="1" thickBot="1">
      <c r="A19" s="513" t="s">
        <v>750</v>
      </c>
      <c r="B19" s="510">
        <v>183</v>
      </c>
      <c r="C19" s="511">
        <v>8872</v>
      </c>
      <c r="D19" s="511">
        <v>2711</v>
      </c>
      <c r="E19" s="511">
        <v>6161</v>
      </c>
      <c r="F19" s="511">
        <v>467</v>
      </c>
      <c r="G19" s="511">
        <v>5591</v>
      </c>
      <c r="H19" s="511">
        <v>892</v>
      </c>
      <c r="I19" s="511">
        <v>939</v>
      </c>
      <c r="J19" s="511">
        <v>958</v>
      </c>
      <c r="K19" s="511">
        <v>940</v>
      </c>
      <c r="L19" s="511">
        <v>945</v>
      </c>
      <c r="M19" s="511">
        <v>917</v>
      </c>
      <c r="N19" s="511">
        <v>179191</v>
      </c>
      <c r="O19" s="511">
        <v>93595</v>
      </c>
      <c r="P19" s="510">
        <v>85596</v>
      </c>
      <c r="Q19" s="511">
        <v>14699</v>
      </c>
      <c r="R19" s="511">
        <v>13471</v>
      </c>
      <c r="S19" s="511">
        <v>15828</v>
      </c>
      <c r="T19" s="511">
        <v>14596</v>
      </c>
      <c r="U19" s="511">
        <v>16033</v>
      </c>
      <c r="V19" s="511">
        <v>14775</v>
      </c>
      <c r="W19" s="511">
        <v>15818</v>
      </c>
      <c r="X19" s="511">
        <v>14375</v>
      </c>
      <c r="Y19" s="511">
        <v>15817</v>
      </c>
      <c r="Z19" s="511">
        <v>14474</v>
      </c>
      <c r="AA19" s="511">
        <v>15400</v>
      </c>
      <c r="AB19" s="511">
        <v>13905</v>
      </c>
      <c r="AC19" s="512">
        <v>29328</v>
      </c>
    </row>
    <row r="20" spans="1:29" s="209" customFormat="1" ht="13.5" customHeight="1">
      <c r="A20" s="207" t="s">
        <v>673</v>
      </c>
      <c r="AC20" s="226"/>
    </row>
    <row r="21" spans="1:29" s="209" customFormat="1" ht="13.5" customHeight="1">
      <c r="A21" s="207" t="s">
        <v>674</v>
      </c>
      <c r="AC21" s="226"/>
    </row>
    <row r="22" spans="1:29" s="209" customFormat="1" ht="13.5" customHeight="1">
      <c r="A22" s="207" t="s">
        <v>649</v>
      </c>
      <c r="AC22" s="226"/>
    </row>
    <row r="23" ht="13.5" customHeight="1">
      <c r="A23" s="193"/>
    </row>
  </sheetData>
  <sheetProtection/>
  <mergeCells count="15">
    <mergeCell ref="A2:O2"/>
    <mergeCell ref="B7:B8"/>
    <mergeCell ref="A7:A8"/>
    <mergeCell ref="F4:F5"/>
    <mergeCell ref="F7:F8"/>
    <mergeCell ref="P4:X4"/>
    <mergeCell ref="AC4:AC5"/>
    <mergeCell ref="AC6:AC8"/>
    <mergeCell ref="P2:AC2"/>
    <mergeCell ref="Q6:R6"/>
    <mergeCell ref="S6:T6"/>
    <mergeCell ref="AA6:AB6"/>
    <mergeCell ref="U6:V6"/>
    <mergeCell ref="W6:X6"/>
    <mergeCell ref="Y6:Z6"/>
  </mergeCells>
  <printOptions/>
  <pageMargins left="1.1811023622047245" right="1.1811023622047245" top="1.5748031496062993" bottom="1.5748031496062993" header="0.5118110236220472" footer="0.9055118110236221"/>
  <pageSetup firstPageNumber="350" useFirstPageNumber="1" horizontalDpi="96" verticalDpi="96" orientation="portrait" paperSize="9" r:id="rId1"/>
  <headerFooter alignWithMargins="0">
    <oddFooter>&amp;C&amp;"超研澤中圓,Regula"&amp;11‧&amp;"Times New Roman,標準"&amp;P&amp;"超研澤中圓,Regula"‧</oddFooter>
  </headerFooter>
</worksheet>
</file>

<file path=xl/worksheets/sheet9.xml><?xml version="1.0" encoding="utf-8"?>
<worksheet xmlns="http://schemas.openxmlformats.org/spreadsheetml/2006/main" xmlns:r="http://schemas.openxmlformats.org/officeDocument/2006/relationships">
  <dimension ref="A1:AE44"/>
  <sheetViews>
    <sheetView showGridLines="0" zoomScaleSheetLayoutView="100" zoomScalePageLayoutView="0" workbookViewId="0" topLeftCell="A1">
      <selection activeCell="AD8" sqref="AD8"/>
    </sheetView>
  </sheetViews>
  <sheetFormatPr defaultColWidth="6.625" defaultRowHeight="24.75" customHeight="1"/>
  <cols>
    <col min="1" max="1" width="15.625" style="245" customWidth="1"/>
    <col min="2" max="2" width="4.875" style="245" customWidth="1"/>
    <col min="3" max="5" width="4.625" style="245" customWidth="1"/>
    <col min="6" max="6" width="5.125" style="245" customWidth="1"/>
    <col min="7" max="13" width="4.625" style="245" customWidth="1"/>
    <col min="14" max="14" width="6.125" style="245" customWidth="1"/>
    <col min="15" max="15" width="5.625" style="245" customWidth="1"/>
    <col min="16" max="16" width="6.25390625" style="245" customWidth="1"/>
    <col min="17" max="17" width="5.125" style="245" customWidth="1"/>
    <col min="18" max="18" width="4.875" style="245" customWidth="1"/>
    <col min="19" max="19" width="5.125" style="245" customWidth="1"/>
    <col min="20" max="21" width="4.75390625" style="245" customWidth="1"/>
    <col min="22" max="22" width="5.00390625" style="245" customWidth="1"/>
    <col min="23" max="28" width="4.75390625" style="245" customWidth="1"/>
    <col min="29" max="29" width="10.625" style="245" customWidth="1"/>
    <col min="30" max="16384" width="6.625" style="245" customWidth="1"/>
  </cols>
  <sheetData>
    <row r="1" spans="1:29" s="243" customFormat="1" ht="19.5" customHeight="1">
      <c r="A1" s="242" t="s">
        <v>462</v>
      </c>
      <c r="AC1" s="390" t="s">
        <v>707</v>
      </c>
    </row>
    <row r="2" spans="1:29" s="244" customFormat="1" ht="19.5" customHeight="1">
      <c r="A2" s="735" t="s">
        <v>238</v>
      </c>
      <c r="B2" s="735"/>
      <c r="C2" s="735"/>
      <c r="D2" s="735"/>
      <c r="E2" s="735"/>
      <c r="F2" s="735"/>
      <c r="G2" s="735"/>
      <c r="H2" s="735"/>
      <c r="I2" s="735"/>
      <c r="J2" s="735"/>
      <c r="K2" s="735"/>
      <c r="L2" s="735"/>
      <c r="M2" s="735"/>
      <c r="N2" s="735"/>
      <c r="O2" s="716" t="s">
        <v>720</v>
      </c>
      <c r="P2" s="716"/>
      <c r="Q2" s="716"/>
      <c r="R2" s="716"/>
      <c r="S2" s="716"/>
      <c r="T2" s="716"/>
      <c r="U2" s="716"/>
      <c r="V2" s="716"/>
      <c r="W2" s="716"/>
      <c r="X2" s="716"/>
      <c r="Y2" s="716"/>
      <c r="Z2" s="716"/>
      <c r="AA2" s="716"/>
      <c r="AB2" s="716"/>
      <c r="AC2" s="716"/>
    </row>
    <row r="3" spans="1:29" s="257" customFormat="1" ht="12" customHeight="1" thickBot="1">
      <c r="A3" s="39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row>
    <row r="4" spans="1:29" s="257" customFormat="1" ht="15" customHeight="1">
      <c r="A4" s="246" t="s">
        <v>239</v>
      </c>
      <c r="B4" s="247" t="s">
        <v>637</v>
      </c>
      <c r="C4" s="248" t="s">
        <v>635</v>
      </c>
      <c r="D4" s="249"/>
      <c r="E4" s="249"/>
      <c r="F4" s="742" t="s">
        <v>449</v>
      </c>
      <c r="G4" s="250" t="s">
        <v>636</v>
      </c>
      <c r="H4" s="251"/>
      <c r="I4" s="251"/>
      <c r="J4" s="251"/>
      <c r="K4" s="251"/>
      <c r="L4" s="251"/>
      <c r="M4" s="252"/>
      <c r="N4" s="253"/>
      <c r="O4" s="254"/>
      <c r="P4" s="736" t="s">
        <v>692</v>
      </c>
      <c r="Q4" s="737"/>
      <c r="R4" s="737"/>
      <c r="S4" s="737"/>
      <c r="T4" s="737"/>
      <c r="U4" s="737"/>
      <c r="V4" s="737"/>
      <c r="W4" s="737"/>
      <c r="X4" s="737"/>
      <c r="Y4" s="254" t="s">
        <v>452</v>
      </c>
      <c r="Z4" s="255"/>
      <c r="AA4" s="255"/>
      <c r="AB4" s="256"/>
      <c r="AC4" s="734" t="s">
        <v>693</v>
      </c>
    </row>
    <row r="5" spans="1:29" s="257" customFormat="1" ht="15" customHeight="1">
      <c r="A5" s="246" t="s">
        <v>240</v>
      </c>
      <c r="B5" s="258" t="s">
        <v>638</v>
      </c>
      <c r="C5" s="259" t="s">
        <v>241</v>
      </c>
      <c r="D5" s="259"/>
      <c r="E5" s="259"/>
      <c r="F5" s="743"/>
      <c r="G5" s="260" t="s">
        <v>242</v>
      </c>
      <c r="H5" s="260"/>
      <c r="I5" s="260"/>
      <c r="J5" s="260"/>
      <c r="K5" s="260"/>
      <c r="L5" s="260"/>
      <c r="M5" s="252"/>
      <c r="N5" s="261"/>
      <c r="O5" s="262" t="s">
        <v>694</v>
      </c>
      <c r="P5" s="263"/>
      <c r="Q5" s="264" t="s">
        <v>643</v>
      </c>
      <c r="R5" s="252"/>
      <c r="S5" s="264" t="s">
        <v>644</v>
      </c>
      <c r="T5" s="252"/>
      <c r="U5" s="264" t="s">
        <v>645</v>
      </c>
      <c r="V5" s="252"/>
      <c r="W5" s="264" t="s">
        <v>646</v>
      </c>
      <c r="X5" s="252"/>
      <c r="Y5" s="265" t="s">
        <v>647</v>
      </c>
      <c r="Z5" s="252"/>
      <c r="AA5" s="265" t="s">
        <v>648</v>
      </c>
      <c r="AB5" s="252"/>
      <c r="AC5" s="732"/>
    </row>
    <row r="6" spans="1:29" s="273" customFormat="1" ht="15" customHeight="1">
      <c r="A6" s="266" t="s">
        <v>243</v>
      </c>
      <c r="B6" s="267" t="s">
        <v>244</v>
      </c>
      <c r="C6" s="252"/>
      <c r="D6" s="252"/>
      <c r="E6" s="252"/>
      <c r="F6" s="268" t="s">
        <v>695</v>
      </c>
      <c r="G6" s="269" t="s">
        <v>416</v>
      </c>
      <c r="H6" s="260"/>
      <c r="I6" s="260"/>
      <c r="J6" s="260"/>
      <c r="K6" s="260"/>
      <c r="L6" s="260"/>
      <c r="M6" s="252"/>
      <c r="N6" s="270"/>
      <c r="O6" s="271" t="s">
        <v>504</v>
      </c>
      <c r="P6" s="272"/>
      <c r="Q6" s="730" t="s">
        <v>330</v>
      </c>
      <c r="R6" s="731"/>
      <c r="S6" s="730" t="s">
        <v>331</v>
      </c>
      <c r="T6" s="731"/>
      <c r="U6" s="730" t="s">
        <v>332</v>
      </c>
      <c r="V6" s="731"/>
      <c r="W6" s="730" t="s">
        <v>417</v>
      </c>
      <c r="X6" s="731"/>
      <c r="Y6" s="730" t="s">
        <v>696</v>
      </c>
      <c r="Z6" s="731"/>
      <c r="AA6" s="730" t="s">
        <v>697</v>
      </c>
      <c r="AB6" s="731"/>
      <c r="AC6" s="732"/>
    </row>
    <row r="7" spans="1:29" s="277" customFormat="1" ht="30" customHeight="1">
      <c r="A7" s="740" t="s">
        <v>698</v>
      </c>
      <c r="B7" s="738" t="s">
        <v>503</v>
      </c>
      <c r="C7" s="274" t="s">
        <v>334</v>
      </c>
      <c r="D7" s="274" t="s">
        <v>507</v>
      </c>
      <c r="E7" s="274" t="s">
        <v>508</v>
      </c>
      <c r="F7" s="744" t="s">
        <v>329</v>
      </c>
      <c r="G7" s="258" t="s">
        <v>699</v>
      </c>
      <c r="H7" s="275" t="s">
        <v>700</v>
      </c>
      <c r="I7" s="275" t="s">
        <v>701</v>
      </c>
      <c r="J7" s="275" t="s">
        <v>702</v>
      </c>
      <c r="K7" s="275" t="s">
        <v>703</v>
      </c>
      <c r="L7" s="275" t="s">
        <v>704</v>
      </c>
      <c r="M7" s="275" t="s">
        <v>705</v>
      </c>
      <c r="N7" s="276" t="s">
        <v>706</v>
      </c>
      <c r="O7" s="289" t="s">
        <v>639</v>
      </c>
      <c r="P7" s="258" t="s">
        <v>640</v>
      </c>
      <c r="Q7" s="258" t="s">
        <v>639</v>
      </c>
      <c r="R7" s="258" t="s">
        <v>640</v>
      </c>
      <c r="S7" s="258" t="s">
        <v>639</v>
      </c>
      <c r="T7" s="258" t="s">
        <v>640</v>
      </c>
      <c r="U7" s="258" t="s">
        <v>639</v>
      </c>
      <c r="V7" s="258" t="s">
        <v>640</v>
      </c>
      <c r="W7" s="258" t="s">
        <v>639</v>
      </c>
      <c r="X7" s="258" t="s">
        <v>640</v>
      </c>
      <c r="Y7" s="258" t="s">
        <v>639</v>
      </c>
      <c r="Z7" s="258" t="s">
        <v>640</v>
      </c>
      <c r="AA7" s="258" t="s">
        <v>507</v>
      </c>
      <c r="AB7" s="258" t="s">
        <v>508</v>
      </c>
      <c r="AC7" s="732" t="s">
        <v>333</v>
      </c>
    </row>
    <row r="8" spans="1:29" s="277" customFormat="1" ht="13.5" customHeight="1" thickBot="1">
      <c r="A8" s="741"/>
      <c r="B8" s="739"/>
      <c r="C8" s="278" t="s">
        <v>504</v>
      </c>
      <c r="D8" s="278" t="s">
        <v>509</v>
      </c>
      <c r="E8" s="278" t="s">
        <v>510</v>
      </c>
      <c r="F8" s="745"/>
      <c r="G8" s="278" t="s">
        <v>504</v>
      </c>
      <c r="H8" s="283" t="s">
        <v>330</v>
      </c>
      <c r="I8" s="283" t="s">
        <v>331</v>
      </c>
      <c r="J8" s="283" t="s">
        <v>332</v>
      </c>
      <c r="K8" s="283" t="s">
        <v>417</v>
      </c>
      <c r="L8" s="283" t="s">
        <v>696</v>
      </c>
      <c r="M8" s="283" t="s">
        <v>697</v>
      </c>
      <c r="N8" s="278" t="s">
        <v>504</v>
      </c>
      <c r="O8" s="279" t="s">
        <v>509</v>
      </c>
      <c r="P8" s="279" t="s">
        <v>510</v>
      </c>
      <c r="Q8" s="278" t="s">
        <v>509</v>
      </c>
      <c r="R8" s="278" t="s">
        <v>510</v>
      </c>
      <c r="S8" s="278" t="s">
        <v>509</v>
      </c>
      <c r="T8" s="278" t="s">
        <v>510</v>
      </c>
      <c r="U8" s="278" t="s">
        <v>509</v>
      </c>
      <c r="V8" s="278" t="s">
        <v>510</v>
      </c>
      <c r="W8" s="278" t="s">
        <v>509</v>
      </c>
      <c r="X8" s="278" t="s">
        <v>510</v>
      </c>
      <c r="Y8" s="278" t="s">
        <v>509</v>
      </c>
      <c r="Z8" s="278" t="s">
        <v>510</v>
      </c>
      <c r="AA8" s="278" t="s">
        <v>509</v>
      </c>
      <c r="AB8" s="278" t="s">
        <v>510</v>
      </c>
      <c r="AC8" s="733"/>
    </row>
    <row r="9" spans="1:31" s="277" customFormat="1" ht="21.75" customHeight="1">
      <c r="A9" s="282" t="s">
        <v>751</v>
      </c>
      <c r="B9" s="481">
        <f>B11+'國小概況(續完)'!B45</f>
        <v>187</v>
      </c>
      <c r="C9" s="482">
        <f>C11+'國小概況(續完)'!C45</f>
        <v>8847</v>
      </c>
      <c r="D9" s="482">
        <f>D11+'國小概況(續完)'!D45</f>
        <v>2664</v>
      </c>
      <c r="E9" s="482">
        <f>E11+'國小概況(續完)'!E45</f>
        <v>6183</v>
      </c>
      <c r="F9" s="482">
        <f>F11+'國小概況(續完)'!F45</f>
        <v>482</v>
      </c>
      <c r="G9" s="482">
        <f>G11+'國小概況(續完)'!G45</f>
        <v>5605</v>
      </c>
      <c r="H9" s="482">
        <f>H11+'國小概況(續完)'!H45</f>
        <v>857</v>
      </c>
      <c r="I9" s="482">
        <f>I11+'國小概況(續完)'!I45</f>
        <v>906</v>
      </c>
      <c r="J9" s="482">
        <f>J11+'國小概況(續完)'!J45</f>
        <v>964</v>
      </c>
      <c r="K9" s="482">
        <f>K11+'國小概況(續完)'!K45</f>
        <v>977</v>
      </c>
      <c r="L9" s="482">
        <f>L11+'國小概況(續完)'!L45</f>
        <v>949</v>
      </c>
      <c r="M9" s="482">
        <f>M11+'國小概況(續完)'!M45</f>
        <v>952</v>
      </c>
      <c r="N9" s="482">
        <f>N11+'國小概況(續完)'!N45</f>
        <v>177648</v>
      </c>
      <c r="O9" s="581">
        <f>O11+'國小概況(續完)'!O45</f>
        <v>92774</v>
      </c>
      <c r="P9" s="482">
        <f>P11+'國小概況(續完)'!P45</f>
        <v>84874</v>
      </c>
      <c r="Q9" s="482">
        <f>Q11+'國小概況(續完)'!Q45</f>
        <v>14135</v>
      </c>
      <c r="R9" s="482">
        <f>R11+'國小概況(續完)'!R45</f>
        <v>12853</v>
      </c>
      <c r="S9" s="482">
        <f>S11+'國小概況(續完)'!S45</f>
        <v>14845</v>
      </c>
      <c r="T9" s="804">
        <f>T11+'國小概況(續完)'!T45</f>
        <v>13566</v>
      </c>
      <c r="U9" s="804">
        <f>U11+'國小概況(續完)'!U45</f>
        <v>15923</v>
      </c>
      <c r="V9" s="482">
        <f>V11+'國小概況(續完)'!V45</f>
        <v>14662</v>
      </c>
      <c r="W9" s="804">
        <f>W11+'國小概況(續完)'!W45</f>
        <v>16118</v>
      </c>
      <c r="X9" s="804">
        <f>X11+'國小概況(續完)'!X45</f>
        <v>14794</v>
      </c>
      <c r="Y9" s="804">
        <f>Y11+'國小概況(續完)'!Y45</f>
        <v>15876</v>
      </c>
      <c r="Z9" s="804">
        <f>Z11+'國小概況(續完)'!Z45</f>
        <v>14477</v>
      </c>
      <c r="AA9" s="804">
        <f>AA11+'國小概況(續完)'!AA45</f>
        <v>15877</v>
      </c>
      <c r="AB9" s="804">
        <f>AB11+'國小概況(續完)'!AB45</f>
        <v>14522</v>
      </c>
      <c r="AC9" s="483">
        <f>AC11+'國小概況(續完)'!AC45</f>
        <v>29340</v>
      </c>
      <c r="AD9" s="392"/>
      <c r="AE9" s="392"/>
    </row>
    <row r="10" spans="1:31" s="277" customFormat="1" ht="6" customHeight="1">
      <c r="A10" s="280"/>
      <c r="B10" s="484"/>
      <c r="C10" s="485"/>
      <c r="D10" s="486"/>
      <c r="E10" s="486"/>
      <c r="F10" s="486"/>
      <c r="G10" s="486"/>
      <c r="H10" s="485"/>
      <c r="I10" s="485"/>
      <c r="J10" s="485"/>
      <c r="K10" s="485"/>
      <c r="L10" s="487"/>
      <c r="M10" s="487"/>
      <c r="N10" s="489"/>
      <c r="O10" s="488"/>
      <c r="P10" s="489"/>
      <c r="Q10" s="489"/>
      <c r="R10" s="486"/>
      <c r="S10" s="486"/>
      <c r="T10" s="805"/>
      <c r="U10" s="805"/>
      <c r="V10" s="486"/>
      <c r="W10" s="805"/>
      <c r="X10" s="805"/>
      <c r="Y10" s="805"/>
      <c r="Z10" s="805"/>
      <c r="AA10" s="805"/>
      <c r="AB10" s="805"/>
      <c r="AC10" s="486"/>
      <c r="AD10" s="392"/>
      <c r="AE10" s="392"/>
    </row>
    <row r="11" spans="1:31" s="277" customFormat="1" ht="14.25" customHeight="1">
      <c r="A11" s="281" t="s">
        <v>760</v>
      </c>
      <c r="B11" s="490">
        <f>B13+B39+'國小概況(續二)'!B28+'國小概況(續三)'!B9+'國小概況(續三)'!B20+'國小概況(續三)'!B35+'國小概況(續四)'!B16+'國小概況(續四)'!B32+'國小概況(續五)'!B9+'國小概況(續五)'!B30+'國小概況(續五)'!B42+'國小概況(續完)'!B19+'國小概況(續完)'!B31</f>
        <v>186</v>
      </c>
      <c r="C11" s="491">
        <f>C13+C39+'國小概況(續二)'!C28+'國小概況(續三)'!C9+'國小概況(續三)'!C20+'國小概況(續三)'!C35+'國小概況(續四)'!C16+'國小概況(續四)'!C32+'國小概況(續五)'!C9+'國小概況(續五)'!C30+'國小概況(續五)'!C42+'國小概況(續完)'!C19+'國小概況(續完)'!C31</f>
        <v>8831</v>
      </c>
      <c r="D11" s="491">
        <f>D13+D39+'國小概況(續二)'!D28+'國小概況(續三)'!D9+'國小概況(續三)'!D20+'國小概況(續三)'!D35+'國小概況(續四)'!D16+'國小概況(續四)'!D32+'國小概況(續五)'!D9+'國小概況(續五)'!D30+'國小概況(續五)'!D42+'國小概況(續完)'!D19+'國小概況(續完)'!D31</f>
        <v>2657</v>
      </c>
      <c r="E11" s="491">
        <f>E13+E39+'國小概況(續二)'!E28+'國小概況(續三)'!E9+'國小概況(續三)'!E20+'國小概況(續三)'!E35+'國小概況(續四)'!E16+'國小概況(續四)'!E32+'國小概況(續五)'!E9+'國小概況(續五)'!E30+'國小概況(續五)'!E42+'國小概況(續完)'!E19+'國小概況(續完)'!E31</f>
        <v>6174</v>
      </c>
      <c r="F11" s="491">
        <f>F13+F39+'國小概況(續二)'!F28+'國小概況(續三)'!F9+'國小概況(續三)'!F20+'國小概況(續三)'!F35+'國小概況(續四)'!F16+'國小概況(續四)'!F32+'國小概況(續五)'!F9+'國小概況(續五)'!F30+'國小概況(續五)'!F42+'國小概況(續完)'!F19+'國小概況(續完)'!F31</f>
        <v>475</v>
      </c>
      <c r="G11" s="491">
        <f>G13+G39+'國小概況(續二)'!G28+'國小概況(續三)'!G9+'國小概況(續三)'!G20+'國小概況(續三)'!G35+'國小概況(續四)'!G16+'國小概況(續四)'!G32+'國小概況(續五)'!G9+'國小概況(續五)'!G30+'國小概況(續五)'!G42+'國小概況(續完)'!G19+'國小概況(續完)'!G31</f>
        <v>5599</v>
      </c>
      <c r="H11" s="491">
        <f>H13+H39+'國小概況(續二)'!H28+'國小概況(續三)'!H9+'國小概況(續三)'!H20+'國小概況(續三)'!H35+'國小概況(續四)'!H16+'國小概況(續四)'!H32+'國小概況(續五)'!H9+'國小概況(續五)'!H30+'國小概況(續五)'!H42+'國小概況(續完)'!H19+'國小概況(續完)'!H31</f>
        <v>856</v>
      </c>
      <c r="I11" s="491">
        <f>I13+I39+'國小概況(續二)'!I28+'國小概況(續三)'!I9+'國小概況(續三)'!I20+'國小概況(續三)'!I35+'國小概況(續四)'!I16+'國小概況(續四)'!I32+'國小概況(續五)'!I9+'國小概況(續五)'!I30+'國小概況(續五)'!I42+'國小概況(續完)'!I19+'國小概況(續完)'!I31</f>
        <v>905</v>
      </c>
      <c r="J11" s="491">
        <f>J13+J39+'國小概況(續二)'!J28+'國小概況(續三)'!J9+'國小概況(續三)'!J20+'國小概況(續三)'!J35+'國小概況(續四)'!J16+'國小概況(續四)'!J32+'國小概況(續五)'!J9+'國小概況(續五)'!J30+'國小概況(續五)'!J42+'國小概況(續完)'!J19+'國小概況(續完)'!J31</f>
        <v>963</v>
      </c>
      <c r="K11" s="491">
        <f>K13+K39+'國小概況(續二)'!K28+'國小概況(續三)'!K9+'國小概況(續三)'!K20+'國小概況(續三)'!K35+'國小概況(續四)'!K16+'國小概況(續四)'!K32+'國小概況(續五)'!K9+'國小概況(續五)'!K30+'國小概況(續五)'!K42+'國小概況(續完)'!K19+'國小概況(續完)'!K31</f>
        <v>976</v>
      </c>
      <c r="L11" s="491">
        <f>L13+L39+'國小概況(續二)'!L28+'國小概況(續三)'!L9+'國小概況(續三)'!L20+'國小概況(續三)'!L35+'國小概況(續四)'!L16+'國小概況(續四)'!L32+'國小概況(續五)'!L9+'國小概況(續五)'!L30+'國小概況(續五)'!L42+'國小概況(續完)'!L19+'國小概況(續完)'!L31</f>
        <v>948</v>
      </c>
      <c r="M11" s="491">
        <f>M13+M39+'國小概況(續二)'!M28+'國小概況(續三)'!M9+'國小概況(續三)'!M20+'國小概況(續三)'!M35+'國小概況(續四)'!M16+'國小概況(續四)'!M32+'國小概況(續五)'!M9+'國小概況(續五)'!M30+'國小概況(續五)'!M42+'國小概況(續完)'!M19+'國小概況(續完)'!M31</f>
        <v>951</v>
      </c>
      <c r="N11" s="491">
        <f>N13+N39+'國小概況(續二)'!N28+'國小概況(續三)'!N9+'國小概況(續三)'!N20+'國小概況(續三)'!N35+'國小概況(續四)'!N16+'國小概況(續四)'!N32+'國小概況(續五)'!N9+'國小概況(續五)'!N30+'國小概況(續五)'!N42+'國小概況(續完)'!N19+'國小概況(續完)'!N31</f>
        <v>177496</v>
      </c>
      <c r="O11" s="582">
        <f>O13+O39+'國小概況(續二)'!O28+'國小概況(續三)'!O9+'國小概況(續三)'!O20+'國小概況(續三)'!O35+'國小概況(續四)'!O16+'國小概況(續四)'!O32+'國小概況(續五)'!O9+'國小概況(續五)'!O30+'國小概況(續五)'!O42+'國小概況(續完)'!O19+'國小概況(續完)'!O31</f>
        <v>92687</v>
      </c>
      <c r="P11" s="491">
        <f>P13+P39+'國小概況(續二)'!P28+'國小概況(續三)'!P9+'國小概況(續三)'!P20+'國小概況(續三)'!P35+'國小概況(續四)'!P16+'國小概況(續四)'!P32+'國小概況(續五)'!P9+'國小概況(續五)'!P30+'國小概況(續五)'!P42+'國小概況(續完)'!P19+'國小概況(續完)'!P31</f>
        <v>84809</v>
      </c>
      <c r="Q11" s="491">
        <f>Q13+Q39+'國小概況(續二)'!Q28+'國小概況(續三)'!Q9+'國小概況(續三)'!Q20+'國小概況(續三)'!Q35+'國小概況(續四)'!Q16+'國小概況(續四)'!Q32+'國小概況(續五)'!Q9+'國小概況(續五)'!Q30+'國小概況(續五)'!Q42+'國小概況(續完)'!Q19+'國小概況(續完)'!Q31</f>
        <v>14115</v>
      </c>
      <c r="R11" s="491">
        <f>R13+R39+'國小概況(續二)'!R28+'國小概況(續三)'!R9+'國小概況(續三)'!R20+'國小概況(續三)'!R35+'國小概況(續四)'!R16+'國小概況(續四)'!R32+'國小概況(續五)'!R9+'國小概況(續五)'!R30+'國小概況(續五)'!R42+'國小概況(續完)'!R19+'國小概況(續完)'!R31</f>
        <v>12838</v>
      </c>
      <c r="S11" s="491">
        <f>S13+S39+'國小概況(續二)'!S28+'國小概況(續三)'!S9+'國小概況(續三)'!S20+'國小概況(續三)'!S35+'國小概況(續四)'!S16+'國小概況(續四)'!S32+'國小概況(續五)'!S9+'國小概況(續五)'!S30+'國小概況(續五)'!S42+'國小概況(續完)'!S19+'國小概況(續完)'!S31</f>
        <v>14827</v>
      </c>
      <c r="T11" s="806">
        <f>T13+T39+'國小概況(續二)'!T28+'國小概況(續三)'!T9+'國小概況(續三)'!T20+'國小概況(續三)'!T35+'國小概況(續四)'!T16+'國小概況(續四)'!T32+'國小概況(續五)'!T9+'國小概況(續五)'!T30+'國小概況(續五)'!T42+'國小概況(續完)'!T19+'國小概況(續完)'!T31</f>
        <v>13556</v>
      </c>
      <c r="U11" s="806">
        <f>U13+U39+'國小概況(續二)'!U28+'國小概況(續三)'!U9+'國小概況(續三)'!U20+'國小概況(續三)'!U35+'國小概況(續四)'!U16+'國小概況(續四)'!U32+'國小概況(續五)'!U9+'國小概況(續五)'!U30+'國小概況(續五)'!U42+'國小概況(續完)'!U19+'國小概況(續完)'!U31</f>
        <v>15907</v>
      </c>
      <c r="V11" s="491">
        <f>V13+V39+'國小概況(續二)'!V28+'國小概況(續三)'!V9+'國小概況(續三)'!V20+'國小概況(續三)'!V35+'國小概況(續四)'!V16+'國小概況(續四)'!V32+'國小概況(續五)'!V9+'國小概況(續五)'!V30+'國小概況(續五)'!V42+'國小概況(續完)'!V19+'國小概況(續完)'!V31</f>
        <v>14651</v>
      </c>
      <c r="W11" s="806">
        <f>W13+W39+'國小概況(續二)'!W28+'國小概況(續三)'!W9+'國小概況(續三)'!W20+'國小概況(續三)'!W35+'國小概況(續四)'!W16+'國小概況(續四)'!W32+'國小概況(續五)'!W9+'國小概況(續五)'!W30+'國小概況(續五)'!W42+'國小概況(續完)'!W19+'國小概況(續完)'!W31</f>
        <v>16108</v>
      </c>
      <c r="X11" s="806">
        <f>X13+X39+'國小概況(續二)'!X28+'國小概況(續三)'!X9+'國小概況(續三)'!X20+'國小概況(續三)'!X35+'國小概況(續四)'!X16+'國小概況(續四)'!X32+'國小概況(續五)'!X9+'國小概況(續五)'!X30+'國小概況(續五)'!X42+'國小概況(續完)'!X19+'國小概況(續完)'!X31</f>
        <v>14782</v>
      </c>
      <c r="Y11" s="806">
        <f>Y13+Y39+'國小概況(續二)'!Y28+'國小概況(續三)'!Y9+'國小概況(續三)'!Y20+'國小概況(續三)'!Y35+'國小概況(續四)'!Y16+'國小概況(續四)'!Y32+'國小概況(續五)'!Y9+'國小概況(續五)'!Y30+'國小概況(續五)'!Y42+'國小概況(續完)'!Y19+'國小概況(續完)'!Y31</f>
        <v>15864</v>
      </c>
      <c r="Z11" s="806">
        <f>Z13+Z39+'國小概況(續二)'!Z28+'國小概況(續三)'!Z9+'國小概況(續三)'!Z20+'國小概況(續三)'!Z35+'國小概況(續四)'!Z16+'國小概況(續四)'!Z32+'國小概況(續五)'!Z9+'國小概況(續五)'!Z30+'國小概況(續五)'!Z42+'國小概況(續完)'!Z19+'國小概況(續完)'!Z31</f>
        <v>14467</v>
      </c>
      <c r="AA11" s="806">
        <f>AA13+AA39+'國小概況(續二)'!AA28+'國小概況(續三)'!AA9+'國小概況(續三)'!AA20+'國小概況(續三)'!AA35+'國小概況(續四)'!AA16+'國小概況(續四)'!AA32+'國小概況(續五)'!AA9+'國小概況(續五)'!AA30+'國小概況(續五)'!AA42+'國小概況(續完)'!AA19+'國小概況(續完)'!AA31</f>
        <v>15866</v>
      </c>
      <c r="AB11" s="806">
        <f>AB13+AB39+'國小概況(續二)'!AB28+'國小概況(續三)'!AB9+'國小概況(續三)'!AB20+'國小概況(續三)'!AB35+'國小概況(續四)'!AB16+'國小概況(續四)'!AB32+'國小概況(續五)'!AB9+'國小概況(續五)'!AB30+'國小概況(續五)'!AB42+'國小概況(續完)'!AB19+'國小概況(續完)'!AB31</f>
        <v>14515</v>
      </c>
      <c r="AC11" s="492">
        <f>AC13+AC39+'國小概況(續二)'!AC28+'國小概況(續三)'!AC9+'國小概況(續三)'!AC20+'國小概況(續三)'!AC35+'國小概況(續四)'!AC16+'國小概況(續四)'!AC32+'國小概況(續五)'!AC9+'國小概況(續五)'!AC30+'國小概況(續五)'!AC42+'國小概況(續完)'!AC19+'國小概況(續完)'!AC31</f>
        <v>29328</v>
      </c>
      <c r="AD11" s="392"/>
      <c r="AE11" s="392"/>
    </row>
    <row r="12" spans="1:31" s="277" customFormat="1" ht="7.5" customHeight="1">
      <c r="A12" s="281"/>
      <c r="B12" s="490"/>
      <c r="C12" s="491"/>
      <c r="D12" s="491"/>
      <c r="E12" s="491"/>
      <c r="F12" s="491"/>
      <c r="G12" s="491"/>
      <c r="H12" s="491"/>
      <c r="I12" s="491"/>
      <c r="J12" s="491"/>
      <c r="K12" s="491"/>
      <c r="L12" s="491"/>
      <c r="M12" s="491"/>
      <c r="N12" s="491"/>
      <c r="O12" s="582"/>
      <c r="P12" s="491"/>
      <c r="Q12" s="491"/>
      <c r="R12" s="491"/>
      <c r="S12" s="491"/>
      <c r="T12" s="491"/>
      <c r="U12" s="491"/>
      <c r="V12" s="491"/>
      <c r="W12" s="491"/>
      <c r="X12" s="491"/>
      <c r="Y12" s="491"/>
      <c r="Z12" s="491"/>
      <c r="AA12" s="491"/>
      <c r="AB12" s="491"/>
      <c r="AC12" s="492"/>
      <c r="AD12" s="392"/>
      <c r="AE12" s="392"/>
    </row>
    <row r="13" spans="1:31" s="277" customFormat="1" ht="14.25" customHeight="1">
      <c r="A13" s="472" t="s">
        <v>132</v>
      </c>
      <c r="B13" s="493">
        <v>24</v>
      </c>
      <c r="C13" s="433">
        <v>1857</v>
      </c>
      <c r="D13" s="433">
        <v>469</v>
      </c>
      <c r="E13" s="433">
        <v>1388</v>
      </c>
      <c r="F13" s="433">
        <v>82</v>
      </c>
      <c r="G13" s="433">
        <v>1176</v>
      </c>
      <c r="H13" s="433">
        <v>178</v>
      </c>
      <c r="I13" s="433">
        <v>191</v>
      </c>
      <c r="J13" s="433">
        <v>209</v>
      </c>
      <c r="K13" s="433">
        <v>202</v>
      </c>
      <c r="L13" s="433">
        <v>197</v>
      </c>
      <c r="M13" s="433">
        <v>199</v>
      </c>
      <c r="N13" s="433">
        <v>39146</v>
      </c>
      <c r="O13" s="438">
        <v>20452</v>
      </c>
      <c r="P13" s="433">
        <v>18694</v>
      </c>
      <c r="Q13" s="433">
        <v>3019</v>
      </c>
      <c r="R13" s="433">
        <v>2849</v>
      </c>
      <c r="S13" s="433">
        <v>3334</v>
      </c>
      <c r="T13" s="433">
        <v>2994</v>
      </c>
      <c r="U13" s="433">
        <v>3529</v>
      </c>
      <c r="V13" s="433">
        <v>3291</v>
      </c>
      <c r="W13" s="433">
        <v>3516</v>
      </c>
      <c r="X13" s="433">
        <v>3183</v>
      </c>
      <c r="Y13" s="433">
        <v>3553</v>
      </c>
      <c r="Z13" s="433">
        <v>3135</v>
      </c>
      <c r="AA13" s="433">
        <v>3501</v>
      </c>
      <c r="AB13" s="433">
        <v>3242</v>
      </c>
      <c r="AC13" s="434">
        <v>6469</v>
      </c>
      <c r="AD13" s="392"/>
      <c r="AE13" s="392"/>
    </row>
    <row r="14" spans="1:31" s="277" customFormat="1" ht="14.25" customHeight="1">
      <c r="A14" s="473" t="s">
        <v>761</v>
      </c>
      <c r="B14" s="493"/>
      <c r="C14" s="433">
        <v>71</v>
      </c>
      <c r="D14" s="433">
        <v>10</v>
      </c>
      <c r="E14" s="433">
        <v>61</v>
      </c>
      <c r="F14" s="433">
        <v>4</v>
      </c>
      <c r="G14" s="433">
        <v>39</v>
      </c>
      <c r="H14" s="433">
        <v>6</v>
      </c>
      <c r="I14" s="433">
        <v>7</v>
      </c>
      <c r="J14" s="433">
        <v>6</v>
      </c>
      <c r="K14" s="433">
        <v>7</v>
      </c>
      <c r="L14" s="433">
        <v>6</v>
      </c>
      <c r="M14" s="433">
        <v>7</v>
      </c>
      <c r="N14" s="433">
        <v>1381</v>
      </c>
      <c r="O14" s="438">
        <v>736</v>
      </c>
      <c r="P14" s="433">
        <v>645</v>
      </c>
      <c r="Q14" s="433">
        <v>112</v>
      </c>
      <c r="R14" s="433">
        <v>87</v>
      </c>
      <c r="S14" s="433">
        <v>127</v>
      </c>
      <c r="T14" s="433">
        <v>104</v>
      </c>
      <c r="U14" s="433">
        <v>121</v>
      </c>
      <c r="V14" s="433">
        <v>107</v>
      </c>
      <c r="W14" s="433">
        <v>134</v>
      </c>
      <c r="X14" s="433">
        <v>112</v>
      </c>
      <c r="Y14" s="433">
        <v>108</v>
      </c>
      <c r="Z14" s="433">
        <v>115</v>
      </c>
      <c r="AA14" s="433">
        <v>134</v>
      </c>
      <c r="AB14" s="433">
        <v>120</v>
      </c>
      <c r="AC14" s="434">
        <v>222</v>
      </c>
      <c r="AD14" s="392"/>
      <c r="AE14" s="392"/>
    </row>
    <row r="15" spans="1:31" s="277" customFormat="1" ht="14.25" customHeight="1">
      <c r="A15" s="473" t="s">
        <v>762</v>
      </c>
      <c r="B15" s="493"/>
      <c r="C15" s="433">
        <v>83</v>
      </c>
      <c r="D15" s="433">
        <v>20</v>
      </c>
      <c r="E15" s="433">
        <v>63</v>
      </c>
      <c r="F15" s="433">
        <v>4</v>
      </c>
      <c r="G15" s="433">
        <v>44</v>
      </c>
      <c r="H15" s="433">
        <v>5</v>
      </c>
      <c r="I15" s="433">
        <v>7</v>
      </c>
      <c r="J15" s="433">
        <v>8</v>
      </c>
      <c r="K15" s="433">
        <v>7</v>
      </c>
      <c r="L15" s="433">
        <v>8</v>
      </c>
      <c r="M15" s="433">
        <v>9</v>
      </c>
      <c r="N15" s="433">
        <v>1308</v>
      </c>
      <c r="O15" s="438">
        <v>686</v>
      </c>
      <c r="P15" s="433">
        <v>622</v>
      </c>
      <c r="Q15" s="433">
        <v>94</v>
      </c>
      <c r="R15" s="433">
        <v>75</v>
      </c>
      <c r="S15" s="433">
        <v>109</v>
      </c>
      <c r="T15" s="433">
        <v>96</v>
      </c>
      <c r="U15" s="433">
        <v>114</v>
      </c>
      <c r="V15" s="433">
        <v>106</v>
      </c>
      <c r="W15" s="433">
        <v>109</v>
      </c>
      <c r="X15" s="433">
        <v>86</v>
      </c>
      <c r="Y15" s="433">
        <v>128</v>
      </c>
      <c r="Z15" s="433">
        <v>120</v>
      </c>
      <c r="AA15" s="433">
        <v>132</v>
      </c>
      <c r="AB15" s="433">
        <v>139</v>
      </c>
      <c r="AC15" s="434">
        <v>260</v>
      </c>
      <c r="AD15" s="392"/>
      <c r="AE15" s="392"/>
    </row>
    <row r="16" spans="1:31" s="277" customFormat="1" ht="14.25" customHeight="1">
      <c r="A16" s="473" t="s">
        <v>763</v>
      </c>
      <c r="B16" s="493"/>
      <c r="C16" s="433">
        <v>39</v>
      </c>
      <c r="D16" s="433">
        <v>13</v>
      </c>
      <c r="E16" s="433">
        <v>26</v>
      </c>
      <c r="F16" s="433">
        <v>2</v>
      </c>
      <c r="G16" s="433">
        <v>23</v>
      </c>
      <c r="H16" s="433">
        <v>3</v>
      </c>
      <c r="I16" s="433">
        <v>3</v>
      </c>
      <c r="J16" s="433">
        <v>4</v>
      </c>
      <c r="K16" s="433">
        <v>4</v>
      </c>
      <c r="L16" s="433">
        <v>4</v>
      </c>
      <c r="M16" s="433">
        <v>5</v>
      </c>
      <c r="N16" s="433">
        <v>661</v>
      </c>
      <c r="O16" s="438">
        <v>335</v>
      </c>
      <c r="P16" s="433">
        <v>326</v>
      </c>
      <c r="Q16" s="433">
        <v>31</v>
      </c>
      <c r="R16" s="433">
        <v>44</v>
      </c>
      <c r="S16" s="433">
        <v>35</v>
      </c>
      <c r="T16" s="433">
        <v>42</v>
      </c>
      <c r="U16" s="433">
        <v>51</v>
      </c>
      <c r="V16" s="433">
        <v>55</v>
      </c>
      <c r="W16" s="433">
        <v>62</v>
      </c>
      <c r="X16" s="433">
        <v>58</v>
      </c>
      <c r="Y16" s="433">
        <v>72</v>
      </c>
      <c r="Z16" s="433">
        <v>60</v>
      </c>
      <c r="AA16" s="433">
        <v>84</v>
      </c>
      <c r="AB16" s="433">
        <v>67</v>
      </c>
      <c r="AC16" s="434">
        <v>174</v>
      </c>
      <c r="AD16" s="392"/>
      <c r="AE16" s="392"/>
    </row>
    <row r="17" spans="1:31" s="277" customFormat="1" ht="14.25" customHeight="1">
      <c r="A17" s="473" t="s">
        <v>764</v>
      </c>
      <c r="B17" s="493"/>
      <c r="C17" s="433">
        <v>62</v>
      </c>
      <c r="D17" s="433">
        <v>20</v>
      </c>
      <c r="E17" s="433">
        <v>42</v>
      </c>
      <c r="F17" s="433">
        <v>2</v>
      </c>
      <c r="G17" s="433">
        <v>37</v>
      </c>
      <c r="H17" s="433">
        <v>6</v>
      </c>
      <c r="I17" s="433">
        <v>6</v>
      </c>
      <c r="J17" s="433">
        <v>6</v>
      </c>
      <c r="K17" s="433">
        <v>6</v>
      </c>
      <c r="L17" s="433">
        <v>6</v>
      </c>
      <c r="M17" s="433">
        <v>7</v>
      </c>
      <c r="N17" s="433">
        <v>1125</v>
      </c>
      <c r="O17" s="438">
        <v>583</v>
      </c>
      <c r="P17" s="433">
        <v>542</v>
      </c>
      <c r="Q17" s="433">
        <v>71</v>
      </c>
      <c r="R17" s="433">
        <v>87</v>
      </c>
      <c r="S17" s="433">
        <v>102</v>
      </c>
      <c r="T17" s="433">
        <v>74</v>
      </c>
      <c r="U17" s="433">
        <v>101</v>
      </c>
      <c r="V17" s="433">
        <v>97</v>
      </c>
      <c r="W17" s="433">
        <v>94</v>
      </c>
      <c r="X17" s="433">
        <v>102</v>
      </c>
      <c r="Y17" s="433">
        <v>103</v>
      </c>
      <c r="Z17" s="433">
        <v>87</v>
      </c>
      <c r="AA17" s="433">
        <v>112</v>
      </c>
      <c r="AB17" s="433">
        <v>95</v>
      </c>
      <c r="AC17" s="434">
        <v>192</v>
      </c>
      <c r="AD17" s="392"/>
      <c r="AE17" s="392"/>
    </row>
    <row r="18" spans="1:31" s="277" customFormat="1" ht="14.25" customHeight="1">
      <c r="A18" s="473" t="s">
        <v>765</v>
      </c>
      <c r="B18" s="493"/>
      <c r="C18" s="433">
        <v>62</v>
      </c>
      <c r="D18" s="433">
        <v>16</v>
      </c>
      <c r="E18" s="433">
        <v>46</v>
      </c>
      <c r="F18" s="433">
        <v>2</v>
      </c>
      <c r="G18" s="433">
        <v>38</v>
      </c>
      <c r="H18" s="433">
        <v>5</v>
      </c>
      <c r="I18" s="433">
        <v>6</v>
      </c>
      <c r="J18" s="433">
        <v>7</v>
      </c>
      <c r="K18" s="433">
        <v>7</v>
      </c>
      <c r="L18" s="433">
        <v>6</v>
      </c>
      <c r="M18" s="433">
        <v>7</v>
      </c>
      <c r="N18" s="433">
        <v>1215</v>
      </c>
      <c r="O18" s="438">
        <v>657</v>
      </c>
      <c r="P18" s="433">
        <v>558</v>
      </c>
      <c r="Q18" s="433">
        <v>85</v>
      </c>
      <c r="R18" s="433">
        <v>82</v>
      </c>
      <c r="S18" s="433">
        <v>87</v>
      </c>
      <c r="T18" s="433">
        <v>91</v>
      </c>
      <c r="U18" s="433">
        <v>110</v>
      </c>
      <c r="V18" s="433">
        <v>94</v>
      </c>
      <c r="W18" s="433">
        <v>133</v>
      </c>
      <c r="X18" s="433">
        <v>87</v>
      </c>
      <c r="Y18" s="433">
        <v>114</v>
      </c>
      <c r="Z18" s="433">
        <v>95</v>
      </c>
      <c r="AA18" s="433">
        <v>128</v>
      </c>
      <c r="AB18" s="433">
        <v>109</v>
      </c>
      <c r="AC18" s="434">
        <v>231</v>
      </c>
      <c r="AD18" s="392"/>
      <c r="AE18" s="392"/>
    </row>
    <row r="19" spans="1:31" s="277" customFormat="1" ht="14.25" customHeight="1">
      <c r="A19" s="473" t="s">
        <v>766</v>
      </c>
      <c r="B19" s="493"/>
      <c r="C19" s="433">
        <v>112</v>
      </c>
      <c r="D19" s="433">
        <v>39</v>
      </c>
      <c r="E19" s="433">
        <v>73</v>
      </c>
      <c r="F19" s="433">
        <v>5</v>
      </c>
      <c r="G19" s="433">
        <v>71</v>
      </c>
      <c r="H19" s="433">
        <v>10</v>
      </c>
      <c r="I19" s="433">
        <v>12</v>
      </c>
      <c r="J19" s="433">
        <v>12</v>
      </c>
      <c r="K19" s="433">
        <v>13</v>
      </c>
      <c r="L19" s="433">
        <v>12</v>
      </c>
      <c r="M19" s="433">
        <v>12</v>
      </c>
      <c r="N19" s="433">
        <v>2370</v>
      </c>
      <c r="O19" s="438">
        <v>1248</v>
      </c>
      <c r="P19" s="433">
        <v>1122</v>
      </c>
      <c r="Q19" s="433">
        <v>181</v>
      </c>
      <c r="R19" s="433">
        <v>169</v>
      </c>
      <c r="S19" s="433">
        <v>217</v>
      </c>
      <c r="T19" s="433">
        <v>180</v>
      </c>
      <c r="U19" s="433">
        <v>212</v>
      </c>
      <c r="V19" s="433">
        <v>190</v>
      </c>
      <c r="W19" s="433">
        <v>206</v>
      </c>
      <c r="X19" s="433">
        <v>195</v>
      </c>
      <c r="Y19" s="433">
        <v>212</v>
      </c>
      <c r="Z19" s="433">
        <v>190</v>
      </c>
      <c r="AA19" s="433">
        <v>220</v>
      </c>
      <c r="AB19" s="433">
        <v>198</v>
      </c>
      <c r="AC19" s="434">
        <v>377</v>
      </c>
      <c r="AD19" s="392"/>
      <c r="AE19" s="392"/>
    </row>
    <row r="20" spans="1:31" s="277" customFormat="1" ht="14.25" customHeight="1">
      <c r="A20" s="473" t="s">
        <v>767</v>
      </c>
      <c r="B20" s="493"/>
      <c r="C20" s="433">
        <v>174</v>
      </c>
      <c r="D20" s="433">
        <v>43</v>
      </c>
      <c r="E20" s="433">
        <v>131</v>
      </c>
      <c r="F20" s="433">
        <v>8</v>
      </c>
      <c r="G20" s="433">
        <v>110</v>
      </c>
      <c r="H20" s="433">
        <v>16</v>
      </c>
      <c r="I20" s="433">
        <v>14</v>
      </c>
      <c r="J20" s="433">
        <v>16</v>
      </c>
      <c r="K20" s="433">
        <v>16</v>
      </c>
      <c r="L20" s="433">
        <v>24</v>
      </c>
      <c r="M20" s="433">
        <v>24</v>
      </c>
      <c r="N20" s="433">
        <v>3850</v>
      </c>
      <c r="O20" s="438">
        <v>2022</v>
      </c>
      <c r="P20" s="433">
        <v>1828</v>
      </c>
      <c r="Q20" s="433">
        <v>274</v>
      </c>
      <c r="R20" s="433">
        <v>257</v>
      </c>
      <c r="S20" s="433">
        <v>269</v>
      </c>
      <c r="T20" s="433">
        <v>263</v>
      </c>
      <c r="U20" s="433">
        <v>301</v>
      </c>
      <c r="V20" s="433">
        <v>267</v>
      </c>
      <c r="W20" s="433">
        <v>305</v>
      </c>
      <c r="X20" s="433">
        <v>275</v>
      </c>
      <c r="Y20" s="433">
        <v>433</v>
      </c>
      <c r="Z20" s="433">
        <v>380</v>
      </c>
      <c r="AA20" s="433">
        <v>440</v>
      </c>
      <c r="AB20" s="433">
        <v>386</v>
      </c>
      <c r="AC20" s="434">
        <v>811</v>
      </c>
      <c r="AD20" s="392"/>
      <c r="AE20" s="392"/>
    </row>
    <row r="21" spans="1:31" s="277" customFormat="1" ht="14.25" customHeight="1">
      <c r="A21" s="473" t="s">
        <v>768</v>
      </c>
      <c r="B21" s="493"/>
      <c r="C21" s="433">
        <v>88</v>
      </c>
      <c r="D21" s="433">
        <v>21</v>
      </c>
      <c r="E21" s="433">
        <v>67</v>
      </c>
      <c r="F21" s="433">
        <v>4</v>
      </c>
      <c r="G21" s="433">
        <v>58</v>
      </c>
      <c r="H21" s="433">
        <v>9</v>
      </c>
      <c r="I21" s="433">
        <v>9</v>
      </c>
      <c r="J21" s="433">
        <v>10</v>
      </c>
      <c r="K21" s="433">
        <v>12</v>
      </c>
      <c r="L21" s="433">
        <v>9</v>
      </c>
      <c r="M21" s="433">
        <v>9</v>
      </c>
      <c r="N21" s="433">
        <v>2007</v>
      </c>
      <c r="O21" s="438">
        <v>1092</v>
      </c>
      <c r="P21" s="433">
        <v>915</v>
      </c>
      <c r="Q21" s="433">
        <v>160</v>
      </c>
      <c r="R21" s="433">
        <v>129</v>
      </c>
      <c r="S21" s="433">
        <v>181</v>
      </c>
      <c r="T21" s="433">
        <v>136</v>
      </c>
      <c r="U21" s="433">
        <v>163</v>
      </c>
      <c r="V21" s="433">
        <v>177</v>
      </c>
      <c r="W21" s="433">
        <v>233</v>
      </c>
      <c r="X21" s="433">
        <v>165</v>
      </c>
      <c r="Y21" s="433">
        <v>185</v>
      </c>
      <c r="Z21" s="433">
        <v>147</v>
      </c>
      <c r="AA21" s="433">
        <v>170</v>
      </c>
      <c r="AB21" s="433">
        <v>161</v>
      </c>
      <c r="AC21" s="434">
        <v>331</v>
      </c>
      <c r="AD21" s="392"/>
      <c r="AE21" s="392"/>
    </row>
    <row r="22" spans="1:31" s="277" customFormat="1" ht="14.25" customHeight="1">
      <c r="A22" s="473" t="s">
        <v>769</v>
      </c>
      <c r="B22" s="493"/>
      <c r="C22" s="433">
        <v>81</v>
      </c>
      <c r="D22" s="433">
        <v>15</v>
      </c>
      <c r="E22" s="433">
        <v>66</v>
      </c>
      <c r="F22" s="433">
        <v>4</v>
      </c>
      <c r="G22" s="433">
        <v>51</v>
      </c>
      <c r="H22" s="433">
        <v>7</v>
      </c>
      <c r="I22" s="433">
        <v>8</v>
      </c>
      <c r="J22" s="433">
        <v>9</v>
      </c>
      <c r="K22" s="433">
        <v>9</v>
      </c>
      <c r="L22" s="433">
        <v>9</v>
      </c>
      <c r="M22" s="433">
        <v>9</v>
      </c>
      <c r="N22" s="433">
        <v>1586</v>
      </c>
      <c r="O22" s="438">
        <v>799</v>
      </c>
      <c r="P22" s="433">
        <v>787</v>
      </c>
      <c r="Q22" s="433">
        <v>99</v>
      </c>
      <c r="R22" s="433">
        <v>131</v>
      </c>
      <c r="S22" s="433">
        <v>124</v>
      </c>
      <c r="T22" s="433">
        <v>123</v>
      </c>
      <c r="U22" s="433">
        <v>146</v>
      </c>
      <c r="V22" s="433">
        <v>145</v>
      </c>
      <c r="W22" s="433">
        <v>121</v>
      </c>
      <c r="X22" s="433">
        <v>136</v>
      </c>
      <c r="Y22" s="433">
        <v>152</v>
      </c>
      <c r="Z22" s="433">
        <v>122</v>
      </c>
      <c r="AA22" s="433">
        <v>157</v>
      </c>
      <c r="AB22" s="433">
        <v>130</v>
      </c>
      <c r="AC22" s="434">
        <v>286</v>
      </c>
      <c r="AD22" s="392"/>
      <c r="AE22" s="392"/>
    </row>
    <row r="23" spans="1:31" s="277" customFormat="1" ht="14.25" customHeight="1">
      <c r="A23" s="473" t="s">
        <v>770</v>
      </c>
      <c r="B23" s="493"/>
      <c r="C23" s="433">
        <v>103</v>
      </c>
      <c r="D23" s="433">
        <v>27</v>
      </c>
      <c r="E23" s="433">
        <v>76</v>
      </c>
      <c r="F23" s="433">
        <v>4</v>
      </c>
      <c r="G23" s="433">
        <v>64</v>
      </c>
      <c r="H23" s="433">
        <v>9</v>
      </c>
      <c r="I23" s="433">
        <v>9</v>
      </c>
      <c r="J23" s="433">
        <v>12</v>
      </c>
      <c r="K23" s="433">
        <v>12</v>
      </c>
      <c r="L23" s="433">
        <v>10</v>
      </c>
      <c r="M23" s="433">
        <v>12</v>
      </c>
      <c r="N23" s="433">
        <v>2131</v>
      </c>
      <c r="O23" s="438">
        <v>1117</v>
      </c>
      <c r="P23" s="433">
        <v>1014</v>
      </c>
      <c r="Q23" s="433">
        <v>167</v>
      </c>
      <c r="R23" s="433">
        <v>140</v>
      </c>
      <c r="S23" s="433">
        <v>181</v>
      </c>
      <c r="T23" s="433">
        <v>125</v>
      </c>
      <c r="U23" s="433">
        <v>203</v>
      </c>
      <c r="V23" s="433">
        <v>193</v>
      </c>
      <c r="W23" s="433">
        <v>195</v>
      </c>
      <c r="X23" s="433">
        <v>199</v>
      </c>
      <c r="Y23" s="433">
        <v>179</v>
      </c>
      <c r="Z23" s="433">
        <v>170</v>
      </c>
      <c r="AA23" s="433">
        <v>192</v>
      </c>
      <c r="AB23" s="433">
        <v>187</v>
      </c>
      <c r="AC23" s="434">
        <v>345</v>
      </c>
      <c r="AD23" s="392"/>
      <c r="AE23" s="392"/>
    </row>
    <row r="24" spans="1:31" s="277" customFormat="1" ht="14.25" customHeight="1">
      <c r="A24" s="473" t="s">
        <v>771</v>
      </c>
      <c r="B24" s="493"/>
      <c r="C24" s="433">
        <v>67</v>
      </c>
      <c r="D24" s="433">
        <v>18</v>
      </c>
      <c r="E24" s="433">
        <v>49</v>
      </c>
      <c r="F24" s="433">
        <v>2</v>
      </c>
      <c r="G24" s="433">
        <v>44</v>
      </c>
      <c r="H24" s="433">
        <v>7</v>
      </c>
      <c r="I24" s="433">
        <v>8</v>
      </c>
      <c r="J24" s="433">
        <v>8</v>
      </c>
      <c r="K24" s="433">
        <v>8</v>
      </c>
      <c r="L24" s="433">
        <v>7</v>
      </c>
      <c r="M24" s="433">
        <v>6</v>
      </c>
      <c r="N24" s="433">
        <v>1443</v>
      </c>
      <c r="O24" s="438">
        <v>769</v>
      </c>
      <c r="P24" s="433">
        <v>674</v>
      </c>
      <c r="Q24" s="433">
        <v>120</v>
      </c>
      <c r="R24" s="433">
        <v>118</v>
      </c>
      <c r="S24" s="433">
        <v>140</v>
      </c>
      <c r="T24" s="433">
        <v>117</v>
      </c>
      <c r="U24" s="433">
        <v>143</v>
      </c>
      <c r="V24" s="433">
        <v>128</v>
      </c>
      <c r="W24" s="433">
        <v>140</v>
      </c>
      <c r="X24" s="433">
        <v>114</v>
      </c>
      <c r="Y24" s="433">
        <v>121</v>
      </c>
      <c r="Z24" s="433">
        <v>97</v>
      </c>
      <c r="AA24" s="433">
        <v>105</v>
      </c>
      <c r="AB24" s="433">
        <v>100</v>
      </c>
      <c r="AC24" s="434">
        <v>207</v>
      </c>
      <c r="AD24" s="392"/>
      <c r="AE24" s="392"/>
    </row>
    <row r="25" spans="1:31" s="277" customFormat="1" ht="14.25" customHeight="1">
      <c r="A25" s="473" t="s">
        <v>772</v>
      </c>
      <c r="B25" s="493"/>
      <c r="C25" s="433">
        <v>79</v>
      </c>
      <c r="D25" s="433">
        <v>21</v>
      </c>
      <c r="E25" s="433">
        <v>58</v>
      </c>
      <c r="F25" s="433">
        <v>4</v>
      </c>
      <c r="G25" s="433">
        <v>51</v>
      </c>
      <c r="H25" s="433">
        <v>6</v>
      </c>
      <c r="I25" s="433">
        <v>8</v>
      </c>
      <c r="J25" s="433">
        <v>9</v>
      </c>
      <c r="K25" s="433">
        <v>9</v>
      </c>
      <c r="L25" s="433">
        <v>9</v>
      </c>
      <c r="M25" s="433">
        <v>10</v>
      </c>
      <c r="N25" s="433">
        <v>1680</v>
      </c>
      <c r="O25" s="438">
        <v>862</v>
      </c>
      <c r="P25" s="433">
        <v>818</v>
      </c>
      <c r="Q25" s="433">
        <v>103</v>
      </c>
      <c r="R25" s="433">
        <v>97</v>
      </c>
      <c r="S25" s="433">
        <v>140</v>
      </c>
      <c r="T25" s="433">
        <v>121</v>
      </c>
      <c r="U25" s="433">
        <v>152</v>
      </c>
      <c r="V25" s="433">
        <v>134</v>
      </c>
      <c r="W25" s="433">
        <v>147</v>
      </c>
      <c r="X25" s="433">
        <v>142</v>
      </c>
      <c r="Y25" s="433">
        <v>161</v>
      </c>
      <c r="Z25" s="433">
        <v>149</v>
      </c>
      <c r="AA25" s="433">
        <v>159</v>
      </c>
      <c r="AB25" s="433">
        <v>175</v>
      </c>
      <c r="AC25" s="434">
        <v>347</v>
      </c>
      <c r="AD25" s="392"/>
      <c r="AE25" s="392"/>
    </row>
    <row r="26" spans="1:31" s="277" customFormat="1" ht="14.25" customHeight="1">
      <c r="A26" s="473" t="s">
        <v>773</v>
      </c>
      <c r="B26" s="493"/>
      <c r="C26" s="433">
        <v>94</v>
      </c>
      <c r="D26" s="433">
        <v>22</v>
      </c>
      <c r="E26" s="433">
        <v>72</v>
      </c>
      <c r="F26" s="433">
        <v>4</v>
      </c>
      <c r="G26" s="433">
        <v>62</v>
      </c>
      <c r="H26" s="433">
        <v>9</v>
      </c>
      <c r="I26" s="433">
        <v>10</v>
      </c>
      <c r="J26" s="433">
        <v>11</v>
      </c>
      <c r="K26" s="433">
        <v>10</v>
      </c>
      <c r="L26" s="433">
        <v>10</v>
      </c>
      <c r="M26" s="433">
        <v>12</v>
      </c>
      <c r="N26" s="433">
        <v>2116</v>
      </c>
      <c r="O26" s="438">
        <v>1116</v>
      </c>
      <c r="P26" s="433">
        <v>1000</v>
      </c>
      <c r="Q26" s="433">
        <v>153</v>
      </c>
      <c r="R26" s="433">
        <v>148</v>
      </c>
      <c r="S26" s="433">
        <v>166</v>
      </c>
      <c r="T26" s="433">
        <v>164</v>
      </c>
      <c r="U26" s="433">
        <v>196</v>
      </c>
      <c r="V26" s="433">
        <v>155</v>
      </c>
      <c r="W26" s="433">
        <v>199</v>
      </c>
      <c r="X26" s="433">
        <v>169</v>
      </c>
      <c r="Y26" s="433">
        <v>185</v>
      </c>
      <c r="Z26" s="433">
        <v>169</v>
      </c>
      <c r="AA26" s="433">
        <v>217</v>
      </c>
      <c r="AB26" s="433">
        <v>195</v>
      </c>
      <c r="AC26" s="434">
        <v>399</v>
      </c>
      <c r="AD26" s="392"/>
      <c r="AE26" s="392"/>
    </row>
    <row r="27" spans="1:31" s="277" customFormat="1" ht="14.25" customHeight="1">
      <c r="A27" s="473" t="s">
        <v>774</v>
      </c>
      <c r="B27" s="493"/>
      <c r="C27" s="433">
        <v>126</v>
      </c>
      <c r="D27" s="433">
        <v>27</v>
      </c>
      <c r="E27" s="433">
        <v>99</v>
      </c>
      <c r="F27" s="433">
        <v>5</v>
      </c>
      <c r="G27" s="433">
        <v>82</v>
      </c>
      <c r="H27" s="433">
        <v>12</v>
      </c>
      <c r="I27" s="433">
        <v>13</v>
      </c>
      <c r="J27" s="433">
        <v>16</v>
      </c>
      <c r="K27" s="433">
        <v>14</v>
      </c>
      <c r="L27" s="433">
        <v>14</v>
      </c>
      <c r="M27" s="433">
        <v>13</v>
      </c>
      <c r="N27" s="433">
        <v>2898</v>
      </c>
      <c r="O27" s="438">
        <v>1486</v>
      </c>
      <c r="P27" s="433">
        <v>1412</v>
      </c>
      <c r="Q27" s="433">
        <v>198</v>
      </c>
      <c r="R27" s="433">
        <v>215</v>
      </c>
      <c r="S27" s="433">
        <v>251</v>
      </c>
      <c r="T27" s="433">
        <v>228</v>
      </c>
      <c r="U27" s="433">
        <v>277</v>
      </c>
      <c r="V27" s="433">
        <v>262</v>
      </c>
      <c r="W27" s="433">
        <v>256</v>
      </c>
      <c r="X27" s="433">
        <v>239</v>
      </c>
      <c r="Y27" s="433">
        <v>258</v>
      </c>
      <c r="Z27" s="433">
        <v>251</v>
      </c>
      <c r="AA27" s="433">
        <v>246</v>
      </c>
      <c r="AB27" s="433">
        <v>217</v>
      </c>
      <c r="AC27" s="434">
        <v>639</v>
      </c>
      <c r="AD27" s="392"/>
      <c r="AE27" s="392"/>
    </row>
    <row r="28" spans="1:31" s="277" customFormat="1" ht="14.25" customHeight="1">
      <c r="A28" s="473" t="s">
        <v>775</v>
      </c>
      <c r="B28" s="493"/>
      <c r="C28" s="433">
        <v>94</v>
      </c>
      <c r="D28" s="433">
        <v>28</v>
      </c>
      <c r="E28" s="433">
        <v>66</v>
      </c>
      <c r="F28" s="433">
        <v>4</v>
      </c>
      <c r="G28" s="433">
        <v>61</v>
      </c>
      <c r="H28" s="433">
        <v>10</v>
      </c>
      <c r="I28" s="433">
        <v>10</v>
      </c>
      <c r="J28" s="433">
        <v>11</v>
      </c>
      <c r="K28" s="433">
        <v>10</v>
      </c>
      <c r="L28" s="433">
        <v>10</v>
      </c>
      <c r="M28" s="433">
        <v>10</v>
      </c>
      <c r="N28" s="433">
        <v>2093</v>
      </c>
      <c r="O28" s="438">
        <v>1070</v>
      </c>
      <c r="P28" s="433">
        <v>1023</v>
      </c>
      <c r="Q28" s="433">
        <v>168</v>
      </c>
      <c r="R28" s="433">
        <v>163</v>
      </c>
      <c r="S28" s="433">
        <v>169</v>
      </c>
      <c r="T28" s="433">
        <v>169</v>
      </c>
      <c r="U28" s="433">
        <v>197</v>
      </c>
      <c r="V28" s="433">
        <v>185</v>
      </c>
      <c r="W28" s="433">
        <v>187</v>
      </c>
      <c r="X28" s="433">
        <v>165</v>
      </c>
      <c r="Y28" s="433">
        <v>168</v>
      </c>
      <c r="Z28" s="433">
        <v>170</v>
      </c>
      <c r="AA28" s="433">
        <v>181</v>
      </c>
      <c r="AB28" s="433">
        <v>171</v>
      </c>
      <c r="AC28" s="434">
        <v>332</v>
      </c>
      <c r="AD28" s="392"/>
      <c r="AE28" s="392"/>
    </row>
    <row r="29" spans="1:31" s="277" customFormat="1" ht="14.25" customHeight="1">
      <c r="A29" s="473" t="s">
        <v>776</v>
      </c>
      <c r="B29" s="493"/>
      <c r="C29" s="433">
        <v>73</v>
      </c>
      <c r="D29" s="433">
        <v>19</v>
      </c>
      <c r="E29" s="433">
        <v>54</v>
      </c>
      <c r="F29" s="433">
        <v>2</v>
      </c>
      <c r="G29" s="433">
        <v>48</v>
      </c>
      <c r="H29" s="433">
        <v>8</v>
      </c>
      <c r="I29" s="433">
        <v>8</v>
      </c>
      <c r="J29" s="433">
        <v>9</v>
      </c>
      <c r="K29" s="433">
        <v>7</v>
      </c>
      <c r="L29" s="433">
        <v>8</v>
      </c>
      <c r="M29" s="433">
        <v>8</v>
      </c>
      <c r="N29" s="433">
        <v>1579</v>
      </c>
      <c r="O29" s="438">
        <v>820</v>
      </c>
      <c r="P29" s="433">
        <v>759</v>
      </c>
      <c r="Q29" s="433">
        <v>127</v>
      </c>
      <c r="R29" s="433">
        <v>95</v>
      </c>
      <c r="S29" s="433">
        <v>137</v>
      </c>
      <c r="T29" s="433">
        <v>115</v>
      </c>
      <c r="U29" s="433">
        <v>156</v>
      </c>
      <c r="V29" s="433">
        <v>144</v>
      </c>
      <c r="W29" s="433">
        <v>122</v>
      </c>
      <c r="X29" s="433">
        <v>131</v>
      </c>
      <c r="Y29" s="433">
        <v>131</v>
      </c>
      <c r="Z29" s="433">
        <v>143</v>
      </c>
      <c r="AA29" s="433">
        <v>147</v>
      </c>
      <c r="AB29" s="433">
        <v>131</v>
      </c>
      <c r="AC29" s="434">
        <v>292</v>
      </c>
      <c r="AD29" s="392"/>
      <c r="AE29" s="392"/>
    </row>
    <row r="30" spans="1:31" s="277" customFormat="1" ht="14.25" customHeight="1">
      <c r="A30" s="473" t="s">
        <v>777</v>
      </c>
      <c r="B30" s="493"/>
      <c r="C30" s="433">
        <v>73</v>
      </c>
      <c r="D30" s="433">
        <v>20</v>
      </c>
      <c r="E30" s="433">
        <v>53</v>
      </c>
      <c r="F30" s="433">
        <v>2</v>
      </c>
      <c r="G30" s="433">
        <v>48</v>
      </c>
      <c r="H30" s="433">
        <v>7</v>
      </c>
      <c r="I30" s="433">
        <v>8</v>
      </c>
      <c r="J30" s="433">
        <v>7</v>
      </c>
      <c r="K30" s="433">
        <v>7</v>
      </c>
      <c r="L30" s="433">
        <v>9</v>
      </c>
      <c r="M30" s="433">
        <v>10</v>
      </c>
      <c r="N30" s="433">
        <v>1612</v>
      </c>
      <c r="O30" s="438">
        <v>831</v>
      </c>
      <c r="P30" s="433">
        <v>781</v>
      </c>
      <c r="Q30" s="433">
        <v>129</v>
      </c>
      <c r="R30" s="433">
        <v>105</v>
      </c>
      <c r="S30" s="433">
        <v>134</v>
      </c>
      <c r="T30" s="433">
        <v>135</v>
      </c>
      <c r="U30" s="433">
        <v>116</v>
      </c>
      <c r="V30" s="433">
        <v>122</v>
      </c>
      <c r="W30" s="433">
        <v>128</v>
      </c>
      <c r="X30" s="433">
        <v>126</v>
      </c>
      <c r="Y30" s="433">
        <v>159</v>
      </c>
      <c r="Z30" s="433">
        <v>138</v>
      </c>
      <c r="AA30" s="433">
        <v>165</v>
      </c>
      <c r="AB30" s="433">
        <v>155</v>
      </c>
      <c r="AC30" s="434">
        <v>277</v>
      </c>
      <c r="AD30" s="392"/>
      <c r="AE30" s="392"/>
    </row>
    <row r="31" spans="1:31" s="277" customFormat="1" ht="14.25" customHeight="1">
      <c r="A31" s="473" t="s">
        <v>778</v>
      </c>
      <c r="B31" s="493"/>
      <c r="C31" s="433">
        <v>84</v>
      </c>
      <c r="D31" s="433">
        <v>13</v>
      </c>
      <c r="E31" s="433">
        <v>71</v>
      </c>
      <c r="F31" s="433">
        <v>4</v>
      </c>
      <c r="G31" s="433">
        <v>55</v>
      </c>
      <c r="H31" s="433">
        <v>8</v>
      </c>
      <c r="I31" s="433">
        <v>9</v>
      </c>
      <c r="J31" s="433">
        <v>11</v>
      </c>
      <c r="K31" s="433">
        <v>10</v>
      </c>
      <c r="L31" s="433">
        <v>9</v>
      </c>
      <c r="M31" s="433">
        <v>8</v>
      </c>
      <c r="N31" s="433">
        <v>1780</v>
      </c>
      <c r="O31" s="438">
        <v>944</v>
      </c>
      <c r="P31" s="433">
        <v>836</v>
      </c>
      <c r="Q31" s="433">
        <v>144</v>
      </c>
      <c r="R31" s="433">
        <v>122</v>
      </c>
      <c r="S31" s="433">
        <v>166</v>
      </c>
      <c r="T31" s="433">
        <v>129</v>
      </c>
      <c r="U31" s="433">
        <v>156</v>
      </c>
      <c r="V31" s="433">
        <v>164</v>
      </c>
      <c r="W31" s="433">
        <v>162</v>
      </c>
      <c r="X31" s="433">
        <v>160</v>
      </c>
      <c r="Y31" s="433">
        <v>167</v>
      </c>
      <c r="Z31" s="433">
        <v>140</v>
      </c>
      <c r="AA31" s="433">
        <v>149</v>
      </c>
      <c r="AB31" s="433">
        <v>121</v>
      </c>
      <c r="AC31" s="434">
        <v>222</v>
      </c>
      <c r="AD31" s="392"/>
      <c r="AE31" s="392"/>
    </row>
    <row r="32" spans="1:31" s="277" customFormat="1" ht="14.25" customHeight="1">
      <c r="A32" s="473" t="s">
        <v>779</v>
      </c>
      <c r="B32" s="493"/>
      <c r="C32" s="433">
        <v>83</v>
      </c>
      <c r="D32" s="433">
        <v>23</v>
      </c>
      <c r="E32" s="433">
        <v>60</v>
      </c>
      <c r="F32" s="433">
        <v>4</v>
      </c>
      <c r="G32" s="433">
        <v>55</v>
      </c>
      <c r="H32" s="433">
        <v>9</v>
      </c>
      <c r="I32" s="433">
        <v>10</v>
      </c>
      <c r="J32" s="433">
        <v>10</v>
      </c>
      <c r="K32" s="433">
        <v>11</v>
      </c>
      <c r="L32" s="433">
        <v>8</v>
      </c>
      <c r="M32" s="433">
        <v>7</v>
      </c>
      <c r="N32" s="433">
        <v>1956</v>
      </c>
      <c r="O32" s="438">
        <v>1022</v>
      </c>
      <c r="P32" s="433">
        <v>934</v>
      </c>
      <c r="Q32" s="433">
        <v>168</v>
      </c>
      <c r="R32" s="433">
        <v>154</v>
      </c>
      <c r="S32" s="433">
        <v>171</v>
      </c>
      <c r="T32" s="433">
        <v>182</v>
      </c>
      <c r="U32" s="433">
        <v>190</v>
      </c>
      <c r="V32" s="433">
        <v>156</v>
      </c>
      <c r="W32" s="433">
        <v>205</v>
      </c>
      <c r="X32" s="433">
        <v>186</v>
      </c>
      <c r="Y32" s="433">
        <v>157</v>
      </c>
      <c r="Z32" s="433">
        <v>134</v>
      </c>
      <c r="AA32" s="433">
        <v>131</v>
      </c>
      <c r="AB32" s="433">
        <v>122</v>
      </c>
      <c r="AC32" s="434">
        <v>201</v>
      </c>
      <c r="AD32" s="392"/>
      <c r="AE32" s="392"/>
    </row>
    <row r="33" spans="1:31" s="277" customFormat="1" ht="14.25" customHeight="1">
      <c r="A33" s="473" t="s">
        <v>780</v>
      </c>
      <c r="B33" s="493"/>
      <c r="C33" s="433">
        <v>96</v>
      </c>
      <c r="D33" s="433">
        <v>23</v>
      </c>
      <c r="E33" s="433">
        <v>73</v>
      </c>
      <c r="F33" s="433">
        <v>4</v>
      </c>
      <c r="G33" s="433">
        <v>63</v>
      </c>
      <c r="H33" s="433">
        <v>9</v>
      </c>
      <c r="I33" s="433">
        <v>10</v>
      </c>
      <c r="J33" s="433">
        <v>12</v>
      </c>
      <c r="K33" s="433">
        <v>12</v>
      </c>
      <c r="L33" s="433">
        <v>10</v>
      </c>
      <c r="M33" s="433">
        <v>10</v>
      </c>
      <c r="N33" s="433">
        <v>2181</v>
      </c>
      <c r="O33" s="438">
        <v>1152</v>
      </c>
      <c r="P33" s="433">
        <v>1029</v>
      </c>
      <c r="Q33" s="433">
        <v>164</v>
      </c>
      <c r="R33" s="433">
        <v>155</v>
      </c>
      <c r="S33" s="433">
        <v>176</v>
      </c>
      <c r="T33" s="433">
        <v>175</v>
      </c>
      <c r="U33" s="433">
        <v>207</v>
      </c>
      <c r="V33" s="433">
        <v>184</v>
      </c>
      <c r="W33" s="433">
        <v>213</v>
      </c>
      <c r="X33" s="433">
        <v>201</v>
      </c>
      <c r="Y33" s="433">
        <v>212</v>
      </c>
      <c r="Z33" s="433">
        <v>131</v>
      </c>
      <c r="AA33" s="433">
        <v>180</v>
      </c>
      <c r="AB33" s="433">
        <v>183</v>
      </c>
      <c r="AC33" s="434">
        <v>324</v>
      </c>
      <c r="AD33" s="392"/>
      <c r="AE33" s="392"/>
    </row>
    <row r="34" spans="1:31" s="277" customFormat="1" ht="14.25" customHeight="1">
      <c r="A34" s="473" t="s">
        <v>781</v>
      </c>
      <c r="B34" s="493"/>
      <c r="C34" s="433">
        <v>70</v>
      </c>
      <c r="D34" s="433">
        <v>21</v>
      </c>
      <c r="E34" s="433">
        <v>49</v>
      </c>
      <c r="F34" s="433">
        <v>2</v>
      </c>
      <c r="G34" s="433">
        <v>46</v>
      </c>
      <c r="H34" s="433">
        <v>9</v>
      </c>
      <c r="I34" s="433">
        <v>9</v>
      </c>
      <c r="J34" s="433">
        <v>10</v>
      </c>
      <c r="K34" s="433">
        <v>7</v>
      </c>
      <c r="L34" s="433">
        <v>7</v>
      </c>
      <c r="M34" s="433">
        <v>4</v>
      </c>
      <c r="N34" s="433">
        <v>1526</v>
      </c>
      <c r="O34" s="438">
        <v>775</v>
      </c>
      <c r="P34" s="433">
        <v>751</v>
      </c>
      <c r="Q34" s="433">
        <v>146</v>
      </c>
      <c r="R34" s="433">
        <v>164</v>
      </c>
      <c r="S34" s="433">
        <v>159</v>
      </c>
      <c r="T34" s="433">
        <v>135</v>
      </c>
      <c r="U34" s="433">
        <v>167</v>
      </c>
      <c r="V34" s="433">
        <v>169</v>
      </c>
      <c r="W34" s="433">
        <v>126</v>
      </c>
      <c r="X34" s="433">
        <v>98</v>
      </c>
      <c r="Y34" s="433">
        <v>125</v>
      </c>
      <c r="Z34" s="433">
        <v>105</v>
      </c>
      <c r="AA34" s="433">
        <v>52</v>
      </c>
      <c r="AB34" s="433">
        <v>80</v>
      </c>
      <c r="AC34" s="434">
        <v>0</v>
      </c>
      <c r="AD34" s="392"/>
      <c r="AE34" s="392"/>
    </row>
    <row r="35" spans="1:31" s="277" customFormat="1" ht="14.25" customHeight="1">
      <c r="A35" s="473" t="s">
        <v>782</v>
      </c>
      <c r="B35" s="493"/>
      <c r="C35" s="433">
        <v>14</v>
      </c>
      <c r="D35" s="433">
        <v>2</v>
      </c>
      <c r="E35" s="433">
        <v>12</v>
      </c>
      <c r="F35" s="433">
        <v>2</v>
      </c>
      <c r="G35" s="433">
        <v>9</v>
      </c>
      <c r="H35" s="433">
        <v>2</v>
      </c>
      <c r="I35" s="433">
        <v>2</v>
      </c>
      <c r="J35" s="433">
        <v>2</v>
      </c>
      <c r="K35" s="433">
        <v>2</v>
      </c>
      <c r="L35" s="433">
        <v>1</v>
      </c>
      <c r="M35" s="433">
        <v>0</v>
      </c>
      <c r="N35" s="433">
        <v>235</v>
      </c>
      <c r="O35" s="438">
        <v>109</v>
      </c>
      <c r="P35" s="433">
        <v>126</v>
      </c>
      <c r="Q35" s="433">
        <v>27</v>
      </c>
      <c r="R35" s="433">
        <v>35</v>
      </c>
      <c r="S35" s="433">
        <v>36</v>
      </c>
      <c r="T35" s="433">
        <v>29</v>
      </c>
      <c r="U35" s="433">
        <v>16</v>
      </c>
      <c r="V35" s="433">
        <v>30</v>
      </c>
      <c r="W35" s="433">
        <v>19</v>
      </c>
      <c r="X35" s="433">
        <v>19</v>
      </c>
      <c r="Y35" s="433">
        <v>11</v>
      </c>
      <c r="Z35" s="433">
        <v>13</v>
      </c>
      <c r="AA35" s="433">
        <v>0</v>
      </c>
      <c r="AB35" s="433">
        <v>0</v>
      </c>
      <c r="AC35" s="434">
        <v>0</v>
      </c>
      <c r="AD35" s="392"/>
      <c r="AE35" s="392"/>
    </row>
    <row r="36" spans="1:31" s="277" customFormat="1" ht="14.25" customHeight="1">
      <c r="A36" s="473" t="s">
        <v>783</v>
      </c>
      <c r="B36" s="493"/>
      <c r="C36" s="433">
        <v>12</v>
      </c>
      <c r="D36" s="433">
        <v>3</v>
      </c>
      <c r="E36" s="433">
        <v>9</v>
      </c>
      <c r="F36" s="433">
        <v>2</v>
      </c>
      <c r="G36" s="433">
        <v>7</v>
      </c>
      <c r="H36" s="433">
        <v>3</v>
      </c>
      <c r="I36" s="433">
        <v>3</v>
      </c>
      <c r="J36" s="433">
        <v>1</v>
      </c>
      <c r="K36" s="433">
        <v>0</v>
      </c>
      <c r="L36" s="433">
        <v>0</v>
      </c>
      <c r="M36" s="433">
        <v>0</v>
      </c>
      <c r="N36" s="433">
        <v>189</v>
      </c>
      <c r="O36" s="438">
        <v>97</v>
      </c>
      <c r="P36" s="433">
        <v>92</v>
      </c>
      <c r="Q36" s="433">
        <v>54</v>
      </c>
      <c r="R36" s="433">
        <v>37</v>
      </c>
      <c r="S36" s="433">
        <v>31</v>
      </c>
      <c r="T36" s="433">
        <v>44</v>
      </c>
      <c r="U36" s="433">
        <v>12</v>
      </c>
      <c r="V36" s="433">
        <v>11</v>
      </c>
      <c r="W36" s="433">
        <v>0</v>
      </c>
      <c r="X36" s="433">
        <v>0</v>
      </c>
      <c r="Y36" s="433">
        <v>0</v>
      </c>
      <c r="Z36" s="433">
        <v>0</v>
      </c>
      <c r="AA36" s="433">
        <v>0</v>
      </c>
      <c r="AB36" s="433">
        <v>0</v>
      </c>
      <c r="AC36" s="434">
        <v>0</v>
      </c>
      <c r="AD36" s="392"/>
      <c r="AE36" s="392"/>
    </row>
    <row r="37" spans="1:31" s="277" customFormat="1" ht="14.25" customHeight="1">
      <c r="A37" s="473" t="s">
        <v>852</v>
      </c>
      <c r="B37" s="493"/>
      <c r="C37" s="433">
        <v>17</v>
      </c>
      <c r="D37" s="433">
        <v>5</v>
      </c>
      <c r="E37" s="433">
        <v>12</v>
      </c>
      <c r="F37" s="433">
        <v>2</v>
      </c>
      <c r="G37" s="433">
        <v>10</v>
      </c>
      <c r="H37" s="433">
        <v>3</v>
      </c>
      <c r="I37" s="433">
        <v>2</v>
      </c>
      <c r="J37" s="433">
        <v>2</v>
      </c>
      <c r="K37" s="433">
        <v>2</v>
      </c>
      <c r="L37" s="433">
        <v>1</v>
      </c>
      <c r="M37" s="433">
        <v>0</v>
      </c>
      <c r="N37" s="433">
        <v>224</v>
      </c>
      <c r="O37" s="438">
        <v>124</v>
      </c>
      <c r="P37" s="433">
        <v>100</v>
      </c>
      <c r="Q37" s="433">
        <v>44</v>
      </c>
      <c r="R37" s="433">
        <v>40</v>
      </c>
      <c r="S37" s="433">
        <v>26</v>
      </c>
      <c r="T37" s="433">
        <v>17</v>
      </c>
      <c r="U37" s="433">
        <v>22</v>
      </c>
      <c r="V37" s="433">
        <v>16</v>
      </c>
      <c r="W37" s="433">
        <v>20</v>
      </c>
      <c r="X37" s="433">
        <v>18</v>
      </c>
      <c r="Y37" s="433">
        <v>12</v>
      </c>
      <c r="Z37" s="433">
        <v>9</v>
      </c>
      <c r="AA37" s="433">
        <v>0</v>
      </c>
      <c r="AB37" s="433">
        <v>0</v>
      </c>
      <c r="AC37" s="434">
        <v>0</v>
      </c>
      <c r="AD37" s="392"/>
      <c r="AE37" s="392"/>
    </row>
    <row r="38" spans="1:31" s="277" customFormat="1" ht="7.5" customHeight="1">
      <c r="A38" s="474"/>
      <c r="B38" s="493"/>
      <c r="C38" s="433"/>
      <c r="D38" s="433"/>
      <c r="E38" s="433"/>
      <c r="F38" s="433"/>
      <c r="G38" s="433"/>
      <c r="H38" s="433"/>
      <c r="I38" s="433"/>
      <c r="J38" s="433"/>
      <c r="K38" s="433"/>
      <c r="L38" s="433"/>
      <c r="M38" s="433"/>
      <c r="N38" s="433"/>
      <c r="O38" s="438"/>
      <c r="P38" s="433"/>
      <c r="Q38" s="433"/>
      <c r="R38" s="433"/>
      <c r="S38" s="433"/>
      <c r="T38" s="433"/>
      <c r="U38" s="433"/>
      <c r="V38" s="433"/>
      <c r="W38" s="433"/>
      <c r="X38" s="433"/>
      <c r="Y38" s="433"/>
      <c r="Z38" s="433"/>
      <c r="AA38" s="433"/>
      <c r="AB38" s="433"/>
      <c r="AC38" s="434"/>
      <c r="AD38" s="392"/>
      <c r="AE38" s="392"/>
    </row>
    <row r="39" spans="1:31" s="277" customFormat="1" ht="14.25" customHeight="1">
      <c r="A39" s="472" t="s">
        <v>133</v>
      </c>
      <c r="B39" s="493">
        <v>23</v>
      </c>
      <c r="C39" s="433">
        <v>1570</v>
      </c>
      <c r="D39" s="433">
        <v>369</v>
      </c>
      <c r="E39" s="433">
        <v>1201</v>
      </c>
      <c r="F39" s="433">
        <v>68</v>
      </c>
      <c r="G39" s="433">
        <v>993</v>
      </c>
      <c r="H39" s="433">
        <v>148</v>
      </c>
      <c r="I39" s="433">
        <v>155</v>
      </c>
      <c r="J39" s="433">
        <v>172</v>
      </c>
      <c r="K39" s="433">
        <v>174</v>
      </c>
      <c r="L39" s="433">
        <v>174</v>
      </c>
      <c r="M39" s="433">
        <v>170</v>
      </c>
      <c r="N39" s="433">
        <v>32884</v>
      </c>
      <c r="O39" s="438">
        <v>17217</v>
      </c>
      <c r="P39" s="433">
        <v>15667</v>
      </c>
      <c r="Q39" s="433">
        <v>2653</v>
      </c>
      <c r="R39" s="433">
        <v>2310</v>
      </c>
      <c r="S39" s="433">
        <v>2634</v>
      </c>
      <c r="T39" s="433">
        <v>2462</v>
      </c>
      <c r="U39" s="433">
        <v>2964</v>
      </c>
      <c r="V39" s="433">
        <v>2701</v>
      </c>
      <c r="W39" s="433">
        <v>2963</v>
      </c>
      <c r="X39" s="433">
        <v>2791</v>
      </c>
      <c r="Y39" s="433">
        <v>3008</v>
      </c>
      <c r="Z39" s="433">
        <v>2739</v>
      </c>
      <c r="AA39" s="433">
        <v>2995</v>
      </c>
      <c r="AB39" s="433">
        <v>2664</v>
      </c>
      <c r="AC39" s="434">
        <v>5550</v>
      </c>
      <c r="AD39" s="392"/>
      <c r="AE39" s="392"/>
    </row>
    <row r="40" spans="1:31" s="277" customFormat="1" ht="14.25" customHeight="1">
      <c r="A40" s="475" t="s">
        <v>784</v>
      </c>
      <c r="B40" s="493"/>
      <c r="C40" s="433">
        <v>56</v>
      </c>
      <c r="D40" s="433">
        <v>12</v>
      </c>
      <c r="E40" s="433">
        <v>44</v>
      </c>
      <c r="F40" s="433">
        <v>2</v>
      </c>
      <c r="G40" s="433">
        <v>29</v>
      </c>
      <c r="H40" s="433">
        <v>4</v>
      </c>
      <c r="I40" s="433">
        <v>4</v>
      </c>
      <c r="J40" s="433">
        <v>5</v>
      </c>
      <c r="K40" s="433">
        <v>5</v>
      </c>
      <c r="L40" s="433">
        <v>5</v>
      </c>
      <c r="M40" s="433">
        <v>6</v>
      </c>
      <c r="N40" s="433">
        <v>1033</v>
      </c>
      <c r="O40" s="438">
        <v>533</v>
      </c>
      <c r="P40" s="433">
        <v>500</v>
      </c>
      <c r="Q40" s="433">
        <v>70</v>
      </c>
      <c r="R40" s="433">
        <v>54</v>
      </c>
      <c r="S40" s="433">
        <v>63</v>
      </c>
      <c r="T40" s="433">
        <v>61</v>
      </c>
      <c r="U40" s="433">
        <v>93</v>
      </c>
      <c r="V40" s="433">
        <v>79</v>
      </c>
      <c r="W40" s="433">
        <v>100</v>
      </c>
      <c r="X40" s="433">
        <v>102</v>
      </c>
      <c r="Y40" s="433">
        <v>100</v>
      </c>
      <c r="Z40" s="433">
        <v>97</v>
      </c>
      <c r="AA40" s="433">
        <v>107</v>
      </c>
      <c r="AB40" s="433">
        <v>107</v>
      </c>
      <c r="AC40" s="434">
        <v>188</v>
      </c>
      <c r="AD40" s="392"/>
      <c r="AE40" s="392"/>
    </row>
    <row r="41" spans="1:31" s="277" customFormat="1" ht="14.25" customHeight="1">
      <c r="A41" s="475" t="s">
        <v>785</v>
      </c>
      <c r="B41" s="493"/>
      <c r="C41" s="433">
        <v>72</v>
      </c>
      <c r="D41" s="433">
        <v>14</v>
      </c>
      <c r="E41" s="433">
        <v>58</v>
      </c>
      <c r="F41" s="433">
        <v>2</v>
      </c>
      <c r="G41" s="433">
        <v>46</v>
      </c>
      <c r="H41" s="433">
        <v>7</v>
      </c>
      <c r="I41" s="433">
        <v>7</v>
      </c>
      <c r="J41" s="433">
        <v>8</v>
      </c>
      <c r="K41" s="433">
        <v>8</v>
      </c>
      <c r="L41" s="433">
        <v>8</v>
      </c>
      <c r="M41" s="433">
        <v>8</v>
      </c>
      <c r="N41" s="433">
        <v>1550</v>
      </c>
      <c r="O41" s="438">
        <v>786</v>
      </c>
      <c r="P41" s="433">
        <v>764</v>
      </c>
      <c r="Q41" s="433">
        <v>128</v>
      </c>
      <c r="R41" s="433">
        <v>116</v>
      </c>
      <c r="S41" s="433">
        <v>135</v>
      </c>
      <c r="T41" s="433">
        <v>108</v>
      </c>
      <c r="U41" s="433">
        <v>134</v>
      </c>
      <c r="V41" s="433">
        <v>126</v>
      </c>
      <c r="W41" s="433">
        <v>129</v>
      </c>
      <c r="X41" s="433">
        <v>154</v>
      </c>
      <c r="Y41" s="433">
        <v>123</v>
      </c>
      <c r="Z41" s="433">
        <v>143</v>
      </c>
      <c r="AA41" s="433">
        <v>137</v>
      </c>
      <c r="AB41" s="433">
        <v>117</v>
      </c>
      <c r="AC41" s="434">
        <v>283</v>
      </c>
      <c r="AD41" s="392"/>
      <c r="AE41" s="392"/>
    </row>
    <row r="42" spans="1:31" s="277" customFormat="1" ht="14.25" customHeight="1">
      <c r="A42" s="475" t="s">
        <v>786</v>
      </c>
      <c r="B42" s="493"/>
      <c r="C42" s="433">
        <v>111</v>
      </c>
      <c r="D42" s="433">
        <v>31</v>
      </c>
      <c r="E42" s="433">
        <v>80</v>
      </c>
      <c r="F42" s="433">
        <v>5</v>
      </c>
      <c r="G42" s="433">
        <v>69</v>
      </c>
      <c r="H42" s="433">
        <v>10</v>
      </c>
      <c r="I42" s="433">
        <v>13</v>
      </c>
      <c r="J42" s="433">
        <v>11</v>
      </c>
      <c r="K42" s="433">
        <v>12</v>
      </c>
      <c r="L42" s="433">
        <v>12</v>
      </c>
      <c r="M42" s="433">
        <v>11</v>
      </c>
      <c r="N42" s="433">
        <v>2226</v>
      </c>
      <c r="O42" s="438">
        <v>1173</v>
      </c>
      <c r="P42" s="433">
        <v>1053</v>
      </c>
      <c r="Q42" s="433">
        <v>180</v>
      </c>
      <c r="R42" s="433">
        <v>166</v>
      </c>
      <c r="S42" s="433">
        <v>194</v>
      </c>
      <c r="T42" s="433">
        <v>169</v>
      </c>
      <c r="U42" s="433">
        <v>183</v>
      </c>
      <c r="V42" s="433">
        <v>185</v>
      </c>
      <c r="W42" s="433">
        <v>211</v>
      </c>
      <c r="X42" s="433">
        <v>174</v>
      </c>
      <c r="Y42" s="433">
        <v>206</v>
      </c>
      <c r="Z42" s="433">
        <v>182</v>
      </c>
      <c r="AA42" s="433">
        <v>199</v>
      </c>
      <c r="AB42" s="433">
        <v>177</v>
      </c>
      <c r="AC42" s="434">
        <v>347</v>
      </c>
      <c r="AD42" s="392"/>
      <c r="AE42" s="392"/>
    </row>
    <row r="43" spans="1:31" s="277" customFormat="1" ht="14.25" customHeight="1">
      <c r="A43" s="475" t="s">
        <v>787</v>
      </c>
      <c r="B43" s="493"/>
      <c r="C43" s="433">
        <v>12</v>
      </c>
      <c r="D43" s="433">
        <v>4</v>
      </c>
      <c r="E43" s="433">
        <v>8</v>
      </c>
      <c r="F43" s="433">
        <v>2</v>
      </c>
      <c r="G43" s="433">
        <v>6</v>
      </c>
      <c r="H43" s="433">
        <v>1</v>
      </c>
      <c r="I43" s="433">
        <v>1</v>
      </c>
      <c r="J43" s="433">
        <v>1</v>
      </c>
      <c r="K43" s="433">
        <v>1</v>
      </c>
      <c r="L43" s="433">
        <v>1</v>
      </c>
      <c r="M43" s="433">
        <v>1</v>
      </c>
      <c r="N43" s="433">
        <v>142</v>
      </c>
      <c r="O43" s="438">
        <v>75</v>
      </c>
      <c r="P43" s="433">
        <v>67</v>
      </c>
      <c r="Q43" s="433">
        <v>11</v>
      </c>
      <c r="R43" s="433">
        <v>9</v>
      </c>
      <c r="S43" s="433">
        <v>14</v>
      </c>
      <c r="T43" s="433">
        <v>9</v>
      </c>
      <c r="U43" s="433">
        <v>13</v>
      </c>
      <c r="V43" s="433">
        <v>9</v>
      </c>
      <c r="W43" s="433">
        <v>14</v>
      </c>
      <c r="X43" s="433">
        <v>14</v>
      </c>
      <c r="Y43" s="433">
        <v>11</v>
      </c>
      <c r="Z43" s="433">
        <v>11</v>
      </c>
      <c r="AA43" s="433">
        <v>12</v>
      </c>
      <c r="AB43" s="433">
        <v>15</v>
      </c>
      <c r="AC43" s="434">
        <v>23</v>
      </c>
      <c r="AD43" s="392"/>
      <c r="AE43" s="392"/>
    </row>
    <row r="44" spans="1:31" s="277" customFormat="1" ht="14.25" customHeight="1" thickBot="1">
      <c r="A44" s="580" t="s">
        <v>788</v>
      </c>
      <c r="B44" s="494"/>
      <c r="C44" s="436">
        <v>92</v>
      </c>
      <c r="D44" s="436">
        <v>17</v>
      </c>
      <c r="E44" s="436">
        <v>75</v>
      </c>
      <c r="F44" s="436">
        <v>4</v>
      </c>
      <c r="G44" s="436">
        <v>58</v>
      </c>
      <c r="H44" s="436">
        <v>8</v>
      </c>
      <c r="I44" s="436">
        <v>9</v>
      </c>
      <c r="J44" s="436">
        <v>10</v>
      </c>
      <c r="K44" s="436">
        <v>10</v>
      </c>
      <c r="L44" s="436">
        <v>11</v>
      </c>
      <c r="M44" s="436">
        <v>10</v>
      </c>
      <c r="N44" s="436">
        <v>1998</v>
      </c>
      <c r="O44" s="439">
        <v>1038</v>
      </c>
      <c r="P44" s="436">
        <v>960</v>
      </c>
      <c r="Q44" s="436">
        <v>139</v>
      </c>
      <c r="R44" s="436">
        <v>140</v>
      </c>
      <c r="S44" s="436">
        <v>167</v>
      </c>
      <c r="T44" s="436">
        <v>146</v>
      </c>
      <c r="U44" s="436">
        <v>161</v>
      </c>
      <c r="V44" s="436">
        <v>163</v>
      </c>
      <c r="W44" s="436">
        <v>186</v>
      </c>
      <c r="X44" s="436">
        <v>166</v>
      </c>
      <c r="Y44" s="436">
        <v>179</v>
      </c>
      <c r="Z44" s="436">
        <v>199</v>
      </c>
      <c r="AA44" s="436">
        <v>206</v>
      </c>
      <c r="AB44" s="436">
        <v>146</v>
      </c>
      <c r="AC44" s="437">
        <v>384</v>
      </c>
      <c r="AD44" s="392"/>
      <c r="AE44" s="392"/>
    </row>
  </sheetData>
  <sheetProtection/>
  <mergeCells count="15">
    <mergeCell ref="A2:N2"/>
    <mergeCell ref="O2:AC2"/>
    <mergeCell ref="P4:X4"/>
    <mergeCell ref="B7:B8"/>
    <mergeCell ref="A7:A8"/>
    <mergeCell ref="F4:F5"/>
    <mergeCell ref="F7:F8"/>
    <mergeCell ref="Q6:R6"/>
    <mergeCell ref="S6:T6"/>
    <mergeCell ref="AA6:AB6"/>
    <mergeCell ref="U6:V6"/>
    <mergeCell ref="W6:X6"/>
    <mergeCell ref="Y6:Z6"/>
    <mergeCell ref="AC7:AC8"/>
    <mergeCell ref="AC4:AC6"/>
  </mergeCells>
  <printOptions/>
  <pageMargins left="0.9055118110236221" right="0.9055118110236221" top="1.5748031496062993" bottom="1.5748031496062993" header="0.5118110236220472" footer="0.9055118110236221"/>
  <pageSetup firstPageNumber="384" useFirstPageNumber="1" horizontalDpi="96" verticalDpi="96" orientation="portrait" paperSize="9" r:id="rId1"/>
  <headerFooter alignWithMargins="0">
    <oddFooter>&amp;C&amp;"超研澤中圓,Regula"&amp;11‧&amp;"Times New Roman,標準"&amp;P&amp;"超研澤中圓,Regula"‧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dc:creator>
  <cp:keywords/>
  <dc:description/>
  <cp:lastModifiedBy>王佩奇</cp:lastModifiedBy>
  <cp:lastPrinted>2006-07-06T02:19:59Z</cp:lastPrinted>
  <dcterms:created xsi:type="dcterms:W3CDTF">1999-07-17T03:52:56Z</dcterms:created>
  <dcterms:modified xsi:type="dcterms:W3CDTF">2013-10-17T08:38:26Z</dcterms:modified>
  <cp:category/>
  <cp:version/>
  <cp:contentType/>
  <cp:contentStatus/>
</cp:coreProperties>
</file>