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8265" windowHeight="3885" activeTab="0"/>
  </bookViews>
  <sheets>
    <sheet name="機關學校正式編制員額" sheetId="1" r:id="rId1"/>
    <sheet name="縣府組織系統" sheetId="2" r:id="rId2"/>
    <sheet name="機關學校員工總人數" sheetId="3" r:id="rId3"/>
    <sheet name="機關學校公教人員按性別及年齡分" sheetId="4" r:id="rId4"/>
    <sheet name="機關學校公教人員學歷" sheetId="5" r:id="rId5"/>
    <sheet name="機關學校公教人員職等" sheetId="6" r:id="rId6"/>
    <sheet name="立法委員選舉概況" sheetId="7" r:id="rId7"/>
    <sheet name="立法委員選舉概況(續)" sheetId="8" r:id="rId8"/>
    <sheet name="縣長選舉概況" sheetId="9" r:id="rId9"/>
    <sheet name="總統副總統選舉概況" sheetId="10" r:id="rId10"/>
    <sheet name="鄉鎮市長選舉概況" sheetId="11" r:id="rId11"/>
    <sheet name="縣議員選舉概況" sheetId="12" r:id="rId12"/>
    <sheet name="鄉鎮市民代表選舉概況" sheetId="13" r:id="rId13"/>
  </sheets>
  <definedNames>
    <definedName name="_xlnm.Print_Area" localSheetId="5">'機關學校公教人員職等'!$A$1:$M$42</definedName>
  </definedNames>
  <calcPr fullCalcOnLoad="1"/>
</workbook>
</file>

<file path=xl/sharedStrings.xml><?xml version="1.0" encoding="utf-8"?>
<sst xmlns="http://schemas.openxmlformats.org/spreadsheetml/2006/main" count="2202" uniqueCount="779">
  <si>
    <r>
      <t>簡薦委任命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派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人員</t>
    </r>
    <r>
      <rPr>
        <sz val="8.5"/>
        <rFont val="Arial Narrow"/>
        <family val="2"/>
      </rPr>
      <t xml:space="preserve"> </t>
    </r>
  </si>
  <si>
    <r>
      <t>警　察　人　員　</t>
    </r>
    <r>
      <rPr>
        <sz val="8.5"/>
        <rFont val="Arial Narrow"/>
        <family val="2"/>
      </rPr>
      <t xml:space="preserve"> By Title of Police</t>
    </r>
  </si>
  <si>
    <t>合計</t>
  </si>
  <si>
    <r>
      <t>簡任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派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第</t>
    </r>
    <r>
      <rPr>
        <sz val="8.5"/>
        <rFont val="Arial Narrow"/>
        <family val="2"/>
      </rPr>
      <t>10-14</t>
    </r>
    <r>
      <rPr>
        <sz val="8.5"/>
        <rFont val="華康粗圓體"/>
        <family val="3"/>
      </rPr>
      <t xml:space="preserve">職等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相當簡任</t>
    </r>
    <r>
      <rPr>
        <sz val="8.5"/>
        <rFont val="Arial Narrow"/>
        <family val="2"/>
      </rPr>
      <t>)</t>
    </r>
  </si>
  <si>
    <r>
      <t>薦任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派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第</t>
    </r>
    <r>
      <rPr>
        <sz val="8.5"/>
        <rFont val="Arial Narrow"/>
        <family val="2"/>
      </rPr>
      <t>6-9</t>
    </r>
    <r>
      <rPr>
        <sz val="8.5"/>
        <rFont val="華康粗圓體"/>
        <family val="3"/>
      </rPr>
      <t xml:space="preserve">職等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相當薦任</t>
    </r>
    <r>
      <rPr>
        <sz val="8.5"/>
        <rFont val="Arial Narrow"/>
        <family val="2"/>
      </rPr>
      <t>)</t>
    </r>
  </si>
  <si>
    <r>
      <t>委任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派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第</t>
    </r>
    <r>
      <rPr>
        <sz val="8.5"/>
        <rFont val="Arial Narrow"/>
        <family val="2"/>
      </rPr>
      <t>1-5</t>
    </r>
    <r>
      <rPr>
        <sz val="8.5"/>
        <rFont val="華康粗圓體"/>
        <family val="3"/>
      </rPr>
      <t xml:space="preserve">職等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相當委任</t>
    </r>
    <r>
      <rPr>
        <sz val="8.5"/>
        <rFont val="Arial Narrow"/>
        <family val="2"/>
      </rPr>
      <t>)</t>
    </r>
  </si>
  <si>
    <t>雇　員</t>
  </si>
  <si>
    <t>合　　計</t>
  </si>
  <si>
    <t>警　　監</t>
  </si>
  <si>
    <t>警　　正</t>
  </si>
  <si>
    <t>警　　佐</t>
  </si>
  <si>
    <t>Grand  Total</t>
  </si>
  <si>
    <t>Total</t>
  </si>
  <si>
    <t>Selected  Appointment</t>
  </si>
  <si>
    <t>Recommended  Appointment</t>
  </si>
  <si>
    <t>Delegated Appointment</t>
  </si>
  <si>
    <t>Employee</t>
  </si>
  <si>
    <t>Principal  &amp;  Teacher</t>
  </si>
  <si>
    <t>Police Inspector</t>
  </si>
  <si>
    <t>Police Corrector</t>
  </si>
  <si>
    <t>Police Sergeant</t>
  </si>
  <si>
    <t>Medical Personel</t>
  </si>
  <si>
    <t>…</t>
  </si>
  <si>
    <r>
      <t>民國八十七年底</t>
    </r>
    <r>
      <rPr>
        <sz val="8.5"/>
        <rFont val="Arial Narrow"/>
        <family val="2"/>
      </rPr>
      <t xml:space="preserve"> End of 1998</t>
    </r>
  </si>
  <si>
    <r>
      <t>民國八十八年底</t>
    </r>
    <r>
      <rPr>
        <sz val="8.5"/>
        <rFont val="Arial Narrow"/>
        <family val="2"/>
      </rPr>
      <t xml:space="preserve"> End of 1999</t>
    </r>
  </si>
  <si>
    <r>
      <t>民國八十九年底</t>
    </r>
    <r>
      <rPr>
        <sz val="8.5"/>
        <rFont val="Arial Narrow"/>
        <family val="2"/>
      </rPr>
      <t xml:space="preserve"> End of 2000</t>
    </r>
  </si>
  <si>
    <r>
      <t>民國九　十年底</t>
    </r>
    <r>
      <rPr>
        <sz val="8.5"/>
        <rFont val="Arial Narrow"/>
        <family val="2"/>
      </rPr>
      <t xml:space="preserve"> End of 2001</t>
    </r>
  </si>
  <si>
    <r>
      <t>民國九十一年底</t>
    </r>
    <r>
      <rPr>
        <sz val="8.5"/>
        <rFont val="Arial Narrow"/>
        <family val="2"/>
      </rPr>
      <t xml:space="preserve"> End of 2002</t>
    </r>
  </si>
  <si>
    <r>
      <t>民國九十二年底</t>
    </r>
    <r>
      <rPr>
        <sz val="8.5"/>
        <rFont val="Arial Narrow"/>
        <family val="2"/>
      </rPr>
      <t xml:space="preserve"> End of 2003</t>
    </r>
  </si>
  <si>
    <r>
      <t>民國九十三年底</t>
    </r>
    <r>
      <rPr>
        <sz val="8.5"/>
        <rFont val="Arial Narrow"/>
        <family val="2"/>
      </rPr>
      <t xml:space="preserve"> End of 2004</t>
    </r>
  </si>
  <si>
    <r>
      <t>縣政府</t>
    </r>
    <r>
      <rPr>
        <sz val="8.5"/>
        <rFont val="Arial Narrow"/>
        <family val="2"/>
      </rPr>
      <t xml:space="preserve"> County Government </t>
    </r>
  </si>
  <si>
    <r>
      <t>縣議會</t>
    </r>
    <r>
      <rPr>
        <sz val="8.5"/>
        <rFont val="Arial Narrow"/>
        <family val="2"/>
      </rPr>
      <t xml:space="preserve"> County Council</t>
    </r>
  </si>
  <si>
    <r>
      <t>稅捐處</t>
    </r>
    <r>
      <rPr>
        <sz val="8.5"/>
        <rFont val="Arial Narrow"/>
        <family val="2"/>
      </rPr>
      <t xml:space="preserve"> Department of Tax</t>
    </r>
  </si>
  <si>
    <r>
      <t>警察局</t>
    </r>
    <r>
      <rPr>
        <sz val="8.5"/>
        <rFont val="Arial Narrow"/>
        <family val="2"/>
      </rPr>
      <t xml:space="preserve"> Bureau of Police</t>
    </r>
  </si>
  <si>
    <r>
      <t>衛生局暨所屬機構</t>
    </r>
    <r>
      <rPr>
        <sz val="8.5"/>
        <rFont val="Arial Narrow"/>
        <family val="2"/>
      </rPr>
      <t xml:space="preserve"> Bureau of Health &amp; Subsidiaries</t>
    </r>
  </si>
  <si>
    <r>
      <t>環保局</t>
    </r>
    <r>
      <rPr>
        <sz val="8.5"/>
        <rFont val="Arial Narrow"/>
        <family val="2"/>
      </rPr>
      <t xml:space="preserve"> Bureau of Environmental Sanitation</t>
    </r>
  </si>
  <si>
    <r>
      <t>地政事務所</t>
    </r>
    <r>
      <rPr>
        <sz val="8.5"/>
        <rFont val="Arial Narrow"/>
        <family val="2"/>
      </rPr>
      <t xml:space="preserve"> Land Administration Office</t>
    </r>
  </si>
  <si>
    <r>
      <t>縣政府其他所屬機構</t>
    </r>
    <r>
      <rPr>
        <sz val="8.5"/>
        <rFont val="Arial Narrow"/>
        <family val="2"/>
      </rPr>
      <t xml:space="preserve"> The Other Organic Structure </t>
    </r>
  </si>
  <si>
    <r>
      <t>各鄉鎮市公所</t>
    </r>
    <r>
      <rPr>
        <sz val="8.5"/>
        <rFont val="Arial Narrow"/>
        <family val="2"/>
      </rPr>
      <t xml:space="preserve"> Township  Offices</t>
    </r>
  </si>
  <si>
    <r>
      <t>各鄉鎮市衛生所</t>
    </r>
    <r>
      <rPr>
        <sz val="8.5"/>
        <rFont val="Arial Narrow"/>
        <family val="2"/>
      </rPr>
      <t xml:space="preserve"> Health Offices of Township</t>
    </r>
  </si>
  <si>
    <r>
      <t>各鄉鎮市戶政事務所</t>
    </r>
    <r>
      <rPr>
        <sz val="8.5"/>
        <rFont val="Arial Narrow"/>
        <family val="2"/>
      </rPr>
      <t xml:space="preserve"> Household Registration Office</t>
    </r>
  </si>
  <si>
    <r>
      <t>其他鄉鎮市所屬機構</t>
    </r>
    <r>
      <rPr>
        <sz val="8.5"/>
        <rFont val="Arial Narrow"/>
        <family val="2"/>
      </rPr>
      <t xml:space="preserve"> </t>
    </r>
    <r>
      <rPr>
        <sz val="7"/>
        <rFont val="Arial Narrow"/>
        <family val="2"/>
      </rPr>
      <t>The Other Organic Structure of Township</t>
    </r>
  </si>
  <si>
    <r>
      <t>鄉鎮市民代表會</t>
    </r>
    <r>
      <rPr>
        <sz val="8.5"/>
        <rFont val="Arial Narrow"/>
        <family val="2"/>
      </rPr>
      <t xml:space="preserve"> Parliament of Township</t>
    </r>
  </si>
  <si>
    <r>
      <t>縣市鄉鎮營事業機關</t>
    </r>
    <r>
      <rPr>
        <sz val="8.5"/>
        <rFont val="Arial Narrow"/>
        <family val="2"/>
      </rPr>
      <t xml:space="preserve"> Municipal Owned Enterprises</t>
    </r>
  </si>
  <si>
    <r>
      <t>消防局</t>
    </r>
    <r>
      <rPr>
        <sz val="8.5"/>
        <rFont val="Arial Narrow"/>
        <family val="2"/>
      </rPr>
      <t xml:space="preserve"> Bureau of fire</t>
    </r>
  </si>
  <si>
    <r>
      <t>縣立各高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職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中</t>
    </r>
    <r>
      <rPr>
        <sz val="8.5"/>
        <rFont val="Arial Narrow"/>
        <family val="2"/>
      </rPr>
      <t xml:space="preserve"> Senior  High(Vocational) School</t>
    </r>
  </si>
  <si>
    <r>
      <t>縣立各國民中學</t>
    </r>
    <r>
      <rPr>
        <sz val="8.5"/>
        <rFont val="Arial Narrow"/>
        <family val="2"/>
      </rPr>
      <t xml:space="preserve"> Junior High School</t>
    </r>
  </si>
  <si>
    <r>
      <t>縣立各國民小學</t>
    </r>
    <r>
      <rPr>
        <sz val="8.5"/>
        <rFont val="Arial Narrow"/>
        <family val="2"/>
      </rPr>
      <t xml:space="preserve"> Elementary  Schools</t>
    </r>
  </si>
  <si>
    <r>
      <t>表</t>
    </r>
    <r>
      <rPr>
        <sz val="12"/>
        <rFont val="Arial"/>
        <family val="2"/>
      </rPr>
      <t>3-6</t>
    </r>
    <r>
      <rPr>
        <sz val="12"/>
        <rFont val="華康粗圓體"/>
        <family val="3"/>
      </rPr>
      <t>、本縣各級機關學校公教人員職等別</t>
    </r>
  </si>
  <si>
    <r>
      <t>3-6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Actual Number of Personnel in Taoyuan County  Government &amp; Subsidiaries</t>
    </r>
    <r>
      <rPr>
        <sz val="12"/>
        <rFont val="華康粗圓體"/>
        <family val="3"/>
      </rPr>
      <t>－</t>
    </r>
    <r>
      <rPr>
        <sz val="12"/>
        <rFont val="Arial"/>
        <family val="2"/>
      </rPr>
      <t>by Official Class</t>
    </r>
  </si>
  <si>
    <r>
      <t>資料來源：人事室</t>
    </r>
    <r>
      <rPr>
        <sz val="8.5"/>
        <rFont val="Arial Narrow"/>
        <family val="2"/>
      </rPr>
      <t xml:space="preserve"> 3532-06-01-2</t>
    </r>
    <r>
      <rPr>
        <sz val="8.5"/>
        <rFont val="超研澤中黑"/>
        <family val="3"/>
      </rPr>
      <t>至</t>
    </r>
    <r>
      <rPr>
        <sz val="8.5"/>
        <rFont val="Arial Narrow"/>
        <family val="2"/>
      </rPr>
      <t xml:space="preserve"> 3532-06-04-2</t>
    </r>
    <r>
      <rPr>
        <sz val="8.5"/>
        <rFont val="超研澤中黑"/>
        <family val="3"/>
      </rPr>
      <t>之資料。</t>
    </r>
  </si>
  <si>
    <t>Source : Personnel Office (Table number 3532-06-01-2, 3532-06-04-2)</t>
  </si>
  <si>
    <r>
      <t>說　　明：</t>
    </r>
    <r>
      <rPr>
        <sz val="8.5"/>
        <rFont val="Arial Narrow"/>
        <family val="2"/>
      </rPr>
      <t>1. 74-82</t>
    </r>
    <r>
      <rPr>
        <sz val="8.5"/>
        <rFont val="超研澤中黑"/>
        <family val="3"/>
      </rPr>
      <t>年校長及教師與警察人員無法查填。</t>
    </r>
  </si>
  <si>
    <t>Notes: 1. Principals, teachers and policemen information unavailable in 1985-1993.</t>
  </si>
  <si>
    <r>
      <t>　　　　　</t>
    </r>
    <r>
      <rPr>
        <sz val="8.5"/>
        <rFont val="Arial Narrow"/>
        <family val="2"/>
      </rPr>
      <t>2.</t>
    </r>
    <r>
      <rPr>
        <sz val="8.5"/>
        <rFont val="超研澤中黑"/>
        <family val="3"/>
      </rPr>
      <t>醫事人員</t>
    </r>
    <r>
      <rPr>
        <sz val="8.5"/>
        <rFont val="Arial Narrow"/>
        <family val="2"/>
      </rPr>
      <t xml:space="preserve"> 90</t>
    </r>
    <r>
      <rPr>
        <sz val="8.5"/>
        <rFont val="超研澤中黑"/>
        <family val="3"/>
      </rPr>
      <t>年以前納入簡薦委任命（派）人員。</t>
    </r>
  </si>
  <si>
    <r>
      <t>　　　　　</t>
    </r>
    <r>
      <rPr>
        <sz val="8.5"/>
        <rFont val="Arial Narrow"/>
        <family val="2"/>
      </rPr>
      <t>3. 92</t>
    </r>
    <r>
      <rPr>
        <sz val="8.5"/>
        <rFont val="超研澤中黑"/>
        <family val="3"/>
      </rPr>
      <t>年起縣立各高（職）中納入。</t>
    </r>
  </si>
  <si>
    <r>
      <t>Unit</t>
    </r>
    <r>
      <rPr>
        <sz val="8.5"/>
        <rFont val="超研澤中黑"/>
        <family val="3"/>
      </rPr>
      <t>：</t>
    </r>
    <r>
      <rPr>
        <sz val="8.5"/>
        <rFont val="Arial Narrow"/>
        <family val="2"/>
      </rPr>
      <t>Person</t>
    </r>
  </si>
  <si>
    <t xml:space="preserve">            2. In 2001 and before, medical personnel were included in appointed personnel.</t>
  </si>
  <si>
    <t xml:space="preserve">            3. Starting 2003, county senior high schools and occupational schools were included.</t>
  </si>
  <si>
    <t>候選人數（人）</t>
  </si>
  <si>
    <t>投　票　數（票）</t>
  </si>
  <si>
    <t>已領未投票數</t>
  </si>
  <si>
    <t>當選人數（人）</t>
  </si>
  <si>
    <t>投票率</t>
  </si>
  <si>
    <t>當選率</t>
  </si>
  <si>
    <t>屆別及選舉區別</t>
  </si>
  <si>
    <t>Num. of Condidates</t>
  </si>
  <si>
    <t>Num. of Ballots</t>
  </si>
  <si>
    <t>Num. of Nominees Elected</t>
  </si>
  <si>
    <t>Plenary Sessions and Electoral Areas</t>
  </si>
  <si>
    <t>Eligible Voters
(People)</t>
  </si>
  <si>
    <t>Num. of Abandon Vote</t>
  </si>
  <si>
    <t>Rate of Ballots to Voters</t>
  </si>
  <si>
    <t>Rate of Nominees to Candidates</t>
  </si>
  <si>
    <t>Fisrt Plenary Session</t>
  </si>
  <si>
    <t>－</t>
  </si>
  <si>
    <t>漁民團體</t>
  </si>
  <si>
    <t>Fishermen Group</t>
  </si>
  <si>
    <t>平地山胞</t>
  </si>
  <si>
    <t>Flatland Aboriginals</t>
  </si>
  <si>
    <t>山地山胞</t>
  </si>
  <si>
    <t>Mountain Aboriginals</t>
  </si>
  <si>
    <t>工人團體</t>
  </si>
  <si>
    <t>Worders Group</t>
  </si>
  <si>
    <t>商業團體</t>
  </si>
  <si>
    <t>Commercial Groups</t>
  </si>
  <si>
    <t>教育團體</t>
  </si>
  <si>
    <t>Educational Groups</t>
  </si>
  <si>
    <t>工業團體</t>
  </si>
  <si>
    <t>Industrial Groups</t>
  </si>
  <si>
    <t>區　　域</t>
  </si>
  <si>
    <t>Area</t>
  </si>
  <si>
    <t>農民團體</t>
  </si>
  <si>
    <t>Farmers Group</t>
  </si>
  <si>
    <r>
      <t xml:space="preserve">投票日期
</t>
    </r>
    <r>
      <rPr>
        <sz val="9"/>
        <rFont val="Arial Narrow"/>
        <family val="2"/>
      </rPr>
      <t>Election Date</t>
    </r>
  </si>
  <si>
    <r>
      <t xml:space="preserve">選民數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</si>
  <si>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t xml:space="preserve">年
</t>
    </r>
    <r>
      <rPr>
        <sz val="9"/>
        <rFont val="Arial Narrow"/>
        <family val="2"/>
      </rPr>
      <t>Year</t>
    </r>
  </si>
  <si>
    <r>
      <t xml:space="preserve">月
</t>
    </r>
    <r>
      <rPr>
        <sz val="9"/>
        <rFont val="Arial Narrow"/>
        <family val="2"/>
      </rPr>
      <t>Month</t>
    </r>
  </si>
  <si>
    <r>
      <t xml:space="preserve">日
</t>
    </r>
    <r>
      <rPr>
        <sz val="9"/>
        <rFont val="Arial Narrow"/>
        <family val="2"/>
      </rPr>
      <t>Date</t>
    </r>
  </si>
  <si>
    <r>
      <t xml:space="preserve">計
</t>
    </r>
    <r>
      <rPr>
        <sz val="9"/>
        <rFont val="Arial Narrow"/>
        <family val="2"/>
      </rPr>
      <t>Total</t>
    </r>
  </si>
  <si>
    <r>
      <t xml:space="preserve">男
</t>
    </r>
    <r>
      <rPr>
        <sz val="9"/>
        <rFont val="Arial Narrow"/>
        <family val="2"/>
      </rPr>
      <t>Male</t>
    </r>
  </si>
  <si>
    <r>
      <t xml:space="preserve">女
</t>
    </r>
    <r>
      <rPr>
        <sz val="9"/>
        <rFont val="Arial Narrow"/>
        <family val="2"/>
      </rPr>
      <t>Female</t>
    </r>
  </si>
  <si>
    <r>
      <t xml:space="preserve">有效
</t>
    </r>
    <r>
      <rPr>
        <sz val="9"/>
        <rFont val="Arial Narrow"/>
        <family val="2"/>
      </rPr>
      <t>Valid</t>
    </r>
  </si>
  <si>
    <r>
      <t xml:space="preserve">無效
</t>
    </r>
    <r>
      <rPr>
        <sz val="9"/>
        <rFont val="Arial Narrow"/>
        <family val="2"/>
      </rPr>
      <t>Invalid</t>
    </r>
  </si>
  <si>
    <r>
      <t>第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一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屆</t>
    </r>
  </si>
  <si>
    <r>
      <t>表</t>
    </r>
    <r>
      <rPr>
        <sz val="12"/>
        <rFont val="Arial"/>
        <family val="2"/>
      </rPr>
      <t>3-7</t>
    </r>
    <r>
      <rPr>
        <sz val="12"/>
        <rFont val="華康粗圓體"/>
        <family val="3"/>
      </rPr>
      <t>、自由地區增設立法委員區域選舉概況</t>
    </r>
  </si>
  <si>
    <t>Administrative Organization</t>
  </si>
  <si>
    <t xml:space="preserve">Source: Eelection Commission of Kaohsiung County </t>
  </si>
  <si>
    <t>說　　明：投票率為投票數除選民數。</t>
  </si>
  <si>
    <t>Note : Voting rate derived from dividing votes by number of voters.</t>
  </si>
  <si>
    <r>
      <t>Unit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>Person</t>
    </r>
  </si>
  <si>
    <t>第二屆</t>
  </si>
  <si>
    <t>2nd Plenary Session</t>
  </si>
  <si>
    <t>第三屆</t>
  </si>
  <si>
    <t>3rd Plenary Session</t>
  </si>
  <si>
    <t>第四屆</t>
  </si>
  <si>
    <t>4th Plenary Session</t>
  </si>
  <si>
    <t>第五屆</t>
  </si>
  <si>
    <t>5th Plenary Session</t>
  </si>
  <si>
    <t>第六屆</t>
  </si>
  <si>
    <t>6th Plenary Session</t>
  </si>
  <si>
    <t>Mountain Aboriginals</t>
  </si>
  <si>
    <t>Flatland Aboriginals</t>
  </si>
  <si>
    <t>區域</t>
  </si>
  <si>
    <t>Area</t>
  </si>
  <si>
    <t>桃園市</t>
  </si>
  <si>
    <t>Taoyuan City</t>
  </si>
  <si>
    <t>中壢市</t>
  </si>
  <si>
    <t>Jhongli City</t>
  </si>
  <si>
    <t>平鎮市</t>
  </si>
  <si>
    <t>Pingjhen City</t>
  </si>
  <si>
    <t>八德市</t>
  </si>
  <si>
    <t>Bade City</t>
  </si>
  <si>
    <t>大溪鎮</t>
  </si>
  <si>
    <t>Dasi Township</t>
  </si>
  <si>
    <t>楊梅鎮</t>
  </si>
  <si>
    <t>Yangmei Towhship</t>
  </si>
  <si>
    <t>蘆竹鄉</t>
  </si>
  <si>
    <t>Lujhu Township</t>
  </si>
  <si>
    <t>大園鄉</t>
  </si>
  <si>
    <t>Dayuan Township</t>
  </si>
  <si>
    <t>龜山鄉</t>
  </si>
  <si>
    <t>Gueishan Township</t>
  </si>
  <si>
    <t>龍潭鄉</t>
  </si>
  <si>
    <t>Longtan Township</t>
  </si>
  <si>
    <t>新屋鄉</t>
  </si>
  <si>
    <t>Sinwu Township</t>
  </si>
  <si>
    <t>觀音鄉</t>
  </si>
  <si>
    <t>Guanyin Township</t>
  </si>
  <si>
    <t>復興鄉</t>
  </si>
  <si>
    <t>Fusing Township</t>
  </si>
  <si>
    <r>
      <t xml:space="preserve">屆別及鄉鎮市別
</t>
    </r>
    <r>
      <rPr>
        <sz val="9"/>
        <rFont val="Arial Narrow"/>
        <family val="2"/>
      </rPr>
      <t>Terms &amp; District</t>
    </r>
  </si>
  <si>
    <r>
      <t xml:space="preserve">屆　　　別
</t>
    </r>
    <r>
      <rPr>
        <sz val="9"/>
        <rFont val="Arial Narrow"/>
        <family val="2"/>
      </rPr>
      <t>Plenary Sessions and Electoral Areas</t>
    </r>
  </si>
  <si>
    <r>
      <t xml:space="preserve">當選人
</t>
    </r>
    <r>
      <rPr>
        <sz val="9"/>
        <rFont val="Arial Narrow"/>
        <family val="2"/>
      </rPr>
      <t xml:space="preserve">Nominee  Elected </t>
    </r>
  </si>
  <si>
    <r>
      <t xml:space="preserve">姓名
</t>
    </r>
    <r>
      <rPr>
        <sz val="9"/>
        <rFont val="Arial Narrow"/>
        <family val="2"/>
      </rPr>
      <t>Name</t>
    </r>
  </si>
  <si>
    <r>
      <t xml:space="preserve">政黨別
</t>
    </r>
    <r>
      <rPr>
        <sz val="9"/>
        <rFont val="Arial Narrow"/>
        <family val="2"/>
      </rPr>
      <t>Apparat</t>
    </r>
  </si>
  <si>
    <t>徐崇德</t>
  </si>
  <si>
    <t>國民黨</t>
  </si>
  <si>
    <t>Kmt</t>
  </si>
  <si>
    <t>張芳燮</t>
  </si>
  <si>
    <t>吳鴻麟</t>
  </si>
  <si>
    <t>陳長壽</t>
  </si>
  <si>
    <t>許新枝</t>
  </si>
  <si>
    <t>第七屆</t>
  </si>
  <si>
    <t>7th Plenary Session</t>
  </si>
  <si>
    <t>吳伯雄</t>
  </si>
  <si>
    <t>第八屆</t>
  </si>
  <si>
    <t>8th Plenary Session</t>
  </si>
  <si>
    <t>許信良</t>
  </si>
  <si>
    <t>無　黨</t>
  </si>
  <si>
    <t>None</t>
  </si>
  <si>
    <t>第九屆</t>
  </si>
  <si>
    <t>9th Plenary Session</t>
  </si>
  <si>
    <t>徐鴻志</t>
  </si>
  <si>
    <t>第十屆</t>
  </si>
  <si>
    <t>10th Plenary Session</t>
  </si>
  <si>
    <t>第十一屆</t>
  </si>
  <si>
    <t>11th Plenary Session</t>
  </si>
  <si>
    <t>劉邦友</t>
  </si>
  <si>
    <t>第十二屆</t>
  </si>
  <si>
    <t>12th Plenary Session</t>
  </si>
  <si>
    <t>第十二屆補選</t>
  </si>
  <si>
    <t>A Supplement of 12th</t>
  </si>
  <si>
    <t>呂秀蓮</t>
  </si>
  <si>
    <t>民進黨</t>
  </si>
  <si>
    <t>Dpp</t>
  </si>
  <si>
    <t>第十三屆</t>
  </si>
  <si>
    <t>13th Plenary Session</t>
  </si>
  <si>
    <t>第十四屆</t>
  </si>
  <si>
    <t>14th Plenary Session</t>
  </si>
  <si>
    <t>朱立倫</t>
  </si>
  <si>
    <r>
      <t xml:space="preserve">屆別及鄉鎮市別
</t>
    </r>
    <r>
      <rPr>
        <sz val="8"/>
        <rFont val="Arial Narrow"/>
        <family val="2"/>
      </rPr>
      <t>Plenary  Sessions
 &amp;  District</t>
    </r>
  </si>
  <si>
    <r>
      <t xml:space="preserve">投票日期
</t>
    </r>
    <r>
      <rPr>
        <sz val="8"/>
        <rFont val="Arial Narrow"/>
        <family val="2"/>
      </rPr>
      <t>Election Date</t>
    </r>
  </si>
  <si>
    <r>
      <t xml:space="preserve">選民數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人</t>
    </r>
    <r>
      <rPr>
        <sz val="8"/>
        <rFont val="Arial Narrow"/>
        <family val="2"/>
      </rPr>
      <t>)</t>
    </r>
  </si>
  <si>
    <t>候選
人數
（對）</t>
  </si>
  <si>
    <t>投　票　數（票）</t>
  </si>
  <si>
    <t>已領未
投票數</t>
  </si>
  <si>
    <t>當選人
姓　名</t>
  </si>
  <si>
    <t>投票率</t>
  </si>
  <si>
    <t>Num. of Ballots</t>
  </si>
  <si>
    <r>
      <t xml:space="preserve">年
</t>
    </r>
    <r>
      <rPr>
        <sz val="8"/>
        <rFont val="Arial Narrow"/>
        <family val="2"/>
      </rPr>
      <t>Year</t>
    </r>
  </si>
  <si>
    <r>
      <t xml:space="preserve">月
</t>
    </r>
    <r>
      <rPr>
        <sz val="8"/>
        <rFont val="Arial Narrow"/>
        <family val="2"/>
      </rPr>
      <t>Month</t>
    </r>
  </si>
  <si>
    <r>
      <t xml:space="preserve">日
</t>
    </r>
    <r>
      <rPr>
        <sz val="8"/>
        <rFont val="Arial Narrow"/>
        <family val="2"/>
      </rPr>
      <t>Date</t>
    </r>
  </si>
  <si>
    <t>Eligible Voters
(People)</t>
  </si>
  <si>
    <t>Candidates</t>
  </si>
  <si>
    <r>
      <t xml:space="preserve">計
</t>
    </r>
    <r>
      <rPr>
        <sz val="8"/>
        <rFont val="Arial Narrow"/>
        <family val="2"/>
      </rPr>
      <t>Total</t>
    </r>
  </si>
  <si>
    <r>
      <t xml:space="preserve">有效
</t>
    </r>
    <r>
      <rPr>
        <sz val="8"/>
        <rFont val="Arial Narrow"/>
        <family val="2"/>
      </rPr>
      <t>Valid</t>
    </r>
  </si>
  <si>
    <r>
      <t xml:space="preserve">無效
</t>
    </r>
    <r>
      <rPr>
        <sz val="8"/>
        <rFont val="Arial Narrow"/>
        <family val="2"/>
      </rPr>
      <t>Invalid</t>
    </r>
  </si>
  <si>
    <t>Num. of Abandon Vote</t>
  </si>
  <si>
    <t>Names of the Elected</t>
  </si>
  <si>
    <t>Rate of Ballots to Voters</t>
  </si>
  <si>
    <t>第九屆</t>
  </si>
  <si>
    <t>李登輝</t>
  </si>
  <si>
    <t>9th Plenary Session</t>
  </si>
  <si>
    <t>連　戰</t>
  </si>
  <si>
    <t>第十屆</t>
  </si>
  <si>
    <t>陳水扁</t>
  </si>
  <si>
    <t>10th Plenary Session</t>
  </si>
  <si>
    <t>呂秀蓮</t>
  </si>
  <si>
    <t>第十一屆</t>
  </si>
  <si>
    <t>11th Plenary Session</t>
  </si>
  <si>
    <t>桃園市</t>
  </si>
  <si>
    <t>Taoyuan City</t>
  </si>
  <si>
    <t>－</t>
  </si>
  <si>
    <t>中壢市</t>
  </si>
  <si>
    <t>Jhongli City</t>
  </si>
  <si>
    <t>平鎮市</t>
  </si>
  <si>
    <t>Pingjhen City</t>
  </si>
  <si>
    <t>八德市</t>
  </si>
  <si>
    <t>Bade City</t>
  </si>
  <si>
    <t>大溪鎮</t>
  </si>
  <si>
    <t>Dasi Township</t>
  </si>
  <si>
    <t>楊梅鎮</t>
  </si>
  <si>
    <t>Yangmei Towhship</t>
  </si>
  <si>
    <t>蘆竹鄉</t>
  </si>
  <si>
    <t>Lujhu Township</t>
  </si>
  <si>
    <t>大園鄉</t>
  </si>
  <si>
    <t>Dayuan Township</t>
  </si>
  <si>
    <t>龜山鄉</t>
  </si>
  <si>
    <t>Gueishan Township</t>
  </si>
  <si>
    <t>龍潭鄉</t>
  </si>
  <si>
    <t>Longtan Township</t>
  </si>
  <si>
    <t>新屋鄉</t>
  </si>
  <si>
    <t>Sinwu Township</t>
  </si>
  <si>
    <t>觀音鄉</t>
  </si>
  <si>
    <t>Guanyin Township</t>
  </si>
  <si>
    <t>復興鄉</t>
  </si>
  <si>
    <t>Fusing Township</t>
  </si>
  <si>
    <t>資料來源：本縣選委會。</t>
  </si>
  <si>
    <t>Source: The County Election Commission</t>
  </si>
  <si>
    <r>
      <t>說　　明：</t>
    </r>
    <r>
      <rPr>
        <sz val="8"/>
        <rFont val="Arial Narrow"/>
        <family val="2"/>
      </rPr>
      <t>1.</t>
    </r>
    <r>
      <rPr>
        <sz val="8"/>
        <rFont val="超研澤中黑"/>
        <family val="3"/>
      </rPr>
      <t>投票率為投票數除選民數。</t>
    </r>
  </si>
  <si>
    <t>Notes: 1. Voting rate derived from dividing votes by number of voters</t>
  </si>
  <si>
    <r>
      <t>　　　　　</t>
    </r>
    <r>
      <rPr>
        <sz val="8"/>
        <rFont val="Arial Narrow"/>
        <family val="2"/>
      </rPr>
      <t>2.</t>
    </r>
    <r>
      <rPr>
        <sz val="8"/>
        <rFont val="超研澤中黑"/>
        <family val="3"/>
      </rPr>
      <t>省轄市免列次表。</t>
    </r>
  </si>
  <si>
    <r>
      <t>　　</t>
    </r>
    <r>
      <rPr>
        <sz val="8"/>
        <rFont val="Arial Narrow"/>
        <family val="2"/>
      </rPr>
      <t xml:space="preserve">  2. Province-governed cities not included</t>
    </r>
  </si>
  <si>
    <r>
      <t>Unit</t>
    </r>
    <r>
      <rPr>
        <sz val="8"/>
        <rFont val="超研澤中黑"/>
        <family val="3"/>
      </rPr>
      <t>：</t>
    </r>
    <r>
      <rPr>
        <sz val="8"/>
        <rFont val="Arial Narrow"/>
        <family val="2"/>
      </rPr>
      <t>Person</t>
    </r>
  </si>
  <si>
    <t>Num. of
 Abandon Vote</t>
  </si>
  <si>
    <t>陳宗仁</t>
  </si>
  <si>
    <t>Dpp</t>
  </si>
  <si>
    <t>葉步樑</t>
  </si>
  <si>
    <t>Kmt</t>
  </si>
  <si>
    <t>李月琴</t>
  </si>
  <si>
    <t>張春松</t>
  </si>
  <si>
    <t>曾榮鑑</t>
  </si>
  <si>
    <t>羅煥爐</t>
  </si>
  <si>
    <t>None</t>
  </si>
  <si>
    <t>李清彰</t>
  </si>
  <si>
    <t>張建隆</t>
  </si>
  <si>
    <t>林正峰</t>
  </si>
  <si>
    <t>黃仁杞</t>
  </si>
  <si>
    <t>葉佐禹</t>
  </si>
  <si>
    <t>張永輝</t>
  </si>
  <si>
    <t>林誠榮</t>
  </si>
  <si>
    <r>
      <t xml:space="preserve">屆別及鄉鎮市別
</t>
    </r>
    <r>
      <rPr>
        <sz val="9"/>
        <rFont val="Arial Narrow"/>
        <family val="2"/>
      </rPr>
      <t>Plenary  Sessions  &amp;  District</t>
    </r>
  </si>
  <si>
    <t>Source: The County Election Commission</t>
  </si>
  <si>
    <t>Notes : 1. Voting rate derived from dividing votes by number of voters</t>
  </si>
  <si>
    <t xml:space="preserve">             2. Province-governed cities not included</t>
  </si>
  <si>
    <r>
      <t>說　　明：</t>
    </r>
    <r>
      <rPr>
        <sz val="9"/>
        <rFont val="Arial Narrow"/>
        <family val="2"/>
      </rPr>
      <t>1.</t>
    </r>
    <r>
      <rPr>
        <sz val="9"/>
        <rFont val="超研澤中黑"/>
        <family val="3"/>
      </rPr>
      <t>投票率為投票數除選民數。</t>
    </r>
  </si>
  <si>
    <r>
      <t>　　　　　</t>
    </r>
    <r>
      <rPr>
        <sz val="9"/>
        <rFont val="Arial Narrow"/>
        <family val="2"/>
      </rPr>
      <t>2.</t>
    </r>
    <r>
      <rPr>
        <sz val="9"/>
        <rFont val="超研澤中黑"/>
        <family val="3"/>
      </rPr>
      <t>省轄市可免列此表。</t>
    </r>
  </si>
  <si>
    <r>
      <t>表</t>
    </r>
    <r>
      <rPr>
        <sz val="12"/>
        <rFont val="Arial"/>
        <family val="2"/>
      </rPr>
      <t>3-10</t>
    </r>
    <r>
      <rPr>
        <sz val="12"/>
        <rFont val="華康粗圓體"/>
        <family val="3"/>
      </rPr>
      <t>、鄉鎮市長選舉概況</t>
    </r>
  </si>
  <si>
    <r>
      <t>3-10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Election Results of Township of Chief</t>
    </r>
  </si>
  <si>
    <t>第十五屆</t>
  </si>
  <si>
    <t>15th Plenary Session</t>
  </si>
  <si>
    <t>第一選舉區</t>
  </si>
  <si>
    <t>1st Electoral Area</t>
  </si>
  <si>
    <t>第二選舉區</t>
  </si>
  <si>
    <t>2nd Electoral Area</t>
  </si>
  <si>
    <t>第三選舉區</t>
  </si>
  <si>
    <t>3rd Electoral Area</t>
  </si>
  <si>
    <t>第四選舉區</t>
  </si>
  <si>
    <t>4th Electoral Area</t>
  </si>
  <si>
    <t>第五選舉區</t>
  </si>
  <si>
    <t>5th Electoral Area</t>
  </si>
  <si>
    <t>第六選舉區</t>
  </si>
  <si>
    <t>6th Electoral Area</t>
  </si>
  <si>
    <t>第七選舉區</t>
  </si>
  <si>
    <t>7th Electoral Area</t>
  </si>
  <si>
    <t>第八選舉區</t>
  </si>
  <si>
    <t>8th Electoral Area</t>
  </si>
  <si>
    <t>第九選舉區</t>
  </si>
  <si>
    <t>9th Electoral Area</t>
  </si>
  <si>
    <t>第十選舉區</t>
  </si>
  <si>
    <t>10th Electoral Area</t>
  </si>
  <si>
    <t>第十一選舉區</t>
  </si>
  <si>
    <t>11th Electoral Area</t>
  </si>
  <si>
    <t>第十二選舉區</t>
  </si>
  <si>
    <t>12th Electoral Area</t>
  </si>
  <si>
    <t>第十三選舉區</t>
  </si>
  <si>
    <t>13th Electoral Area</t>
  </si>
  <si>
    <t>第十四選舉區</t>
  </si>
  <si>
    <t>14th Electoral Area</t>
  </si>
  <si>
    <r>
      <t xml:space="preserve">屆別及選舉區別
</t>
    </r>
    <r>
      <rPr>
        <sz val="9"/>
        <rFont val="Arial Narrow"/>
        <family val="2"/>
      </rPr>
      <t>Plenary Sessions and Electoral Areas</t>
    </r>
  </si>
  <si>
    <r>
      <t>表</t>
    </r>
    <r>
      <rPr>
        <sz val="12"/>
        <rFont val="Arial"/>
        <family val="2"/>
      </rPr>
      <t>3-11</t>
    </r>
    <r>
      <rPr>
        <sz val="12"/>
        <rFont val="華康粗圓體"/>
        <family val="3"/>
      </rPr>
      <t>、縣議員選舉概況</t>
    </r>
  </si>
  <si>
    <r>
      <t>3-11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Election of  County Concilors</t>
    </r>
  </si>
  <si>
    <t>第十六屆</t>
  </si>
  <si>
    <t>16th Plenary Session</t>
  </si>
  <si>
    <t>第十七屆</t>
  </si>
  <si>
    <t>17th Plenary Session</t>
  </si>
  <si>
    <r>
      <t>表</t>
    </r>
    <r>
      <rPr>
        <sz val="12"/>
        <rFont val="Arial"/>
        <family val="2"/>
      </rPr>
      <t>3-12</t>
    </r>
    <r>
      <rPr>
        <sz val="12"/>
        <rFont val="華康粗圓體"/>
        <family val="3"/>
      </rPr>
      <t>、鄉鎮市民代表選舉概況</t>
    </r>
  </si>
  <si>
    <r>
      <t>3-12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Election Results of  Township Assembly</t>
    </r>
  </si>
  <si>
    <r>
      <t>　　　　　</t>
    </r>
    <r>
      <rPr>
        <sz val="9"/>
        <rFont val="Arial Narrow"/>
        <family val="2"/>
      </rPr>
      <t>2.</t>
    </r>
    <r>
      <rPr>
        <sz val="9"/>
        <rFont val="超研澤中黑"/>
        <family val="3"/>
      </rPr>
      <t>省轄市免列次表。</t>
    </r>
  </si>
  <si>
    <r>
      <t>3-8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Election of  County Magistrate</t>
    </r>
  </si>
  <si>
    <t>中華民國九十三年十二月底</t>
  </si>
  <si>
    <r>
      <t xml:space="preserve">縣長
</t>
    </r>
    <r>
      <rPr>
        <sz val="8"/>
        <rFont val="Arial Narrow"/>
        <family val="2"/>
      </rPr>
      <t>Magistrate</t>
    </r>
  </si>
  <si>
    <r>
      <t xml:space="preserve">副縣長
</t>
    </r>
    <r>
      <rPr>
        <sz val="8"/>
        <rFont val="Arial Narrow"/>
        <family val="2"/>
      </rPr>
      <t>Deputy  Magistrate</t>
    </r>
  </si>
  <si>
    <r>
      <t xml:space="preserve">主任秘書
</t>
    </r>
    <r>
      <rPr>
        <sz val="8"/>
        <rFont val="Arial Narrow"/>
        <family val="2"/>
      </rPr>
      <t>Chief  Secretary</t>
    </r>
  </si>
  <si>
    <t>自治行政課</t>
  </si>
  <si>
    <t>河川課</t>
  </si>
  <si>
    <t>行銷企劃課</t>
  </si>
  <si>
    <r>
      <t xml:space="preserve">觀光行銷局
</t>
    </r>
    <r>
      <rPr>
        <sz val="8"/>
        <rFont val="Arial Narrow"/>
        <family val="2"/>
      </rPr>
      <t>Tourism Planning Bureau</t>
    </r>
  </si>
  <si>
    <r>
      <t xml:space="preserve">警察局
</t>
    </r>
    <r>
      <rPr>
        <sz val="8"/>
        <rFont val="Arial Narrow"/>
        <family val="2"/>
      </rPr>
      <t>Police  Bureau</t>
    </r>
  </si>
  <si>
    <r>
      <t xml:space="preserve">風景區管理所
</t>
    </r>
    <r>
      <rPr>
        <sz val="8"/>
        <rFont val="Arial Narrow"/>
        <family val="2"/>
      </rPr>
      <t>Scenest  Administration  Bureau</t>
    </r>
  </si>
  <si>
    <t>禮儀事務課</t>
  </si>
  <si>
    <r>
      <t xml:space="preserve">水務局
</t>
    </r>
    <r>
      <rPr>
        <sz val="8"/>
        <rFont val="Arial Narrow"/>
        <family val="2"/>
      </rPr>
      <t>Water  Resources Bureau</t>
    </r>
  </si>
  <si>
    <t>區域排水課</t>
  </si>
  <si>
    <t>新聞連繫課</t>
  </si>
  <si>
    <r>
      <t xml:space="preserve">民政局
</t>
    </r>
    <r>
      <rPr>
        <sz val="8"/>
        <rFont val="Arial Narrow"/>
        <family val="2"/>
      </rPr>
      <t>Civil  Affairs Bureau</t>
    </r>
  </si>
  <si>
    <t>宗教課</t>
  </si>
  <si>
    <t>衛生工程課</t>
  </si>
  <si>
    <t>觀光發展課</t>
  </si>
  <si>
    <t>戶政課</t>
  </si>
  <si>
    <t>水土保持課</t>
  </si>
  <si>
    <r>
      <t xml:space="preserve">稅捐稽徵處
</t>
    </r>
    <r>
      <rPr>
        <sz val="8"/>
        <rFont val="Arial Narrow"/>
        <family val="2"/>
      </rPr>
      <t>Revenue  Service Office</t>
    </r>
  </si>
  <si>
    <r>
      <t xml:space="preserve">縣立體育場
</t>
    </r>
    <r>
      <rPr>
        <sz val="8"/>
        <rFont val="Arial Narrow"/>
        <family val="2"/>
      </rPr>
      <t>County  Stadium</t>
    </r>
  </si>
  <si>
    <t>編練勤務課</t>
  </si>
  <si>
    <t>庶務課</t>
  </si>
  <si>
    <t>徵集管理課</t>
  </si>
  <si>
    <t>地價課</t>
  </si>
  <si>
    <r>
      <t xml:space="preserve">行政局
</t>
    </r>
    <r>
      <rPr>
        <sz val="8"/>
        <rFont val="Arial Narrow"/>
        <family val="2"/>
      </rPr>
      <t>General  Affairs  Bureau</t>
    </r>
  </si>
  <si>
    <t>出納課</t>
  </si>
  <si>
    <t>地權課</t>
  </si>
  <si>
    <t>檔案課</t>
  </si>
  <si>
    <r>
      <t xml:space="preserve">衛生局
</t>
    </r>
    <r>
      <rPr>
        <sz val="8"/>
        <rFont val="Arial Narrow"/>
        <family val="2"/>
      </rPr>
      <t>Public  Health Bureau</t>
    </r>
  </si>
  <si>
    <r>
      <t>縣立國民小學</t>
    </r>
    <r>
      <rPr>
        <sz val="8"/>
        <rFont val="Arial Narrow"/>
        <family val="2"/>
      </rPr>
      <t xml:space="preserve">  (50)
Elementary  School</t>
    </r>
  </si>
  <si>
    <t>財務管理課</t>
  </si>
  <si>
    <r>
      <t xml:space="preserve">地政局
</t>
    </r>
    <r>
      <rPr>
        <sz val="8"/>
        <rFont val="Arial Narrow"/>
        <family val="2"/>
      </rPr>
      <t>Land Administration Bureau</t>
    </r>
  </si>
  <si>
    <t>地用課</t>
  </si>
  <si>
    <t>文書課</t>
  </si>
  <si>
    <t>資金管理課</t>
  </si>
  <si>
    <t>地籍課</t>
  </si>
  <si>
    <r>
      <t xml:space="preserve">財政局
</t>
    </r>
    <r>
      <rPr>
        <sz val="8"/>
        <rFont val="Arial Narrow"/>
        <family val="2"/>
      </rPr>
      <t>Finance  Bureau</t>
    </r>
  </si>
  <si>
    <t>公有財產課</t>
  </si>
  <si>
    <t>重劃課</t>
  </si>
  <si>
    <t>管制考核課</t>
  </si>
  <si>
    <r>
      <t xml:space="preserve">研究發展室
</t>
    </r>
    <r>
      <rPr>
        <sz val="8"/>
        <rFont val="Arial Narrow"/>
        <family val="2"/>
      </rPr>
      <t xml:space="preserve"> Development Development  Office</t>
    </r>
  </si>
  <si>
    <r>
      <t xml:space="preserve">環境保護局
</t>
    </r>
    <r>
      <rPr>
        <sz val="8"/>
        <rFont val="Arial Narrow"/>
        <family val="2"/>
      </rPr>
      <t>Environmental  Protection  Bureau</t>
    </r>
  </si>
  <si>
    <r>
      <t>縣立國民中學</t>
    </r>
    <r>
      <rPr>
        <sz val="8"/>
        <rFont val="Arial Narrow"/>
        <family val="2"/>
      </rPr>
      <t xml:space="preserve">  (177)
Junior  High  School</t>
    </r>
  </si>
  <si>
    <t>集中支付課</t>
  </si>
  <si>
    <t>地籍測量隊</t>
  </si>
  <si>
    <t>為民服務課</t>
  </si>
  <si>
    <t>菸酒管理課</t>
  </si>
  <si>
    <t>區段徵收課</t>
  </si>
  <si>
    <t>綜合規劃課</t>
  </si>
  <si>
    <t>資訊管理課</t>
  </si>
  <si>
    <r>
      <t>戶政事務所</t>
    </r>
    <r>
      <rPr>
        <sz val="8"/>
        <rFont val="Arial Narrow"/>
        <family val="2"/>
      </rPr>
      <t xml:space="preserve">  (13)
Household  Registration Office</t>
    </r>
  </si>
  <si>
    <t>國教課</t>
  </si>
  <si>
    <t>身心障礙福利課</t>
  </si>
  <si>
    <r>
      <t xml:space="preserve">消防局
</t>
    </r>
    <r>
      <rPr>
        <sz val="8"/>
        <rFont val="Arial Narrow"/>
        <family val="2"/>
      </rPr>
      <t>Fire  Bureau</t>
    </r>
  </si>
  <si>
    <t>學管課</t>
  </si>
  <si>
    <t>行政課</t>
  </si>
  <si>
    <t>一課</t>
  </si>
  <si>
    <r>
      <t xml:space="preserve">教育局
</t>
    </r>
    <r>
      <rPr>
        <sz val="8"/>
        <rFont val="Arial Narrow"/>
        <family val="2"/>
      </rPr>
      <t>Eudcation  Bureau</t>
    </r>
  </si>
  <si>
    <r>
      <t xml:space="preserve">社會局
</t>
    </r>
    <r>
      <rPr>
        <sz val="8"/>
        <rFont val="Arial Narrow"/>
        <family val="2"/>
      </rPr>
      <t>Social Affairs Bureau</t>
    </r>
  </si>
  <si>
    <r>
      <t xml:space="preserve">人事室
</t>
    </r>
    <r>
      <rPr>
        <sz val="8"/>
        <rFont val="Arial Narrow"/>
        <family val="2"/>
      </rPr>
      <t xml:space="preserve">Personnel  Office </t>
    </r>
  </si>
  <si>
    <t>體健課</t>
  </si>
  <si>
    <t>婦幼福利課</t>
  </si>
  <si>
    <t>二課</t>
  </si>
  <si>
    <r>
      <t>地政事務所</t>
    </r>
    <r>
      <rPr>
        <sz val="8"/>
        <rFont val="Arial Narrow"/>
        <family val="2"/>
      </rPr>
      <t xml:space="preserve">   (7)
Land  Administration  Office</t>
    </r>
  </si>
  <si>
    <t>社教課</t>
  </si>
  <si>
    <t>社會救助課</t>
  </si>
  <si>
    <t>三課</t>
  </si>
  <si>
    <t>特教課</t>
  </si>
  <si>
    <t>老人福利課</t>
  </si>
  <si>
    <r>
      <t xml:space="preserve">文化局
</t>
    </r>
    <r>
      <rPr>
        <sz val="8"/>
        <rFont val="Arial Narrow"/>
        <family val="2"/>
      </rPr>
      <t>Cultural  Affairs  Bureau</t>
    </r>
  </si>
  <si>
    <t>社工課</t>
  </si>
  <si>
    <r>
      <t xml:space="preserve">政風室
</t>
    </r>
    <r>
      <rPr>
        <sz val="8"/>
        <rFont val="Arial Narrow"/>
        <family val="2"/>
      </rPr>
      <t>Civil Service Ethics  Office</t>
    </r>
  </si>
  <si>
    <t>採購課</t>
  </si>
  <si>
    <t>土木課</t>
  </si>
  <si>
    <t>勞資關係課</t>
  </si>
  <si>
    <r>
      <t xml:space="preserve">交通局
</t>
    </r>
    <r>
      <rPr>
        <sz val="8"/>
        <rFont val="Arial Narrow"/>
        <family val="2"/>
      </rPr>
      <t>Transportation  Bureau</t>
    </r>
  </si>
  <si>
    <r>
      <t xml:space="preserve">工務局
</t>
    </r>
    <r>
      <rPr>
        <sz val="8"/>
        <rFont val="Arial Narrow"/>
        <family val="2"/>
      </rPr>
      <t>Public  Works  Bureau</t>
    </r>
  </si>
  <si>
    <t>工程隊</t>
  </si>
  <si>
    <r>
      <t xml:space="preserve">勞動及人力資源局
</t>
    </r>
    <r>
      <rPr>
        <sz val="8"/>
        <rFont val="Arial Narrow"/>
        <family val="2"/>
      </rPr>
      <t>Labor and Human Resources Bureau</t>
    </r>
  </si>
  <si>
    <t>勞動條件課</t>
  </si>
  <si>
    <t>使用管理課</t>
  </si>
  <si>
    <t>勞工行政課</t>
  </si>
  <si>
    <r>
      <t xml:space="preserve">動物防疫所
</t>
    </r>
    <r>
      <rPr>
        <sz val="8"/>
        <rFont val="Arial Narrow"/>
        <family val="2"/>
      </rPr>
      <t>Animal  Disease Control  Center</t>
    </r>
  </si>
  <si>
    <t>建築管理課</t>
  </si>
  <si>
    <t>人力資源課</t>
  </si>
  <si>
    <r>
      <t xml:space="preserve">主計室
</t>
    </r>
    <r>
      <rPr>
        <sz val="8"/>
        <rFont val="Arial Narrow"/>
        <family val="2"/>
      </rPr>
      <t>Accounting  and Statistics  Office</t>
    </r>
  </si>
  <si>
    <t>違章建築拆除隊</t>
  </si>
  <si>
    <t>外勞服務課</t>
  </si>
  <si>
    <r>
      <t>四課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基金課</t>
    </r>
    <r>
      <rPr>
        <sz val="8"/>
        <rFont val="Arial Narrow"/>
        <family val="2"/>
      </rPr>
      <t>)</t>
    </r>
  </si>
  <si>
    <t>產業發展課</t>
  </si>
  <si>
    <t>都市行政課</t>
  </si>
  <si>
    <t>五課</t>
  </si>
  <si>
    <r>
      <t xml:space="preserve">工商發展局
</t>
    </r>
    <r>
      <rPr>
        <sz val="8"/>
        <rFont val="Arial Narrow"/>
        <family val="2"/>
      </rPr>
      <t>Economic Development Bureau</t>
    </r>
  </si>
  <si>
    <r>
      <t xml:space="preserve">城鄉發展局
</t>
    </r>
    <r>
      <rPr>
        <sz val="8"/>
        <rFont val="Arial Narrow"/>
        <family val="2"/>
      </rPr>
      <t>Urban nad Rural Development Bureau</t>
    </r>
  </si>
  <si>
    <t>工商輔導課</t>
  </si>
  <si>
    <t>城鄉規劃課</t>
  </si>
  <si>
    <t>公用事業課</t>
  </si>
  <si>
    <t>國宅課</t>
  </si>
  <si>
    <r>
      <t xml:space="preserve">法制室
</t>
    </r>
    <r>
      <rPr>
        <sz val="8"/>
        <rFont val="Arial Narrow"/>
        <family val="2"/>
      </rPr>
      <t>Legal Affairs Office</t>
    </r>
  </si>
  <si>
    <t>工商登記課</t>
  </si>
  <si>
    <t>景觀工程課</t>
  </si>
  <si>
    <t>農務課</t>
  </si>
  <si>
    <r>
      <t xml:space="preserve">原住民行政局
</t>
    </r>
    <r>
      <rPr>
        <sz val="8"/>
        <rFont val="Arial Narrow"/>
        <family val="2"/>
      </rPr>
      <t>Indigenous Peoples  Bureau</t>
    </r>
  </si>
  <si>
    <t>林務課</t>
  </si>
  <si>
    <r>
      <t xml:space="preserve">農業發展局
</t>
    </r>
    <r>
      <rPr>
        <sz val="8"/>
        <rFont val="Arial Narrow"/>
        <family val="2"/>
      </rPr>
      <t>Agriculture  Bureau</t>
    </r>
  </si>
  <si>
    <t>漁牧課</t>
  </si>
  <si>
    <t>輔導課</t>
  </si>
  <si>
    <t>經建課</t>
  </si>
  <si>
    <t>企劃課</t>
  </si>
  <si>
    <r>
      <t xml:space="preserve">孔廟、忠烈祠聯合管理所
</t>
    </r>
    <r>
      <rPr>
        <sz val="8"/>
        <rFont val="Arial Narrow"/>
        <family val="2"/>
      </rPr>
      <t>the  Administrative  Committee of  Confucius  Temple  &amp; Martyrs'  Shrine</t>
    </r>
  </si>
  <si>
    <r>
      <t>民國九十二年底</t>
    </r>
    <r>
      <rPr>
        <sz val="7.5"/>
        <rFont val="Arial Narrow"/>
        <family val="2"/>
      </rPr>
      <t xml:space="preserve"> End of 2003</t>
    </r>
  </si>
  <si>
    <t>－</t>
  </si>
  <si>
    <r>
      <t>民國九十三年底</t>
    </r>
    <r>
      <rPr>
        <sz val="7.5"/>
        <rFont val="Arial Narrow"/>
        <family val="2"/>
      </rPr>
      <t xml:space="preserve"> End of 2004</t>
    </r>
  </si>
  <si>
    <r>
      <t>縣政府</t>
    </r>
    <r>
      <rPr>
        <sz val="7.5"/>
        <rFont val="Arial Narrow"/>
        <family val="2"/>
      </rPr>
      <t xml:space="preserve">County Govern-ment </t>
    </r>
  </si>
  <si>
    <t>－</t>
  </si>
  <si>
    <r>
      <t>縣議會</t>
    </r>
    <r>
      <rPr>
        <sz val="7.5"/>
        <rFont val="Arial Narrow"/>
        <family val="2"/>
      </rPr>
      <t>County Council</t>
    </r>
  </si>
  <si>
    <r>
      <t>稅捐處</t>
    </r>
    <r>
      <rPr>
        <sz val="7.5"/>
        <rFont val="Arial Narrow"/>
        <family val="2"/>
      </rPr>
      <t>Depart-ment of Tax</t>
    </r>
  </si>
  <si>
    <r>
      <t>警察局</t>
    </r>
    <r>
      <rPr>
        <sz val="7.5"/>
        <rFont val="Arial Narrow"/>
        <family val="2"/>
      </rPr>
      <t>Bureau of Police</t>
    </r>
  </si>
  <si>
    <r>
      <t xml:space="preserve">衛生局暨所屬機構
</t>
    </r>
    <r>
      <rPr>
        <sz val="7.5"/>
        <rFont val="Arial Narrow"/>
        <family val="2"/>
      </rPr>
      <t>Bureau of Health &amp; Subsidiaries</t>
    </r>
  </si>
  <si>
    <r>
      <t>環保局</t>
    </r>
    <r>
      <rPr>
        <sz val="7.5"/>
        <rFont val="Arial Narrow"/>
        <family val="2"/>
      </rPr>
      <t>Bureau of Environ-mental Sanitation</t>
    </r>
  </si>
  <si>
    <r>
      <t>地政事務所</t>
    </r>
    <r>
      <rPr>
        <sz val="7.5"/>
        <rFont val="Arial Narrow"/>
        <family val="2"/>
      </rPr>
      <t>Land Adminis-tration Office</t>
    </r>
  </si>
  <si>
    <r>
      <t xml:space="preserve">縣政府其他所屬機構
</t>
    </r>
    <r>
      <rPr>
        <sz val="7.5"/>
        <rFont val="Arial Narrow"/>
        <family val="2"/>
      </rPr>
      <t xml:space="preserve">The Other Organic Structure </t>
    </r>
  </si>
  <si>
    <r>
      <t>各鄉鎮市公所</t>
    </r>
    <r>
      <rPr>
        <sz val="7.5"/>
        <rFont val="Arial Narrow"/>
        <family val="2"/>
      </rPr>
      <t>Township  Offices</t>
    </r>
  </si>
  <si>
    <r>
      <t>各鄉鎮市衛生所</t>
    </r>
    <r>
      <rPr>
        <sz val="7.5"/>
        <rFont val="Arial Narrow"/>
        <family val="2"/>
      </rPr>
      <t>Health Offices of Township</t>
    </r>
  </si>
  <si>
    <r>
      <t xml:space="preserve">各鄉鎮市戶政事務所
</t>
    </r>
    <r>
      <rPr>
        <sz val="7.5"/>
        <rFont val="Arial Narrow"/>
        <family val="2"/>
      </rPr>
      <t>Household Registration Office</t>
    </r>
  </si>
  <si>
    <r>
      <t xml:space="preserve">其他鄉鎮市所屬機構
</t>
    </r>
    <r>
      <rPr>
        <sz val="7.5"/>
        <rFont val="Arial Narrow"/>
        <family val="2"/>
      </rPr>
      <t>The Other Organic Structure of Township</t>
    </r>
  </si>
  <si>
    <r>
      <t>鄉鎮市民代表會</t>
    </r>
    <r>
      <rPr>
        <sz val="7.5"/>
        <rFont val="Arial Narrow"/>
        <family val="2"/>
      </rPr>
      <t>Parliament of Township</t>
    </r>
  </si>
  <si>
    <r>
      <t xml:space="preserve">縣市鄉鎮營事業機關
</t>
    </r>
    <r>
      <rPr>
        <sz val="7.5"/>
        <rFont val="Arial Narrow"/>
        <family val="2"/>
      </rPr>
      <t>Municipal Owned Enterprises</t>
    </r>
  </si>
  <si>
    <r>
      <t>消防局</t>
    </r>
    <r>
      <rPr>
        <sz val="7.5"/>
        <rFont val="Arial Narrow"/>
        <family val="2"/>
      </rPr>
      <t>Bureau of fire</t>
    </r>
  </si>
  <si>
    <r>
      <t>縣立各國民中學</t>
    </r>
    <r>
      <rPr>
        <sz val="7.5"/>
        <rFont val="Arial Narrow"/>
        <family val="2"/>
      </rPr>
      <t>Junior High School</t>
    </r>
  </si>
  <si>
    <r>
      <t>縣立各國民小學</t>
    </r>
    <r>
      <rPr>
        <sz val="7.5"/>
        <rFont val="Arial Narrow"/>
        <family val="2"/>
      </rPr>
      <t>Elementary  Schools</t>
    </r>
  </si>
  <si>
    <t>年底別及機關類別</t>
  </si>
  <si>
    <t>總　計</t>
  </si>
  <si>
    <t>正式職員</t>
  </si>
  <si>
    <t>校長及教師</t>
  </si>
  <si>
    <t>臨編人員</t>
  </si>
  <si>
    <t>駐衛警察</t>
  </si>
  <si>
    <t>聘用人員</t>
  </si>
  <si>
    <t>約聘人員</t>
  </si>
  <si>
    <t>臨時人員</t>
  </si>
  <si>
    <t>駕　　駛</t>
  </si>
  <si>
    <t>技　　工</t>
  </si>
  <si>
    <t>工　　友</t>
  </si>
  <si>
    <t>以工代職</t>
  </si>
  <si>
    <t>正式員工</t>
  </si>
  <si>
    <t>民意代表</t>
  </si>
  <si>
    <t>臨時工</t>
  </si>
  <si>
    <t xml:space="preserve">End  of Year  &amp; Organization </t>
  </si>
  <si>
    <t>Grand Total</t>
  </si>
  <si>
    <t>Formal Staff</t>
  </si>
  <si>
    <t>Principal &amp; Teacher</t>
  </si>
  <si>
    <t>Extra  Staff</t>
  </si>
  <si>
    <t>Safeguard Police</t>
  </si>
  <si>
    <t>Special Service</t>
  </si>
  <si>
    <t>Contract Employees</t>
  </si>
  <si>
    <t>Tempor-ary Staff</t>
  </si>
  <si>
    <t>Driver</t>
  </si>
  <si>
    <t>Technical Worker</t>
  </si>
  <si>
    <t>Manual Worker</t>
  </si>
  <si>
    <t>Skilled Worker Substitute For Staff</t>
  </si>
  <si>
    <t>Formal Staff &amp; Manual Worker</t>
  </si>
  <si>
    <t>Elected Official</t>
  </si>
  <si>
    <t>Temporary Worker</t>
  </si>
  <si>
    <t>－</t>
  </si>
  <si>
    <t>民選機關首長</t>
  </si>
  <si>
    <t>政務人員</t>
  </si>
  <si>
    <t>臨編人員</t>
  </si>
  <si>
    <t>聘用人員</t>
  </si>
  <si>
    <t>約僱人員</t>
  </si>
  <si>
    <t>臨時員工</t>
  </si>
  <si>
    <t>Elected Mayor</t>
  </si>
  <si>
    <t>Political Appointee</t>
  </si>
  <si>
    <t>Extra  Staff</t>
  </si>
  <si>
    <t>Special Service</t>
  </si>
  <si>
    <t>民選機關首長</t>
  </si>
  <si>
    <t>約僱人員</t>
  </si>
  <si>
    <t>清潔隊員</t>
  </si>
  <si>
    <t>Elected Mayor</t>
  </si>
  <si>
    <t>Skilled Worker(&amp; Driver)</t>
  </si>
  <si>
    <t>Clean Worker</t>
  </si>
  <si>
    <t>總　計</t>
  </si>
  <si>
    <t>職</t>
  </si>
  <si>
    <t>駐衛警察</t>
  </si>
  <si>
    <t>職　員</t>
  </si>
  <si>
    <t>測量助理</t>
  </si>
  <si>
    <t>工　　友</t>
  </si>
  <si>
    <t>正式員工</t>
  </si>
  <si>
    <t xml:space="preserve">End  of Year  &amp; Organization </t>
  </si>
  <si>
    <t>Grand Total</t>
  </si>
  <si>
    <t>Staff</t>
  </si>
  <si>
    <t>Surveying Assistant</t>
  </si>
  <si>
    <t>Skilled Worker
(&amp; Driver)</t>
  </si>
  <si>
    <t>Safeguard Police</t>
  </si>
  <si>
    <t>Contract Employees</t>
  </si>
  <si>
    <t>－</t>
  </si>
  <si>
    <r>
      <t>民國八十四年底</t>
    </r>
    <r>
      <rPr>
        <sz val="7.5"/>
        <rFont val="Arial Narrow"/>
        <family val="2"/>
      </rPr>
      <t xml:space="preserve"> End of 1995</t>
    </r>
  </si>
  <si>
    <r>
      <t>民國八十五年底</t>
    </r>
    <r>
      <rPr>
        <sz val="7.5"/>
        <rFont val="Arial Narrow"/>
        <family val="2"/>
      </rPr>
      <t xml:space="preserve"> End of 1996</t>
    </r>
  </si>
  <si>
    <r>
      <t>民國八十六年底</t>
    </r>
    <r>
      <rPr>
        <sz val="7.5"/>
        <rFont val="Arial Narrow"/>
        <family val="2"/>
      </rPr>
      <t xml:space="preserve"> End of 1997</t>
    </r>
  </si>
  <si>
    <r>
      <t>民國八十七年底</t>
    </r>
    <r>
      <rPr>
        <sz val="7.5"/>
        <rFont val="Arial Narrow"/>
        <family val="2"/>
      </rPr>
      <t xml:space="preserve"> End of 1998</t>
    </r>
  </si>
  <si>
    <r>
      <t>民國八十八年底</t>
    </r>
    <r>
      <rPr>
        <sz val="7.5"/>
        <rFont val="Arial Narrow"/>
        <family val="2"/>
      </rPr>
      <t xml:space="preserve"> End of 1999</t>
    </r>
  </si>
  <si>
    <r>
      <t>民國八十九年底</t>
    </r>
    <r>
      <rPr>
        <sz val="7.5"/>
        <rFont val="Arial Narrow"/>
        <family val="2"/>
      </rPr>
      <t xml:space="preserve"> End of 2000</t>
    </r>
  </si>
  <si>
    <r>
      <t>技工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含駕駛</t>
    </r>
    <r>
      <rPr>
        <sz val="7.5"/>
        <rFont val="Arial Narrow"/>
        <family val="2"/>
      </rPr>
      <t>)</t>
    </r>
  </si>
  <si>
    <r>
      <t>民國九　十年底</t>
    </r>
    <r>
      <rPr>
        <sz val="7.5"/>
        <rFont val="Arial Narrow"/>
        <family val="2"/>
      </rPr>
      <t xml:space="preserve"> End of 2001</t>
    </r>
  </si>
  <si>
    <r>
      <t>正　　式　　職　　員　</t>
    </r>
    <r>
      <rPr>
        <sz val="7.5"/>
        <rFont val="Arial Narrow"/>
        <family val="2"/>
      </rPr>
      <t xml:space="preserve"> Formal  Staff</t>
    </r>
  </si>
  <si>
    <r>
      <t>工　　　　</t>
    </r>
    <r>
      <rPr>
        <sz val="7.5"/>
        <rFont val="Arial Narrow"/>
        <family val="2"/>
      </rPr>
      <t>Worker</t>
    </r>
  </si>
  <si>
    <r>
      <t>技工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含駕駛</t>
    </r>
    <r>
      <rPr>
        <sz val="7.5"/>
        <rFont val="Arial Narrow"/>
        <family val="2"/>
      </rPr>
      <t>)</t>
    </r>
  </si>
  <si>
    <r>
      <t>民國九十一年底</t>
    </r>
    <r>
      <rPr>
        <sz val="7.5"/>
        <rFont val="Arial Narrow"/>
        <family val="2"/>
      </rPr>
      <t xml:space="preserve"> End of 2002</t>
    </r>
  </si>
  <si>
    <r>
      <t>縣立各高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職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 xml:space="preserve">中
</t>
    </r>
    <r>
      <rPr>
        <sz val="7.5"/>
        <rFont val="Arial Narrow"/>
        <family val="2"/>
      </rPr>
      <t>Senior  High(Vocational) School</t>
    </r>
  </si>
  <si>
    <r>
      <t>表</t>
    </r>
    <r>
      <rPr>
        <sz val="12"/>
        <rFont val="Arial"/>
        <family val="2"/>
      </rPr>
      <t>3-3</t>
    </r>
    <r>
      <rPr>
        <sz val="12"/>
        <rFont val="華康粗圓體"/>
        <family val="3"/>
      </rPr>
      <t>、本縣各級機關學校員工總人數</t>
    </r>
  </si>
  <si>
    <r>
      <t>3-3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Total Personnel of Taoyuan County &amp; Subsidiaries</t>
    </r>
  </si>
  <si>
    <t>Source : Local Public Servant Statistics, Personnel Statistics, Central Personnel Administration, Executive Yuan</t>
  </si>
  <si>
    <r>
      <t>說　　明：</t>
    </r>
    <r>
      <rPr>
        <sz val="7"/>
        <rFont val="Arial Narrow"/>
        <family val="2"/>
      </rPr>
      <t>1.</t>
    </r>
    <r>
      <rPr>
        <sz val="7"/>
        <rFont val="超研澤中黑"/>
        <family val="3"/>
      </rPr>
      <t>臨時人員內含代課教師；教師係指專任教師，兼任教師不計；</t>
    </r>
    <r>
      <rPr>
        <sz val="7"/>
        <rFont val="Arial Narrow"/>
        <family val="2"/>
      </rPr>
      <t>82</t>
    </r>
    <r>
      <rPr>
        <sz val="7"/>
        <rFont val="超研澤中黑"/>
        <family val="3"/>
      </rPr>
      <t>年以前校長及教師編制在正式職員未分類。</t>
    </r>
  </si>
  <si>
    <t>Notes : 1.Temporary personnel include substitute teachers; teachers refer to full-time teacher with part-time teachers excluded; in 1993 and before principals</t>
  </si>
  <si>
    <r>
      <t>　　　　　</t>
    </r>
    <r>
      <rPr>
        <sz val="7"/>
        <rFont val="Arial Narrow"/>
        <family val="2"/>
      </rPr>
      <t>2.</t>
    </r>
    <r>
      <rPr>
        <sz val="7"/>
        <rFont val="超研澤中黑"/>
        <family val="3"/>
      </rPr>
      <t>機關類別如表</t>
    </r>
    <r>
      <rPr>
        <sz val="7"/>
        <rFont val="Arial Narrow"/>
        <family val="2"/>
      </rPr>
      <t>3-2</t>
    </r>
    <r>
      <rPr>
        <sz val="7"/>
        <rFont val="超研澤中黑"/>
        <family val="3"/>
      </rPr>
      <t>之機關類別分類。</t>
    </r>
  </si>
  <si>
    <t xml:space="preserve">                 and teachers were not separately categorized.</t>
  </si>
  <si>
    <r>
      <t>　　　　　</t>
    </r>
    <r>
      <rPr>
        <sz val="7"/>
        <rFont val="Arial Narrow"/>
        <family val="2"/>
      </rPr>
      <t>3.</t>
    </r>
    <r>
      <rPr>
        <sz val="7"/>
        <rFont val="超研澤中黑"/>
        <family val="3"/>
      </rPr>
      <t>消防局於</t>
    </r>
    <r>
      <rPr>
        <sz val="7"/>
        <rFont val="Arial Narrow"/>
        <family val="2"/>
      </rPr>
      <t>88</t>
    </r>
    <r>
      <rPr>
        <sz val="7"/>
        <rFont val="超研澤中黑"/>
        <family val="3"/>
      </rPr>
      <t>年元月成立。</t>
    </r>
  </si>
  <si>
    <t xml:space="preserve">             2. See table 3-2 for categorization of government offices.</t>
  </si>
  <si>
    <r>
      <t>　　　　　</t>
    </r>
    <r>
      <rPr>
        <sz val="7"/>
        <rFont val="Arial Narrow"/>
        <family val="2"/>
      </rPr>
      <t>4.</t>
    </r>
    <r>
      <rPr>
        <sz val="7"/>
        <rFont val="超研澤中黑"/>
        <family val="3"/>
      </rPr>
      <t>增列「正式職員」與「職工」分類。</t>
    </r>
  </si>
  <si>
    <t xml:space="preserve">             3. The Fire Department was established in January 1999.</t>
  </si>
  <si>
    <r>
      <t>　　　　　</t>
    </r>
    <r>
      <rPr>
        <sz val="7"/>
        <rFont val="Arial Narrow"/>
        <family val="2"/>
      </rPr>
      <t>5.</t>
    </r>
    <r>
      <rPr>
        <sz val="7"/>
        <rFont val="超研澤中黑"/>
        <family val="3"/>
      </rPr>
      <t>國民小學</t>
    </r>
    <r>
      <rPr>
        <sz val="7"/>
        <rFont val="Arial Narrow"/>
        <family val="2"/>
      </rPr>
      <t>91</t>
    </r>
    <r>
      <rPr>
        <sz val="7"/>
        <rFont val="超研澤中黑"/>
        <family val="3"/>
      </rPr>
      <t>年起含幼稚園人數。</t>
    </r>
  </si>
  <si>
    <t xml:space="preserve">             4. New categories "Formal Empolyees" and "Employed Workders" were added.</t>
  </si>
  <si>
    <r>
      <t>　　　　　</t>
    </r>
    <r>
      <rPr>
        <sz val="7"/>
        <rFont val="Arial Narrow"/>
        <family val="2"/>
      </rPr>
      <t>6.91</t>
    </r>
    <r>
      <rPr>
        <sz val="7"/>
        <rFont val="超研澤中黑"/>
        <family val="3"/>
      </rPr>
      <t>年公所所屬機關除正式職員以外之各欄併入公所計算。</t>
    </r>
  </si>
  <si>
    <t xml:space="preserve">             5.  Starting 2002, primary schools students include kindergarten students.</t>
  </si>
  <si>
    <r>
      <t>　　　　　</t>
    </r>
    <r>
      <rPr>
        <sz val="7"/>
        <rFont val="Arial Narrow"/>
        <family val="2"/>
      </rPr>
      <t>7.92</t>
    </r>
    <r>
      <rPr>
        <sz val="7"/>
        <rFont val="超研澤中黑"/>
        <family val="3"/>
      </rPr>
      <t>年起縣立各高</t>
    </r>
    <r>
      <rPr>
        <sz val="7"/>
        <rFont val="Arial Narrow"/>
        <family val="2"/>
      </rPr>
      <t>(</t>
    </r>
    <r>
      <rPr>
        <sz val="7"/>
        <rFont val="超研澤中黑"/>
        <family val="3"/>
      </rPr>
      <t>職</t>
    </r>
    <r>
      <rPr>
        <sz val="7"/>
        <rFont val="Arial Narrow"/>
        <family val="2"/>
      </rPr>
      <t>)</t>
    </r>
    <r>
      <rPr>
        <sz val="7"/>
        <rFont val="超研澤中黑"/>
        <family val="3"/>
      </rPr>
      <t>中納入。</t>
    </r>
  </si>
  <si>
    <t xml:space="preserve">             6. Statrting 2002, employees hired by government offices under the county government's jurisdiction were included in the county government's employees.</t>
  </si>
  <si>
    <t xml:space="preserve">             7. Starting 2002, county senior high schools and occupational scholls were added.</t>
  </si>
  <si>
    <t>行政組織</t>
  </si>
  <si>
    <t>資料來源：行政院人事行政局人事統計地方公務人員統計資料。</t>
  </si>
  <si>
    <t>Source: Local Public Servant Statistics, Personnel Statistics, Central Personnel Administration, Executive Yuan</t>
  </si>
  <si>
    <r>
      <t>說明：</t>
    </r>
    <r>
      <rPr>
        <sz val="8"/>
        <rFont val="Arial Narrow"/>
        <family val="2"/>
      </rPr>
      <t>1.</t>
    </r>
    <r>
      <rPr>
        <sz val="8"/>
        <rFont val="超研澤中黑"/>
        <family val="3"/>
      </rPr>
      <t>平均年齡</t>
    </r>
    <r>
      <rPr>
        <sz val="8"/>
        <rFont val="Arial Narrow"/>
        <family val="2"/>
      </rPr>
      <t xml:space="preserve"> =</t>
    </r>
  </si>
  <si>
    <t>Notes: 1. Average age =</t>
  </si>
  <si>
    <r>
      <t>　　　</t>
    </r>
    <r>
      <rPr>
        <sz val="8"/>
        <rFont val="Arial Narrow"/>
        <family val="2"/>
      </rPr>
      <t>2.</t>
    </r>
    <r>
      <rPr>
        <sz val="8"/>
        <rFont val="超研澤中黑"/>
        <family val="3"/>
      </rPr>
      <t>組中點的計算方法舉例如下：</t>
    </r>
  </si>
  <si>
    <r>
      <t>　　</t>
    </r>
    <r>
      <rPr>
        <sz val="8"/>
        <rFont val="Arial Narrow"/>
        <family val="2"/>
      </rPr>
      <t xml:space="preserve">  2. Group middle point is calculated as follows:</t>
    </r>
  </si>
  <si>
    <r>
      <t xml:space="preserve">  </t>
    </r>
    <r>
      <rPr>
        <sz val="8"/>
        <rFont val="超研澤中黑"/>
        <family val="3"/>
      </rPr>
      <t>　　　</t>
    </r>
    <r>
      <rPr>
        <sz val="8"/>
        <rFont val="Arial Narrow"/>
        <family val="2"/>
      </rPr>
      <t xml:space="preserve"> 20</t>
    </r>
    <r>
      <rPr>
        <sz val="8"/>
        <rFont val="超研澤中黑"/>
        <family val="3"/>
      </rPr>
      <t>至</t>
    </r>
    <r>
      <rPr>
        <sz val="8"/>
        <rFont val="Arial Narrow"/>
        <family val="2"/>
      </rPr>
      <t>24</t>
    </r>
    <r>
      <rPr>
        <sz val="8"/>
        <rFont val="超研澤中黑"/>
        <family val="3"/>
      </rPr>
      <t>歲組之組中點為　　　　</t>
    </r>
    <r>
      <rPr>
        <sz val="8"/>
        <rFont val="Arial Narrow"/>
        <family val="2"/>
      </rPr>
      <t>= 22.5</t>
    </r>
    <r>
      <rPr>
        <sz val="8"/>
        <rFont val="超研澤中黑"/>
        <family val="3"/>
      </rPr>
      <t>，其餘類推，但</t>
    </r>
    <r>
      <rPr>
        <sz val="8"/>
        <rFont val="Arial Narrow"/>
        <family val="2"/>
      </rPr>
      <t>19</t>
    </r>
    <r>
      <rPr>
        <sz val="8"/>
        <rFont val="超研澤中黑"/>
        <family val="3"/>
      </rPr>
      <t>歲以下及</t>
    </r>
    <r>
      <rPr>
        <sz val="8"/>
        <rFont val="Arial Narrow"/>
        <family val="2"/>
      </rPr>
      <t>65</t>
    </r>
    <r>
      <rPr>
        <sz val="8"/>
        <rFont val="超研澤中黑"/>
        <family val="3"/>
      </rPr>
      <t>歲以上兩組之組</t>
    </r>
  </si>
  <si>
    <r>
      <t xml:space="preserve">     </t>
    </r>
    <r>
      <rPr>
        <sz val="8"/>
        <rFont val="超研澤中黑"/>
        <family val="3"/>
      </rPr>
      <t>　　</t>
    </r>
    <r>
      <rPr>
        <sz val="8"/>
        <rFont val="Arial Narrow"/>
        <family val="2"/>
      </rPr>
      <t xml:space="preserve"> group middle point of the 20-24 age group is </t>
    </r>
    <r>
      <rPr>
        <sz val="8"/>
        <rFont val="超研澤中黑"/>
        <family val="3"/>
      </rPr>
      <t>　　　　</t>
    </r>
    <r>
      <rPr>
        <sz val="8"/>
        <rFont val="Arial Narrow"/>
        <family val="2"/>
      </rPr>
      <t xml:space="preserve">= 22.5; group middle points of those aged 19 and younger and 65 </t>
    </r>
  </si>
  <si>
    <r>
      <t xml:space="preserve">   </t>
    </r>
    <r>
      <rPr>
        <sz val="8"/>
        <rFont val="超研澤中黑"/>
        <family val="3"/>
      </rPr>
      <t>　　　中點各以</t>
    </r>
    <r>
      <rPr>
        <sz val="8"/>
        <rFont val="Arial Narrow"/>
        <family val="2"/>
      </rPr>
      <t>19</t>
    </r>
    <r>
      <rPr>
        <sz val="8"/>
        <rFont val="超研澤中黑"/>
        <family val="3"/>
      </rPr>
      <t>及</t>
    </r>
    <r>
      <rPr>
        <sz val="8"/>
        <rFont val="Arial Narrow"/>
        <family val="2"/>
      </rPr>
      <t>65.5</t>
    </r>
    <r>
      <rPr>
        <sz val="8"/>
        <rFont val="超研澤中黑"/>
        <family val="3"/>
      </rPr>
      <t>代表。</t>
    </r>
  </si>
  <si>
    <r>
      <t xml:space="preserve">   </t>
    </r>
    <r>
      <rPr>
        <sz val="8"/>
        <rFont val="超研澤中黑"/>
        <family val="3"/>
      </rPr>
      <t>　　　</t>
    </r>
    <r>
      <rPr>
        <sz val="8"/>
        <rFont val="Arial Narrow"/>
        <family val="2"/>
      </rPr>
      <t>and older are 19 and 65.5, respectively.</t>
    </r>
  </si>
  <si>
    <r>
      <t>　　　</t>
    </r>
    <r>
      <rPr>
        <sz val="8"/>
        <rFont val="Arial Narrow"/>
        <family val="2"/>
      </rPr>
      <t>3.87</t>
    </r>
    <r>
      <rPr>
        <sz val="8"/>
        <rFont val="超研澤中黑"/>
        <family val="3"/>
      </rPr>
      <t>年起</t>
    </r>
    <r>
      <rPr>
        <sz val="8"/>
        <rFont val="Arial Narrow"/>
        <family val="2"/>
      </rPr>
      <t>19</t>
    </r>
    <r>
      <rPr>
        <sz val="8"/>
        <rFont val="超研澤中黑"/>
        <family val="3"/>
      </rPr>
      <t>歲以下已歸入</t>
    </r>
    <r>
      <rPr>
        <sz val="8"/>
        <rFont val="Arial Narrow"/>
        <family val="2"/>
      </rPr>
      <t>20-24</t>
    </r>
    <r>
      <rPr>
        <sz val="8"/>
        <rFont val="超研澤中黑"/>
        <family val="3"/>
      </rPr>
      <t>歲內。</t>
    </r>
  </si>
  <si>
    <r>
      <t>　　</t>
    </r>
    <r>
      <rPr>
        <sz val="8"/>
        <rFont val="Arial Narrow"/>
        <family val="2"/>
      </rPr>
      <t xml:space="preserve">  3. Starting 1998, those aged 19 and younger were included in the 20-24 age group.</t>
    </r>
  </si>
  <si>
    <r>
      <t>　　　</t>
    </r>
    <r>
      <rPr>
        <sz val="8"/>
        <rFont val="Arial Narrow"/>
        <family val="2"/>
      </rPr>
      <t>4.</t>
    </r>
    <r>
      <rPr>
        <sz val="8"/>
        <rFont val="超研澤中黑"/>
        <family val="3"/>
      </rPr>
      <t>國民小學</t>
    </r>
    <r>
      <rPr>
        <sz val="8"/>
        <rFont val="Arial Narrow"/>
        <family val="2"/>
      </rPr>
      <t>91</t>
    </r>
    <r>
      <rPr>
        <sz val="8"/>
        <rFont val="超研澤中黑"/>
        <family val="3"/>
      </rPr>
      <t>年起含幼稚園人數。</t>
    </r>
  </si>
  <si>
    <r>
      <t>　　</t>
    </r>
    <r>
      <rPr>
        <sz val="8"/>
        <rFont val="Arial Narrow"/>
        <family val="2"/>
      </rPr>
      <t xml:space="preserve">  4. Starting 2002, primary school students included kindergarten students.</t>
    </r>
  </si>
  <si>
    <r>
      <t>　　　</t>
    </r>
    <r>
      <rPr>
        <sz val="8"/>
        <rFont val="Arial Narrow"/>
        <family val="2"/>
      </rPr>
      <t>5.92</t>
    </r>
    <r>
      <rPr>
        <sz val="8"/>
        <rFont val="超研澤中黑"/>
        <family val="3"/>
      </rPr>
      <t>年起縣立各高（職）中納入。</t>
    </r>
  </si>
  <si>
    <r>
      <t>　　</t>
    </r>
    <r>
      <rPr>
        <sz val="8"/>
        <rFont val="Arial Narrow"/>
        <family val="2"/>
      </rPr>
      <t xml:space="preserve">  5. Starting 2003, county senior high schools and occupational schools were included.</t>
    </r>
  </si>
  <si>
    <r>
      <t xml:space="preserve">年底別及機關類別
</t>
    </r>
    <r>
      <rPr>
        <sz val="8"/>
        <rFont val="Arial Narrow"/>
        <family val="2"/>
      </rPr>
      <t xml:space="preserve">End  of Year  &amp; Organization </t>
    </r>
  </si>
  <si>
    <r>
      <t>總</t>
    </r>
    <r>
      <rPr>
        <sz val="8"/>
        <rFont val="Arial Narrow"/>
        <family val="2"/>
      </rPr>
      <t xml:space="preserve">       </t>
    </r>
    <r>
      <rPr>
        <sz val="8"/>
        <rFont val="華康粗圓體"/>
        <family val="3"/>
      </rPr>
      <t xml:space="preserve">計
</t>
    </r>
    <r>
      <rPr>
        <sz val="8"/>
        <rFont val="Arial Narrow"/>
        <family val="2"/>
      </rPr>
      <t>Grand  
Total</t>
    </r>
  </si>
  <si>
    <r>
      <t>性　　別　</t>
    </r>
    <r>
      <rPr>
        <sz val="8"/>
        <rFont val="Arial Narrow"/>
        <family val="2"/>
      </rPr>
      <t>Sex</t>
    </r>
  </si>
  <si>
    <t>年</t>
  </si>
  <si>
    <t>齡</t>
  </si>
  <si>
    <t>Age</t>
  </si>
  <si>
    <r>
      <t xml:space="preserve">男
</t>
    </r>
    <r>
      <rPr>
        <sz val="8"/>
        <rFont val="Arial Narrow"/>
        <family val="2"/>
      </rPr>
      <t>Male</t>
    </r>
  </si>
  <si>
    <r>
      <t xml:space="preserve">女
</t>
    </r>
    <r>
      <rPr>
        <sz val="8"/>
        <rFont val="Arial Narrow"/>
        <family val="2"/>
      </rPr>
      <t>Female</t>
    </r>
  </si>
  <si>
    <r>
      <t>平均年齡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歲</t>
    </r>
    <r>
      <rPr>
        <sz val="8"/>
        <rFont val="Arial Narrow"/>
        <family val="2"/>
      </rPr>
      <t>)
Average
 Age(year)</t>
    </r>
  </si>
  <si>
    <r>
      <t>19</t>
    </r>
    <r>
      <rPr>
        <sz val="8"/>
        <rFont val="華康粗圓體"/>
        <family val="3"/>
      </rPr>
      <t xml:space="preserve">歲以下
</t>
    </r>
    <r>
      <rPr>
        <sz val="8"/>
        <rFont val="Arial Narrow"/>
        <family val="2"/>
      </rPr>
      <t>Under 19 Years</t>
    </r>
  </si>
  <si>
    <r>
      <t>20-24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 xml:space="preserve"> 20-24
Years</t>
    </r>
  </si>
  <si>
    <r>
      <t>25-29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 xml:space="preserve"> 25-29
Years</t>
    </r>
  </si>
  <si>
    <r>
      <t>30-34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30-34
Years</t>
    </r>
  </si>
  <si>
    <r>
      <t>35-39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35-39
Years</t>
    </r>
  </si>
  <si>
    <r>
      <t>40-44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40-44
Years</t>
    </r>
  </si>
  <si>
    <r>
      <t>45-49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45-49
Years</t>
    </r>
  </si>
  <si>
    <r>
      <t>50-54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50-54
Years</t>
    </r>
  </si>
  <si>
    <r>
      <t>55-59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55-59
Years</t>
    </r>
  </si>
  <si>
    <r>
      <t>60-64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60-64
Years</t>
    </r>
  </si>
  <si>
    <r>
      <t>65</t>
    </r>
    <r>
      <rPr>
        <sz val="8"/>
        <rFont val="華康粗圓體"/>
        <family val="3"/>
      </rPr>
      <t xml:space="preserve">歲以上
</t>
    </r>
    <r>
      <rPr>
        <sz val="8"/>
        <rFont val="Arial Narrow"/>
        <family val="2"/>
      </rPr>
      <t>65 Years Of Age and Over</t>
    </r>
  </si>
  <si>
    <t>－</t>
  </si>
  <si>
    <r>
      <t>縣政府</t>
    </r>
    <r>
      <rPr>
        <sz val="8"/>
        <rFont val="Arial Narrow"/>
        <family val="2"/>
      </rPr>
      <t xml:space="preserve"> County Government </t>
    </r>
  </si>
  <si>
    <r>
      <t>縣議會</t>
    </r>
    <r>
      <rPr>
        <sz val="8"/>
        <rFont val="Arial Narrow"/>
        <family val="2"/>
      </rPr>
      <t xml:space="preserve"> County Council</t>
    </r>
  </si>
  <si>
    <t>－</t>
  </si>
  <si>
    <r>
      <t>稅捐處</t>
    </r>
    <r>
      <rPr>
        <sz val="8"/>
        <rFont val="Arial Narrow"/>
        <family val="2"/>
      </rPr>
      <t xml:space="preserve"> Department of Tax</t>
    </r>
  </si>
  <si>
    <r>
      <t>警察局</t>
    </r>
    <r>
      <rPr>
        <sz val="8"/>
        <rFont val="Arial Narrow"/>
        <family val="2"/>
      </rPr>
      <t xml:space="preserve"> Bureau of Police</t>
    </r>
  </si>
  <si>
    <r>
      <t>衛生局暨所屬機構</t>
    </r>
    <r>
      <rPr>
        <sz val="8"/>
        <rFont val="Arial Narrow"/>
        <family val="2"/>
      </rPr>
      <t xml:space="preserve"> Bureau of Health &amp; Subsidiaries</t>
    </r>
  </si>
  <si>
    <r>
      <t>環保局</t>
    </r>
    <r>
      <rPr>
        <sz val="8"/>
        <rFont val="Arial Narrow"/>
        <family val="2"/>
      </rPr>
      <t xml:space="preserve"> Bureau of Environmental Sanitation</t>
    </r>
  </si>
  <si>
    <r>
      <t>地政事務所</t>
    </r>
    <r>
      <rPr>
        <sz val="8"/>
        <rFont val="Arial Narrow"/>
        <family val="2"/>
      </rPr>
      <t xml:space="preserve"> Land Administration Office</t>
    </r>
  </si>
  <si>
    <r>
      <t>縣政府其他所屬機構</t>
    </r>
    <r>
      <rPr>
        <sz val="8"/>
        <rFont val="Arial Narrow"/>
        <family val="2"/>
      </rPr>
      <t xml:space="preserve"> The Other Organic Structure </t>
    </r>
  </si>
  <si>
    <r>
      <t>各鄉鎮市公所</t>
    </r>
    <r>
      <rPr>
        <sz val="8"/>
        <rFont val="Arial Narrow"/>
        <family val="2"/>
      </rPr>
      <t xml:space="preserve"> Township  Offices</t>
    </r>
  </si>
  <si>
    <r>
      <t>各鄉鎮市衛生所</t>
    </r>
    <r>
      <rPr>
        <sz val="8"/>
        <rFont val="Arial Narrow"/>
        <family val="2"/>
      </rPr>
      <t xml:space="preserve"> Health Offices of Township</t>
    </r>
  </si>
  <si>
    <r>
      <t>各鄉鎮市戶政事務所</t>
    </r>
    <r>
      <rPr>
        <sz val="8"/>
        <rFont val="Arial Narrow"/>
        <family val="2"/>
      </rPr>
      <t xml:space="preserve"> Household Registration Office</t>
    </r>
  </si>
  <si>
    <r>
      <t>其他鄉鎮市所屬機構</t>
    </r>
    <r>
      <rPr>
        <sz val="6.5"/>
        <rFont val="Arial Narrow"/>
        <family val="2"/>
      </rPr>
      <t xml:space="preserve"> The Other Organic Structure of Township </t>
    </r>
  </si>
  <si>
    <r>
      <t>鄉鎮市民代表會</t>
    </r>
    <r>
      <rPr>
        <sz val="8"/>
        <rFont val="Arial Narrow"/>
        <family val="2"/>
      </rPr>
      <t xml:space="preserve"> Parliament of Township</t>
    </r>
  </si>
  <si>
    <t>－</t>
  </si>
  <si>
    <t>－</t>
  </si>
  <si>
    <r>
      <t>縣市鄉鎮營事業機關</t>
    </r>
    <r>
      <rPr>
        <sz val="8"/>
        <rFont val="Arial Narrow"/>
        <family val="2"/>
      </rPr>
      <t xml:space="preserve"> Municipal Owned Enterprises</t>
    </r>
  </si>
  <si>
    <r>
      <t>消防局</t>
    </r>
    <r>
      <rPr>
        <sz val="8"/>
        <rFont val="Arial Narrow"/>
        <family val="2"/>
      </rPr>
      <t xml:space="preserve"> Bureau of fire</t>
    </r>
  </si>
  <si>
    <r>
      <t>縣立各高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職</t>
    </r>
    <r>
      <rPr>
        <sz val="8"/>
        <rFont val="Arial Narrow"/>
        <family val="2"/>
      </rPr>
      <t>)</t>
    </r>
    <r>
      <rPr>
        <sz val="8"/>
        <rFont val="華康粗圓體"/>
        <family val="3"/>
      </rPr>
      <t>中</t>
    </r>
    <r>
      <rPr>
        <sz val="8"/>
        <rFont val="Arial Narrow"/>
        <family val="2"/>
      </rPr>
      <t xml:space="preserve"> Senior  High(Vocational) School</t>
    </r>
  </si>
  <si>
    <r>
      <t>縣立各國民中學</t>
    </r>
    <r>
      <rPr>
        <sz val="8"/>
        <rFont val="Arial Narrow"/>
        <family val="2"/>
      </rPr>
      <t xml:space="preserve"> Junior High School</t>
    </r>
  </si>
  <si>
    <r>
      <t>縣立各國民小學</t>
    </r>
    <r>
      <rPr>
        <sz val="8"/>
        <rFont val="Arial Narrow"/>
        <family val="2"/>
      </rPr>
      <t xml:space="preserve"> Elementary  Schools</t>
    </r>
  </si>
  <si>
    <r>
      <t>表</t>
    </r>
    <r>
      <rPr>
        <sz val="12"/>
        <rFont val="Arial"/>
        <family val="2"/>
      </rPr>
      <t>3-4</t>
    </r>
    <r>
      <rPr>
        <sz val="12"/>
        <rFont val="華康粗圓體"/>
        <family val="3"/>
      </rPr>
      <t>、本縣各級機關學校公教人員按性別及年齡分</t>
    </r>
  </si>
  <si>
    <r>
      <t>3-4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Actual Number of Personnel in Taoyuan County  Government
&amp; Subsidiaries-by Educational Attainment</t>
    </r>
  </si>
  <si>
    <r>
      <t>民國八十四年底</t>
    </r>
    <r>
      <rPr>
        <sz val="8"/>
        <rFont val="Arial Narrow"/>
        <family val="2"/>
      </rPr>
      <t xml:space="preserve"> End of 1995</t>
    </r>
  </si>
  <si>
    <r>
      <t>民國八十五年底</t>
    </r>
    <r>
      <rPr>
        <sz val="8"/>
        <rFont val="Arial Narrow"/>
        <family val="2"/>
      </rPr>
      <t xml:space="preserve"> End of 1996</t>
    </r>
  </si>
  <si>
    <r>
      <t>民國八十六年底</t>
    </r>
    <r>
      <rPr>
        <sz val="8"/>
        <rFont val="Arial Narrow"/>
        <family val="2"/>
      </rPr>
      <t xml:space="preserve"> End of 1997</t>
    </r>
  </si>
  <si>
    <r>
      <t>民國八十七年底</t>
    </r>
    <r>
      <rPr>
        <sz val="8"/>
        <rFont val="Arial Narrow"/>
        <family val="2"/>
      </rPr>
      <t xml:space="preserve"> End of 1998</t>
    </r>
  </si>
  <si>
    <r>
      <t>民國八十八年底</t>
    </r>
    <r>
      <rPr>
        <sz val="8"/>
        <rFont val="Arial Narrow"/>
        <family val="2"/>
      </rPr>
      <t xml:space="preserve"> End of 1999</t>
    </r>
  </si>
  <si>
    <r>
      <t>民國八十九年底</t>
    </r>
    <r>
      <rPr>
        <sz val="8"/>
        <rFont val="Arial Narrow"/>
        <family val="2"/>
      </rPr>
      <t xml:space="preserve"> End of 2000</t>
    </r>
  </si>
  <si>
    <r>
      <t>民國九十一年底</t>
    </r>
    <r>
      <rPr>
        <sz val="8"/>
        <rFont val="Arial Narrow"/>
        <family val="2"/>
      </rPr>
      <t xml:space="preserve"> End of 2002</t>
    </r>
  </si>
  <si>
    <r>
      <t>民國九十二年底</t>
    </r>
    <r>
      <rPr>
        <sz val="8"/>
        <rFont val="Arial Narrow"/>
        <family val="2"/>
      </rPr>
      <t xml:space="preserve"> End of 2003</t>
    </r>
  </si>
  <si>
    <r>
      <t>民國九十三年底</t>
    </r>
    <r>
      <rPr>
        <sz val="8"/>
        <rFont val="Arial Narrow"/>
        <family val="2"/>
      </rPr>
      <t xml:space="preserve"> End of 2004</t>
    </r>
  </si>
  <si>
    <r>
      <t>民國九　十年底</t>
    </r>
    <r>
      <rPr>
        <sz val="8"/>
        <rFont val="Arial Narrow"/>
        <family val="2"/>
      </rPr>
      <t xml:space="preserve"> End of 2001</t>
    </r>
  </si>
  <si>
    <r>
      <t>民國八十二年底</t>
    </r>
    <r>
      <rPr>
        <sz val="8.5"/>
        <rFont val="Arial Narrow"/>
        <family val="2"/>
      </rPr>
      <t xml:space="preserve"> End of 1993</t>
    </r>
  </si>
  <si>
    <r>
      <t>民國八十三年底</t>
    </r>
    <r>
      <rPr>
        <sz val="8.5"/>
        <rFont val="Arial Narrow"/>
        <family val="2"/>
      </rPr>
      <t xml:space="preserve"> End of 1994</t>
    </r>
  </si>
  <si>
    <r>
      <t>民國八十四年底</t>
    </r>
    <r>
      <rPr>
        <sz val="8.5"/>
        <rFont val="Arial Narrow"/>
        <family val="2"/>
      </rPr>
      <t xml:space="preserve"> End of 1995</t>
    </r>
  </si>
  <si>
    <r>
      <t>民國八十五年底</t>
    </r>
    <r>
      <rPr>
        <sz val="8.5"/>
        <rFont val="Arial Narrow"/>
        <family val="2"/>
      </rPr>
      <t xml:space="preserve"> End of 1996</t>
    </r>
  </si>
  <si>
    <r>
      <t>民國八十六年底</t>
    </r>
    <r>
      <rPr>
        <sz val="8.5"/>
        <rFont val="Arial Narrow"/>
        <family val="2"/>
      </rPr>
      <t xml:space="preserve"> End of 1997</t>
    </r>
  </si>
  <si>
    <t>Note: 1. Starting 2002, primary school students included kindergarten students.</t>
  </si>
  <si>
    <r>
      <t xml:space="preserve"> Unit</t>
    </r>
    <r>
      <rPr>
        <sz val="7.5"/>
        <rFont val="超研澤中黑"/>
        <family val="3"/>
      </rPr>
      <t>：</t>
    </r>
    <r>
      <rPr>
        <sz val="7.5"/>
        <rFont val="Arial Narrow"/>
        <family val="2"/>
      </rPr>
      <t>Person</t>
    </r>
  </si>
  <si>
    <t>單位：人</t>
  </si>
  <si>
    <r>
      <t xml:space="preserve"> Unit</t>
    </r>
    <r>
      <rPr>
        <sz val="8"/>
        <rFont val="超研澤中黑"/>
        <family val="3"/>
      </rPr>
      <t>：</t>
    </r>
    <r>
      <rPr>
        <sz val="8"/>
        <rFont val="Arial Narrow"/>
        <family val="2"/>
      </rPr>
      <t>Person</t>
    </r>
  </si>
  <si>
    <r>
      <t xml:space="preserve"> Unit</t>
    </r>
    <r>
      <rPr>
        <sz val="8.5"/>
        <rFont val="超研澤中黑"/>
        <family val="3"/>
      </rPr>
      <t>：</t>
    </r>
    <r>
      <rPr>
        <sz val="8.5"/>
        <rFont val="Arial Narrow"/>
        <family val="2"/>
      </rPr>
      <t>Person</t>
    </r>
  </si>
  <si>
    <r>
      <t xml:space="preserve">年底別及機關類別
</t>
    </r>
    <r>
      <rPr>
        <sz val="8.5"/>
        <rFont val="Arial Narrow"/>
        <family val="2"/>
      </rPr>
      <t xml:space="preserve">End  of Year  &amp; Organization </t>
    </r>
  </si>
  <si>
    <r>
      <t xml:space="preserve">總計
</t>
    </r>
    <r>
      <rPr>
        <sz val="8.5"/>
        <rFont val="Arial Narrow"/>
        <family val="2"/>
      </rPr>
      <t>Grand  Total</t>
    </r>
  </si>
  <si>
    <r>
      <t>研究院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所</t>
    </r>
    <r>
      <rPr>
        <sz val="8.5"/>
        <rFont val="Arial Narrow"/>
        <family val="2"/>
      </rPr>
      <t>)</t>
    </r>
  </si>
  <si>
    <r>
      <t>大學畢業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含軍警校有學位者</t>
    </r>
    <r>
      <rPr>
        <sz val="8.5"/>
        <rFont val="Arial Narrow"/>
        <family val="2"/>
      </rPr>
      <t>)University(Include Academic Degree of Military &amp; Police school</t>
    </r>
  </si>
  <si>
    <r>
      <t xml:space="preserve">專科畢業
</t>
    </r>
    <r>
      <rPr>
        <sz val="8.5"/>
        <rFont val="Arial Narrow"/>
        <family val="2"/>
      </rPr>
      <t>Junior College</t>
    </r>
  </si>
  <si>
    <r>
      <t>軍警校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無學位者</t>
    </r>
    <r>
      <rPr>
        <sz val="8.5"/>
        <rFont val="Arial Narrow"/>
        <family val="2"/>
      </rPr>
      <t>)
 Military &amp; Police School (Non-academic Degree)</t>
    </r>
  </si>
  <si>
    <r>
      <t>高中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職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 xml:space="preserve">畢業
</t>
    </r>
    <r>
      <rPr>
        <sz val="8.5"/>
        <rFont val="Arial Narrow"/>
        <family val="2"/>
      </rPr>
      <t>Senior High
(Vocational)School</t>
    </r>
  </si>
  <si>
    <r>
      <t>國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初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 xml:space="preserve">中畢業
</t>
    </r>
    <r>
      <rPr>
        <sz val="8.5"/>
        <rFont val="Arial Narrow"/>
        <family val="2"/>
      </rPr>
      <t>Jnior High
(Vocational)
  School</t>
    </r>
  </si>
  <si>
    <t>Graduate School</t>
  </si>
  <si>
    <r>
      <t>博士</t>
    </r>
    <r>
      <rPr>
        <sz val="8.5"/>
        <rFont val="Arial Narrow"/>
        <family val="2"/>
      </rPr>
      <t xml:space="preserve">Doctor </t>
    </r>
  </si>
  <si>
    <r>
      <t>碩士</t>
    </r>
    <r>
      <rPr>
        <sz val="8.5"/>
        <rFont val="Arial Narrow"/>
        <family val="2"/>
      </rPr>
      <t>Master</t>
    </r>
  </si>
  <si>
    <r>
      <t>民國八十七年底</t>
    </r>
    <r>
      <rPr>
        <sz val="8.5"/>
        <rFont val="Arial Narrow"/>
        <family val="2"/>
      </rPr>
      <t xml:space="preserve"> End of 1998</t>
    </r>
  </si>
  <si>
    <r>
      <t>民國八十八年底</t>
    </r>
    <r>
      <rPr>
        <sz val="8.5"/>
        <rFont val="Arial Narrow"/>
        <family val="2"/>
      </rPr>
      <t xml:space="preserve"> End of 1999</t>
    </r>
  </si>
  <si>
    <r>
      <t>民國八十九年底</t>
    </r>
    <r>
      <rPr>
        <sz val="8.5"/>
        <rFont val="Arial Narrow"/>
        <family val="2"/>
      </rPr>
      <t xml:space="preserve"> End of 2000</t>
    </r>
  </si>
  <si>
    <t>－</t>
  </si>
  <si>
    <r>
      <t>民國九　十年底</t>
    </r>
    <r>
      <rPr>
        <sz val="8.5"/>
        <rFont val="Arial Narrow"/>
        <family val="2"/>
      </rPr>
      <t xml:space="preserve"> End of 2001</t>
    </r>
  </si>
  <si>
    <r>
      <t>民國九十一年底</t>
    </r>
    <r>
      <rPr>
        <sz val="8.5"/>
        <rFont val="Arial Narrow"/>
        <family val="2"/>
      </rPr>
      <t xml:space="preserve"> End of 2002</t>
    </r>
  </si>
  <si>
    <r>
      <t>民國九十二年底</t>
    </r>
    <r>
      <rPr>
        <sz val="8.5"/>
        <rFont val="Arial Narrow"/>
        <family val="2"/>
      </rPr>
      <t xml:space="preserve"> End of 2003</t>
    </r>
  </si>
  <si>
    <t>－</t>
  </si>
  <si>
    <r>
      <t>民國九十三年底</t>
    </r>
    <r>
      <rPr>
        <sz val="8.5"/>
        <rFont val="Arial Narrow"/>
        <family val="2"/>
      </rPr>
      <t xml:space="preserve"> End of 2004</t>
    </r>
  </si>
  <si>
    <r>
      <t>縣政府</t>
    </r>
    <r>
      <rPr>
        <sz val="8.5"/>
        <rFont val="Arial Narrow"/>
        <family val="2"/>
      </rPr>
      <t xml:space="preserve"> County Government </t>
    </r>
  </si>
  <si>
    <r>
      <t>縣議會</t>
    </r>
    <r>
      <rPr>
        <sz val="8.5"/>
        <rFont val="Arial Narrow"/>
        <family val="2"/>
      </rPr>
      <t xml:space="preserve"> County Council</t>
    </r>
  </si>
  <si>
    <r>
      <t>稅捐處</t>
    </r>
    <r>
      <rPr>
        <sz val="8.5"/>
        <rFont val="Arial Narrow"/>
        <family val="2"/>
      </rPr>
      <t xml:space="preserve"> Department of Tax</t>
    </r>
  </si>
  <si>
    <r>
      <t>警察局</t>
    </r>
    <r>
      <rPr>
        <sz val="8.5"/>
        <rFont val="Arial Narrow"/>
        <family val="2"/>
      </rPr>
      <t xml:space="preserve"> Bureau of Police</t>
    </r>
  </si>
  <si>
    <r>
      <t>衛生局暨所屬機構</t>
    </r>
    <r>
      <rPr>
        <sz val="8.5"/>
        <rFont val="Arial Narrow"/>
        <family val="2"/>
      </rPr>
      <t xml:space="preserve"> Bureau of Health &amp; Subsidiaries</t>
    </r>
  </si>
  <si>
    <r>
      <t>環保局</t>
    </r>
    <r>
      <rPr>
        <sz val="8.5"/>
        <rFont val="Arial Narrow"/>
        <family val="2"/>
      </rPr>
      <t xml:space="preserve"> Bureau of Environmental Sanitation</t>
    </r>
  </si>
  <si>
    <r>
      <t>地政事務所</t>
    </r>
    <r>
      <rPr>
        <sz val="8.5"/>
        <rFont val="Arial Narrow"/>
        <family val="2"/>
      </rPr>
      <t xml:space="preserve"> Land Administration Office</t>
    </r>
  </si>
  <si>
    <r>
      <t>縣政府其他所屬機構</t>
    </r>
    <r>
      <rPr>
        <sz val="8.5"/>
        <rFont val="Arial Narrow"/>
        <family val="2"/>
      </rPr>
      <t xml:space="preserve"> The Other Organic Structure </t>
    </r>
  </si>
  <si>
    <r>
      <t>各鄉鎮市公所</t>
    </r>
    <r>
      <rPr>
        <sz val="8.5"/>
        <rFont val="Arial Narrow"/>
        <family val="2"/>
      </rPr>
      <t xml:space="preserve"> Township  Offices</t>
    </r>
  </si>
  <si>
    <r>
      <t>各鄉鎮市衛生所</t>
    </r>
    <r>
      <rPr>
        <sz val="8.5"/>
        <rFont val="Arial Narrow"/>
        <family val="2"/>
      </rPr>
      <t xml:space="preserve"> Health Offices of Township</t>
    </r>
  </si>
  <si>
    <r>
      <t>各鄉鎮市戶政事務所</t>
    </r>
    <r>
      <rPr>
        <sz val="8.5"/>
        <rFont val="Arial Narrow"/>
        <family val="2"/>
      </rPr>
      <t xml:space="preserve"> Household Registration Office</t>
    </r>
  </si>
  <si>
    <r>
      <t>其他鄉鎮市所屬機構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The Other Organic Structure of Township</t>
    </r>
  </si>
  <si>
    <r>
      <t>鄉鎮市民代表會</t>
    </r>
    <r>
      <rPr>
        <sz val="8.5"/>
        <rFont val="Arial Narrow"/>
        <family val="2"/>
      </rPr>
      <t xml:space="preserve"> Parliament of Township</t>
    </r>
  </si>
  <si>
    <r>
      <t>縣市鄉鎮營事業機關</t>
    </r>
    <r>
      <rPr>
        <sz val="8.5"/>
        <rFont val="Arial Narrow"/>
        <family val="2"/>
      </rPr>
      <t xml:space="preserve"> Municipal Owned Enterprises</t>
    </r>
  </si>
  <si>
    <r>
      <t>消防局</t>
    </r>
    <r>
      <rPr>
        <sz val="8.5"/>
        <rFont val="Arial Narrow"/>
        <family val="2"/>
      </rPr>
      <t xml:space="preserve"> Bureau of fire</t>
    </r>
  </si>
  <si>
    <r>
      <t>縣立各高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職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中</t>
    </r>
    <r>
      <rPr>
        <sz val="8.5"/>
        <rFont val="Arial Narrow"/>
        <family val="2"/>
      </rPr>
      <t xml:space="preserve"> Senior  High(Vocational) School</t>
    </r>
  </si>
  <si>
    <r>
      <t>縣立各國民中學</t>
    </r>
    <r>
      <rPr>
        <sz val="8.5"/>
        <rFont val="Arial Narrow"/>
        <family val="2"/>
      </rPr>
      <t xml:space="preserve"> Junior High School</t>
    </r>
  </si>
  <si>
    <r>
      <t>縣立各國民小學</t>
    </r>
    <r>
      <rPr>
        <sz val="8.5"/>
        <rFont val="Arial Narrow"/>
        <family val="2"/>
      </rPr>
      <t xml:space="preserve"> Elementary  Schools</t>
    </r>
  </si>
  <si>
    <r>
      <t xml:space="preserve">年底別及機關類別
</t>
    </r>
    <r>
      <rPr>
        <sz val="8.5"/>
        <rFont val="Arial Narrow"/>
        <family val="2"/>
      </rPr>
      <t xml:space="preserve">End  of Year  &amp; Organization </t>
    </r>
  </si>
  <si>
    <r>
      <t xml:space="preserve">總計
</t>
    </r>
    <r>
      <rPr>
        <sz val="8.5"/>
        <rFont val="Arial Narrow"/>
        <family val="2"/>
      </rPr>
      <t>Grand  Total</t>
    </r>
  </si>
  <si>
    <r>
      <t>研究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院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 xml:space="preserve">所
</t>
    </r>
    <r>
      <rPr>
        <sz val="8.5"/>
        <rFont val="Arial Narrow"/>
        <family val="2"/>
      </rPr>
      <t>Graduate School</t>
    </r>
  </si>
  <si>
    <r>
      <t xml:space="preserve">大學畢業
</t>
    </r>
    <r>
      <rPr>
        <sz val="8.5"/>
        <rFont val="Arial Narrow"/>
        <family val="2"/>
      </rPr>
      <t>University</t>
    </r>
  </si>
  <si>
    <r>
      <t xml:space="preserve">專科畢業
</t>
    </r>
    <r>
      <rPr>
        <sz val="8.5"/>
        <rFont val="Arial Narrow"/>
        <family val="2"/>
      </rPr>
      <t>Junior College</t>
    </r>
  </si>
  <si>
    <r>
      <t xml:space="preserve">軍校畢業
</t>
    </r>
    <r>
      <rPr>
        <sz val="8.5"/>
        <rFont val="Arial Narrow"/>
        <family val="2"/>
      </rPr>
      <t>Military School</t>
    </r>
  </si>
  <si>
    <r>
      <t xml:space="preserve">警校畢校
</t>
    </r>
    <r>
      <rPr>
        <sz val="8.5"/>
        <rFont val="Arial Narrow"/>
        <family val="2"/>
      </rPr>
      <t>Police  School</t>
    </r>
  </si>
  <si>
    <r>
      <t xml:space="preserve">師範畢業
</t>
    </r>
    <r>
      <rPr>
        <sz val="8.5"/>
        <rFont val="Arial Narrow"/>
        <family val="2"/>
      </rPr>
      <t>Normal  School</t>
    </r>
  </si>
  <si>
    <r>
      <t>高中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職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 xml:space="preserve">畢業
</t>
    </r>
    <r>
      <rPr>
        <sz val="8.5"/>
        <rFont val="Arial Narrow"/>
        <family val="2"/>
      </rPr>
      <t>Senior High
(Vocational)  School</t>
    </r>
  </si>
  <si>
    <r>
      <t>國中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職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 xml:space="preserve">畢業
</t>
    </r>
    <r>
      <rPr>
        <sz val="8.5"/>
        <rFont val="Arial Narrow"/>
        <family val="2"/>
      </rPr>
      <t>Junior High
(vocational)
  School</t>
    </r>
  </si>
  <si>
    <r>
      <t xml:space="preserve">小學畢業
</t>
    </r>
    <r>
      <rPr>
        <sz val="8.5"/>
        <rFont val="Arial Narrow"/>
        <family val="2"/>
      </rPr>
      <t>Elementary  Schools</t>
    </r>
  </si>
  <si>
    <r>
      <t xml:space="preserve">其他
</t>
    </r>
    <r>
      <rPr>
        <sz val="8.5"/>
        <rFont val="Arial Narrow"/>
        <family val="2"/>
      </rPr>
      <t>Others</t>
    </r>
  </si>
  <si>
    <r>
      <t>表</t>
    </r>
    <r>
      <rPr>
        <sz val="12"/>
        <rFont val="Arial"/>
        <family val="2"/>
      </rPr>
      <t>3-5</t>
    </r>
    <r>
      <rPr>
        <sz val="12"/>
        <rFont val="華康粗圓體"/>
        <family val="3"/>
      </rPr>
      <t>、本縣各級機關學校公教人員學歷</t>
    </r>
  </si>
  <si>
    <r>
      <t>3-5</t>
    </r>
    <r>
      <rPr>
        <sz val="11"/>
        <rFont val="華康粗圓體"/>
        <family val="3"/>
      </rPr>
      <t>、</t>
    </r>
    <r>
      <rPr>
        <sz val="11"/>
        <rFont val="Arial"/>
        <family val="2"/>
      </rPr>
      <t>Actual Number of Personnel in Taoyuan County  Government &amp; Subsidiaries</t>
    </r>
    <r>
      <rPr>
        <sz val="11"/>
        <rFont val="華康粗圓體"/>
        <family val="3"/>
      </rPr>
      <t>－</t>
    </r>
    <r>
      <rPr>
        <sz val="11"/>
        <rFont val="Arial"/>
        <family val="2"/>
      </rPr>
      <t>by Educational Attainment</t>
    </r>
  </si>
  <si>
    <t>資料來源：行政院人事行政局人事統計地方公務人員統計資料。</t>
  </si>
  <si>
    <t>Source : Local Public Servant Stastics, Personnel Statistics, Central Personnel Administration, Executive Yuan.</t>
  </si>
  <si>
    <r>
      <t>說　　明：</t>
    </r>
    <r>
      <rPr>
        <sz val="8.5"/>
        <rFont val="Arial Narrow"/>
        <family val="2"/>
      </rPr>
      <t>1.</t>
    </r>
    <r>
      <rPr>
        <sz val="8.5"/>
        <rFont val="超研澤中黑"/>
        <family val="3"/>
      </rPr>
      <t>國民小學</t>
    </r>
    <r>
      <rPr>
        <sz val="8.5"/>
        <rFont val="Arial Narrow"/>
        <family val="2"/>
      </rPr>
      <t xml:space="preserve"> 91</t>
    </r>
    <r>
      <rPr>
        <sz val="8.5"/>
        <rFont val="超研澤中黑"/>
        <family val="3"/>
      </rPr>
      <t>年起含幼稚園人數。</t>
    </r>
  </si>
  <si>
    <t>Note: 1. Starting 2002, primary school students included kindergarten students.</t>
  </si>
  <si>
    <r>
      <t>　　　　　</t>
    </r>
    <r>
      <rPr>
        <sz val="8.5"/>
        <rFont val="Arial Narrow"/>
        <family val="2"/>
      </rPr>
      <t>2. 92</t>
    </r>
    <r>
      <rPr>
        <sz val="8.5"/>
        <rFont val="超研澤中黑"/>
        <family val="3"/>
      </rPr>
      <t>年起縣立各高（職）中納入。</t>
    </r>
  </si>
  <si>
    <r>
      <t>　　</t>
    </r>
    <r>
      <rPr>
        <sz val="8.5"/>
        <rFont val="Arial Narrow"/>
        <family val="2"/>
      </rPr>
      <t>2.  Starting 2003, county senior high schools and occupational schools were included.</t>
    </r>
  </si>
  <si>
    <t>單位：人</t>
  </si>
  <si>
    <r>
      <t xml:space="preserve"> Unit</t>
    </r>
    <r>
      <rPr>
        <sz val="8.5"/>
        <rFont val="超研澤中黑"/>
        <family val="3"/>
      </rPr>
      <t>：</t>
    </r>
    <r>
      <rPr>
        <sz val="8.5"/>
        <rFont val="Arial Narrow"/>
        <family val="2"/>
      </rPr>
      <t>Person</t>
    </r>
  </si>
  <si>
    <r>
      <t>資料來源：所屬機關學校造送人事室</t>
    </r>
    <r>
      <rPr>
        <sz val="8.5"/>
        <rFont val="Arial Narrow"/>
        <family val="2"/>
      </rPr>
      <t xml:space="preserve"> 3532-20-01-2</t>
    </r>
    <r>
      <rPr>
        <sz val="8.5"/>
        <rFont val="超研澤中黑"/>
        <family val="3"/>
      </rPr>
      <t>至</t>
    </r>
    <r>
      <rPr>
        <sz val="8.5"/>
        <rFont val="Arial Narrow"/>
        <family val="2"/>
      </rPr>
      <t xml:space="preserve"> 3532-02-05-2</t>
    </r>
    <r>
      <rPr>
        <sz val="8.5"/>
        <rFont val="超研澤中黑"/>
        <family val="3"/>
      </rPr>
      <t>之資料。</t>
    </r>
  </si>
  <si>
    <t>年底別及機關類別</t>
  </si>
  <si>
    <t>總計</t>
  </si>
  <si>
    <t>Ranking  Servant</t>
  </si>
  <si>
    <t>校長及老師</t>
  </si>
  <si>
    <t>醫事人員</t>
  </si>
  <si>
    <t>…</t>
  </si>
  <si>
    <t>－</t>
  </si>
  <si>
    <t>單位：人</t>
  </si>
  <si>
    <t>Notes :  Voting rate derived from dividing votes by number of voters</t>
  </si>
  <si>
    <t>Notes : Voting rate derived from dividing votes by number of voters</t>
  </si>
  <si>
    <r>
      <t xml:space="preserve">桃園縣政府
</t>
    </r>
    <r>
      <rPr>
        <sz val="8"/>
        <rFont val="Arial Narrow"/>
        <family val="2"/>
      </rPr>
      <t>Taoyuan County Government</t>
    </r>
  </si>
  <si>
    <r>
      <t>表</t>
    </r>
    <r>
      <rPr>
        <sz val="12"/>
        <rFont val="Arial"/>
        <family val="2"/>
      </rPr>
      <t>3</t>
    </r>
    <r>
      <rPr>
        <sz val="12"/>
        <rFont val="華康粗圓體"/>
        <family val="3"/>
      </rPr>
      <t>－</t>
    </r>
    <r>
      <rPr>
        <sz val="12"/>
        <rFont val="Arial"/>
        <family val="2"/>
      </rPr>
      <t>2</t>
    </r>
    <r>
      <rPr>
        <sz val="12"/>
        <rFont val="華康粗圓體"/>
        <family val="3"/>
      </rPr>
      <t>、桃園縣政府組織系統</t>
    </r>
  </si>
  <si>
    <r>
      <t>表</t>
    </r>
    <r>
      <rPr>
        <sz val="12"/>
        <rFont val="Arial"/>
        <family val="2"/>
      </rPr>
      <t>3-8</t>
    </r>
    <r>
      <rPr>
        <sz val="12"/>
        <rFont val="華康粗圓體"/>
        <family val="3"/>
      </rPr>
      <t>、縣長選舉概況</t>
    </r>
  </si>
  <si>
    <r>
      <t>表</t>
    </r>
    <r>
      <rPr>
        <sz val="12"/>
        <rFont val="Arial"/>
        <family val="2"/>
      </rPr>
      <t>3-9</t>
    </r>
    <r>
      <rPr>
        <sz val="12"/>
        <rFont val="華康粗圓體"/>
        <family val="3"/>
      </rPr>
      <t xml:space="preserve">、總統、副總統選舉概況
</t>
    </r>
    <r>
      <rPr>
        <sz val="12"/>
        <rFont val="Arial"/>
        <family val="2"/>
      </rPr>
      <t>3-9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Presidential Elections</t>
    </r>
  </si>
  <si>
    <t>Administrative Organization</t>
  </si>
  <si>
    <r>
      <t>3-7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Elections of Additional Legislators of  Taiwan-Fuchien Area    </t>
    </r>
  </si>
  <si>
    <r>
      <t>表</t>
    </r>
    <r>
      <rPr>
        <sz val="12"/>
        <rFont val="Arial"/>
        <family val="2"/>
      </rPr>
      <t>3-7</t>
    </r>
    <r>
      <rPr>
        <sz val="12"/>
        <rFont val="華康粗圓體"/>
        <family val="3"/>
      </rPr>
      <t>、自由地區增設立法委員區域選舉概況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</si>
  <si>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r>
      <t>3-7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Elections of Additional Legislators of  Taiwan-Fuchien Area (Cont.)    </t>
    </r>
  </si>
  <si>
    <t>－</t>
  </si>
  <si>
    <t>資料來源：行政院人事行政局人事統計地方公務人員統計資料。</t>
  </si>
  <si>
    <t>單位：人</t>
  </si>
  <si>
    <t>縣立各高（職）中</t>
  </si>
  <si>
    <t>地　政
事務所</t>
  </si>
  <si>
    <t>各鄉鎮
市公所</t>
  </si>
  <si>
    <t>各鄉鎮
市衛生所</t>
  </si>
  <si>
    <t>行政組織</t>
  </si>
  <si>
    <r>
      <t>表</t>
    </r>
    <r>
      <rPr>
        <sz val="12"/>
        <rFont val="Arial"/>
        <family val="2"/>
      </rPr>
      <t>3-5</t>
    </r>
    <r>
      <rPr>
        <sz val="12"/>
        <rFont val="華康粗圓體"/>
        <family val="3"/>
      </rPr>
      <t>、本縣各級機關學校公教人員學歷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</si>
  <si>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r>
      <t>3-5</t>
    </r>
    <r>
      <rPr>
        <sz val="11"/>
        <rFont val="華康粗圓體"/>
        <family val="3"/>
      </rPr>
      <t>、</t>
    </r>
    <r>
      <rPr>
        <sz val="11"/>
        <rFont val="Arial"/>
        <family val="2"/>
      </rPr>
      <t>Actual Number of Personnel in kaohsiung County  Government &amp; Subsidiaries</t>
    </r>
    <r>
      <rPr>
        <sz val="11"/>
        <rFont val="華康粗圓體"/>
        <family val="3"/>
      </rPr>
      <t>－</t>
    </r>
    <r>
      <rPr>
        <sz val="11"/>
        <rFont val="Arial"/>
        <family val="2"/>
      </rPr>
      <t xml:space="preserve">by Educational Attainment(Cont.End) </t>
    </r>
  </si>
  <si>
    <t>資料來源：本縣選委會。</t>
  </si>
  <si>
    <t>總計</t>
  </si>
  <si>
    <t>縣政府</t>
  </si>
  <si>
    <t>縣議會</t>
  </si>
  <si>
    <t>稅捐處</t>
  </si>
  <si>
    <t>警察局</t>
  </si>
  <si>
    <t>衛生局暨所屬機關</t>
  </si>
  <si>
    <t>環保局</t>
  </si>
  <si>
    <t>縣政府其他所屬機關</t>
  </si>
  <si>
    <t>各鄉鎮市戶政事務所</t>
  </si>
  <si>
    <t>其他鄉鎮市所屬機關</t>
  </si>
  <si>
    <t>鄉鎮市民代表會</t>
  </si>
  <si>
    <t>縣市鄉鎮營事機關</t>
  </si>
  <si>
    <t>縣立各國民中學</t>
  </si>
  <si>
    <t>縣立各國民小學</t>
  </si>
  <si>
    <t>消防局</t>
  </si>
  <si>
    <t>Grand Total</t>
  </si>
  <si>
    <t xml:space="preserve">County Govern-ment </t>
  </si>
  <si>
    <t>County Council</t>
  </si>
  <si>
    <t>Depart-ment of Tax</t>
  </si>
  <si>
    <t>Bureau of Police</t>
  </si>
  <si>
    <t>Bureau of Health &amp; Subsidiaries</t>
  </si>
  <si>
    <t>Bureau of Environ-mental Sanitation</t>
  </si>
  <si>
    <t>Land Adminis-tration Office</t>
  </si>
  <si>
    <t xml:space="preserve">The Other Organic Structure </t>
  </si>
  <si>
    <t>Township  Offices</t>
  </si>
  <si>
    <t>Health Offices of Township</t>
  </si>
  <si>
    <t>Household Registration Office</t>
  </si>
  <si>
    <t>The Other Organic Structure of Township</t>
  </si>
  <si>
    <t>Parliament of Township</t>
  </si>
  <si>
    <t>Municipal Owned Enterprises</t>
  </si>
  <si>
    <t>Senior  High(Vocational) School</t>
  </si>
  <si>
    <t>Junior High School</t>
  </si>
  <si>
    <t>Elementary  Schools</t>
  </si>
  <si>
    <t>Bureau of fire</t>
  </si>
  <si>
    <r>
      <t xml:space="preserve">年　　底　　別
</t>
    </r>
    <r>
      <rPr>
        <sz val="9"/>
        <rFont val="Arial Narrow"/>
        <family val="2"/>
      </rPr>
      <t>End of Year</t>
    </r>
  </si>
  <si>
    <t>資料來源：行政院人事行政局人事統計地方公務人員統計資料。</t>
  </si>
  <si>
    <r>
      <t>3-1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Personnel Management of Taoyuan county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School &amp; Subsidiaries                                                               </t>
    </r>
  </si>
  <si>
    <r>
      <t xml:space="preserve">民國八十四年底
</t>
    </r>
    <r>
      <rPr>
        <sz val="9"/>
        <rFont val="Arial Narrow"/>
        <family val="2"/>
      </rPr>
      <t>End of 1995</t>
    </r>
  </si>
  <si>
    <r>
      <t xml:space="preserve">民國八十五年底
</t>
    </r>
    <r>
      <rPr>
        <sz val="9"/>
        <rFont val="Arial Narrow"/>
        <family val="2"/>
      </rPr>
      <t>End of 1996</t>
    </r>
  </si>
  <si>
    <t>－</t>
  </si>
  <si>
    <r>
      <t xml:space="preserve">民國八十六年底
</t>
    </r>
    <r>
      <rPr>
        <sz val="9"/>
        <rFont val="Arial Narrow"/>
        <family val="2"/>
      </rPr>
      <t>End of 1997</t>
    </r>
  </si>
  <si>
    <r>
      <t xml:space="preserve">民國八十七年底
</t>
    </r>
    <r>
      <rPr>
        <sz val="9"/>
        <rFont val="Arial Narrow"/>
        <family val="2"/>
      </rPr>
      <t>End of 1998</t>
    </r>
  </si>
  <si>
    <r>
      <t xml:space="preserve">民國八十八年底
</t>
    </r>
    <r>
      <rPr>
        <sz val="9"/>
        <rFont val="Arial Narrow"/>
        <family val="2"/>
      </rPr>
      <t>End of 1999</t>
    </r>
  </si>
  <si>
    <r>
      <t xml:space="preserve">民國八十九年底
</t>
    </r>
    <r>
      <rPr>
        <sz val="9"/>
        <rFont val="Arial Narrow"/>
        <family val="2"/>
      </rPr>
      <t>End of 2000</t>
    </r>
  </si>
  <si>
    <r>
      <t xml:space="preserve">民國九　十年底
</t>
    </r>
    <r>
      <rPr>
        <sz val="9"/>
        <rFont val="Arial Narrow"/>
        <family val="2"/>
      </rPr>
      <t>End of 2001</t>
    </r>
  </si>
  <si>
    <r>
      <t xml:space="preserve">民國九十一年底
</t>
    </r>
    <r>
      <rPr>
        <sz val="9"/>
        <rFont val="Arial Narrow"/>
        <family val="2"/>
      </rPr>
      <t>End of 2002</t>
    </r>
  </si>
  <si>
    <r>
      <t xml:space="preserve">民國九十二年底
</t>
    </r>
    <r>
      <rPr>
        <sz val="9"/>
        <rFont val="Arial Narrow"/>
        <family val="2"/>
      </rPr>
      <t>End of 2003</t>
    </r>
  </si>
  <si>
    <r>
      <t xml:space="preserve">民國九十三年底
</t>
    </r>
    <r>
      <rPr>
        <sz val="9"/>
        <rFont val="Arial Narrow"/>
        <family val="2"/>
      </rPr>
      <t>End of 2004</t>
    </r>
  </si>
  <si>
    <r>
      <t>表</t>
    </r>
    <r>
      <rPr>
        <sz val="12"/>
        <rFont val="Arial"/>
        <family val="2"/>
      </rPr>
      <t>3-1</t>
    </r>
    <r>
      <rPr>
        <sz val="12"/>
        <rFont val="華康粗圓體"/>
        <family val="3"/>
      </rPr>
      <t>、本縣各級機關學校正式編制員額</t>
    </r>
  </si>
  <si>
    <t>行政組織</t>
  </si>
  <si>
    <r>
      <t>說　　明：</t>
    </r>
    <r>
      <rPr>
        <sz val="9"/>
        <rFont val="Arial Narrow"/>
        <family val="2"/>
      </rPr>
      <t>(1)</t>
    </r>
    <r>
      <rPr>
        <sz val="9"/>
        <rFont val="超研澤中黑"/>
        <family val="3"/>
      </rPr>
      <t>編制員額係指機關內正式教職員編制數。</t>
    </r>
  </si>
  <si>
    <r>
      <t>　　　　　</t>
    </r>
    <r>
      <rPr>
        <sz val="9"/>
        <rFont val="Arial Narrow"/>
        <family val="2"/>
      </rPr>
      <t>(2)</t>
    </r>
    <r>
      <rPr>
        <sz val="9"/>
        <rFont val="超研澤中黑"/>
        <family val="3"/>
      </rPr>
      <t>消防局於</t>
    </r>
    <r>
      <rPr>
        <sz val="9"/>
        <rFont val="Arial Narrow"/>
        <family val="2"/>
      </rPr>
      <t xml:space="preserve"> 88</t>
    </r>
    <r>
      <rPr>
        <sz val="9"/>
        <rFont val="超研澤中黑"/>
        <family val="3"/>
      </rPr>
      <t>年元成立。</t>
    </r>
  </si>
  <si>
    <r>
      <t>　　　　　</t>
    </r>
    <r>
      <rPr>
        <sz val="9"/>
        <rFont val="Arial Narrow"/>
        <family val="2"/>
      </rPr>
      <t>(4) 92</t>
    </r>
    <r>
      <rPr>
        <sz val="9"/>
        <rFont val="超研澤中黑"/>
        <family val="3"/>
      </rPr>
      <t>年起縣立各高（職）中納入。</t>
    </r>
  </si>
  <si>
    <r>
      <t>　　　　　</t>
    </r>
    <r>
      <rPr>
        <sz val="9"/>
        <rFont val="Arial Narrow"/>
        <family val="2"/>
      </rPr>
      <t>(3) 91</t>
    </r>
    <r>
      <rPr>
        <sz val="9"/>
        <rFont val="超研澤中黑"/>
        <family val="3"/>
      </rPr>
      <t>年起公所所屬機關除正式職員以外之各欄併入公所計算。</t>
    </r>
  </si>
  <si>
    <r>
      <t>Source</t>
    </r>
    <r>
      <rPr>
        <sz val="8.5"/>
        <rFont val="超研澤中黑"/>
        <family val="3"/>
      </rPr>
      <t>：</t>
    </r>
    <r>
      <rPr>
        <sz val="8.5"/>
        <rFont val="Arial Narrow"/>
        <family val="2"/>
      </rPr>
      <t>Local Public Servant Statistics, Personnel Statistics, Central Personnel Administration, Executive Yuan</t>
    </r>
  </si>
  <si>
    <r>
      <t>Notes</t>
    </r>
    <r>
      <rPr>
        <sz val="8.5"/>
        <rFont val="超研澤中黑"/>
        <family val="3"/>
      </rPr>
      <t>：</t>
    </r>
    <r>
      <rPr>
        <sz val="8.5"/>
        <rFont val="Arial Narrow"/>
        <family val="2"/>
      </rPr>
      <t>(1) Number of employees refer to numbers of teachers and clerks on the payroll.</t>
    </r>
  </si>
  <si>
    <r>
      <t>　　　</t>
    </r>
    <r>
      <rPr>
        <sz val="8.5"/>
        <rFont val="Arial Narrow"/>
        <family val="2"/>
      </rPr>
      <t>(2) The Fire Department was established in January 1999.</t>
    </r>
  </si>
  <si>
    <r>
      <t>　　　</t>
    </r>
    <r>
      <rPr>
        <sz val="8.5"/>
        <rFont val="Arial Narrow"/>
        <family val="2"/>
      </rPr>
      <t>(3) Starting 2002, employees hired by offices under the county government's jurisdiction were included in the county government.</t>
    </r>
  </si>
  <si>
    <r>
      <t>　　　</t>
    </r>
    <r>
      <rPr>
        <sz val="8.5"/>
        <rFont val="Arial Narrow"/>
        <family val="2"/>
      </rPr>
      <t>(4) Starting 2003, county senior high schools and occupational schools were included.</t>
    </r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</si>
</sst>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\ #,##0;\-\ #,##0;\ &quot;-&quot;"/>
    <numFmt numFmtId="199" formatCode="#,##0.00_ "/>
    <numFmt numFmtId="200" formatCode="0.00_);[Red]\(0.00\)"/>
    <numFmt numFmtId="201" formatCode="#,##0.000000_ "/>
    <numFmt numFmtId="202" formatCode="#,##0.000000;[Red]#,##0.000000"/>
    <numFmt numFmtId="203" formatCode="_-* #,##0_-;\-* #,##0_-;_-* &quot;-&quot;??_-;_-@_-"/>
    <numFmt numFmtId="204" formatCode="_-* #,##0.000000_-;\-* #,##0.000000_-;_-* &quot;-&quot;??_-;_-@_-"/>
    <numFmt numFmtId="205" formatCode="#,##0.00000_ "/>
  </numFmts>
  <fonts count="31">
    <font>
      <sz val="12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2"/>
      <name val="華康粗圓體"/>
      <family val="3"/>
    </font>
    <font>
      <sz val="9"/>
      <name val="新細明體"/>
      <family val="1"/>
    </font>
    <font>
      <sz val="9"/>
      <name val="超研澤中黑"/>
      <family val="3"/>
    </font>
    <font>
      <sz val="9"/>
      <name val="Arial Narrow"/>
      <family val="2"/>
    </font>
    <font>
      <sz val="8.5"/>
      <name val="超研澤中黑"/>
      <family val="3"/>
    </font>
    <font>
      <sz val="8.5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8"/>
      <name val="超研澤中黑"/>
      <family val="3"/>
    </font>
    <font>
      <sz val="7"/>
      <name val="Arial Narrow"/>
      <family val="2"/>
    </font>
    <font>
      <sz val="7"/>
      <name val="超研澤中黑"/>
      <family val="3"/>
    </font>
    <font>
      <sz val="11"/>
      <name val="Arial"/>
      <family val="2"/>
    </font>
    <font>
      <sz val="11"/>
      <name val="華康粗圓體"/>
      <family val="3"/>
    </font>
    <font>
      <sz val="8"/>
      <color indexed="8"/>
      <name val="Arial Narrow"/>
      <family val="2"/>
    </font>
    <font>
      <sz val="6.5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sz val="10"/>
      <name val="華康粗圓體"/>
      <family val="3"/>
    </font>
    <font>
      <b/>
      <sz val="8"/>
      <name val="Arial Narrow"/>
      <family val="2"/>
    </font>
    <font>
      <sz val="9"/>
      <name val="華康粗圓體"/>
      <family val="3"/>
    </font>
    <font>
      <sz val="8"/>
      <name val="華康粗圓體"/>
      <family val="3"/>
    </font>
    <font>
      <sz val="10"/>
      <name val="Arial Narrow"/>
      <family val="2"/>
    </font>
    <font>
      <sz val="7.5"/>
      <name val="Arial Narrow"/>
      <family val="2"/>
    </font>
    <font>
      <sz val="7.5"/>
      <name val="超研澤中黑"/>
      <family val="3"/>
    </font>
    <font>
      <sz val="7.5"/>
      <name val="華康粗圓體"/>
      <family val="3"/>
    </font>
    <font>
      <sz val="7"/>
      <name val="華康粗圓體"/>
      <family val="3"/>
    </font>
    <font>
      <sz val="8.5"/>
      <name val="華康粗圓體"/>
      <family val="3"/>
    </font>
    <font>
      <sz val="8"/>
      <color indexed="8"/>
      <name val="華康粗圓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distributed" vertical="center"/>
    </xf>
    <xf numFmtId="0" fontId="11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179" fontId="10" fillId="0" borderId="7" xfId="0" applyNumberFormat="1" applyFont="1" applyBorder="1" applyAlignment="1">
      <alignment horizontal="right" vertical="center"/>
    </xf>
    <xf numFmtId="179" fontId="6" fillId="0" borderId="8" xfId="0" applyNumberFormat="1" applyFont="1" applyBorder="1" applyAlignment="1">
      <alignment horizontal="right" vertical="center"/>
    </xf>
    <xf numFmtId="179" fontId="6" fillId="0" borderId="7" xfId="0" applyNumberFormat="1" applyFont="1" applyBorder="1" applyAlignment="1">
      <alignment horizontal="right" vertical="center"/>
    </xf>
    <xf numFmtId="179" fontId="6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9" fontId="6" fillId="0" borderId="2" xfId="0" applyNumberFormat="1" applyFont="1" applyBorder="1" applyAlignment="1">
      <alignment horizontal="right" vertical="center"/>
    </xf>
    <xf numFmtId="179" fontId="6" fillId="0" borderId="9" xfId="0" applyNumberFormat="1" applyFont="1" applyBorder="1" applyAlignment="1">
      <alignment horizontal="right" vertical="center"/>
    </xf>
    <xf numFmtId="179" fontId="6" fillId="0" borderId="15" xfId="0" applyNumberFormat="1" applyFont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79" fontId="10" fillId="0" borderId="1" xfId="0" applyNumberFormat="1" applyFont="1" applyBorder="1" applyAlignment="1">
      <alignment horizontal="right" vertical="center"/>
    </xf>
    <xf numFmtId="179" fontId="10" fillId="0" borderId="1" xfId="0" applyNumberFormat="1" applyFont="1" applyBorder="1" applyAlignment="1" quotePrefix="1">
      <alignment horizontal="right" vertical="center"/>
    </xf>
    <xf numFmtId="179" fontId="10" fillId="0" borderId="7" xfId="0" applyNumberFormat="1" applyFont="1" applyBorder="1" applyAlignment="1" quotePrefix="1">
      <alignment horizontal="right" vertical="center"/>
    </xf>
    <xf numFmtId="0" fontId="10" fillId="0" borderId="1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199" fontId="2" fillId="0" borderId="0" xfId="0" applyNumberFormat="1" applyFont="1" applyAlignment="1">
      <alignment vertical="center"/>
    </xf>
    <xf numFmtId="188" fontId="2" fillId="0" borderId="0" xfId="0" applyNumberFormat="1" applyFont="1" applyAlignment="1">
      <alignment vertical="center"/>
    </xf>
    <xf numFmtId="179" fontId="6" fillId="0" borderId="1" xfId="0" applyNumberFormat="1" applyFont="1" applyBorder="1" applyAlignment="1" quotePrefix="1">
      <alignment horizontal="right" vertical="center"/>
    </xf>
    <xf numFmtId="0" fontId="6" fillId="0" borderId="4" xfId="0" applyFont="1" applyBorder="1" applyAlignment="1">
      <alignment horizontal="left" vertical="center"/>
    </xf>
    <xf numFmtId="179" fontId="6" fillId="0" borderId="7" xfId="0" applyNumberFormat="1" applyFont="1" applyBorder="1" applyAlignment="1" quotePrefix="1">
      <alignment horizontal="right" vertical="center"/>
    </xf>
    <xf numFmtId="199" fontId="6" fillId="0" borderId="0" xfId="0" applyNumberFormat="1" applyFont="1" applyAlignment="1">
      <alignment vertical="center"/>
    </xf>
    <xf numFmtId="188" fontId="6" fillId="0" borderId="0" xfId="0" applyNumberFormat="1" applyFont="1" applyAlignment="1">
      <alignment vertical="center"/>
    </xf>
    <xf numFmtId="199" fontId="10" fillId="0" borderId="3" xfId="0" applyNumberFormat="1" applyFont="1" applyBorder="1" applyAlignment="1">
      <alignment vertical="center"/>
    </xf>
    <xf numFmtId="188" fontId="10" fillId="0" borderId="3" xfId="0" applyNumberFormat="1" applyFont="1" applyBorder="1" applyAlignment="1">
      <alignment vertical="center"/>
    </xf>
    <xf numFmtId="199" fontId="10" fillId="0" borderId="17" xfId="0" applyNumberFormat="1" applyFont="1" applyBorder="1" applyAlignment="1">
      <alignment horizontal="center" vertical="center"/>
    </xf>
    <xf numFmtId="188" fontId="10" fillId="0" borderId="10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188" fontId="10" fillId="0" borderId="2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83" fontId="10" fillId="0" borderId="1" xfId="0" applyNumberFormat="1" applyFont="1" applyBorder="1" applyAlignment="1">
      <alignment horizontal="right" vertical="center"/>
    </xf>
    <xf numFmtId="179" fontId="10" fillId="0" borderId="8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183" fontId="10" fillId="0" borderId="1" xfId="0" applyNumberFormat="1" applyFont="1" applyBorder="1" applyAlignment="1" quotePrefix="1">
      <alignment horizontal="right" vertical="center"/>
    </xf>
    <xf numFmtId="179" fontId="10" fillId="0" borderId="8" xfId="0" applyNumberFormat="1" applyFont="1" applyBorder="1" applyAlignment="1" quotePrefix="1">
      <alignment horizontal="right" vertical="center"/>
    </xf>
    <xf numFmtId="199" fontId="10" fillId="0" borderId="0" xfId="0" applyNumberFormat="1" applyFont="1" applyAlignment="1">
      <alignment vertical="center"/>
    </xf>
    <xf numFmtId="199" fontId="10" fillId="0" borderId="0" xfId="0" applyNumberFormat="1" applyFont="1" applyFill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99" fontId="10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199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179" fontId="6" fillId="0" borderId="6" xfId="0" applyNumberFormat="1" applyFont="1" applyBorder="1" applyAlignment="1">
      <alignment horizontal="right" vertical="center"/>
    </xf>
    <xf numFmtId="179" fontId="6" fillId="0" borderId="1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79" fontId="6" fillId="0" borderId="2" xfId="0" applyNumberFormat="1" applyFont="1" applyBorder="1" applyAlignment="1" quotePrefix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179" fontId="6" fillId="0" borderId="9" xfId="0" applyNumberFormat="1" applyFont="1" applyBorder="1" applyAlignment="1" quotePrefix="1">
      <alignment horizontal="right" vertical="center"/>
    </xf>
    <xf numFmtId="0" fontId="6" fillId="0" borderId="11" xfId="0" applyFont="1" applyBorder="1" applyAlignment="1">
      <alignment/>
    </xf>
    <xf numFmtId="183" fontId="6" fillId="0" borderId="1" xfId="0" applyNumberFormat="1" applyFont="1" applyBorder="1" applyAlignment="1" quotePrefix="1">
      <alignment horizontal="right" vertical="center"/>
    </xf>
    <xf numFmtId="183" fontId="6" fillId="0" borderId="0" xfId="0" applyNumberFormat="1" applyFont="1" applyBorder="1" applyAlignment="1" quotePrefix="1">
      <alignment horizontal="right" vertical="center"/>
    </xf>
    <xf numFmtId="183" fontId="6" fillId="0" borderId="0" xfId="0" applyNumberFormat="1" applyFont="1" applyBorder="1" applyAlignment="1">
      <alignment horizontal="right" vertical="center"/>
    </xf>
    <xf numFmtId="183" fontId="6" fillId="0" borderId="2" xfId="0" applyNumberFormat="1" applyFont="1" applyBorder="1" applyAlignment="1" quotePrefix="1">
      <alignment horizontal="right" vertical="center"/>
    </xf>
    <xf numFmtId="183" fontId="6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200" fontId="6" fillId="0" borderId="0" xfId="0" applyNumberFormat="1" applyFont="1" applyBorder="1" applyAlignment="1">
      <alignment horizontal="distributed" vertical="distributed" textRotation="255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Border="1" applyAlignment="1">
      <alignment horizontal="distributed" vertical="center"/>
    </xf>
    <xf numFmtId="179" fontId="6" fillId="0" borderId="1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179" fontId="6" fillId="0" borderId="2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183" fontId="6" fillId="0" borderId="3" xfId="0" applyNumberFormat="1" applyFont="1" applyBorder="1" applyAlignment="1" quotePrefix="1">
      <alignment horizontal="right" vertical="center"/>
    </xf>
    <xf numFmtId="200" fontId="6" fillId="0" borderId="0" xfId="0" applyNumberFormat="1" applyFont="1" applyBorder="1" applyAlignment="1">
      <alignment vertical="center"/>
    </xf>
    <xf numFmtId="188" fontId="6" fillId="0" borderId="1" xfId="0" applyNumberFormat="1" applyFont="1" applyBorder="1" applyAlignment="1" quotePrefix="1">
      <alignment horizontal="right" vertical="center"/>
    </xf>
    <xf numFmtId="0" fontId="6" fillId="0" borderId="5" xfId="0" applyFont="1" applyBorder="1" applyAlignment="1">
      <alignment horizontal="left" vertical="center" wrapText="1"/>
    </xf>
    <xf numFmtId="188" fontId="6" fillId="0" borderId="1" xfId="0" applyNumberFormat="1" applyFont="1" applyBorder="1" applyAlignment="1">
      <alignment horizontal="center" vertical="center"/>
    </xf>
    <xf numFmtId="188" fontId="6" fillId="0" borderId="7" xfId="0" applyNumberFormat="1" applyFont="1" applyBorder="1" applyAlignment="1">
      <alignment horizontal="center" vertical="center"/>
    </xf>
    <xf numFmtId="183" fontId="6" fillId="0" borderId="7" xfId="0" applyNumberFormat="1" applyFont="1" applyBorder="1" applyAlignment="1" quotePrefix="1">
      <alignment horizontal="right" vertical="center"/>
    </xf>
    <xf numFmtId="179" fontId="6" fillId="0" borderId="16" xfId="0" applyNumberFormat="1" applyFont="1" applyBorder="1" applyAlignment="1">
      <alignment horizontal="right" vertical="center"/>
    </xf>
    <xf numFmtId="188" fontId="6" fillId="0" borderId="1" xfId="0" applyNumberFormat="1" applyFont="1" applyBorder="1" applyAlignment="1" quotePrefix="1">
      <alignment horizontal="center" vertical="center"/>
    </xf>
    <xf numFmtId="183" fontId="6" fillId="0" borderId="7" xfId="0" applyNumberFormat="1" applyFont="1" applyBorder="1" applyAlignment="1">
      <alignment horizontal="right" vertical="center"/>
    </xf>
    <xf numFmtId="183" fontId="6" fillId="0" borderId="9" xfId="0" applyNumberFormat="1" applyFont="1" applyBorder="1" applyAlignment="1" quotePrefix="1">
      <alignment horizontal="right" vertical="center"/>
    </xf>
    <xf numFmtId="183" fontId="6" fillId="0" borderId="15" xfId="0" applyNumberFormat="1" applyFont="1" applyBorder="1" applyAlignment="1" quotePrefix="1">
      <alignment horizontal="right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83" fontId="6" fillId="0" borderId="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4" xfId="0" applyFont="1" applyBorder="1" applyAlignment="1">
      <alignment vertical="center"/>
    </xf>
    <xf numFmtId="179" fontId="10" fillId="0" borderId="12" xfId="0" applyNumberFormat="1" applyFont="1" applyBorder="1" applyAlignment="1">
      <alignment horizontal="right" vertical="center"/>
    </xf>
    <xf numFmtId="183" fontId="10" fillId="0" borderId="0" xfId="0" applyNumberFormat="1" applyFont="1" applyBorder="1" applyAlignment="1" quotePrefix="1">
      <alignment horizontal="right" vertical="center"/>
    </xf>
    <xf numFmtId="179" fontId="10" fillId="0" borderId="1" xfId="0" applyNumberFormat="1" applyFont="1" applyFill="1" applyBorder="1" applyAlignment="1" quotePrefix="1">
      <alignment horizontal="right" vertical="center"/>
    </xf>
    <xf numFmtId="179" fontId="16" fillId="0" borderId="1" xfId="0" applyNumberFormat="1" applyFont="1" applyFill="1" applyBorder="1" applyAlignment="1" quotePrefix="1">
      <alignment horizontal="right" vertical="center"/>
    </xf>
    <xf numFmtId="183" fontId="16" fillId="0" borderId="8" xfId="0" applyNumberFormat="1" applyFont="1" applyFill="1" applyBorder="1" applyAlignment="1" quotePrefix="1">
      <alignment horizontal="right" vertical="center"/>
    </xf>
    <xf numFmtId="179" fontId="10" fillId="0" borderId="1" xfId="0" applyNumberFormat="1" applyFont="1" applyFill="1" applyBorder="1" applyAlignment="1">
      <alignment horizontal="right" vertical="center"/>
    </xf>
    <xf numFmtId="183" fontId="16" fillId="0" borderId="0" xfId="0" applyNumberFormat="1" applyFont="1" applyFill="1" applyBorder="1" applyAlignment="1" quotePrefix="1">
      <alignment horizontal="right" vertical="center"/>
    </xf>
    <xf numFmtId="183" fontId="10" fillId="0" borderId="8" xfId="0" applyNumberFormat="1" applyFont="1" applyBorder="1" applyAlignment="1" quotePrefix="1">
      <alignment horizontal="right" vertical="center"/>
    </xf>
    <xf numFmtId="183" fontId="10" fillId="0" borderId="1" xfId="0" applyNumberFormat="1" applyFont="1" applyFill="1" applyBorder="1" applyAlignment="1" quotePrefix="1">
      <alignment horizontal="right" vertical="center"/>
    </xf>
    <xf numFmtId="179" fontId="10" fillId="0" borderId="6" xfId="0" applyNumberFormat="1" applyFont="1" applyFill="1" applyBorder="1" applyAlignment="1">
      <alignment horizontal="right" vertical="center"/>
    </xf>
    <xf numFmtId="179" fontId="10" fillId="0" borderId="2" xfId="0" applyNumberFormat="1" applyFont="1" applyFill="1" applyBorder="1" applyAlignment="1">
      <alignment horizontal="right" vertical="center"/>
    </xf>
    <xf numFmtId="179" fontId="10" fillId="0" borderId="2" xfId="0" applyNumberFormat="1" applyFont="1" applyFill="1" applyBorder="1" applyAlignment="1" quotePrefix="1">
      <alignment horizontal="right" vertical="center"/>
    </xf>
    <xf numFmtId="179" fontId="10" fillId="0" borderId="9" xfId="0" applyNumberFormat="1" applyFont="1" applyFill="1" applyBorder="1" applyAlignment="1" quotePrefix="1">
      <alignment horizontal="right" vertical="center"/>
    </xf>
    <xf numFmtId="183" fontId="16" fillId="0" borderId="15" xfId="0" applyNumberFormat="1" applyFont="1" applyFill="1" applyBorder="1" applyAlignment="1" quotePrefix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183" fontId="10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88" fontId="8" fillId="0" borderId="0" xfId="0" applyNumberFormat="1" applyFont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4" xfId="0" applyFont="1" applyBorder="1" applyAlignment="1">
      <alignment horizontal="distributed" vertical="center"/>
    </xf>
    <xf numFmtId="0" fontId="18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9" fillId="2" borderId="0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right"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horizontal="right" vertical="center"/>
    </xf>
    <xf numFmtId="0" fontId="21" fillId="0" borderId="29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1" fillId="0" borderId="0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3" xfId="0" applyFont="1" applyBorder="1" applyAlignment="1">
      <alignment horizontal="right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29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2" borderId="0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21" fillId="0" borderId="3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88" fontId="6" fillId="0" borderId="8" xfId="0" applyNumberFormat="1" applyFont="1" applyBorder="1" applyAlignment="1">
      <alignment horizontal="center" vertical="center"/>
    </xf>
    <xf numFmtId="188" fontId="6" fillId="0" borderId="8" xfId="0" applyNumberFormat="1" applyFont="1" applyBorder="1" applyAlignment="1" quotePrefix="1">
      <alignment horizontal="right" vertical="center"/>
    </xf>
    <xf numFmtId="188" fontId="6" fillId="0" borderId="15" xfId="0" applyNumberFormat="1" applyFont="1" applyBorder="1" applyAlignment="1" quotePrefix="1">
      <alignment horizontal="right" vertical="center"/>
    </xf>
    <xf numFmtId="188" fontId="6" fillId="0" borderId="8" xfId="0" applyNumberFormat="1" applyFont="1" applyBorder="1" applyAlignment="1">
      <alignment horizontal="right" vertical="center"/>
    </xf>
    <xf numFmtId="188" fontId="6" fillId="0" borderId="1" xfId="0" applyNumberFormat="1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188" fontId="6" fillId="0" borderId="1" xfId="0" applyNumberFormat="1" applyFont="1" applyBorder="1" applyAlignment="1" quotePrefix="1">
      <alignment horizontal="left" vertical="center"/>
    </xf>
    <xf numFmtId="188" fontId="6" fillId="0" borderId="34" xfId="0" applyNumberFormat="1" applyFont="1" applyBorder="1" applyAlignment="1" quotePrefix="1">
      <alignment horizontal="right" vertical="center"/>
    </xf>
    <xf numFmtId="188" fontId="6" fillId="0" borderId="2" xfId="0" applyNumberFormat="1" applyFont="1" applyBorder="1" applyAlignment="1">
      <alignment horizontal="left" vertical="center"/>
    </xf>
    <xf numFmtId="179" fontId="10" fillId="0" borderId="6" xfId="0" applyNumberFormat="1" applyFont="1" applyBorder="1" applyAlignment="1">
      <alignment horizontal="right" vertical="center"/>
    </xf>
    <xf numFmtId="179" fontId="10" fillId="0" borderId="16" xfId="0" applyNumberFormat="1" applyFont="1" applyBorder="1" applyAlignment="1">
      <alignment horizontal="right" vertical="center"/>
    </xf>
    <xf numFmtId="183" fontId="6" fillId="0" borderId="8" xfId="0" applyNumberFormat="1" applyFont="1" applyBorder="1" applyAlignment="1" quotePrefix="1">
      <alignment horizontal="right" vertical="center"/>
    </xf>
    <xf numFmtId="179" fontId="6" fillId="0" borderId="8" xfId="0" applyNumberFormat="1" applyFont="1" applyBorder="1" applyAlignment="1" quotePrefix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179" fontId="6" fillId="0" borderId="8" xfId="15" applyNumberFormat="1" applyFont="1" applyFill="1" applyBorder="1" applyAlignment="1">
      <alignment horizontal="right" vertical="center"/>
      <protection/>
    </xf>
    <xf numFmtId="179" fontId="6" fillId="0" borderId="3" xfId="15" applyNumberFormat="1" applyFont="1" applyFill="1" applyBorder="1" applyAlignment="1">
      <alignment horizontal="right" vertical="center"/>
      <protection/>
    </xf>
    <xf numFmtId="179" fontId="6" fillId="0" borderId="2" xfId="15" applyNumberFormat="1" applyFont="1" applyFill="1" applyBorder="1" applyAlignment="1">
      <alignment horizontal="right" vertical="center"/>
      <protection/>
    </xf>
    <xf numFmtId="179" fontId="22" fillId="0" borderId="15" xfId="0" applyNumberFormat="1" applyFont="1" applyFill="1" applyBorder="1" applyAlignment="1">
      <alignment horizontal="right"/>
    </xf>
    <xf numFmtId="179" fontId="6" fillId="0" borderId="2" xfId="0" applyNumberFormat="1" applyFont="1" applyFill="1" applyBorder="1" applyAlignment="1">
      <alignment horizontal="right"/>
    </xf>
    <xf numFmtId="179" fontId="6" fillId="0" borderId="15" xfId="15" applyNumberFormat="1" applyFont="1" applyFill="1" applyBorder="1" applyAlignment="1">
      <alignment horizontal="right" vertical="center"/>
      <protection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1" xfId="0" applyNumberFormat="1" applyFont="1" applyFill="1" applyBorder="1" applyAlignment="1">
      <alignment horizontal="right" vertical="center"/>
    </xf>
    <xf numFmtId="179" fontId="6" fillId="0" borderId="0" xfId="15" applyNumberFormat="1" applyFont="1" applyFill="1" applyBorder="1" applyAlignment="1">
      <alignment horizontal="right"/>
      <protection/>
    </xf>
    <xf numFmtId="179" fontId="6" fillId="0" borderId="1" xfId="15" applyNumberFormat="1" applyFont="1" applyFill="1" applyBorder="1" applyAlignment="1">
      <alignment horizontal="right"/>
      <protection/>
    </xf>
    <xf numFmtId="179" fontId="6" fillId="0" borderId="0" xfId="0" applyNumberFormat="1" applyFont="1" applyBorder="1" applyAlignment="1">
      <alignment horizontal="right" vertical="center"/>
    </xf>
    <xf numFmtId="179" fontId="6" fillId="0" borderId="1" xfId="0" applyNumberFormat="1" applyFont="1" applyBorder="1" applyAlignment="1">
      <alignment horizontal="right" vertical="center"/>
    </xf>
    <xf numFmtId="179" fontId="22" fillId="0" borderId="8" xfId="0" applyNumberFormat="1" applyFont="1" applyBorder="1" applyAlignment="1" quotePrefix="1">
      <alignment horizontal="right" vertical="center"/>
    </xf>
    <xf numFmtId="179" fontId="6" fillId="0" borderId="1" xfId="0" applyNumberFormat="1" applyFont="1" applyBorder="1" applyAlignment="1" quotePrefix="1">
      <alignment horizontal="right" vertical="center"/>
    </xf>
    <xf numFmtId="179" fontId="6" fillId="0" borderId="1" xfId="15" applyNumberFormat="1" applyFont="1" applyFill="1" applyBorder="1" applyAlignment="1">
      <alignment horizontal="right" vertical="center"/>
      <protection/>
    </xf>
    <xf numFmtId="179" fontId="22" fillId="0" borderId="8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9" fontId="22" fillId="2" borderId="0" xfId="0" applyNumberFormat="1" applyFont="1" applyFill="1" applyBorder="1" applyAlignment="1">
      <alignment horizontal="right" vertical="center"/>
    </xf>
    <xf numFmtId="179" fontId="6" fillId="2" borderId="1" xfId="0" applyNumberFormat="1" applyFont="1" applyFill="1" applyBorder="1" applyAlignment="1">
      <alignment horizontal="right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179" fontId="6" fillId="0" borderId="0" xfId="15" applyNumberFormat="1" applyFont="1" applyFill="1" applyBorder="1" applyAlignment="1">
      <alignment horizontal="right" vertical="center"/>
      <protection/>
    </xf>
    <xf numFmtId="0" fontId="22" fillId="0" borderId="7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179" fontId="22" fillId="0" borderId="1" xfId="0" applyNumberFormat="1" applyFont="1" applyBorder="1" applyAlignment="1">
      <alignment horizontal="right" vertical="center"/>
    </xf>
    <xf numFmtId="179" fontId="22" fillId="0" borderId="7" xfId="0" applyNumberFormat="1" applyFont="1" applyBorder="1" applyAlignment="1">
      <alignment horizontal="right" vertical="center"/>
    </xf>
    <xf numFmtId="179" fontId="22" fillId="0" borderId="8" xfId="0" applyNumberFormat="1" applyFont="1" applyBorder="1" applyAlignment="1">
      <alignment horizontal="right" vertical="center"/>
    </xf>
    <xf numFmtId="0" fontId="22" fillId="0" borderId="5" xfId="0" applyFont="1" applyBorder="1" applyAlignment="1">
      <alignment horizontal="center" vertical="center" wrapText="1"/>
    </xf>
    <xf numFmtId="179" fontId="22" fillId="0" borderId="9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4" fillId="2" borderId="0" xfId="0" applyFont="1" applyFill="1" applyBorder="1" applyAlignment="1">
      <alignment horizontal="center" vertical="center" wrapText="1"/>
    </xf>
    <xf numFmtId="179" fontId="25" fillId="0" borderId="1" xfId="0" applyNumberFormat="1" applyFont="1" applyBorder="1" applyAlignment="1">
      <alignment horizontal="right" vertical="center"/>
    </xf>
    <xf numFmtId="179" fontId="25" fillId="0" borderId="1" xfId="0" applyNumberFormat="1" applyFont="1" applyBorder="1" applyAlignment="1" quotePrefix="1">
      <alignment horizontal="right" vertical="center"/>
    </xf>
    <xf numFmtId="179" fontId="25" fillId="0" borderId="7" xfId="0" applyNumberFormat="1" applyFont="1" applyBorder="1" applyAlignment="1" quotePrefix="1">
      <alignment horizontal="right" vertical="center"/>
    </xf>
    <xf numFmtId="179" fontId="25" fillId="0" borderId="7" xfId="0" applyNumberFormat="1" applyFont="1" applyBorder="1" applyAlignment="1">
      <alignment horizontal="right" vertical="center"/>
    </xf>
    <xf numFmtId="179" fontId="25" fillId="0" borderId="0" xfId="0" applyNumberFormat="1" applyFont="1" applyBorder="1" applyAlignment="1">
      <alignment horizontal="right" vertical="center"/>
    </xf>
    <xf numFmtId="179" fontId="25" fillId="0" borderId="8" xfId="0" applyNumberFormat="1" applyFont="1" applyBorder="1" applyAlignment="1">
      <alignment horizontal="right" vertical="center"/>
    </xf>
    <xf numFmtId="179" fontId="25" fillId="0" borderId="16" xfId="0" applyNumberFormat="1" applyFont="1" applyBorder="1" applyAlignment="1">
      <alignment horizontal="right" vertical="center"/>
    </xf>
    <xf numFmtId="179" fontId="25" fillId="0" borderId="6" xfId="0" applyNumberFormat="1" applyFont="1" applyBorder="1" applyAlignment="1">
      <alignment horizontal="right" vertical="center"/>
    </xf>
    <xf numFmtId="179" fontId="25" fillId="2" borderId="7" xfId="16" applyNumberFormat="1" applyFont="1" applyFill="1" applyBorder="1" applyAlignment="1">
      <alignment horizontal="right" vertical="center"/>
    </xf>
    <xf numFmtId="179" fontId="25" fillId="2" borderId="8" xfId="16" applyNumberFormat="1" applyFont="1" applyFill="1" applyBorder="1" applyAlignment="1">
      <alignment horizontal="right" vertical="center"/>
    </xf>
    <xf numFmtId="179" fontId="25" fillId="2" borderId="9" xfId="16" applyNumberFormat="1" applyFont="1" applyFill="1" applyBorder="1" applyAlignment="1">
      <alignment horizontal="right" vertical="center"/>
    </xf>
    <xf numFmtId="0" fontId="29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79" fontId="25" fillId="2" borderId="15" xfId="16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5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179" fontId="25" fillId="0" borderId="4" xfId="0" applyNumberFormat="1" applyFont="1" applyBorder="1" applyAlignment="1">
      <alignment horizontal="left" vertical="center" wrapText="1"/>
    </xf>
    <xf numFmtId="179" fontId="25" fillId="0" borderId="4" xfId="0" applyNumberFormat="1" applyFont="1" applyBorder="1" applyAlignment="1">
      <alignment horizontal="distributed" vertical="center" wrapText="1"/>
    </xf>
    <xf numFmtId="0" fontId="25" fillId="0" borderId="5" xfId="0" applyFont="1" applyBorder="1" applyAlignment="1">
      <alignment horizontal="center" vertical="center" wrapText="1"/>
    </xf>
    <xf numFmtId="179" fontId="25" fillId="0" borderId="2" xfId="0" applyNumberFormat="1" applyFont="1" applyBorder="1" applyAlignment="1">
      <alignment horizontal="right" vertical="center"/>
    </xf>
    <xf numFmtId="179" fontId="25" fillId="0" borderId="2" xfId="0" applyNumberFormat="1" applyFont="1" applyBorder="1" applyAlignment="1" quotePrefix="1">
      <alignment horizontal="right" vertical="center"/>
    </xf>
    <xf numFmtId="179" fontId="25" fillId="0" borderId="9" xfId="0" applyNumberFormat="1" applyFont="1" applyBorder="1" applyAlignment="1">
      <alignment horizontal="right" vertical="center"/>
    </xf>
    <xf numFmtId="179" fontId="25" fillId="0" borderId="3" xfId="0" applyNumberFormat="1" applyFont="1" applyBorder="1" applyAlignment="1">
      <alignment horizontal="right" vertical="center"/>
    </xf>
    <xf numFmtId="0" fontId="25" fillId="0" borderId="3" xfId="0" applyFont="1" applyBorder="1" applyAlignment="1">
      <alignment vertical="center"/>
    </xf>
    <xf numFmtId="0" fontId="25" fillId="0" borderId="3" xfId="0" applyFont="1" applyBorder="1" applyAlignment="1">
      <alignment horizontal="right" vertical="center"/>
    </xf>
    <xf numFmtId="0" fontId="25" fillId="0" borderId="0" xfId="0" applyFont="1" applyBorder="1" applyAlignment="1">
      <alignment vertical="center" wrapText="1"/>
    </xf>
    <xf numFmtId="179" fontId="25" fillId="0" borderId="9" xfId="0" applyNumberFormat="1" applyFont="1" applyBorder="1" applyAlignment="1" quotePrefix="1">
      <alignment horizontal="right" vertical="center"/>
    </xf>
    <xf numFmtId="188" fontId="25" fillId="0" borderId="0" xfId="0" applyNumberFormat="1" applyFont="1" applyBorder="1" applyAlignment="1">
      <alignment horizontal="right" vertical="center"/>
    </xf>
    <xf numFmtId="188" fontId="25" fillId="0" borderId="0" xfId="0" applyNumberFormat="1" applyFont="1" applyBorder="1" applyAlignment="1" quotePrefix="1">
      <alignment horizontal="right" vertical="center"/>
    </xf>
    <xf numFmtId="179" fontId="25" fillId="0" borderId="35" xfId="0" applyNumberFormat="1" applyFont="1" applyBorder="1" applyAlignment="1">
      <alignment horizontal="right" vertical="center"/>
    </xf>
    <xf numFmtId="188" fontId="25" fillId="0" borderId="36" xfId="0" applyNumberFormat="1" applyFont="1" applyBorder="1" applyAlignment="1">
      <alignment horizontal="right" vertical="center"/>
    </xf>
    <xf numFmtId="0" fontId="26" fillId="0" borderId="3" xfId="0" applyFont="1" applyBorder="1" applyAlignment="1">
      <alignment horizontal="right" vertical="center"/>
    </xf>
    <xf numFmtId="179" fontId="25" fillId="2" borderId="1" xfId="16" applyNumberFormat="1" applyFont="1" applyFill="1" applyBorder="1" applyAlignment="1">
      <alignment horizontal="right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179" fontId="27" fillId="0" borderId="4" xfId="0" applyNumberFormat="1" applyFont="1" applyBorder="1" applyAlignment="1">
      <alignment horizontal="left" vertical="center"/>
    </xf>
    <xf numFmtId="179" fontId="27" fillId="0" borderId="1" xfId="0" applyNumberFormat="1" applyFont="1" applyBorder="1" applyAlignment="1">
      <alignment horizontal="right" vertical="center"/>
    </xf>
    <xf numFmtId="179" fontId="27" fillId="0" borderId="1" xfId="0" applyNumberFormat="1" applyFont="1" applyBorder="1" applyAlignment="1" quotePrefix="1">
      <alignment horizontal="right" vertical="center"/>
    </xf>
    <xf numFmtId="179" fontId="27" fillId="0" borderId="7" xfId="0" applyNumberFormat="1" applyFont="1" applyBorder="1" applyAlignment="1">
      <alignment horizontal="right" vertical="center"/>
    </xf>
    <xf numFmtId="179" fontId="27" fillId="0" borderId="5" xfId="0" applyNumberFormat="1" applyFont="1" applyBorder="1" applyAlignment="1">
      <alignment horizontal="left" vertical="center"/>
    </xf>
    <xf numFmtId="179" fontId="27" fillId="0" borderId="2" xfId="0" applyNumberFormat="1" applyFont="1" applyBorder="1" applyAlignment="1">
      <alignment horizontal="right" vertical="center"/>
    </xf>
    <xf numFmtId="179" fontId="27" fillId="0" borderId="2" xfId="0" applyNumberFormat="1" applyFont="1" applyBorder="1" applyAlignment="1" quotePrefix="1">
      <alignment horizontal="right" vertical="center"/>
    </xf>
    <xf numFmtId="179" fontId="27" fillId="0" borderId="9" xfId="0" applyNumberFormat="1" applyFont="1" applyBorder="1" applyAlignment="1">
      <alignment horizontal="right" vertical="center"/>
    </xf>
    <xf numFmtId="0" fontId="27" fillId="0" borderId="11" xfId="0" applyFont="1" applyBorder="1" applyAlignment="1">
      <alignment horizontal="center" vertical="center"/>
    </xf>
    <xf numFmtId="0" fontId="27" fillId="0" borderId="17" xfId="0" applyFont="1" applyBorder="1" applyAlignment="1">
      <alignment horizontal="right" vertical="center"/>
    </xf>
    <xf numFmtId="0" fontId="27" fillId="0" borderId="7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179" fontId="27" fillId="0" borderId="4" xfId="0" applyNumberFormat="1" applyFont="1" applyBorder="1" applyAlignment="1">
      <alignment horizontal="left" vertical="center" wrapText="1"/>
    </xf>
    <xf numFmtId="179" fontId="27" fillId="0" borderId="8" xfId="0" applyNumberFormat="1" applyFont="1" applyBorder="1" applyAlignment="1">
      <alignment horizontal="right" vertical="center"/>
    </xf>
    <xf numFmtId="179" fontId="27" fillId="0" borderId="5" xfId="0" applyNumberFormat="1" applyFont="1" applyBorder="1" applyAlignment="1">
      <alignment horizontal="left" vertical="center" wrapText="1"/>
    </xf>
    <xf numFmtId="179" fontId="10" fillId="2" borderId="7" xfId="16" applyNumberFormat="1" applyFont="1" applyFill="1" applyBorder="1" applyAlignment="1">
      <alignment horizontal="right"/>
    </xf>
    <xf numFmtId="179" fontId="10" fillId="2" borderId="9" xfId="16" applyNumberFormat="1" applyFont="1" applyFill="1" applyBorder="1" applyAlignment="1">
      <alignment horizontal="right"/>
    </xf>
    <xf numFmtId="179" fontId="10" fillId="2" borderId="7" xfId="0" applyNumberFormat="1" applyFont="1" applyFill="1" applyBorder="1" applyAlignment="1" applyProtection="1">
      <alignment horizontal="right" vertical="center"/>
      <protection locked="0"/>
    </xf>
    <xf numFmtId="179" fontId="10" fillId="2" borderId="7" xfId="0" applyNumberFormat="1" applyFont="1" applyFill="1" applyBorder="1" applyAlignment="1">
      <alignment horizontal="right" vertical="center"/>
    </xf>
    <xf numFmtId="179" fontId="10" fillId="2" borderId="8" xfId="0" applyNumberFormat="1" applyFont="1" applyFill="1" applyBorder="1" applyAlignment="1">
      <alignment horizontal="right" vertical="center"/>
    </xf>
    <xf numFmtId="179" fontId="10" fillId="2" borderId="9" xfId="0" applyNumberFormat="1" applyFont="1" applyFill="1" applyBorder="1" applyAlignment="1">
      <alignment horizontal="right" vertical="center"/>
    </xf>
    <xf numFmtId="0" fontId="10" fillId="0" borderId="3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9" fontId="10" fillId="2" borderId="15" xfId="0" applyNumberFormat="1" applyFont="1" applyFill="1" applyBorder="1" applyAlignment="1">
      <alignment horizontal="right" vertical="center"/>
    </xf>
    <xf numFmtId="183" fontId="10" fillId="2" borderId="1" xfId="16" applyNumberFormat="1" applyFont="1" applyFill="1" applyBorder="1" applyAlignment="1">
      <alignment horizontal="right" vertical="center"/>
    </xf>
    <xf numFmtId="183" fontId="10" fillId="2" borderId="2" xfId="16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199" fontId="23" fillId="0" borderId="2" xfId="0" applyNumberFormat="1" applyFont="1" applyBorder="1" applyAlignment="1">
      <alignment horizontal="center" vertical="center" wrapText="1"/>
    </xf>
    <xf numFmtId="0" fontId="23" fillId="0" borderId="4" xfId="0" applyFont="1" applyBorder="1" applyAlignment="1">
      <alignment horizontal="left" vertical="center"/>
    </xf>
    <xf numFmtId="179" fontId="23" fillId="0" borderId="7" xfId="0" applyNumberFormat="1" applyFont="1" applyBorder="1" applyAlignment="1">
      <alignment horizontal="right" vertical="center"/>
    </xf>
    <xf numFmtId="179" fontId="23" fillId="0" borderId="7" xfId="0" applyNumberFormat="1" applyFont="1" applyBorder="1" applyAlignment="1" quotePrefix="1">
      <alignment horizontal="right" vertical="center"/>
    </xf>
    <xf numFmtId="179" fontId="23" fillId="2" borderId="7" xfId="16" applyNumberFormat="1" applyFont="1" applyFill="1" applyBorder="1" applyAlignment="1">
      <alignment horizontal="right"/>
    </xf>
    <xf numFmtId="179" fontId="23" fillId="2" borderId="7" xfId="0" applyNumberFormat="1" applyFont="1" applyFill="1" applyBorder="1" applyAlignment="1" applyProtection="1">
      <alignment horizontal="right" vertical="center"/>
      <protection locked="0"/>
    </xf>
    <xf numFmtId="179" fontId="23" fillId="2" borderId="7" xfId="0" applyNumberFormat="1" applyFont="1" applyFill="1" applyBorder="1" applyAlignment="1">
      <alignment horizontal="right" vertical="center"/>
    </xf>
    <xf numFmtId="179" fontId="23" fillId="2" borderId="8" xfId="0" applyNumberFormat="1" applyFont="1" applyFill="1" applyBorder="1" applyAlignment="1">
      <alignment horizontal="right" vertical="center"/>
    </xf>
    <xf numFmtId="0" fontId="28" fillId="0" borderId="4" xfId="0" applyFont="1" applyBorder="1" applyAlignment="1">
      <alignment horizontal="left" vertical="center" wrapText="1"/>
    </xf>
    <xf numFmtId="179" fontId="23" fillId="2" borderId="1" xfId="0" applyNumberFormat="1" applyFont="1" applyFill="1" applyBorder="1" applyAlignment="1">
      <alignment horizontal="right" vertical="center"/>
    </xf>
    <xf numFmtId="183" fontId="23" fillId="2" borderId="1" xfId="0" applyNumberFormat="1" applyFont="1" applyFill="1" applyBorder="1" applyAlignment="1">
      <alignment horizontal="right" vertical="center"/>
    </xf>
    <xf numFmtId="0" fontId="23" fillId="0" borderId="5" xfId="0" applyFont="1" applyBorder="1" applyAlignment="1">
      <alignment horizontal="left" vertical="center"/>
    </xf>
    <xf numFmtId="179" fontId="23" fillId="0" borderId="9" xfId="0" applyNumberFormat="1" applyFont="1" applyBorder="1" applyAlignment="1">
      <alignment horizontal="right" vertical="center"/>
    </xf>
    <xf numFmtId="179" fontId="10" fillId="2" borderId="1" xfId="0" applyNumberFormat="1" applyFont="1" applyFill="1" applyBorder="1" applyAlignment="1">
      <alignment horizontal="right" vertical="center"/>
    </xf>
    <xf numFmtId="179" fontId="10" fillId="2" borderId="2" xfId="0" applyNumberFormat="1" applyFont="1" applyFill="1" applyBorder="1" applyAlignment="1">
      <alignment horizontal="right" vertical="center"/>
    </xf>
    <xf numFmtId="179" fontId="6" fillId="0" borderId="34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179" fontId="6" fillId="0" borderId="16" xfId="16" applyNumberFormat="1" applyFont="1" applyFill="1" applyBorder="1" applyAlignment="1">
      <alignment horizontal="right" vertical="center"/>
    </xf>
    <xf numFmtId="179" fontId="6" fillId="0" borderId="7" xfId="16" applyNumberFormat="1" applyFont="1" applyFill="1" applyBorder="1" applyAlignment="1">
      <alignment horizontal="right" vertical="center"/>
    </xf>
    <xf numFmtId="179" fontId="6" fillId="0" borderId="8" xfId="16" applyNumberFormat="1" applyFont="1" applyFill="1" applyBorder="1" applyAlignment="1">
      <alignment horizontal="right" vertical="center"/>
    </xf>
    <xf numFmtId="179" fontId="6" fillId="0" borderId="16" xfId="0" applyNumberFormat="1" applyFont="1" applyFill="1" applyBorder="1" applyAlignment="1">
      <alignment horizontal="right" vertical="center"/>
    </xf>
    <xf numFmtId="179" fontId="6" fillId="0" borderId="7" xfId="0" applyNumberFormat="1" applyFont="1" applyFill="1" applyBorder="1" applyAlignment="1">
      <alignment horizontal="right" vertical="center"/>
    </xf>
    <xf numFmtId="179" fontId="6" fillId="0" borderId="1" xfId="0" applyNumberFormat="1" applyFont="1" applyFill="1" applyBorder="1" applyAlignment="1">
      <alignment horizontal="right" vertical="center"/>
    </xf>
    <xf numFmtId="179" fontId="6" fillId="0" borderId="8" xfId="0" applyNumberFormat="1" applyFont="1" applyFill="1" applyBorder="1" applyAlignment="1">
      <alignment horizontal="right" vertical="center"/>
    </xf>
    <xf numFmtId="179" fontId="6" fillId="0" borderId="8" xfId="15" applyNumberFormat="1" applyFont="1" applyFill="1" applyBorder="1" applyAlignment="1">
      <alignment horizontal="right"/>
      <protection/>
    </xf>
    <xf numFmtId="179" fontId="6" fillId="0" borderId="1" xfId="15" applyNumberFormat="1" applyFont="1" applyFill="1" applyBorder="1" applyAlignment="1">
      <alignment horizontal="right"/>
      <protection/>
    </xf>
    <xf numFmtId="179" fontId="6" fillId="0" borderId="0" xfId="15" applyNumberFormat="1" applyFont="1" applyFill="1" applyBorder="1" applyAlignment="1">
      <alignment horizontal="right"/>
      <protection/>
    </xf>
    <xf numFmtId="179" fontId="6" fillId="0" borderId="7" xfId="15" applyNumberFormat="1" applyFont="1" applyFill="1" applyBorder="1" applyAlignment="1">
      <alignment horizontal="right"/>
      <protection/>
    </xf>
    <xf numFmtId="179" fontId="6" fillId="2" borderId="7" xfId="0" applyNumberFormat="1" applyFont="1" applyFill="1" applyBorder="1" applyAlignment="1">
      <alignment horizontal="right" vertical="center"/>
    </xf>
    <xf numFmtId="179" fontId="6" fillId="2" borderId="8" xfId="0" applyNumberFormat="1" applyFont="1" applyFill="1" applyBorder="1" applyAlignment="1">
      <alignment horizontal="right" vertical="center"/>
    </xf>
    <xf numFmtId="179" fontId="6" fillId="2" borderId="0" xfId="0" applyNumberFormat="1" applyFont="1" applyFill="1" applyBorder="1" applyAlignment="1">
      <alignment horizontal="right" vertical="center"/>
    </xf>
    <xf numFmtId="179" fontId="6" fillId="0" borderId="7" xfId="15" applyNumberFormat="1" applyFont="1" applyFill="1" applyBorder="1" applyAlignment="1">
      <alignment horizontal="right" vertical="center"/>
      <protection/>
    </xf>
    <xf numFmtId="179" fontId="6" fillId="0" borderId="8" xfId="15" applyNumberFormat="1" applyFont="1" applyFill="1" applyBorder="1" applyAlignment="1">
      <alignment horizontal="right" vertical="center"/>
      <protection/>
    </xf>
    <xf numFmtId="179" fontId="6" fillId="0" borderId="0" xfId="15" applyNumberFormat="1" applyFont="1" applyFill="1" applyBorder="1" applyAlignment="1">
      <alignment horizontal="right" vertical="center"/>
      <protection/>
    </xf>
    <xf numFmtId="179" fontId="6" fillId="0" borderId="1" xfId="15" applyNumberFormat="1" applyFont="1" applyFill="1" applyBorder="1" applyAlignment="1">
      <alignment horizontal="right" vertical="center"/>
      <protection/>
    </xf>
    <xf numFmtId="179" fontId="6" fillId="2" borderId="1" xfId="0" applyNumberFormat="1" applyFont="1" applyFill="1" applyBorder="1" applyAlignment="1">
      <alignment horizontal="right" vertical="center"/>
    </xf>
    <xf numFmtId="179" fontId="6" fillId="0" borderId="6" xfId="0" applyNumberFormat="1" applyFont="1" applyFill="1" applyBorder="1" applyAlignment="1">
      <alignment horizontal="right" vertical="center"/>
    </xf>
    <xf numFmtId="179" fontId="6" fillId="0" borderId="9" xfId="15" applyNumberFormat="1" applyFont="1" applyFill="1" applyBorder="1" applyAlignment="1">
      <alignment horizontal="right" vertical="center"/>
      <protection/>
    </xf>
    <xf numFmtId="179" fontId="6" fillId="0" borderId="15" xfId="15" applyNumberFormat="1" applyFont="1" applyFill="1" applyBorder="1" applyAlignment="1">
      <alignment horizontal="right" vertical="center"/>
      <protection/>
    </xf>
    <xf numFmtId="0" fontId="25" fillId="0" borderId="4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4" xfId="0" applyFont="1" applyBorder="1" applyAlignment="1">
      <alignment horizontal="left" vertical="center"/>
    </xf>
    <xf numFmtId="179" fontId="22" fillId="0" borderId="8" xfId="0" applyNumberFormat="1" applyFont="1" applyBorder="1" applyAlignment="1" quotePrefix="1">
      <alignment horizontal="right" vertical="center"/>
    </xf>
    <xf numFmtId="179" fontId="22" fillId="2" borderId="7" xfId="0" applyNumberFormat="1" applyFont="1" applyFill="1" applyBorder="1" applyAlignment="1">
      <alignment horizontal="right" vertical="center"/>
    </xf>
    <xf numFmtId="179" fontId="22" fillId="2" borderId="8" xfId="0" applyNumberFormat="1" applyFont="1" applyFill="1" applyBorder="1" applyAlignment="1">
      <alignment horizontal="right" vertical="center"/>
    </xf>
    <xf numFmtId="179" fontId="22" fillId="0" borderId="16" xfId="0" applyNumberFormat="1" applyFont="1" applyFill="1" applyBorder="1" applyAlignment="1">
      <alignment horizontal="right"/>
    </xf>
    <xf numFmtId="0" fontId="29" fillId="0" borderId="5" xfId="0" applyFont="1" applyBorder="1" applyAlignment="1">
      <alignment horizontal="left" vertical="center"/>
    </xf>
    <xf numFmtId="0" fontId="29" fillId="0" borderId="5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79" fontId="6" fillId="0" borderId="0" xfId="0" applyNumberFormat="1" applyFont="1" applyBorder="1" applyAlignment="1" quotePrefix="1">
      <alignment horizontal="right" vertical="center"/>
    </xf>
    <xf numFmtId="0" fontId="29" fillId="0" borderId="30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179" fontId="22" fillId="0" borderId="1" xfId="0" applyNumberFormat="1" applyFont="1" applyBorder="1" applyAlignment="1" quotePrefix="1">
      <alignment horizontal="right" vertical="center"/>
    </xf>
    <xf numFmtId="179" fontId="22" fillId="0" borderId="7" xfId="0" applyNumberFormat="1" applyFont="1" applyBorder="1" applyAlignment="1" quotePrefix="1">
      <alignment horizontal="right" vertical="center"/>
    </xf>
    <xf numFmtId="179" fontId="22" fillId="2" borderId="7" xfId="16" applyNumberFormat="1" applyFont="1" applyFill="1" applyBorder="1" applyAlignment="1">
      <alignment horizontal="right" vertical="center"/>
    </xf>
    <xf numFmtId="179" fontId="22" fillId="2" borderId="8" xfId="16" applyNumberFormat="1" applyFont="1" applyFill="1" applyBorder="1" applyAlignment="1">
      <alignment horizontal="right" vertical="center"/>
    </xf>
    <xf numFmtId="179" fontId="22" fillId="2" borderId="9" xfId="16" applyNumberFormat="1" applyFont="1" applyFill="1" applyBorder="1" applyAlignment="1">
      <alignment horizontal="right" vertical="center"/>
    </xf>
    <xf numFmtId="179" fontId="6" fillId="2" borderId="7" xfId="16" applyNumberFormat="1" applyFont="1" applyFill="1" applyBorder="1" applyAlignment="1">
      <alignment horizontal="right" vertical="center"/>
    </xf>
    <xf numFmtId="41" fontId="24" fillId="2" borderId="0" xfId="16" applyNumberFormat="1" applyFont="1" applyFill="1" applyBorder="1" applyAlignment="1">
      <alignment/>
    </xf>
    <xf numFmtId="179" fontId="6" fillId="2" borderId="8" xfId="16" applyNumberFormat="1" applyFont="1" applyFill="1" applyBorder="1" applyAlignment="1">
      <alignment horizontal="right" vertical="center"/>
    </xf>
    <xf numFmtId="179" fontId="6" fillId="2" borderId="9" xfId="16" applyNumberFormat="1" applyFont="1" applyFill="1" applyBorder="1" applyAlignment="1">
      <alignment horizontal="right" vertical="center"/>
    </xf>
    <xf numFmtId="179" fontId="6" fillId="2" borderId="1" xfId="16" applyNumberFormat="1" applyFont="1" applyFill="1" applyBorder="1" applyAlignment="1">
      <alignment horizontal="right" vertical="center"/>
    </xf>
    <xf numFmtId="179" fontId="22" fillId="2" borderId="1" xfId="16" applyNumberFormat="1" applyFont="1" applyFill="1" applyBorder="1" applyAlignment="1">
      <alignment horizontal="right" vertical="center"/>
    </xf>
    <xf numFmtId="179" fontId="6" fillId="2" borderId="2" xfId="16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179" fontId="22" fillId="0" borderId="2" xfId="0" applyNumberFormat="1" applyFont="1" applyBorder="1" applyAlignment="1" quotePrefix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79" fontId="22" fillId="0" borderId="9" xfId="0" applyNumberFormat="1" applyFont="1" applyBorder="1" applyAlignment="1" quotePrefix="1">
      <alignment horizontal="right" vertical="center"/>
    </xf>
    <xf numFmtId="0" fontId="22" fillId="0" borderId="0" xfId="0" applyFont="1" applyBorder="1" applyAlignment="1">
      <alignment horizontal="distributed" vertical="center"/>
    </xf>
    <xf numFmtId="0" fontId="22" fillId="0" borderId="3" xfId="0" applyFont="1" applyBorder="1" applyAlignment="1">
      <alignment horizontal="distributed" vertical="center"/>
    </xf>
    <xf numFmtId="179" fontId="22" fillId="0" borderId="15" xfId="0" applyNumberFormat="1" applyFont="1" applyBorder="1" applyAlignment="1" quotePrefix="1">
      <alignment horizontal="right" vertical="center"/>
    </xf>
    <xf numFmtId="0" fontId="23" fillId="0" borderId="14" xfId="0" applyFont="1" applyBorder="1" applyAlignment="1">
      <alignment horizontal="left" vertical="center"/>
    </xf>
    <xf numFmtId="183" fontId="23" fillId="0" borderId="1" xfId="0" applyNumberFormat="1" applyFont="1" applyBorder="1" applyAlignment="1">
      <alignment horizontal="center" vertical="center"/>
    </xf>
    <xf numFmtId="179" fontId="23" fillId="0" borderId="1" xfId="0" applyNumberFormat="1" applyFont="1" applyFill="1" applyBorder="1" applyAlignment="1" quotePrefix="1">
      <alignment horizontal="right" vertical="center"/>
    </xf>
    <xf numFmtId="183" fontId="30" fillId="0" borderId="1" xfId="0" applyNumberFormat="1" applyFont="1" applyFill="1" applyBorder="1" applyAlignment="1">
      <alignment horizontal="center" vertical="center"/>
    </xf>
    <xf numFmtId="183" fontId="23" fillId="0" borderId="1" xfId="0" applyNumberFormat="1" applyFont="1" applyFill="1" applyBorder="1" applyAlignment="1">
      <alignment horizontal="right" vertical="center"/>
    </xf>
    <xf numFmtId="0" fontId="23" fillId="0" borderId="3" xfId="0" applyFont="1" applyBorder="1" applyAlignment="1">
      <alignment horizontal="left" vertical="center"/>
    </xf>
    <xf numFmtId="179" fontId="23" fillId="0" borderId="9" xfId="0" applyNumberFormat="1" applyFont="1" applyFill="1" applyBorder="1" applyAlignment="1" quotePrefix="1">
      <alignment horizontal="right" vertical="center"/>
    </xf>
    <xf numFmtId="183" fontId="23" fillId="0" borderId="2" xfId="0" applyNumberFormat="1" applyFont="1" applyFill="1" applyBorder="1" applyAlignment="1">
      <alignment horizontal="right" vertical="center"/>
    </xf>
    <xf numFmtId="0" fontId="22" fillId="0" borderId="14" xfId="0" applyFont="1" applyBorder="1" applyAlignment="1">
      <alignment horizontal="distributed" vertical="center"/>
    </xf>
    <xf numFmtId="188" fontId="22" fillId="0" borderId="1" xfId="0" applyNumberFormat="1" applyFont="1" applyBorder="1" applyAlignment="1" quotePrefix="1">
      <alignment horizontal="right" vertical="center"/>
    </xf>
    <xf numFmtId="188" fontId="22" fillId="0" borderId="1" xfId="0" applyNumberFormat="1" applyFont="1" applyBorder="1" applyAlignment="1">
      <alignment horizontal="center" vertical="center"/>
    </xf>
    <xf numFmtId="188" fontId="22" fillId="0" borderId="8" xfId="0" applyNumberFormat="1" applyFont="1" applyBorder="1" applyAlignment="1">
      <alignment horizontal="right" vertical="center"/>
    </xf>
    <xf numFmtId="188" fontId="22" fillId="0" borderId="2" xfId="0" applyNumberFormat="1" applyFont="1" applyBorder="1" applyAlignment="1">
      <alignment horizontal="center" vertical="center"/>
    </xf>
    <xf numFmtId="188" fontId="22" fillId="0" borderId="15" xfId="0" applyNumberFormat="1" applyFont="1" applyBorder="1" applyAlignment="1">
      <alignment horizontal="right" vertical="center"/>
    </xf>
    <xf numFmtId="188" fontId="22" fillId="0" borderId="34" xfId="0" applyNumberFormat="1" applyFont="1" applyBorder="1" applyAlignment="1">
      <alignment horizontal="right" vertical="center"/>
    </xf>
    <xf numFmtId="188" fontId="22" fillId="0" borderId="2" xfId="0" applyNumberFormat="1" applyFont="1" applyBorder="1" applyAlignment="1" quotePrefix="1">
      <alignment horizontal="right" vertical="center"/>
    </xf>
    <xf numFmtId="0" fontId="2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23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179" fontId="6" fillId="0" borderId="8" xfId="0" applyNumberFormat="1" applyFont="1" applyBorder="1" applyAlignment="1">
      <alignment horizontal="right" vertical="center"/>
    </xf>
    <xf numFmtId="179" fontId="6" fillId="0" borderId="0" xfId="16" applyNumberFormat="1" applyFont="1" applyFill="1" applyBorder="1" applyAlignment="1">
      <alignment horizontal="right" vertical="center"/>
    </xf>
    <xf numFmtId="179" fontId="6" fillId="0" borderId="1" xfId="16" applyNumberFormat="1" applyFont="1" applyFill="1" applyBorder="1" applyAlignment="1">
      <alignment horizontal="right" vertical="center"/>
    </xf>
    <xf numFmtId="179" fontId="6" fillId="0" borderId="1" xfId="0" applyNumberFormat="1" applyFont="1" applyFill="1" applyBorder="1" applyAlignment="1">
      <alignment horizontal="right"/>
    </xf>
    <xf numFmtId="179" fontId="6" fillId="0" borderId="8" xfId="16" applyNumberFormat="1" applyFont="1" applyFill="1" applyBorder="1" applyAlignment="1">
      <alignment horizontal="right" vertical="center"/>
    </xf>
    <xf numFmtId="179" fontId="6" fillId="0" borderId="14" xfId="0" applyNumberFormat="1" applyFont="1" applyBorder="1" applyAlignment="1">
      <alignment horizontal="right" vertical="center"/>
    </xf>
    <xf numFmtId="179" fontId="6" fillId="0" borderId="12" xfId="0" applyNumberFormat="1" applyFont="1" applyBorder="1" applyAlignment="1">
      <alignment horizontal="right" vertical="center"/>
    </xf>
    <xf numFmtId="179" fontId="6" fillId="0" borderId="34" xfId="0" applyNumberFormat="1" applyFont="1" applyBorder="1" applyAlignment="1">
      <alignment horizontal="right" vertical="center"/>
    </xf>
    <xf numFmtId="0" fontId="29" fillId="0" borderId="3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179" fontId="22" fillId="2" borderId="8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distributed" vertical="center" wrapText="1"/>
    </xf>
    <xf numFmtId="0" fontId="6" fillId="0" borderId="45" xfId="0" applyFont="1" applyBorder="1" applyAlignment="1">
      <alignment horizontal="distributed" vertical="center" wrapText="1"/>
    </xf>
    <xf numFmtId="0" fontId="22" fillId="0" borderId="24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00" fontId="22" fillId="0" borderId="13" xfId="0" applyNumberFormat="1" applyFont="1" applyBorder="1" applyAlignment="1">
      <alignment horizontal="center" vertical="center"/>
    </xf>
    <xf numFmtId="200" fontId="6" fillId="0" borderId="7" xfId="0" applyNumberFormat="1" applyFont="1" applyBorder="1" applyAlignment="1">
      <alignment horizontal="center" vertical="center"/>
    </xf>
    <xf numFmtId="200" fontId="22" fillId="0" borderId="34" xfId="0" applyNumberFormat="1" applyFont="1" applyBorder="1" applyAlignment="1">
      <alignment horizontal="center" vertical="center"/>
    </xf>
    <xf numFmtId="200" fontId="6" fillId="0" borderId="8" xfId="0" applyNumberFormat="1" applyFont="1" applyBorder="1" applyAlignment="1">
      <alignment horizontal="center" vertical="center"/>
    </xf>
    <xf numFmtId="200" fontId="6" fillId="0" borderId="7" xfId="0" applyNumberFormat="1" applyFont="1" applyBorder="1" applyAlignment="1">
      <alignment horizontal="center" vertical="center" wrapText="1"/>
    </xf>
    <xf numFmtId="200" fontId="6" fillId="0" borderId="9" xfId="0" applyNumberFormat="1" applyFont="1" applyBorder="1" applyAlignment="1">
      <alignment horizontal="center" vertical="center" wrapText="1"/>
    </xf>
    <xf numFmtId="200" fontId="6" fillId="0" borderId="8" xfId="0" applyNumberFormat="1" applyFont="1" applyBorder="1" applyAlignment="1">
      <alignment horizontal="center" vertical="center" wrapText="1"/>
    </xf>
    <xf numFmtId="200" fontId="6" fillId="0" borderId="15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22" fillId="0" borderId="3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200" fontId="23" fillId="0" borderId="34" xfId="0" applyNumberFormat="1" applyFont="1" applyBorder="1" applyAlignment="1">
      <alignment horizontal="center" vertical="center" wrapText="1"/>
    </xf>
    <xf numFmtId="200" fontId="10" fillId="0" borderId="8" xfId="0" applyNumberFormat="1" applyFont="1" applyBorder="1" applyAlignment="1">
      <alignment horizontal="center" vertical="center" wrapText="1"/>
    </xf>
    <xf numFmtId="0" fontId="23" fillId="0" borderId="23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 wrapText="1"/>
    </xf>
    <xf numFmtId="0" fontId="23" fillId="0" borderId="30" xfId="0" applyFont="1" applyBorder="1" applyAlignment="1">
      <alignment horizontal="distributed" vertical="center" wrapText="1"/>
    </xf>
    <xf numFmtId="0" fontId="10" fillId="0" borderId="9" xfId="0" applyFont="1" applyBorder="1" applyAlignment="1">
      <alignment horizontal="distributed" vertical="center" wrapText="1"/>
    </xf>
    <xf numFmtId="0" fontId="23" fillId="0" borderId="24" xfId="0" applyFont="1" applyBorder="1" applyAlignment="1">
      <alignment horizontal="distributed" vertical="center" wrapText="1"/>
    </xf>
    <xf numFmtId="0" fontId="10" fillId="0" borderId="2" xfId="0" applyFont="1" applyBorder="1" applyAlignment="1">
      <alignment horizontal="distributed" vertical="center" wrapText="1"/>
    </xf>
    <xf numFmtId="0" fontId="10" fillId="0" borderId="9" xfId="0" applyFont="1" applyBorder="1" applyAlignment="1">
      <alignment horizontal="center" vertical="center" wrapText="1"/>
    </xf>
    <xf numFmtId="200" fontId="10" fillId="0" borderId="15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distributed" vertical="center" wrapText="1"/>
    </xf>
    <xf numFmtId="0" fontId="23" fillId="0" borderId="30" xfId="0" applyFont="1" applyBorder="1" applyAlignment="1">
      <alignment horizontal="center" vertical="center" wrapText="1"/>
    </xf>
  </cellXfs>
  <cellStyles count="7">
    <cellStyle name="Normal" xfId="0"/>
    <cellStyle name="一般_Sheet1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13</xdr:row>
      <xdr:rowOff>76200</xdr:rowOff>
    </xdr:from>
    <xdr:to>
      <xdr:col>11</xdr:col>
      <xdr:colOff>0</xdr:colOff>
      <xdr:row>13</xdr:row>
      <xdr:rowOff>76200</xdr:rowOff>
    </xdr:to>
    <xdr:sp>
      <xdr:nvSpPr>
        <xdr:cNvPr id="1" name="Line 119"/>
        <xdr:cNvSpPr>
          <a:spLocks/>
        </xdr:cNvSpPr>
      </xdr:nvSpPr>
      <xdr:spPr>
        <a:xfrm>
          <a:off x="4267200" y="27622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1009650</xdr:colOff>
      <xdr:row>42</xdr:row>
      <xdr:rowOff>133350</xdr:rowOff>
    </xdr:from>
    <xdr:ext cx="1181100" cy="333375"/>
    <xdr:sp>
      <xdr:nvSpPr>
        <xdr:cNvPr id="1" name="TextBox 1"/>
        <xdr:cNvSpPr txBox="1">
          <a:spLocks noChangeArrowheads="1"/>
        </xdr:cNvSpPr>
      </xdr:nvSpPr>
      <xdr:spPr>
        <a:xfrm>
          <a:off x="1009650" y="6562725"/>
          <a:ext cx="1181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各組組中點×各組人數
各組人數總和</a:t>
          </a:r>
        </a:p>
      </xdr:txBody>
    </xdr:sp>
    <xdr:clientData/>
  </xdr:oneCellAnchor>
  <xdr:twoCellAnchor>
    <xdr:from>
      <xdr:col>0</xdr:col>
      <xdr:colOff>1009650</xdr:colOff>
      <xdr:row>43</xdr:row>
      <xdr:rowOff>142875</xdr:rowOff>
    </xdr:from>
    <xdr:to>
      <xdr:col>0</xdr:col>
      <xdr:colOff>2228850</xdr:colOff>
      <xdr:row>43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1009650" y="6724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1571625</xdr:colOff>
      <xdr:row>44</xdr:row>
      <xdr:rowOff>133350</xdr:rowOff>
    </xdr:from>
    <xdr:ext cx="304800" cy="352425"/>
    <xdr:sp>
      <xdr:nvSpPr>
        <xdr:cNvPr id="3" name="TextBox 3"/>
        <xdr:cNvSpPr txBox="1">
          <a:spLocks noChangeArrowheads="1"/>
        </xdr:cNvSpPr>
      </xdr:nvSpPr>
      <xdr:spPr>
        <a:xfrm>
          <a:off x="1571625" y="70199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20+25
2</a:t>
          </a:r>
        </a:p>
      </xdr:txBody>
    </xdr:sp>
    <xdr:clientData/>
  </xdr:oneCellAnchor>
  <xdr:twoCellAnchor>
    <xdr:from>
      <xdr:col>0</xdr:col>
      <xdr:colOff>1533525</xdr:colOff>
      <xdr:row>45</xdr:row>
      <xdr:rowOff>142875</xdr:rowOff>
    </xdr:from>
    <xdr:to>
      <xdr:col>0</xdr:col>
      <xdr:colOff>1924050</xdr:colOff>
      <xdr:row>45</xdr:row>
      <xdr:rowOff>142875</xdr:rowOff>
    </xdr:to>
    <xdr:sp>
      <xdr:nvSpPr>
        <xdr:cNvPr id="4" name="Line 4"/>
        <xdr:cNvSpPr>
          <a:spLocks/>
        </xdr:cNvSpPr>
      </xdr:nvSpPr>
      <xdr:spPr>
        <a:xfrm flipV="1">
          <a:off x="1533525" y="71818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8</xdr:col>
      <xdr:colOff>400050</xdr:colOff>
      <xdr:row>42</xdr:row>
      <xdr:rowOff>142875</xdr:rowOff>
    </xdr:from>
    <xdr:ext cx="1733550" cy="352425"/>
    <xdr:sp>
      <xdr:nvSpPr>
        <xdr:cNvPr id="5" name="TextBox 5"/>
        <xdr:cNvSpPr txBox="1">
          <a:spLocks noChangeArrowheads="1"/>
        </xdr:cNvSpPr>
      </xdr:nvSpPr>
      <xdr:spPr>
        <a:xfrm>
          <a:off x="6715125" y="6572250"/>
          <a:ext cx="17335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group middle point×group number of persons
number of persons of all groups</a:t>
          </a:r>
        </a:p>
      </xdr:txBody>
    </xdr:sp>
    <xdr:clientData/>
  </xdr:oneCellAnchor>
  <xdr:twoCellAnchor>
    <xdr:from>
      <xdr:col>8</xdr:col>
      <xdr:colOff>409575</xdr:colOff>
      <xdr:row>43</xdr:row>
      <xdr:rowOff>161925</xdr:rowOff>
    </xdr:from>
    <xdr:to>
      <xdr:col>11</xdr:col>
      <xdr:colOff>523875</xdr:colOff>
      <xdr:row>43</xdr:row>
      <xdr:rowOff>161925</xdr:rowOff>
    </xdr:to>
    <xdr:sp>
      <xdr:nvSpPr>
        <xdr:cNvPr id="6" name="Line 6"/>
        <xdr:cNvSpPr>
          <a:spLocks/>
        </xdr:cNvSpPr>
      </xdr:nvSpPr>
      <xdr:spPr>
        <a:xfrm>
          <a:off x="6724650" y="67437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10</xdr:col>
      <xdr:colOff>361950</xdr:colOff>
      <xdr:row>45</xdr:row>
      <xdr:rowOff>0</xdr:rowOff>
    </xdr:from>
    <xdr:ext cx="304800" cy="352425"/>
    <xdr:sp>
      <xdr:nvSpPr>
        <xdr:cNvPr id="7" name="TextBox 7"/>
        <xdr:cNvSpPr txBox="1">
          <a:spLocks noChangeArrowheads="1"/>
        </xdr:cNvSpPr>
      </xdr:nvSpPr>
      <xdr:spPr>
        <a:xfrm>
          <a:off x="7896225" y="70389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20+25
2</a:t>
          </a:r>
        </a:p>
      </xdr:txBody>
    </xdr:sp>
    <xdr:clientData/>
  </xdr:oneCellAnchor>
  <xdr:twoCellAnchor>
    <xdr:from>
      <xdr:col>10</xdr:col>
      <xdr:colOff>323850</xdr:colOff>
      <xdr:row>45</xdr:row>
      <xdr:rowOff>161925</xdr:rowOff>
    </xdr:from>
    <xdr:to>
      <xdr:col>11</xdr:col>
      <xdr:colOff>85725</xdr:colOff>
      <xdr:row>45</xdr:row>
      <xdr:rowOff>161925</xdr:rowOff>
    </xdr:to>
    <xdr:sp>
      <xdr:nvSpPr>
        <xdr:cNvPr id="8" name="Line 8"/>
        <xdr:cNvSpPr>
          <a:spLocks/>
        </xdr:cNvSpPr>
      </xdr:nvSpPr>
      <xdr:spPr>
        <a:xfrm flipV="1">
          <a:off x="7858125" y="72009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GridLines="0" tabSelected="1" zoomScale="115" zoomScaleNormal="115" workbookViewId="0" topLeftCell="A1">
      <selection activeCell="A1" sqref="A1"/>
    </sheetView>
  </sheetViews>
  <sheetFormatPr defaultColWidth="9.00390625" defaultRowHeight="19.5" customHeight="1"/>
  <cols>
    <col min="1" max="1" width="13.625" style="1" customWidth="1"/>
    <col min="2" max="2" width="6.125" style="1" customWidth="1"/>
    <col min="3" max="3" width="6.625" style="1" customWidth="1"/>
    <col min="4" max="4" width="6.125" style="1" customWidth="1"/>
    <col min="5" max="6" width="6.625" style="1" customWidth="1"/>
    <col min="7" max="7" width="7.125" style="1" customWidth="1"/>
    <col min="8" max="9" width="6.625" style="1" customWidth="1"/>
    <col min="10" max="10" width="8.625" style="1" customWidth="1"/>
    <col min="11" max="11" width="6.625" style="1" customWidth="1"/>
    <col min="12" max="12" width="7.50390625" style="1" customWidth="1"/>
    <col min="13" max="14" width="8.375" style="1" customWidth="1"/>
    <col min="15" max="19" width="7.50390625" style="1" customWidth="1"/>
    <col min="20" max="20" width="6.625" style="2" customWidth="1"/>
    <col min="21" max="16384" width="12.625" style="1" customWidth="1"/>
  </cols>
  <sheetData>
    <row r="1" spans="1:20" s="4" customFormat="1" ht="19.5" customHeight="1">
      <c r="A1" s="23" t="s">
        <v>769</v>
      </c>
      <c r="T1" s="103" t="s">
        <v>705</v>
      </c>
    </row>
    <row r="2" spans="1:20" s="7" customFormat="1" ht="24" customHeight="1">
      <c r="A2" s="456" t="s">
        <v>768</v>
      </c>
      <c r="B2" s="457"/>
      <c r="C2" s="457"/>
      <c r="D2" s="457"/>
      <c r="E2" s="457"/>
      <c r="F2" s="457"/>
      <c r="G2" s="457"/>
      <c r="H2" s="457"/>
      <c r="I2" s="457"/>
      <c r="J2" s="457"/>
      <c r="K2" s="457" t="s">
        <v>756</v>
      </c>
      <c r="L2" s="457"/>
      <c r="M2" s="457"/>
      <c r="N2" s="457"/>
      <c r="O2" s="457"/>
      <c r="P2" s="457"/>
      <c r="Q2" s="457"/>
      <c r="R2" s="457"/>
      <c r="S2" s="457"/>
      <c r="T2" s="457"/>
    </row>
    <row r="3" spans="1:20" s="4" customFormat="1" ht="19.5" customHeight="1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s="4" customFormat="1" ht="4.5" customHeight="1">
      <c r="A4" s="31"/>
      <c r="B4" s="32"/>
      <c r="C4" s="32"/>
      <c r="D4" s="32"/>
      <c r="E4" s="32"/>
      <c r="F4" s="32"/>
      <c r="G4" s="32"/>
      <c r="H4" s="32"/>
      <c r="I4" s="32"/>
      <c r="J4" s="33"/>
      <c r="K4" s="32"/>
      <c r="L4" s="32"/>
      <c r="M4" s="32"/>
      <c r="N4" s="32"/>
      <c r="O4" s="3"/>
      <c r="P4" s="32"/>
      <c r="Q4" s="32"/>
      <c r="R4" s="32"/>
      <c r="S4" s="33"/>
      <c r="T4" s="34"/>
    </row>
    <row r="5" spans="1:20" s="4" customFormat="1" ht="39.75" customHeight="1">
      <c r="A5" s="454" t="s">
        <v>754</v>
      </c>
      <c r="B5" s="255" t="s">
        <v>720</v>
      </c>
      <c r="C5" s="257" t="s">
        <v>721</v>
      </c>
      <c r="D5" s="257" t="s">
        <v>722</v>
      </c>
      <c r="E5" s="257" t="s">
        <v>723</v>
      </c>
      <c r="F5" s="257" t="s">
        <v>724</v>
      </c>
      <c r="G5" s="257" t="s">
        <v>725</v>
      </c>
      <c r="H5" s="257" t="s">
        <v>726</v>
      </c>
      <c r="I5" s="257" t="s">
        <v>713</v>
      </c>
      <c r="J5" s="257" t="s">
        <v>727</v>
      </c>
      <c r="K5" s="258" t="s">
        <v>714</v>
      </c>
      <c r="L5" s="257" t="s">
        <v>715</v>
      </c>
      <c r="M5" s="257" t="s">
        <v>728</v>
      </c>
      <c r="N5" s="257" t="s">
        <v>729</v>
      </c>
      <c r="O5" s="257" t="s">
        <v>730</v>
      </c>
      <c r="P5" s="257" t="s">
        <v>731</v>
      </c>
      <c r="Q5" s="257" t="s">
        <v>712</v>
      </c>
      <c r="R5" s="257" t="s">
        <v>732</v>
      </c>
      <c r="S5" s="257" t="s">
        <v>733</v>
      </c>
      <c r="T5" s="259" t="s">
        <v>734</v>
      </c>
    </row>
    <row r="6" spans="1:20" s="48" customFormat="1" ht="49.5" customHeight="1">
      <c r="A6" s="455"/>
      <c r="B6" s="44" t="s">
        <v>735</v>
      </c>
      <c r="C6" s="45" t="s">
        <v>736</v>
      </c>
      <c r="D6" s="45" t="s">
        <v>737</v>
      </c>
      <c r="E6" s="45" t="s">
        <v>738</v>
      </c>
      <c r="F6" s="45" t="s">
        <v>739</v>
      </c>
      <c r="G6" s="45" t="s">
        <v>740</v>
      </c>
      <c r="H6" s="45" t="s">
        <v>741</v>
      </c>
      <c r="I6" s="45" t="s">
        <v>742</v>
      </c>
      <c r="J6" s="45" t="s">
        <v>743</v>
      </c>
      <c r="K6" s="46" t="s">
        <v>744</v>
      </c>
      <c r="L6" s="45" t="s">
        <v>745</v>
      </c>
      <c r="M6" s="45" t="s">
        <v>746</v>
      </c>
      <c r="N6" s="45" t="s">
        <v>747</v>
      </c>
      <c r="O6" s="45" t="s">
        <v>748</v>
      </c>
      <c r="P6" s="45" t="s">
        <v>749</v>
      </c>
      <c r="Q6" s="45" t="s">
        <v>750</v>
      </c>
      <c r="R6" s="45" t="s">
        <v>751</v>
      </c>
      <c r="S6" s="45" t="s">
        <v>752</v>
      </c>
      <c r="T6" s="47" t="s">
        <v>753</v>
      </c>
    </row>
    <row r="7" spans="1:20" s="4" customFormat="1" ht="4.5" customHeight="1" thickBot="1">
      <c r="A7" s="15"/>
      <c r="B7" s="18"/>
      <c r="C7" s="35"/>
      <c r="D7" s="35"/>
      <c r="E7" s="35"/>
      <c r="F7" s="35"/>
      <c r="G7" s="35"/>
      <c r="H7" s="35"/>
      <c r="I7" s="35"/>
      <c r="J7" s="27"/>
      <c r="K7" s="35"/>
      <c r="L7" s="35"/>
      <c r="M7" s="35"/>
      <c r="N7" s="35"/>
      <c r="O7" s="35"/>
      <c r="P7" s="35"/>
      <c r="Q7" s="35"/>
      <c r="R7" s="35"/>
      <c r="S7" s="27"/>
      <c r="T7" s="36"/>
    </row>
    <row r="8" spans="1:20" s="4" customFormat="1" ht="33" customHeight="1">
      <c r="A8" s="254" t="s">
        <v>757</v>
      </c>
      <c r="B8" s="22">
        <v>16872</v>
      </c>
      <c r="C8" s="22">
        <v>477</v>
      </c>
      <c r="D8" s="22">
        <v>27</v>
      </c>
      <c r="E8" s="22">
        <v>283</v>
      </c>
      <c r="F8" s="22">
        <v>2491</v>
      </c>
      <c r="G8" s="22">
        <v>66</v>
      </c>
      <c r="H8" s="22">
        <v>52</v>
      </c>
      <c r="I8" s="22">
        <v>302</v>
      </c>
      <c r="J8" s="21">
        <v>64</v>
      </c>
      <c r="K8" s="22">
        <v>1227</v>
      </c>
      <c r="L8" s="22">
        <v>211</v>
      </c>
      <c r="M8" s="22">
        <v>349</v>
      </c>
      <c r="N8" s="22">
        <v>115</v>
      </c>
      <c r="O8" s="22">
        <v>32</v>
      </c>
      <c r="P8" s="261" t="s">
        <v>709</v>
      </c>
      <c r="Q8" s="261" t="s">
        <v>709</v>
      </c>
      <c r="R8" s="22">
        <v>4607</v>
      </c>
      <c r="S8" s="21">
        <v>6569</v>
      </c>
      <c r="T8" s="263" t="s">
        <v>709</v>
      </c>
    </row>
    <row r="9" spans="1:20" s="4" customFormat="1" ht="33" customHeight="1">
      <c r="A9" s="254" t="s">
        <v>758</v>
      </c>
      <c r="B9" s="22">
        <v>19906</v>
      </c>
      <c r="C9" s="22">
        <v>528</v>
      </c>
      <c r="D9" s="22">
        <v>41</v>
      </c>
      <c r="E9" s="22">
        <v>311</v>
      </c>
      <c r="F9" s="22">
        <v>2637</v>
      </c>
      <c r="G9" s="22">
        <v>71</v>
      </c>
      <c r="H9" s="22">
        <v>60</v>
      </c>
      <c r="I9" s="22">
        <v>443</v>
      </c>
      <c r="J9" s="21">
        <v>103</v>
      </c>
      <c r="K9" s="22">
        <v>1358</v>
      </c>
      <c r="L9" s="22">
        <v>229</v>
      </c>
      <c r="M9" s="22">
        <v>369</v>
      </c>
      <c r="N9" s="22">
        <v>1385</v>
      </c>
      <c r="O9" s="22">
        <v>46</v>
      </c>
      <c r="P9" s="261" t="s">
        <v>759</v>
      </c>
      <c r="Q9" s="261" t="s">
        <v>759</v>
      </c>
      <c r="R9" s="22">
        <v>5005</v>
      </c>
      <c r="S9" s="21">
        <v>7320</v>
      </c>
      <c r="T9" s="263" t="s">
        <v>759</v>
      </c>
    </row>
    <row r="10" spans="1:20" s="4" customFormat="1" ht="33" customHeight="1">
      <c r="A10" s="254" t="s">
        <v>760</v>
      </c>
      <c r="B10" s="22">
        <v>20791</v>
      </c>
      <c r="C10" s="22">
        <v>562</v>
      </c>
      <c r="D10" s="22">
        <v>41</v>
      </c>
      <c r="E10" s="22">
        <v>460</v>
      </c>
      <c r="F10" s="22">
        <v>2637</v>
      </c>
      <c r="G10" s="22">
        <v>78</v>
      </c>
      <c r="H10" s="22">
        <v>95</v>
      </c>
      <c r="I10" s="22">
        <v>445</v>
      </c>
      <c r="J10" s="21">
        <v>101</v>
      </c>
      <c r="K10" s="22">
        <v>1099</v>
      </c>
      <c r="L10" s="22">
        <v>227</v>
      </c>
      <c r="M10" s="22">
        <v>371</v>
      </c>
      <c r="N10" s="22">
        <v>1840</v>
      </c>
      <c r="O10" s="22">
        <v>52</v>
      </c>
      <c r="P10" s="261" t="s">
        <v>759</v>
      </c>
      <c r="Q10" s="261" t="s">
        <v>759</v>
      </c>
      <c r="R10" s="22">
        <v>5069</v>
      </c>
      <c r="S10" s="21">
        <v>7714</v>
      </c>
      <c r="T10" s="263" t="s">
        <v>759</v>
      </c>
    </row>
    <row r="11" spans="1:20" s="4" customFormat="1" ht="25.5" customHeight="1">
      <c r="A11" s="234"/>
      <c r="B11" s="22"/>
      <c r="C11" s="22"/>
      <c r="D11" s="22"/>
      <c r="E11" s="22"/>
      <c r="F11" s="22"/>
      <c r="G11" s="22"/>
      <c r="H11" s="22"/>
      <c r="I11" s="22"/>
      <c r="J11" s="21"/>
      <c r="K11" s="22"/>
      <c r="L11" s="22"/>
      <c r="M11" s="22"/>
      <c r="N11" s="22"/>
      <c r="O11" s="22"/>
      <c r="P11" s="22"/>
      <c r="Q11" s="22"/>
      <c r="R11" s="22"/>
      <c r="S11" s="21"/>
      <c r="T11" s="20"/>
    </row>
    <row r="12" spans="1:20" s="4" customFormat="1" ht="33" customHeight="1">
      <c r="A12" s="254" t="s">
        <v>761</v>
      </c>
      <c r="B12" s="22">
        <v>18764</v>
      </c>
      <c r="C12" s="22">
        <v>528</v>
      </c>
      <c r="D12" s="22">
        <v>28</v>
      </c>
      <c r="E12" s="22">
        <v>283</v>
      </c>
      <c r="F12" s="22">
        <v>2695</v>
      </c>
      <c r="G12" s="22">
        <v>60</v>
      </c>
      <c r="H12" s="22">
        <v>87</v>
      </c>
      <c r="I12" s="22">
        <v>302</v>
      </c>
      <c r="J12" s="21">
        <v>53</v>
      </c>
      <c r="K12" s="22">
        <v>978</v>
      </c>
      <c r="L12" s="22">
        <v>217</v>
      </c>
      <c r="M12" s="22">
        <v>360</v>
      </c>
      <c r="N12" s="22">
        <v>409</v>
      </c>
      <c r="O12" s="22">
        <v>32</v>
      </c>
      <c r="P12" s="262" t="s">
        <v>759</v>
      </c>
      <c r="Q12" s="262" t="s">
        <v>759</v>
      </c>
      <c r="R12" s="22">
        <v>4726</v>
      </c>
      <c r="S12" s="21">
        <v>8006</v>
      </c>
      <c r="T12" s="263" t="s">
        <v>759</v>
      </c>
    </row>
    <row r="13" spans="1:20" s="5" customFormat="1" ht="33" customHeight="1">
      <c r="A13" s="254" t="s">
        <v>762</v>
      </c>
      <c r="B13" s="22">
        <v>20620</v>
      </c>
      <c r="C13" s="22">
        <v>513</v>
      </c>
      <c r="D13" s="22">
        <v>28</v>
      </c>
      <c r="E13" s="22">
        <v>283</v>
      </c>
      <c r="F13" s="22">
        <v>3459</v>
      </c>
      <c r="G13" s="22">
        <v>60</v>
      </c>
      <c r="H13" s="22">
        <v>86</v>
      </c>
      <c r="I13" s="22">
        <v>302</v>
      </c>
      <c r="J13" s="21">
        <v>56</v>
      </c>
      <c r="K13" s="22">
        <v>968</v>
      </c>
      <c r="L13" s="22">
        <v>217</v>
      </c>
      <c r="M13" s="22">
        <v>355</v>
      </c>
      <c r="N13" s="22">
        <v>416</v>
      </c>
      <c r="O13" s="22">
        <v>31</v>
      </c>
      <c r="P13" s="262" t="s">
        <v>759</v>
      </c>
      <c r="Q13" s="262" t="s">
        <v>759</v>
      </c>
      <c r="R13" s="22">
        <v>4992</v>
      </c>
      <c r="S13" s="21">
        <v>8204</v>
      </c>
      <c r="T13" s="20">
        <v>650</v>
      </c>
    </row>
    <row r="14" spans="1:20" s="4" customFormat="1" ht="33" customHeight="1">
      <c r="A14" s="254" t="s">
        <v>763</v>
      </c>
      <c r="B14" s="22">
        <v>21268</v>
      </c>
      <c r="C14" s="22">
        <v>542</v>
      </c>
      <c r="D14" s="22">
        <v>37</v>
      </c>
      <c r="E14" s="22">
        <v>283</v>
      </c>
      <c r="F14" s="22">
        <v>3148</v>
      </c>
      <c r="G14" s="22">
        <v>66</v>
      </c>
      <c r="H14" s="22">
        <v>87</v>
      </c>
      <c r="I14" s="22">
        <v>302</v>
      </c>
      <c r="J14" s="21">
        <v>63</v>
      </c>
      <c r="K14" s="22">
        <v>1015</v>
      </c>
      <c r="L14" s="22">
        <v>211</v>
      </c>
      <c r="M14" s="22">
        <v>360</v>
      </c>
      <c r="N14" s="22">
        <v>424</v>
      </c>
      <c r="O14" s="22">
        <v>37</v>
      </c>
      <c r="P14" s="262" t="s">
        <v>759</v>
      </c>
      <c r="Q14" s="262" t="s">
        <v>759</v>
      </c>
      <c r="R14" s="22">
        <v>5223</v>
      </c>
      <c r="S14" s="21">
        <v>8820</v>
      </c>
      <c r="T14" s="20">
        <v>650</v>
      </c>
    </row>
    <row r="15" spans="1:20" s="4" customFormat="1" ht="25.5" customHeight="1">
      <c r="A15" s="234"/>
      <c r="B15" s="22"/>
      <c r="C15" s="22"/>
      <c r="D15" s="22"/>
      <c r="E15" s="22"/>
      <c r="F15" s="22"/>
      <c r="G15" s="22"/>
      <c r="H15" s="22"/>
      <c r="I15" s="22"/>
      <c r="J15" s="21"/>
      <c r="K15" s="22"/>
      <c r="L15" s="22"/>
      <c r="M15" s="22"/>
      <c r="N15" s="22"/>
      <c r="O15" s="22"/>
      <c r="P15" s="21"/>
      <c r="Q15" s="21"/>
      <c r="R15" s="22"/>
      <c r="S15" s="21"/>
      <c r="T15" s="20"/>
    </row>
    <row r="16" spans="1:20" s="4" customFormat="1" ht="33" customHeight="1">
      <c r="A16" s="254" t="s">
        <v>764</v>
      </c>
      <c r="B16" s="22">
        <v>21810</v>
      </c>
      <c r="C16" s="22">
        <v>530</v>
      </c>
      <c r="D16" s="22">
        <v>37</v>
      </c>
      <c r="E16" s="22">
        <v>283</v>
      </c>
      <c r="F16" s="22">
        <v>3148</v>
      </c>
      <c r="G16" s="22">
        <v>75</v>
      </c>
      <c r="H16" s="22">
        <v>87</v>
      </c>
      <c r="I16" s="22">
        <v>302</v>
      </c>
      <c r="J16" s="21">
        <v>97</v>
      </c>
      <c r="K16" s="22">
        <v>1030</v>
      </c>
      <c r="L16" s="22">
        <v>217</v>
      </c>
      <c r="M16" s="22">
        <v>357</v>
      </c>
      <c r="N16" s="22">
        <v>433</v>
      </c>
      <c r="O16" s="22">
        <v>37</v>
      </c>
      <c r="P16" s="262" t="s">
        <v>759</v>
      </c>
      <c r="Q16" s="262" t="s">
        <v>759</v>
      </c>
      <c r="R16" s="22">
        <v>5404</v>
      </c>
      <c r="S16" s="21">
        <v>9173</v>
      </c>
      <c r="T16" s="20">
        <v>600</v>
      </c>
    </row>
    <row r="17" spans="1:20" s="5" customFormat="1" ht="33" customHeight="1">
      <c r="A17" s="254" t="s">
        <v>765</v>
      </c>
      <c r="B17" s="22">
        <v>22079</v>
      </c>
      <c r="C17" s="22">
        <v>529</v>
      </c>
      <c r="D17" s="22">
        <v>37</v>
      </c>
      <c r="E17" s="22">
        <v>283</v>
      </c>
      <c r="F17" s="22">
        <v>3223</v>
      </c>
      <c r="G17" s="22">
        <v>74</v>
      </c>
      <c r="H17" s="22">
        <v>87</v>
      </c>
      <c r="I17" s="22">
        <v>302</v>
      </c>
      <c r="J17" s="21">
        <v>95</v>
      </c>
      <c r="K17" s="22">
        <v>1466</v>
      </c>
      <c r="L17" s="22">
        <v>215</v>
      </c>
      <c r="M17" s="22">
        <v>361</v>
      </c>
      <c r="N17" s="261" t="s">
        <v>759</v>
      </c>
      <c r="O17" s="22">
        <v>44</v>
      </c>
      <c r="P17" s="262" t="s">
        <v>759</v>
      </c>
      <c r="Q17" s="22">
        <v>492</v>
      </c>
      <c r="R17" s="22">
        <v>5068</v>
      </c>
      <c r="S17" s="21">
        <v>9103</v>
      </c>
      <c r="T17" s="20">
        <v>700</v>
      </c>
    </row>
    <row r="18" spans="1:20" s="5" customFormat="1" ht="33" customHeight="1">
      <c r="A18" s="254" t="s">
        <v>766</v>
      </c>
      <c r="B18" s="22">
        <v>21076</v>
      </c>
      <c r="C18" s="22">
        <v>604</v>
      </c>
      <c r="D18" s="22">
        <v>37</v>
      </c>
      <c r="E18" s="22">
        <v>243</v>
      </c>
      <c r="F18" s="22">
        <v>3223</v>
      </c>
      <c r="G18" s="22">
        <v>80</v>
      </c>
      <c r="H18" s="22">
        <v>87</v>
      </c>
      <c r="I18" s="22">
        <v>300</v>
      </c>
      <c r="J18" s="21">
        <v>94</v>
      </c>
      <c r="K18" s="22">
        <v>1409</v>
      </c>
      <c r="L18" s="22">
        <v>201</v>
      </c>
      <c r="M18" s="22">
        <v>261</v>
      </c>
      <c r="N18" s="261" t="s">
        <v>759</v>
      </c>
      <c r="O18" s="22">
        <v>31</v>
      </c>
      <c r="P18" s="262" t="s">
        <v>759</v>
      </c>
      <c r="Q18" s="22">
        <v>525</v>
      </c>
      <c r="R18" s="22">
        <v>4796</v>
      </c>
      <c r="S18" s="21">
        <v>8485</v>
      </c>
      <c r="T18" s="20">
        <v>700</v>
      </c>
    </row>
    <row r="19" spans="1:20" s="4" customFormat="1" ht="25.5" customHeight="1">
      <c r="A19" s="24"/>
      <c r="B19" s="22"/>
      <c r="C19" s="22"/>
      <c r="D19" s="22"/>
      <c r="E19" s="22"/>
      <c r="F19" s="22"/>
      <c r="G19" s="22"/>
      <c r="H19" s="22"/>
      <c r="I19" s="22"/>
      <c r="J19" s="21"/>
      <c r="K19" s="22"/>
      <c r="L19" s="22"/>
      <c r="M19" s="22"/>
      <c r="N19" s="22"/>
      <c r="O19" s="22"/>
      <c r="P19" s="22"/>
      <c r="Q19" s="22"/>
      <c r="R19" s="22"/>
      <c r="S19" s="21"/>
      <c r="T19" s="20"/>
    </row>
    <row r="20" spans="1:20" s="4" customFormat="1" ht="33" customHeight="1" thickBot="1">
      <c r="A20" s="264" t="s">
        <v>767</v>
      </c>
      <c r="B20" s="37">
        <v>22521</v>
      </c>
      <c r="C20" s="37">
        <v>604</v>
      </c>
      <c r="D20" s="37">
        <v>37</v>
      </c>
      <c r="E20" s="37">
        <v>243</v>
      </c>
      <c r="F20" s="37">
        <v>3223</v>
      </c>
      <c r="G20" s="37">
        <v>82</v>
      </c>
      <c r="H20" s="37">
        <v>92</v>
      </c>
      <c r="I20" s="37">
        <v>297</v>
      </c>
      <c r="J20" s="38">
        <v>105</v>
      </c>
      <c r="K20" s="37">
        <v>1473</v>
      </c>
      <c r="L20" s="37">
        <v>213</v>
      </c>
      <c r="M20" s="37">
        <v>335</v>
      </c>
      <c r="N20" s="265" t="s">
        <v>759</v>
      </c>
      <c r="O20" s="37">
        <v>47</v>
      </c>
      <c r="P20" s="265" t="s">
        <v>759</v>
      </c>
      <c r="Q20" s="37">
        <v>493</v>
      </c>
      <c r="R20" s="37">
        <v>5198</v>
      </c>
      <c r="S20" s="38">
        <v>9379</v>
      </c>
      <c r="T20" s="39">
        <v>700</v>
      </c>
    </row>
    <row r="21" spans="1:20" s="4" customFormat="1" ht="15" customHeight="1">
      <c r="A21" s="8" t="s">
        <v>710</v>
      </c>
      <c r="K21" s="40" t="s">
        <v>774</v>
      </c>
      <c r="T21" s="5"/>
    </row>
    <row r="22" spans="1:20" s="4" customFormat="1" ht="15" customHeight="1">
      <c r="A22" s="8" t="s">
        <v>770</v>
      </c>
      <c r="K22" s="40" t="s">
        <v>775</v>
      </c>
      <c r="T22" s="5"/>
    </row>
    <row r="23" spans="1:20" s="4" customFormat="1" ht="15" customHeight="1">
      <c r="A23" s="8" t="s">
        <v>771</v>
      </c>
      <c r="K23" s="151" t="s">
        <v>776</v>
      </c>
      <c r="T23" s="5"/>
    </row>
    <row r="24" spans="1:20" s="4" customFormat="1" ht="15" customHeight="1">
      <c r="A24" s="8" t="s">
        <v>773</v>
      </c>
      <c r="K24" s="151" t="s">
        <v>777</v>
      </c>
      <c r="T24" s="5"/>
    </row>
    <row r="25" spans="1:20" s="4" customFormat="1" ht="15" customHeight="1">
      <c r="A25" s="8" t="s">
        <v>772</v>
      </c>
      <c r="K25" s="151" t="s">
        <v>778</v>
      </c>
      <c r="T25" s="5"/>
    </row>
  </sheetData>
  <mergeCells count="3">
    <mergeCell ref="A5:A6"/>
    <mergeCell ref="A2:J2"/>
    <mergeCell ref="K2:T2"/>
  </mergeCells>
  <printOptions/>
  <pageMargins left="1.1811023622047245" right="1.1811023622047245" top="1.5748031496062993" bottom="1.5748031496062993" header="0.5118110236220472" footer="0.9055118110236221"/>
  <pageSetup firstPageNumber="106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7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4.875" style="1" customWidth="1"/>
    <col min="2" max="2" width="10.875" style="1" customWidth="1"/>
    <col min="3" max="3" width="3.625" style="1" customWidth="1"/>
    <col min="4" max="4" width="4.125" style="1" customWidth="1"/>
    <col min="5" max="5" width="3.625" style="1" customWidth="1"/>
    <col min="6" max="6" width="6.125" style="1" customWidth="1"/>
    <col min="7" max="7" width="6.375" style="1" customWidth="1"/>
    <col min="8" max="8" width="5.875" style="1" customWidth="1"/>
    <col min="9" max="9" width="6.125" style="1" customWidth="1"/>
    <col min="10" max="10" width="5.625" style="1" customWidth="1"/>
    <col min="11" max="11" width="5.875" style="1" customWidth="1"/>
    <col min="12" max="12" width="6.625" style="1" customWidth="1"/>
    <col min="13" max="13" width="6.125" style="1" customWidth="1"/>
    <col min="14" max="16384" width="12.625" style="1" customWidth="1"/>
  </cols>
  <sheetData>
    <row r="1" spans="1:13" s="4" customFormat="1" ht="18" customHeight="1">
      <c r="A1" s="88"/>
      <c r="B1" s="88"/>
      <c r="M1" s="103" t="s">
        <v>106</v>
      </c>
    </row>
    <row r="2" spans="1:13" s="7" customFormat="1" ht="34.5" customHeight="1">
      <c r="A2" s="392" t="s">
        <v>704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</row>
    <row r="3" spans="1:13" s="9" customFormat="1" ht="12.7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48" t="s">
        <v>627</v>
      </c>
    </row>
    <row r="4" spans="1:13" s="9" customFormat="1" ht="12.75" customHeight="1" thickBot="1">
      <c r="A4" s="13"/>
      <c r="B4" s="13"/>
      <c r="C4" s="13"/>
      <c r="D4" s="13"/>
      <c r="E4" s="13"/>
      <c r="G4" s="13"/>
      <c r="H4" s="13"/>
      <c r="I4" s="13"/>
      <c r="J4" s="13"/>
      <c r="K4" s="13"/>
      <c r="M4" s="17" t="s">
        <v>254</v>
      </c>
    </row>
    <row r="5" spans="1:13" s="128" customFormat="1" ht="18" customHeight="1">
      <c r="A5" s="564" t="s">
        <v>191</v>
      </c>
      <c r="B5" s="565"/>
      <c r="C5" s="570" t="s">
        <v>192</v>
      </c>
      <c r="D5" s="571"/>
      <c r="E5" s="572"/>
      <c r="F5" s="575" t="s">
        <v>193</v>
      </c>
      <c r="G5" s="575" t="s">
        <v>194</v>
      </c>
      <c r="H5" s="577" t="s">
        <v>195</v>
      </c>
      <c r="I5" s="571"/>
      <c r="J5" s="572"/>
      <c r="K5" s="575" t="s">
        <v>196</v>
      </c>
      <c r="L5" s="575" t="s">
        <v>197</v>
      </c>
      <c r="M5" s="578" t="s">
        <v>198</v>
      </c>
    </row>
    <row r="6" spans="1:13" s="128" customFormat="1" ht="18" customHeight="1">
      <c r="A6" s="566"/>
      <c r="B6" s="567"/>
      <c r="C6" s="573"/>
      <c r="D6" s="573"/>
      <c r="E6" s="574"/>
      <c r="F6" s="576"/>
      <c r="G6" s="576"/>
      <c r="H6" s="573" t="s">
        <v>199</v>
      </c>
      <c r="I6" s="573"/>
      <c r="J6" s="574"/>
      <c r="K6" s="576"/>
      <c r="L6" s="576"/>
      <c r="M6" s="579"/>
    </row>
    <row r="7" spans="1:13" s="128" customFormat="1" ht="18" customHeight="1">
      <c r="A7" s="566"/>
      <c r="B7" s="567"/>
      <c r="C7" s="580" t="s">
        <v>200</v>
      </c>
      <c r="D7" s="582" t="s">
        <v>201</v>
      </c>
      <c r="E7" s="584" t="s">
        <v>202</v>
      </c>
      <c r="F7" s="576" t="s">
        <v>203</v>
      </c>
      <c r="G7" s="588" t="s">
        <v>204</v>
      </c>
      <c r="H7" s="584" t="s">
        <v>205</v>
      </c>
      <c r="I7" s="589" t="s">
        <v>206</v>
      </c>
      <c r="J7" s="589" t="s">
        <v>207</v>
      </c>
      <c r="K7" s="576" t="s">
        <v>208</v>
      </c>
      <c r="L7" s="576" t="s">
        <v>209</v>
      </c>
      <c r="M7" s="579" t="s">
        <v>210</v>
      </c>
    </row>
    <row r="8" spans="1:13" s="129" customFormat="1" ht="18" customHeight="1" thickBot="1">
      <c r="A8" s="568"/>
      <c r="B8" s="569"/>
      <c r="C8" s="581"/>
      <c r="D8" s="583"/>
      <c r="E8" s="585"/>
      <c r="F8" s="586"/>
      <c r="G8" s="583"/>
      <c r="H8" s="585"/>
      <c r="I8" s="586"/>
      <c r="J8" s="586"/>
      <c r="K8" s="586"/>
      <c r="L8" s="586"/>
      <c r="M8" s="587"/>
    </row>
    <row r="9" spans="1:13" s="9" customFormat="1" ht="18.75" customHeight="1">
      <c r="A9" s="438" t="s">
        <v>211</v>
      </c>
      <c r="B9" s="149"/>
      <c r="C9" s="131">
        <v>85</v>
      </c>
      <c r="D9" s="42">
        <v>3</v>
      </c>
      <c r="E9" s="42">
        <v>23</v>
      </c>
      <c r="F9" s="42">
        <v>985365</v>
      </c>
      <c r="G9" s="42">
        <v>4</v>
      </c>
      <c r="H9" s="42">
        <v>767709</v>
      </c>
      <c r="I9" s="42">
        <v>757754</v>
      </c>
      <c r="J9" s="42">
        <v>9955</v>
      </c>
      <c r="K9" s="42">
        <v>7</v>
      </c>
      <c r="L9" s="439" t="s">
        <v>212</v>
      </c>
      <c r="M9" s="132">
        <v>77.91</v>
      </c>
    </row>
    <row r="10" spans="1:13" s="9" customFormat="1" ht="18.75" customHeight="1">
      <c r="A10" s="128" t="s">
        <v>213</v>
      </c>
      <c r="B10" s="130"/>
      <c r="C10" s="41"/>
      <c r="D10" s="42"/>
      <c r="E10" s="42"/>
      <c r="F10" s="42"/>
      <c r="G10" s="42"/>
      <c r="H10" s="42"/>
      <c r="I10" s="42"/>
      <c r="J10" s="42"/>
      <c r="K10" s="42"/>
      <c r="L10" s="439" t="s">
        <v>214</v>
      </c>
      <c r="M10" s="132"/>
    </row>
    <row r="11" spans="1:13" s="9" customFormat="1" ht="9.75" customHeight="1">
      <c r="A11" s="146"/>
      <c r="B11" s="130"/>
      <c r="C11" s="41"/>
      <c r="D11" s="42"/>
      <c r="E11" s="42"/>
      <c r="F11" s="42"/>
      <c r="G11" s="42"/>
      <c r="H11" s="42"/>
      <c r="I11" s="42"/>
      <c r="J11" s="42"/>
      <c r="K11" s="42"/>
      <c r="L11" s="147"/>
      <c r="M11" s="132"/>
    </row>
    <row r="12" spans="1:13" s="9" customFormat="1" ht="18.75" customHeight="1">
      <c r="A12" s="266" t="s">
        <v>215</v>
      </c>
      <c r="B12" s="130"/>
      <c r="C12" s="41">
        <v>89</v>
      </c>
      <c r="D12" s="42">
        <v>3</v>
      </c>
      <c r="E12" s="42">
        <v>18</v>
      </c>
      <c r="F12" s="42">
        <v>1134413</v>
      </c>
      <c r="G12" s="42">
        <v>5</v>
      </c>
      <c r="H12" s="42">
        <v>954720</v>
      </c>
      <c r="I12" s="42">
        <v>943092</v>
      </c>
      <c r="J12" s="42">
        <v>11628</v>
      </c>
      <c r="K12" s="42">
        <v>7</v>
      </c>
      <c r="L12" s="439" t="s">
        <v>216</v>
      </c>
      <c r="M12" s="132">
        <v>84.16</v>
      </c>
    </row>
    <row r="13" spans="1:13" s="9" customFormat="1" ht="18.75" customHeight="1">
      <c r="A13" s="128" t="s">
        <v>217</v>
      </c>
      <c r="B13" s="130"/>
      <c r="C13" s="41"/>
      <c r="D13" s="41"/>
      <c r="E13" s="42"/>
      <c r="F13" s="42"/>
      <c r="G13" s="42"/>
      <c r="H13" s="42"/>
      <c r="I13" s="42"/>
      <c r="J13" s="42"/>
      <c r="K13" s="42"/>
      <c r="L13" s="439" t="s">
        <v>218</v>
      </c>
      <c r="M13" s="132"/>
    </row>
    <row r="14" spans="1:13" s="9" customFormat="1" ht="9.75" customHeight="1">
      <c r="A14" s="146"/>
      <c r="B14" s="130"/>
      <c r="C14" s="41"/>
      <c r="D14" s="41"/>
      <c r="E14" s="42"/>
      <c r="F14" s="42"/>
      <c r="G14" s="42"/>
      <c r="H14" s="42"/>
      <c r="I14" s="42"/>
      <c r="J14" s="42"/>
      <c r="K14" s="42"/>
      <c r="L14" s="147"/>
      <c r="M14" s="132"/>
    </row>
    <row r="15" spans="1:13" s="12" customFormat="1" ht="18.75" customHeight="1">
      <c r="A15" s="266" t="s">
        <v>219</v>
      </c>
      <c r="B15" s="130"/>
      <c r="C15" s="136">
        <v>93</v>
      </c>
      <c r="D15" s="133">
        <v>3</v>
      </c>
      <c r="E15" s="133">
        <v>20</v>
      </c>
      <c r="F15" s="134">
        <f>SUM(F18:F34)</f>
        <v>1273026</v>
      </c>
      <c r="G15" s="134">
        <v>2</v>
      </c>
      <c r="H15" s="134">
        <f>SUM(H18:H34)</f>
        <v>1035296</v>
      </c>
      <c r="I15" s="134">
        <f>SUM(I18:I34)</f>
        <v>1004458</v>
      </c>
      <c r="J15" s="134">
        <f>SUM(J18:J34)</f>
        <v>30838</v>
      </c>
      <c r="K15" s="134">
        <f>SUM(K18:K34)</f>
        <v>72</v>
      </c>
      <c r="L15" s="441" t="s">
        <v>216</v>
      </c>
      <c r="M15" s="135">
        <f>H15/F15*100</f>
        <v>81.32559743477353</v>
      </c>
    </row>
    <row r="16" spans="1:13" s="12" customFormat="1" ht="18.75" customHeight="1">
      <c r="A16" s="128" t="s">
        <v>220</v>
      </c>
      <c r="B16" s="130"/>
      <c r="C16" s="136"/>
      <c r="D16" s="136"/>
      <c r="E16" s="133"/>
      <c r="F16" s="134"/>
      <c r="G16" s="134"/>
      <c r="H16" s="134"/>
      <c r="I16" s="134"/>
      <c r="J16" s="134"/>
      <c r="K16" s="134"/>
      <c r="L16" s="441" t="s">
        <v>218</v>
      </c>
      <c r="M16" s="137"/>
    </row>
    <row r="17" spans="1:13" s="12" customFormat="1" ht="18.75" customHeight="1">
      <c r="A17" s="146"/>
      <c r="B17" s="130"/>
      <c r="C17" s="41"/>
      <c r="D17" s="41"/>
      <c r="E17" s="42"/>
      <c r="F17" s="42"/>
      <c r="G17" s="42"/>
      <c r="H17" s="42"/>
      <c r="I17" s="42"/>
      <c r="J17" s="42"/>
      <c r="K17" s="42"/>
      <c r="L17" s="42"/>
      <c r="M17" s="138"/>
    </row>
    <row r="18" spans="1:13" s="9" customFormat="1" ht="18.75" customHeight="1">
      <c r="A18" s="266" t="s">
        <v>221</v>
      </c>
      <c r="B18" s="225" t="s">
        <v>222</v>
      </c>
      <c r="C18" s="136">
        <f>C15</f>
        <v>93</v>
      </c>
      <c r="D18" s="136">
        <f>D15</f>
        <v>3</v>
      </c>
      <c r="E18" s="133">
        <f>E15</f>
        <v>20</v>
      </c>
      <c r="F18" s="133">
        <v>247841</v>
      </c>
      <c r="G18" s="440" t="s">
        <v>223</v>
      </c>
      <c r="H18" s="133">
        <f>SUM(I18:J18)</f>
        <v>202149</v>
      </c>
      <c r="I18" s="133">
        <v>197586</v>
      </c>
      <c r="J18" s="133">
        <v>4563</v>
      </c>
      <c r="K18" s="133">
        <v>10</v>
      </c>
      <c r="L18" s="442" t="s">
        <v>223</v>
      </c>
      <c r="M18" s="137">
        <f>H18/F18*100</f>
        <v>81.56398658817548</v>
      </c>
    </row>
    <row r="19" spans="1:13" s="9" customFormat="1" ht="13.5" customHeight="1">
      <c r="A19" s="145"/>
      <c r="B19" s="225"/>
      <c r="C19" s="136"/>
      <c r="D19" s="136"/>
      <c r="E19" s="133"/>
      <c r="F19" s="133"/>
      <c r="G19" s="133"/>
      <c r="H19" s="133"/>
      <c r="I19" s="133"/>
      <c r="J19" s="133"/>
      <c r="K19" s="133"/>
      <c r="L19" s="139"/>
      <c r="M19" s="137"/>
    </row>
    <row r="20" spans="1:13" s="9" customFormat="1" ht="18.75" customHeight="1">
      <c r="A20" s="266" t="s">
        <v>224</v>
      </c>
      <c r="B20" s="225" t="s">
        <v>225</v>
      </c>
      <c r="C20" s="136">
        <f>C15</f>
        <v>93</v>
      </c>
      <c r="D20" s="136">
        <f>D15</f>
        <v>3</v>
      </c>
      <c r="E20" s="133">
        <f>E15</f>
        <v>20</v>
      </c>
      <c r="F20" s="133">
        <v>239584</v>
      </c>
      <c r="G20" s="440" t="s">
        <v>223</v>
      </c>
      <c r="H20" s="133">
        <f>SUM(I20:J20)</f>
        <v>196158</v>
      </c>
      <c r="I20" s="133">
        <v>190763</v>
      </c>
      <c r="J20" s="133">
        <v>5395</v>
      </c>
      <c r="K20" s="133">
        <v>24</v>
      </c>
      <c r="L20" s="442" t="s">
        <v>223</v>
      </c>
      <c r="M20" s="137">
        <f>H20/F20*100</f>
        <v>81.87441565379991</v>
      </c>
    </row>
    <row r="21" spans="1:13" s="9" customFormat="1" ht="18.75" customHeight="1">
      <c r="A21" s="266" t="s">
        <v>226</v>
      </c>
      <c r="B21" s="225" t="s">
        <v>227</v>
      </c>
      <c r="C21" s="136">
        <f>C18</f>
        <v>93</v>
      </c>
      <c r="D21" s="136">
        <f>D18</f>
        <v>3</v>
      </c>
      <c r="E21" s="133">
        <f>E18</f>
        <v>20</v>
      </c>
      <c r="F21" s="133">
        <v>136538</v>
      </c>
      <c r="G21" s="440" t="s">
        <v>223</v>
      </c>
      <c r="H21" s="133">
        <f>SUM(I21:J21)</f>
        <v>112003</v>
      </c>
      <c r="I21" s="133">
        <v>108920</v>
      </c>
      <c r="J21" s="133">
        <v>3083</v>
      </c>
      <c r="K21" s="133">
        <v>9</v>
      </c>
      <c r="L21" s="442" t="s">
        <v>223</v>
      </c>
      <c r="M21" s="137">
        <f>H21/F21*100</f>
        <v>82.03064348386529</v>
      </c>
    </row>
    <row r="22" spans="1:13" s="9" customFormat="1" ht="18.75" customHeight="1">
      <c r="A22" s="266" t="s">
        <v>228</v>
      </c>
      <c r="B22" s="225" t="s">
        <v>229</v>
      </c>
      <c r="C22" s="136">
        <f>C15</f>
        <v>93</v>
      </c>
      <c r="D22" s="136">
        <f>D15</f>
        <v>3</v>
      </c>
      <c r="E22" s="133">
        <f>E15</f>
        <v>20</v>
      </c>
      <c r="F22" s="133">
        <v>119454</v>
      </c>
      <c r="G22" s="440" t="s">
        <v>223</v>
      </c>
      <c r="H22" s="133">
        <f>SUM(I22:J22)</f>
        <v>96938</v>
      </c>
      <c r="I22" s="133">
        <v>93854</v>
      </c>
      <c r="J22" s="133">
        <v>3084</v>
      </c>
      <c r="K22" s="133">
        <v>4</v>
      </c>
      <c r="L22" s="442" t="s">
        <v>223</v>
      </c>
      <c r="M22" s="137">
        <f>H22/F22*100</f>
        <v>81.15090327657508</v>
      </c>
    </row>
    <row r="23" spans="1:13" s="9" customFormat="1" ht="13.5" customHeight="1">
      <c r="A23" s="145"/>
      <c r="B23" s="225"/>
      <c r="C23" s="136"/>
      <c r="D23" s="136"/>
      <c r="E23" s="133"/>
      <c r="F23" s="133"/>
      <c r="G23" s="133"/>
      <c r="H23" s="133"/>
      <c r="I23" s="133"/>
      <c r="J23" s="133"/>
      <c r="K23" s="133"/>
      <c r="L23" s="139"/>
      <c r="M23" s="137"/>
    </row>
    <row r="24" spans="1:13" s="9" customFormat="1" ht="18.75" customHeight="1">
      <c r="A24" s="266" t="s">
        <v>230</v>
      </c>
      <c r="B24" s="225" t="s">
        <v>231</v>
      </c>
      <c r="C24" s="136">
        <f>C15</f>
        <v>93</v>
      </c>
      <c r="D24" s="136">
        <f>D15</f>
        <v>3</v>
      </c>
      <c r="E24" s="133">
        <f>E15</f>
        <v>20</v>
      </c>
      <c r="F24" s="133">
        <v>60041</v>
      </c>
      <c r="G24" s="440" t="s">
        <v>223</v>
      </c>
      <c r="H24" s="133">
        <f>SUM(I24:J24)</f>
        <v>49182</v>
      </c>
      <c r="I24" s="133">
        <v>47378</v>
      </c>
      <c r="J24" s="133">
        <v>1804</v>
      </c>
      <c r="K24" s="133">
        <v>2</v>
      </c>
      <c r="L24" s="442" t="s">
        <v>223</v>
      </c>
      <c r="M24" s="137">
        <f>H24/F24*100</f>
        <v>81.91402541596575</v>
      </c>
    </row>
    <row r="25" spans="1:13" s="9" customFormat="1" ht="18.75" customHeight="1">
      <c r="A25" s="266" t="s">
        <v>232</v>
      </c>
      <c r="B25" s="225" t="s">
        <v>233</v>
      </c>
      <c r="C25" s="136">
        <f>C22</f>
        <v>93</v>
      </c>
      <c r="D25" s="136">
        <f>D22</f>
        <v>3</v>
      </c>
      <c r="E25" s="133">
        <f>E22</f>
        <v>20</v>
      </c>
      <c r="F25" s="133">
        <v>93205</v>
      </c>
      <c r="G25" s="440" t="s">
        <v>223</v>
      </c>
      <c r="H25" s="133">
        <f>SUM(I25:J25)</f>
        <v>74704</v>
      </c>
      <c r="I25" s="133">
        <v>72300</v>
      </c>
      <c r="J25" s="133">
        <v>2404</v>
      </c>
      <c r="K25" s="133">
        <v>6</v>
      </c>
      <c r="L25" s="442" t="s">
        <v>223</v>
      </c>
      <c r="M25" s="137">
        <f>H25/F25*100</f>
        <v>80.15020653398423</v>
      </c>
    </row>
    <row r="26" spans="1:13" s="9" customFormat="1" ht="18.75" customHeight="1">
      <c r="A26" s="266" t="s">
        <v>234</v>
      </c>
      <c r="B26" s="225" t="s">
        <v>235</v>
      </c>
      <c r="C26" s="136">
        <f>C15</f>
        <v>93</v>
      </c>
      <c r="D26" s="136">
        <f>D15</f>
        <v>3</v>
      </c>
      <c r="E26" s="133">
        <f>E15</f>
        <v>20</v>
      </c>
      <c r="F26" s="133">
        <v>76993</v>
      </c>
      <c r="G26" s="440" t="s">
        <v>223</v>
      </c>
      <c r="H26" s="133">
        <f>SUM(I26:J26)</f>
        <v>62929</v>
      </c>
      <c r="I26" s="133">
        <v>61020</v>
      </c>
      <c r="J26" s="133">
        <v>1909</v>
      </c>
      <c r="K26" s="133">
        <v>3</v>
      </c>
      <c r="L26" s="442" t="s">
        <v>223</v>
      </c>
      <c r="M26" s="137">
        <f>H26/F26*100</f>
        <v>81.73340433545907</v>
      </c>
    </row>
    <row r="27" spans="1:13" s="9" customFormat="1" ht="13.5" customHeight="1">
      <c r="A27" s="145"/>
      <c r="B27" s="225"/>
      <c r="C27" s="136"/>
      <c r="D27" s="136"/>
      <c r="E27" s="133"/>
      <c r="F27" s="133"/>
      <c r="G27" s="133"/>
      <c r="H27" s="133"/>
      <c r="I27" s="133"/>
      <c r="J27" s="133"/>
      <c r="K27" s="133"/>
      <c r="L27" s="139"/>
      <c r="M27" s="137"/>
    </row>
    <row r="28" spans="1:13" s="9" customFormat="1" ht="18.75" customHeight="1">
      <c r="A28" s="266" t="s">
        <v>236</v>
      </c>
      <c r="B28" s="225" t="s">
        <v>237</v>
      </c>
      <c r="C28" s="136">
        <f aca="true" t="shared" si="0" ref="C28:E29">C25</f>
        <v>93</v>
      </c>
      <c r="D28" s="136">
        <f t="shared" si="0"/>
        <v>3</v>
      </c>
      <c r="E28" s="133">
        <f t="shared" si="0"/>
        <v>20</v>
      </c>
      <c r="F28" s="133">
        <v>54132</v>
      </c>
      <c r="G28" s="440" t="s">
        <v>223</v>
      </c>
      <c r="H28" s="133">
        <f>SUM(I28:J28)</f>
        <v>43566</v>
      </c>
      <c r="I28" s="133">
        <v>41749</v>
      </c>
      <c r="J28" s="133">
        <v>1817</v>
      </c>
      <c r="K28" s="133">
        <v>2</v>
      </c>
      <c r="L28" s="442" t="s">
        <v>223</v>
      </c>
      <c r="M28" s="137">
        <f>H28/F28*100</f>
        <v>80.48104633119041</v>
      </c>
    </row>
    <row r="29" spans="1:13" s="9" customFormat="1" ht="18.75" customHeight="1">
      <c r="A29" s="266" t="s">
        <v>238</v>
      </c>
      <c r="B29" s="225" t="s">
        <v>239</v>
      </c>
      <c r="C29" s="136">
        <f t="shared" si="0"/>
        <v>93</v>
      </c>
      <c r="D29" s="136">
        <f t="shared" si="0"/>
        <v>3</v>
      </c>
      <c r="E29" s="133">
        <f t="shared" si="0"/>
        <v>20</v>
      </c>
      <c r="F29" s="133">
        <v>86438</v>
      </c>
      <c r="G29" s="440" t="s">
        <v>223</v>
      </c>
      <c r="H29" s="133">
        <f>SUM(I29:J29)</f>
        <v>68956</v>
      </c>
      <c r="I29" s="133">
        <v>66876</v>
      </c>
      <c r="J29" s="133">
        <v>2080</v>
      </c>
      <c r="K29" s="133">
        <v>5</v>
      </c>
      <c r="L29" s="442" t="s">
        <v>223</v>
      </c>
      <c r="M29" s="137">
        <f>H29/F29*100</f>
        <v>79.77509891482913</v>
      </c>
    </row>
    <row r="30" spans="1:13" s="9" customFormat="1" ht="18.75" customHeight="1">
      <c r="A30" s="266" t="s">
        <v>240</v>
      </c>
      <c r="B30" s="225" t="s">
        <v>241</v>
      </c>
      <c r="C30" s="136">
        <f>C15</f>
        <v>93</v>
      </c>
      <c r="D30" s="136">
        <f>D15</f>
        <v>3</v>
      </c>
      <c r="E30" s="133">
        <f>E15</f>
        <v>20</v>
      </c>
      <c r="F30" s="133">
        <v>76406</v>
      </c>
      <c r="G30" s="440" t="s">
        <v>223</v>
      </c>
      <c r="H30" s="133">
        <f>SUM(I30:J30)</f>
        <v>62165</v>
      </c>
      <c r="I30" s="133">
        <v>60326</v>
      </c>
      <c r="J30" s="133">
        <v>1839</v>
      </c>
      <c r="K30" s="133">
        <v>2</v>
      </c>
      <c r="L30" s="442" t="s">
        <v>223</v>
      </c>
      <c r="M30" s="137">
        <f>H30/F30*100</f>
        <v>81.36141140748109</v>
      </c>
    </row>
    <row r="31" spans="1:13" s="9" customFormat="1" ht="13.5" customHeight="1">
      <c r="A31" s="145"/>
      <c r="B31" s="225"/>
      <c r="C31" s="136"/>
      <c r="D31" s="136"/>
      <c r="E31" s="133"/>
      <c r="F31" s="133"/>
      <c r="G31" s="133"/>
      <c r="H31" s="133"/>
      <c r="I31" s="133"/>
      <c r="J31" s="133"/>
      <c r="K31" s="133"/>
      <c r="L31" s="139"/>
      <c r="M31" s="137"/>
    </row>
    <row r="32" spans="1:13" s="9" customFormat="1" ht="18.75" customHeight="1">
      <c r="A32" s="266" t="s">
        <v>242</v>
      </c>
      <c r="B32" s="225" t="s">
        <v>243</v>
      </c>
      <c r="C32" s="136">
        <f aca="true" t="shared" si="1" ref="C32:E33">C29</f>
        <v>93</v>
      </c>
      <c r="D32" s="136">
        <f t="shared" si="1"/>
        <v>3</v>
      </c>
      <c r="E32" s="133">
        <f t="shared" si="1"/>
        <v>20</v>
      </c>
      <c r="F32" s="133">
        <v>35565</v>
      </c>
      <c r="G32" s="440" t="s">
        <v>223</v>
      </c>
      <c r="H32" s="133">
        <f>SUM(I32:J32)</f>
        <v>29161</v>
      </c>
      <c r="I32" s="133">
        <v>28031</v>
      </c>
      <c r="J32" s="133">
        <v>1130</v>
      </c>
      <c r="K32" s="133">
        <v>4</v>
      </c>
      <c r="L32" s="442" t="s">
        <v>223</v>
      </c>
      <c r="M32" s="137">
        <f>H32/F32*100</f>
        <v>81.99353296780542</v>
      </c>
    </row>
    <row r="33" spans="1:13" s="9" customFormat="1" ht="18.75" customHeight="1">
      <c r="A33" s="266" t="s">
        <v>244</v>
      </c>
      <c r="B33" s="225" t="s">
        <v>245</v>
      </c>
      <c r="C33" s="136">
        <f t="shared" si="1"/>
        <v>93</v>
      </c>
      <c r="D33" s="136">
        <f t="shared" si="1"/>
        <v>3</v>
      </c>
      <c r="E33" s="133">
        <f t="shared" si="1"/>
        <v>20</v>
      </c>
      <c r="F33" s="133">
        <v>38780</v>
      </c>
      <c r="G33" s="440" t="s">
        <v>223</v>
      </c>
      <c r="H33" s="133">
        <f>SUM(I33:J33)</f>
        <v>31421</v>
      </c>
      <c r="I33" s="133">
        <v>29999</v>
      </c>
      <c r="J33" s="133">
        <v>1422</v>
      </c>
      <c r="K33" s="133">
        <v>1</v>
      </c>
      <c r="L33" s="442" t="s">
        <v>223</v>
      </c>
      <c r="M33" s="137">
        <f>H33/F33*100</f>
        <v>81.02372356884993</v>
      </c>
    </row>
    <row r="34" spans="1:13" s="9" customFormat="1" ht="18.75" customHeight="1" thickBot="1">
      <c r="A34" s="443" t="s">
        <v>246</v>
      </c>
      <c r="B34" s="226" t="s">
        <v>247</v>
      </c>
      <c r="C34" s="140">
        <f>C15</f>
        <v>93</v>
      </c>
      <c r="D34" s="141">
        <f>D15</f>
        <v>3</v>
      </c>
      <c r="E34" s="142">
        <f>E15</f>
        <v>20</v>
      </c>
      <c r="F34" s="142">
        <v>8049</v>
      </c>
      <c r="G34" s="444" t="s">
        <v>223</v>
      </c>
      <c r="H34" s="143">
        <f>SUM(I34:J34)</f>
        <v>5964</v>
      </c>
      <c r="I34" s="142">
        <v>5656</v>
      </c>
      <c r="J34" s="143">
        <v>308</v>
      </c>
      <c r="K34" s="444" t="s">
        <v>223</v>
      </c>
      <c r="L34" s="445" t="s">
        <v>223</v>
      </c>
      <c r="M34" s="144">
        <f>H34/F34*100</f>
        <v>74.09616101379054</v>
      </c>
    </row>
    <row r="35" spans="1:13" s="9" customFormat="1" ht="13.5" customHeight="1">
      <c r="A35" s="10" t="s">
        <v>248</v>
      </c>
      <c r="G35" s="25" t="s">
        <v>249</v>
      </c>
      <c r="M35" s="12"/>
    </row>
    <row r="36" spans="1:13" s="9" customFormat="1" ht="13.5" customHeight="1">
      <c r="A36" s="10" t="s">
        <v>250</v>
      </c>
      <c r="G36" s="25" t="s">
        <v>251</v>
      </c>
      <c r="M36" s="12"/>
    </row>
    <row r="37" spans="1:13" s="9" customFormat="1" ht="13.5" customHeight="1">
      <c r="A37" s="10" t="s">
        <v>252</v>
      </c>
      <c r="G37" s="80" t="s">
        <v>253</v>
      </c>
      <c r="M37" s="12"/>
    </row>
  </sheetData>
  <mergeCells count="21">
    <mergeCell ref="K7:K8"/>
    <mergeCell ref="L7:L8"/>
    <mergeCell ref="M7:M8"/>
    <mergeCell ref="G7:G8"/>
    <mergeCell ref="H7:H8"/>
    <mergeCell ref="I7:I8"/>
    <mergeCell ref="J7:J8"/>
    <mergeCell ref="C7:C8"/>
    <mergeCell ref="D7:D8"/>
    <mergeCell ref="E7:E8"/>
    <mergeCell ref="F7:F8"/>
    <mergeCell ref="A2:M2"/>
    <mergeCell ref="A5:B8"/>
    <mergeCell ref="C5:E6"/>
    <mergeCell ref="F5:F6"/>
    <mergeCell ref="G5:G6"/>
    <mergeCell ref="H5:J5"/>
    <mergeCell ref="K5:K6"/>
    <mergeCell ref="L5:L6"/>
    <mergeCell ref="M5:M6"/>
    <mergeCell ref="H6:J6"/>
  </mergeCells>
  <printOptions/>
  <pageMargins left="1.141732283464567" right="1.141732283464567" top="1.5748031496062993" bottom="1.5748031496062993" header="0.5118110236220472" footer="0.9055118110236221"/>
  <pageSetup firstPageNumber="125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41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10.625" style="1" customWidth="1"/>
    <col min="2" max="2" width="13.625" style="1" customWidth="1"/>
    <col min="3" max="5" width="5.625" style="1" customWidth="1"/>
    <col min="6" max="6" width="11.125" style="1" customWidth="1"/>
    <col min="7" max="9" width="7.625" style="1" customWidth="1"/>
    <col min="10" max="12" width="8.125" style="1" customWidth="1"/>
    <col min="13" max="13" width="10.625" style="1" customWidth="1"/>
    <col min="14" max="14" width="7.75390625" style="1" customWidth="1"/>
    <col min="15" max="15" width="6.625" style="1" customWidth="1"/>
    <col min="16" max="16" width="4.375" style="1" customWidth="1"/>
    <col min="17" max="17" width="9.625" style="1" customWidth="1"/>
    <col min="18" max="18" width="11.625" style="1" customWidth="1"/>
    <col min="19" max="16384" width="12.625" style="1" customWidth="1"/>
  </cols>
  <sheetData>
    <row r="1" spans="1:18" s="4" customFormat="1" ht="18" customHeight="1">
      <c r="A1" s="23" t="s">
        <v>716</v>
      </c>
      <c r="B1" s="88"/>
      <c r="R1" s="103" t="s">
        <v>106</v>
      </c>
    </row>
    <row r="2" spans="1:18" s="7" customFormat="1" ht="24" customHeight="1">
      <c r="A2" s="456" t="s">
        <v>278</v>
      </c>
      <c r="B2" s="457"/>
      <c r="C2" s="457"/>
      <c r="D2" s="457"/>
      <c r="E2" s="457"/>
      <c r="F2" s="457"/>
      <c r="G2" s="457"/>
      <c r="H2" s="457"/>
      <c r="I2" s="457"/>
      <c r="J2" s="457" t="s">
        <v>279</v>
      </c>
      <c r="K2" s="457"/>
      <c r="L2" s="457"/>
      <c r="M2" s="457"/>
      <c r="N2" s="457"/>
      <c r="O2" s="457"/>
      <c r="P2" s="457"/>
      <c r="Q2" s="457"/>
      <c r="R2" s="457"/>
    </row>
    <row r="3" spans="1:18" s="4" customFormat="1" ht="15.75" customHeight="1" thickBot="1">
      <c r="A3" s="30"/>
      <c r="B3" s="30"/>
      <c r="C3" s="30"/>
      <c r="D3" s="30"/>
      <c r="E3" s="30"/>
      <c r="F3" s="30"/>
      <c r="G3" s="30"/>
      <c r="H3" s="30"/>
      <c r="I3" s="85" t="s">
        <v>711</v>
      </c>
      <c r="J3" s="30"/>
      <c r="K3" s="30"/>
      <c r="L3" s="30"/>
      <c r="M3" s="30"/>
      <c r="N3" s="30"/>
      <c r="O3" s="30"/>
      <c r="P3" s="30"/>
      <c r="R3" s="90" t="s">
        <v>110</v>
      </c>
    </row>
    <row r="4" spans="1:18" s="91" customFormat="1" ht="16.5" customHeight="1">
      <c r="A4" s="550" t="s">
        <v>272</v>
      </c>
      <c r="B4" s="551"/>
      <c r="C4" s="549" t="s">
        <v>94</v>
      </c>
      <c r="D4" s="517"/>
      <c r="E4" s="518"/>
      <c r="F4" s="524" t="s">
        <v>95</v>
      </c>
      <c r="G4" s="522" t="s">
        <v>59</v>
      </c>
      <c r="H4" s="517"/>
      <c r="I4" s="518"/>
      <c r="J4" s="523" t="s">
        <v>60</v>
      </c>
      <c r="K4" s="517"/>
      <c r="L4" s="518"/>
      <c r="M4" s="524" t="s">
        <v>61</v>
      </c>
      <c r="N4" s="557" t="s">
        <v>153</v>
      </c>
      <c r="O4" s="558"/>
      <c r="P4" s="518"/>
      <c r="Q4" s="541" t="s">
        <v>63</v>
      </c>
      <c r="R4" s="541" t="s">
        <v>64</v>
      </c>
    </row>
    <row r="5" spans="1:18" s="91" customFormat="1" ht="16.5" customHeight="1">
      <c r="A5" s="552"/>
      <c r="B5" s="455"/>
      <c r="C5" s="520"/>
      <c r="D5" s="520"/>
      <c r="E5" s="521"/>
      <c r="F5" s="525"/>
      <c r="G5" s="526" t="s">
        <v>66</v>
      </c>
      <c r="H5" s="520"/>
      <c r="I5" s="521"/>
      <c r="J5" s="520" t="s">
        <v>67</v>
      </c>
      <c r="K5" s="520"/>
      <c r="L5" s="521"/>
      <c r="M5" s="525"/>
      <c r="N5" s="526"/>
      <c r="O5" s="520"/>
      <c r="P5" s="521"/>
      <c r="Q5" s="542"/>
      <c r="R5" s="542"/>
    </row>
    <row r="6" spans="1:18" s="91" customFormat="1" ht="16.5" customHeight="1">
      <c r="A6" s="552"/>
      <c r="B6" s="455"/>
      <c r="C6" s="555" t="s">
        <v>96</v>
      </c>
      <c r="D6" s="527" t="s">
        <v>97</v>
      </c>
      <c r="E6" s="533" t="s">
        <v>98</v>
      </c>
      <c r="F6" s="525" t="s">
        <v>70</v>
      </c>
      <c r="G6" s="527" t="s">
        <v>99</v>
      </c>
      <c r="H6" s="527" t="s">
        <v>100</v>
      </c>
      <c r="I6" s="527" t="s">
        <v>101</v>
      </c>
      <c r="J6" s="533" t="s">
        <v>99</v>
      </c>
      <c r="K6" s="530" t="s">
        <v>102</v>
      </c>
      <c r="L6" s="530" t="s">
        <v>103</v>
      </c>
      <c r="M6" s="525" t="s">
        <v>255</v>
      </c>
      <c r="N6" s="563" t="s">
        <v>154</v>
      </c>
      <c r="O6" s="559" t="s">
        <v>155</v>
      </c>
      <c r="P6" s="560"/>
      <c r="Q6" s="545" t="s">
        <v>72</v>
      </c>
      <c r="R6" s="545" t="s">
        <v>73</v>
      </c>
    </row>
    <row r="7" spans="1:18" s="92" customFormat="1" ht="16.5" customHeight="1" thickBot="1">
      <c r="A7" s="553"/>
      <c r="B7" s="554"/>
      <c r="C7" s="556"/>
      <c r="D7" s="528"/>
      <c r="E7" s="534"/>
      <c r="F7" s="529"/>
      <c r="G7" s="528"/>
      <c r="H7" s="528"/>
      <c r="I7" s="528"/>
      <c r="J7" s="534"/>
      <c r="K7" s="529"/>
      <c r="L7" s="529"/>
      <c r="M7" s="529"/>
      <c r="N7" s="529"/>
      <c r="O7" s="561"/>
      <c r="P7" s="562"/>
      <c r="Q7" s="546"/>
      <c r="R7" s="546"/>
    </row>
    <row r="8" spans="1:18" s="4" customFormat="1" ht="15.75" customHeight="1">
      <c r="A8" s="446" t="s">
        <v>111</v>
      </c>
      <c r="B8" s="55" t="s">
        <v>112</v>
      </c>
      <c r="C8" s="22">
        <v>42</v>
      </c>
      <c r="D8" s="22">
        <v>4</v>
      </c>
      <c r="E8" s="54">
        <v>19</v>
      </c>
      <c r="F8" s="54">
        <v>167670</v>
      </c>
      <c r="G8" s="54">
        <v>30</v>
      </c>
      <c r="H8" s="54">
        <v>30</v>
      </c>
      <c r="I8" s="417" t="s">
        <v>75</v>
      </c>
      <c r="J8" s="54">
        <v>114555</v>
      </c>
      <c r="K8" s="54">
        <v>112449</v>
      </c>
      <c r="L8" s="54">
        <v>2106</v>
      </c>
      <c r="M8" s="54">
        <v>23</v>
      </c>
      <c r="N8" s="447" t="s">
        <v>75</v>
      </c>
      <c r="O8" s="228"/>
      <c r="P8" s="447" t="s">
        <v>75</v>
      </c>
      <c r="Q8" s="119">
        <v>68.32</v>
      </c>
      <c r="R8" s="96">
        <v>43.33</v>
      </c>
    </row>
    <row r="9" spans="1:18" s="4" customFormat="1" ht="15.75" customHeight="1">
      <c r="A9" s="435" t="s">
        <v>113</v>
      </c>
      <c r="B9" s="55" t="s">
        <v>114</v>
      </c>
      <c r="C9" s="22">
        <v>45</v>
      </c>
      <c r="D9" s="22">
        <v>6</v>
      </c>
      <c r="E9" s="54">
        <v>3</v>
      </c>
      <c r="F9" s="54">
        <v>181144</v>
      </c>
      <c r="G9" s="54">
        <v>24</v>
      </c>
      <c r="H9" s="54">
        <v>24</v>
      </c>
      <c r="I9" s="417" t="s">
        <v>75</v>
      </c>
      <c r="J9" s="54">
        <v>116822</v>
      </c>
      <c r="K9" s="54">
        <v>114311</v>
      </c>
      <c r="L9" s="54">
        <v>2511</v>
      </c>
      <c r="M9" s="54">
        <v>41</v>
      </c>
      <c r="N9" s="447" t="s">
        <v>75</v>
      </c>
      <c r="O9" s="221"/>
      <c r="P9" s="447" t="s">
        <v>75</v>
      </c>
      <c r="Q9" s="119">
        <v>64.49</v>
      </c>
      <c r="R9" s="96">
        <v>54.17</v>
      </c>
    </row>
    <row r="10" spans="1:18" s="4" customFormat="1" ht="15.75" customHeight="1">
      <c r="A10" s="435" t="s">
        <v>115</v>
      </c>
      <c r="B10" s="55" t="s">
        <v>116</v>
      </c>
      <c r="C10" s="22">
        <v>48</v>
      </c>
      <c r="D10" s="22">
        <v>12</v>
      </c>
      <c r="E10" s="54">
        <v>13</v>
      </c>
      <c r="F10" s="54">
        <v>209994</v>
      </c>
      <c r="G10" s="54">
        <v>22</v>
      </c>
      <c r="H10" s="54">
        <v>22</v>
      </c>
      <c r="I10" s="417" t="s">
        <v>75</v>
      </c>
      <c r="J10" s="54">
        <v>133108</v>
      </c>
      <c r="K10" s="54">
        <v>131047</v>
      </c>
      <c r="L10" s="54">
        <v>2061</v>
      </c>
      <c r="M10" s="54">
        <v>57</v>
      </c>
      <c r="N10" s="447" t="s">
        <v>75</v>
      </c>
      <c r="O10" s="221"/>
      <c r="P10" s="447" t="s">
        <v>75</v>
      </c>
      <c r="Q10" s="119">
        <v>63.39</v>
      </c>
      <c r="R10" s="96">
        <v>59.09</v>
      </c>
    </row>
    <row r="11" spans="1:18" s="4" customFormat="1" ht="15.75" customHeight="1">
      <c r="A11" s="435" t="s">
        <v>117</v>
      </c>
      <c r="B11" s="55" t="s">
        <v>118</v>
      </c>
      <c r="C11" s="22">
        <v>53</v>
      </c>
      <c r="D11" s="22">
        <v>1</v>
      </c>
      <c r="E11" s="54">
        <v>26</v>
      </c>
      <c r="F11" s="54">
        <v>240124</v>
      </c>
      <c r="G11" s="54">
        <v>25</v>
      </c>
      <c r="H11" s="54">
        <v>25</v>
      </c>
      <c r="I11" s="417" t="s">
        <v>75</v>
      </c>
      <c r="J11" s="54">
        <v>189670</v>
      </c>
      <c r="K11" s="54">
        <v>182200</v>
      </c>
      <c r="L11" s="54">
        <v>7470</v>
      </c>
      <c r="M11" s="54">
        <v>584</v>
      </c>
      <c r="N11" s="447" t="s">
        <v>75</v>
      </c>
      <c r="O11" s="221"/>
      <c r="P11" s="447" t="s">
        <v>75</v>
      </c>
      <c r="Q11" s="119">
        <v>78.99</v>
      </c>
      <c r="R11" s="96">
        <v>52</v>
      </c>
    </row>
    <row r="12" spans="1:18" s="4" customFormat="1" ht="15.75" customHeight="1">
      <c r="A12" s="435" t="s">
        <v>119</v>
      </c>
      <c r="B12" s="55" t="s">
        <v>120</v>
      </c>
      <c r="C12" s="22">
        <v>57</v>
      </c>
      <c r="D12" s="22">
        <v>1</v>
      </c>
      <c r="E12" s="54">
        <v>21</v>
      </c>
      <c r="F12" s="54">
        <v>273191</v>
      </c>
      <c r="G12" s="54">
        <v>26</v>
      </c>
      <c r="H12" s="54">
        <v>26</v>
      </c>
      <c r="I12" s="417" t="s">
        <v>75</v>
      </c>
      <c r="J12" s="54">
        <v>207515</v>
      </c>
      <c r="K12" s="54">
        <v>195392</v>
      </c>
      <c r="L12" s="54">
        <v>12123</v>
      </c>
      <c r="M12" s="54">
        <v>342</v>
      </c>
      <c r="N12" s="447" t="s">
        <v>75</v>
      </c>
      <c r="O12" s="221"/>
      <c r="P12" s="447" t="s">
        <v>75</v>
      </c>
      <c r="Q12" s="119">
        <v>75.96</v>
      </c>
      <c r="R12" s="96">
        <v>50</v>
      </c>
    </row>
    <row r="13" spans="1:18" s="4" customFormat="1" ht="15.75" customHeight="1">
      <c r="A13" s="435" t="s">
        <v>163</v>
      </c>
      <c r="B13" s="55" t="s">
        <v>164</v>
      </c>
      <c r="C13" s="22">
        <v>62</v>
      </c>
      <c r="D13" s="22">
        <v>3</v>
      </c>
      <c r="E13" s="54">
        <v>17</v>
      </c>
      <c r="F13" s="54">
        <v>368728</v>
      </c>
      <c r="G13" s="54">
        <v>19</v>
      </c>
      <c r="H13" s="54">
        <v>19</v>
      </c>
      <c r="I13" s="417" t="s">
        <v>75</v>
      </c>
      <c r="J13" s="54">
        <v>271080</v>
      </c>
      <c r="K13" s="54">
        <v>258760</v>
      </c>
      <c r="L13" s="54">
        <v>12320</v>
      </c>
      <c r="M13" s="54">
        <v>471</v>
      </c>
      <c r="N13" s="447" t="s">
        <v>75</v>
      </c>
      <c r="O13" s="221"/>
      <c r="P13" s="447" t="s">
        <v>75</v>
      </c>
      <c r="Q13" s="119">
        <v>73.52</v>
      </c>
      <c r="R13" s="96">
        <v>68.42</v>
      </c>
    </row>
    <row r="14" spans="1:18" s="4" customFormat="1" ht="15.75" customHeight="1">
      <c r="A14" s="435" t="s">
        <v>166</v>
      </c>
      <c r="B14" s="55" t="s">
        <v>167</v>
      </c>
      <c r="C14" s="22">
        <v>66</v>
      </c>
      <c r="D14" s="22">
        <v>11</v>
      </c>
      <c r="E14" s="54">
        <v>19</v>
      </c>
      <c r="F14" s="54">
        <v>461136</v>
      </c>
      <c r="G14" s="54">
        <v>16</v>
      </c>
      <c r="H14" s="54">
        <v>16</v>
      </c>
      <c r="I14" s="417" t="s">
        <v>75</v>
      </c>
      <c r="J14" s="54">
        <v>388566</v>
      </c>
      <c r="K14" s="54">
        <v>359654</v>
      </c>
      <c r="L14" s="54">
        <v>28912</v>
      </c>
      <c r="M14" s="54">
        <v>1153</v>
      </c>
      <c r="N14" s="447" t="s">
        <v>75</v>
      </c>
      <c r="O14" s="221"/>
      <c r="P14" s="447" t="s">
        <v>75</v>
      </c>
      <c r="Q14" s="119">
        <v>84.26</v>
      </c>
      <c r="R14" s="96">
        <v>81.25</v>
      </c>
    </row>
    <row r="15" spans="1:18" s="5" customFormat="1" ht="15.75" customHeight="1">
      <c r="A15" s="435" t="s">
        <v>171</v>
      </c>
      <c r="B15" s="55" t="s">
        <v>172</v>
      </c>
      <c r="C15" s="22">
        <v>71</v>
      </c>
      <c r="D15" s="22">
        <v>1</v>
      </c>
      <c r="E15" s="54">
        <v>16</v>
      </c>
      <c r="F15" s="54">
        <v>576414</v>
      </c>
      <c r="G15" s="54">
        <v>33</v>
      </c>
      <c r="H15" s="54">
        <v>33</v>
      </c>
      <c r="I15" s="417" t="s">
        <v>75</v>
      </c>
      <c r="J15" s="54">
        <v>449665</v>
      </c>
      <c r="K15" s="54">
        <v>436994</v>
      </c>
      <c r="L15" s="54">
        <v>12671</v>
      </c>
      <c r="M15" s="54">
        <v>91</v>
      </c>
      <c r="N15" s="447" t="s">
        <v>75</v>
      </c>
      <c r="O15" s="221"/>
      <c r="P15" s="447" t="s">
        <v>75</v>
      </c>
      <c r="Q15" s="119">
        <v>78.01</v>
      </c>
      <c r="R15" s="96">
        <v>39.39</v>
      </c>
    </row>
    <row r="16" spans="1:18" s="5" customFormat="1" ht="15.75" customHeight="1">
      <c r="A16" s="435" t="s">
        <v>174</v>
      </c>
      <c r="B16" s="55" t="s">
        <v>175</v>
      </c>
      <c r="C16" s="22">
        <v>75</v>
      </c>
      <c r="D16" s="22">
        <v>2</v>
      </c>
      <c r="E16" s="54">
        <v>1</v>
      </c>
      <c r="F16" s="54">
        <v>683082</v>
      </c>
      <c r="G16" s="54">
        <v>26</v>
      </c>
      <c r="H16" s="54">
        <v>26</v>
      </c>
      <c r="I16" s="417" t="s">
        <v>75</v>
      </c>
      <c r="J16" s="54">
        <v>502904</v>
      </c>
      <c r="K16" s="54">
        <v>482931</v>
      </c>
      <c r="L16" s="54">
        <v>19973</v>
      </c>
      <c r="M16" s="54">
        <v>70</v>
      </c>
      <c r="N16" s="447" t="s">
        <v>75</v>
      </c>
      <c r="O16" s="221"/>
      <c r="P16" s="447" t="s">
        <v>75</v>
      </c>
      <c r="Q16" s="119">
        <v>73.62</v>
      </c>
      <c r="R16" s="96">
        <v>50</v>
      </c>
    </row>
    <row r="17" spans="1:18" s="5" customFormat="1" ht="15.75" customHeight="1">
      <c r="A17" s="435" t="s">
        <v>176</v>
      </c>
      <c r="B17" s="55" t="s">
        <v>177</v>
      </c>
      <c r="C17" s="22">
        <v>79</v>
      </c>
      <c r="D17" s="22">
        <v>1</v>
      </c>
      <c r="E17" s="54">
        <v>20</v>
      </c>
      <c r="F17" s="54">
        <v>779087</v>
      </c>
      <c r="G17" s="54">
        <v>37</v>
      </c>
      <c r="H17" s="54">
        <v>37</v>
      </c>
      <c r="I17" s="417" t="s">
        <v>75</v>
      </c>
      <c r="J17" s="54">
        <v>588471</v>
      </c>
      <c r="K17" s="54">
        <v>569051</v>
      </c>
      <c r="L17" s="54">
        <v>19420</v>
      </c>
      <c r="M17" s="54">
        <v>27</v>
      </c>
      <c r="N17" s="447" t="s">
        <v>75</v>
      </c>
      <c r="O17" s="221"/>
      <c r="P17" s="447" t="s">
        <v>75</v>
      </c>
      <c r="Q17" s="119">
        <v>75.53</v>
      </c>
      <c r="R17" s="96">
        <v>35.14</v>
      </c>
    </row>
    <row r="18" spans="1:18" s="5" customFormat="1" ht="15.75" customHeight="1">
      <c r="A18" s="435" t="s">
        <v>179</v>
      </c>
      <c r="B18" s="55" t="s">
        <v>180</v>
      </c>
      <c r="C18" s="22">
        <v>83</v>
      </c>
      <c r="D18" s="22">
        <v>1</v>
      </c>
      <c r="E18" s="54">
        <v>29</v>
      </c>
      <c r="F18" s="54">
        <v>891365</v>
      </c>
      <c r="G18" s="54">
        <v>29</v>
      </c>
      <c r="H18" s="54">
        <v>28</v>
      </c>
      <c r="I18" s="54">
        <v>1</v>
      </c>
      <c r="J18" s="54">
        <v>646373</v>
      </c>
      <c r="K18" s="54">
        <v>612280</v>
      </c>
      <c r="L18" s="54">
        <v>34093</v>
      </c>
      <c r="M18" s="54">
        <v>33</v>
      </c>
      <c r="N18" s="447" t="s">
        <v>75</v>
      </c>
      <c r="O18" s="221"/>
      <c r="P18" s="447" t="s">
        <v>75</v>
      </c>
      <c r="Q18" s="119">
        <v>72.51</v>
      </c>
      <c r="R18" s="96">
        <v>44.83</v>
      </c>
    </row>
    <row r="19" spans="1:18" s="5" customFormat="1" ht="15.75" customHeight="1">
      <c r="A19" s="435" t="s">
        <v>186</v>
      </c>
      <c r="B19" s="55" t="s">
        <v>187</v>
      </c>
      <c r="C19" s="22">
        <v>87</v>
      </c>
      <c r="D19" s="22">
        <v>1</v>
      </c>
      <c r="E19" s="54">
        <v>24</v>
      </c>
      <c r="F19" s="54">
        <v>1034243</v>
      </c>
      <c r="G19" s="54">
        <v>39</v>
      </c>
      <c r="H19" s="54">
        <v>36</v>
      </c>
      <c r="I19" s="54">
        <v>3</v>
      </c>
      <c r="J19" s="54">
        <v>563148</v>
      </c>
      <c r="K19" s="54">
        <v>547139</v>
      </c>
      <c r="L19" s="54">
        <v>16009</v>
      </c>
      <c r="M19" s="54">
        <v>5</v>
      </c>
      <c r="N19" s="447" t="s">
        <v>75</v>
      </c>
      <c r="O19" s="221"/>
      <c r="P19" s="447" t="s">
        <v>75</v>
      </c>
      <c r="Q19" s="119">
        <v>54.45</v>
      </c>
      <c r="R19" s="96">
        <v>33.33</v>
      </c>
    </row>
    <row r="20" spans="1:18" s="5" customFormat="1" ht="15.75" customHeight="1">
      <c r="A20" s="435" t="s">
        <v>188</v>
      </c>
      <c r="B20" s="55" t="s">
        <v>189</v>
      </c>
      <c r="C20" s="22">
        <v>91</v>
      </c>
      <c r="D20" s="22">
        <v>1</v>
      </c>
      <c r="E20" s="54">
        <v>26</v>
      </c>
      <c r="F20" s="54">
        <v>1184648</v>
      </c>
      <c r="G20" s="54">
        <v>45</v>
      </c>
      <c r="H20" s="54">
        <v>43</v>
      </c>
      <c r="I20" s="54">
        <f>SUM(I22:I36)</f>
        <v>2</v>
      </c>
      <c r="J20" s="54">
        <v>590094</v>
      </c>
      <c r="K20" s="54">
        <v>577356</v>
      </c>
      <c r="L20" s="54">
        <v>12738</v>
      </c>
      <c r="M20" s="54">
        <f>SUM(M22:M36)</f>
        <v>4</v>
      </c>
      <c r="N20" s="447" t="s">
        <v>75</v>
      </c>
      <c r="O20" s="221"/>
      <c r="P20" s="447" t="s">
        <v>75</v>
      </c>
      <c r="Q20" s="119">
        <v>49.81</v>
      </c>
      <c r="R20" s="96">
        <v>28.89</v>
      </c>
    </row>
    <row r="21" spans="1:17" s="5" customFormat="1" ht="12.75" customHeight="1">
      <c r="A21" s="108"/>
      <c r="B21" s="14"/>
      <c r="C21" s="109"/>
      <c r="D21" s="109"/>
      <c r="E21" s="54"/>
      <c r="F21" s="54"/>
      <c r="G21" s="54"/>
      <c r="H21" s="54"/>
      <c r="I21" s="54"/>
      <c r="J21" s="54"/>
      <c r="K21" s="54"/>
      <c r="L21" s="54"/>
      <c r="M21" s="54"/>
      <c r="N21" s="117"/>
      <c r="O21" s="220"/>
      <c r="P21" s="117"/>
      <c r="Q21" s="118"/>
    </row>
    <row r="22" spans="1:18" s="4" customFormat="1" ht="15.75" customHeight="1">
      <c r="A22" s="435" t="s">
        <v>125</v>
      </c>
      <c r="B22" s="112" t="s">
        <v>126</v>
      </c>
      <c r="C22" s="120">
        <v>91</v>
      </c>
      <c r="D22" s="22">
        <v>1</v>
      </c>
      <c r="E22" s="54">
        <v>26</v>
      </c>
      <c r="F22" s="54">
        <v>224921</v>
      </c>
      <c r="G22" s="54">
        <v>5</v>
      </c>
      <c r="H22" s="54">
        <v>5</v>
      </c>
      <c r="I22" s="417" t="s">
        <v>75</v>
      </c>
      <c r="J22" s="54">
        <v>100591</v>
      </c>
      <c r="K22" s="54">
        <v>99052</v>
      </c>
      <c r="L22" s="54">
        <v>1539</v>
      </c>
      <c r="M22" s="54">
        <v>1</v>
      </c>
      <c r="N22" s="448" t="s">
        <v>256</v>
      </c>
      <c r="O22" s="449" t="s">
        <v>184</v>
      </c>
      <c r="P22" s="224" t="s">
        <v>257</v>
      </c>
      <c r="Q22" s="119">
        <v>44.72</v>
      </c>
      <c r="R22" s="96">
        <v>20</v>
      </c>
    </row>
    <row r="23" spans="1:18" s="4" customFormat="1" ht="12.75" customHeight="1">
      <c r="A23" s="108"/>
      <c r="B23" s="112"/>
      <c r="C23" s="120"/>
      <c r="D23" s="22"/>
      <c r="E23" s="54"/>
      <c r="F23" s="54"/>
      <c r="G23" s="54"/>
      <c r="H23" s="54"/>
      <c r="I23" s="54"/>
      <c r="J23" s="54"/>
      <c r="K23" s="54"/>
      <c r="L23" s="54"/>
      <c r="M23" s="54"/>
      <c r="N23" s="121"/>
      <c r="O23" s="221"/>
      <c r="P23" s="227"/>
      <c r="Q23" s="119"/>
      <c r="R23" s="96"/>
    </row>
    <row r="24" spans="1:18" s="4" customFormat="1" ht="15.75" customHeight="1">
      <c r="A24" s="435" t="s">
        <v>127</v>
      </c>
      <c r="B24" s="112" t="s">
        <v>128</v>
      </c>
      <c r="C24" s="120">
        <v>91</v>
      </c>
      <c r="D24" s="22">
        <v>1</v>
      </c>
      <c r="E24" s="54">
        <v>26</v>
      </c>
      <c r="F24" s="54">
        <v>224528</v>
      </c>
      <c r="G24" s="54">
        <v>3</v>
      </c>
      <c r="H24" s="54">
        <v>3</v>
      </c>
      <c r="I24" s="417" t="s">
        <v>75</v>
      </c>
      <c r="J24" s="54">
        <v>108590</v>
      </c>
      <c r="K24" s="54">
        <v>105758</v>
      </c>
      <c r="L24" s="54">
        <v>2832</v>
      </c>
      <c r="M24" s="54">
        <v>1</v>
      </c>
      <c r="N24" s="448" t="s">
        <v>258</v>
      </c>
      <c r="O24" s="449" t="s">
        <v>157</v>
      </c>
      <c r="P24" s="224" t="s">
        <v>259</v>
      </c>
      <c r="Q24" s="119">
        <v>48.36</v>
      </c>
      <c r="R24" s="96">
        <v>33.33</v>
      </c>
    </row>
    <row r="25" spans="1:18" s="4" customFormat="1" ht="15.75" customHeight="1">
      <c r="A25" s="435" t="s">
        <v>129</v>
      </c>
      <c r="B25" s="112" t="s">
        <v>130</v>
      </c>
      <c r="C25" s="120">
        <v>91</v>
      </c>
      <c r="D25" s="22">
        <v>1</v>
      </c>
      <c r="E25" s="54">
        <v>26</v>
      </c>
      <c r="F25" s="54">
        <v>128539</v>
      </c>
      <c r="G25" s="54">
        <v>5</v>
      </c>
      <c r="H25" s="54">
        <v>3</v>
      </c>
      <c r="I25" s="54">
        <v>2</v>
      </c>
      <c r="J25" s="54">
        <v>62667</v>
      </c>
      <c r="K25" s="54">
        <v>61513</v>
      </c>
      <c r="L25" s="54">
        <v>1154</v>
      </c>
      <c r="M25" s="261" t="s">
        <v>75</v>
      </c>
      <c r="N25" s="448" t="s">
        <v>260</v>
      </c>
      <c r="O25" s="449" t="s">
        <v>184</v>
      </c>
      <c r="P25" s="224" t="s">
        <v>257</v>
      </c>
      <c r="Q25" s="119">
        <v>48.75</v>
      </c>
      <c r="R25" s="96">
        <v>20</v>
      </c>
    </row>
    <row r="26" spans="1:18" s="4" customFormat="1" ht="15.75" customHeight="1">
      <c r="A26" s="435" t="s">
        <v>131</v>
      </c>
      <c r="B26" s="112" t="s">
        <v>132</v>
      </c>
      <c r="C26" s="120">
        <v>91</v>
      </c>
      <c r="D26" s="22">
        <v>1</v>
      </c>
      <c r="E26" s="54">
        <v>26</v>
      </c>
      <c r="F26" s="54">
        <v>113106</v>
      </c>
      <c r="G26" s="54">
        <v>3</v>
      </c>
      <c r="H26" s="54">
        <v>3</v>
      </c>
      <c r="I26" s="417" t="s">
        <v>75</v>
      </c>
      <c r="J26" s="54">
        <v>55863</v>
      </c>
      <c r="K26" s="54">
        <v>54357</v>
      </c>
      <c r="L26" s="54">
        <v>1506</v>
      </c>
      <c r="M26" s="54">
        <v>1</v>
      </c>
      <c r="N26" s="448" t="s">
        <v>261</v>
      </c>
      <c r="O26" s="449" t="s">
        <v>157</v>
      </c>
      <c r="P26" s="224" t="s">
        <v>259</v>
      </c>
      <c r="Q26" s="119">
        <v>49.39</v>
      </c>
      <c r="R26" s="96">
        <v>33.33</v>
      </c>
    </row>
    <row r="27" spans="1:18" s="4" customFormat="1" ht="12.75" customHeight="1">
      <c r="A27" s="108"/>
      <c r="B27" s="112"/>
      <c r="C27" s="120"/>
      <c r="D27" s="22"/>
      <c r="E27" s="54"/>
      <c r="F27" s="54"/>
      <c r="G27" s="54"/>
      <c r="H27" s="54"/>
      <c r="I27" s="54"/>
      <c r="J27" s="54"/>
      <c r="K27" s="54"/>
      <c r="L27" s="54"/>
      <c r="M27" s="54"/>
      <c r="N27" s="121"/>
      <c r="O27" s="221"/>
      <c r="P27" s="227"/>
      <c r="Q27" s="119"/>
      <c r="R27" s="96"/>
    </row>
    <row r="28" spans="1:18" s="4" customFormat="1" ht="15.75" customHeight="1">
      <c r="A28" s="435" t="s">
        <v>133</v>
      </c>
      <c r="B28" s="112" t="s">
        <v>134</v>
      </c>
      <c r="C28" s="120">
        <v>91</v>
      </c>
      <c r="D28" s="22">
        <v>1</v>
      </c>
      <c r="E28" s="54">
        <v>26</v>
      </c>
      <c r="F28" s="54">
        <v>57340</v>
      </c>
      <c r="G28" s="54">
        <v>3</v>
      </c>
      <c r="H28" s="54">
        <v>3</v>
      </c>
      <c r="I28" s="417" t="s">
        <v>75</v>
      </c>
      <c r="J28" s="54">
        <v>31609</v>
      </c>
      <c r="K28" s="54">
        <v>30911</v>
      </c>
      <c r="L28" s="54">
        <v>698</v>
      </c>
      <c r="M28" s="54">
        <v>1</v>
      </c>
      <c r="N28" s="448" t="s">
        <v>262</v>
      </c>
      <c r="O28" s="449" t="s">
        <v>157</v>
      </c>
      <c r="P28" s="224" t="s">
        <v>259</v>
      </c>
      <c r="Q28" s="119">
        <v>55.13</v>
      </c>
      <c r="R28" s="96">
        <v>33.33</v>
      </c>
    </row>
    <row r="29" spans="1:18" s="4" customFormat="1" ht="15.75" customHeight="1">
      <c r="A29" s="435" t="s">
        <v>135</v>
      </c>
      <c r="B29" s="112" t="s">
        <v>136</v>
      </c>
      <c r="C29" s="120">
        <v>91</v>
      </c>
      <c r="D29" s="22">
        <v>1</v>
      </c>
      <c r="E29" s="54">
        <v>26</v>
      </c>
      <c r="F29" s="54">
        <v>87709</v>
      </c>
      <c r="G29" s="54">
        <v>5</v>
      </c>
      <c r="H29" s="54">
        <v>5</v>
      </c>
      <c r="I29" s="261" t="s">
        <v>75</v>
      </c>
      <c r="J29" s="54">
        <v>43066</v>
      </c>
      <c r="K29" s="54">
        <v>42167</v>
      </c>
      <c r="L29" s="54">
        <v>899</v>
      </c>
      <c r="M29" s="417" t="s">
        <v>75</v>
      </c>
      <c r="N29" s="448" t="s">
        <v>263</v>
      </c>
      <c r="O29" s="449" t="s">
        <v>169</v>
      </c>
      <c r="P29" s="224" t="s">
        <v>264</v>
      </c>
      <c r="Q29" s="119">
        <v>49.1</v>
      </c>
      <c r="R29" s="96">
        <v>20</v>
      </c>
    </row>
    <row r="30" spans="1:18" s="4" customFormat="1" ht="15.75" customHeight="1">
      <c r="A30" s="435" t="s">
        <v>137</v>
      </c>
      <c r="B30" s="112" t="s">
        <v>138</v>
      </c>
      <c r="C30" s="120">
        <v>91</v>
      </c>
      <c r="D30" s="22">
        <v>1</v>
      </c>
      <c r="E30" s="54">
        <v>26</v>
      </c>
      <c r="F30" s="54">
        <v>66591</v>
      </c>
      <c r="G30" s="54">
        <v>4</v>
      </c>
      <c r="H30" s="54">
        <v>4</v>
      </c>
      <c r="I30" s="417" t="s">
        <v>75</v>
      </c>
      <c r="J30" s="54">
        <v>33889</v>
      </c>
      <c r="K30" s="54">
        <v>33399</v>
      </c>
      <c r="L30" s="54">
        <v>490</v>
      </c>
      <c r="M30" s="417" t="s">
        <v>75</v>
      </c>
      <c r="N30" s="448" t="s">
        <v>265</v>
      </c>
      <c r="O30" s="449" t="s">
        <v>184</v>
      </c>
      <c r="P30" s="224" t="s">
        <v>257</v>
      </c>
      <c r="Q30" s="119">
        <v>50.89</v>
      </c>
      <c r="R30" s="96">
        <v>25</v>
      </c>
    </row>
    <row r="31" spans="1:18" s="4" customFormat="1" ht="12.75" customHeight="1">
      <c r="A31" s="108"/>
      <c r="B31" s="112"/>
      <c r="C31" s="120"/>
      <c r="D31" s="22"/>
      <c r="E31" s="54"/>
      <c r="F31" s="54"/>
      <c r="G31" s="54"/>
      <c r="H31" s="54"/>
      <c r="I31" s="54"/>
      <c r="J31" s="54"/>
      <c r="K31" s="54"/>
      <c r="L31" s="54"/>
      <c r="M31" s="54"/>
      <c r="N31" s="121"/>
      <c r="O31" s="221"/>
      <c r="P31" s="227"/>
      <c r="Q31" s="119"/>
      <c r="R31" s="96"/>
    </row>
    <row r="32" spans="1:18" s="4" customFormat="1" ht="15.75" customHeight="1">
      <c r="A32" s="435" t="s">
        <v>139</v>
      </c>
      <c r="B32" s="112" t="s">
        <v>140</v>
      </c>
      <c r="C32" s="120">
        <v>91</v>
      </c>
      <c r="D32" s="22">
        <v>1</v>
      </c>
      <c r="E32" s="54">
        <v>26</v>
      </c>
      <c r="F32" s="54">
        <v>51562</v>
      </c>
      <c r="G32" s="54">
        <v>4</v>
      </c>
      <c r="H32" s="54">
        <v>4</v>
      </c>
      <c r="I32" s="261" t="s">
        <v>75</v>
      </c>
      <c r="J32" s="54">
        <v>32004</v>
      </c>
      <c r="K32" s="54">
        <v>31432</v>
      </c>
      <c r="L32" s="54">
        <v>572</v>
      </c>
      <c r="M32" s="417" t="s">
        <v>75</v>
      </c>
      <c r="N32" s="448" t="s">
        <v>266</v>
      </c>
      <c r="O32" s="449" t="s">
        <v>157</v>
      </c>
      <c r="P32" s="224" t="s">
        <v>259</v>
      </c>
      <c r="Q32" s="122">
        <v>62.07</v>
      </c>
      <c r="R32" s="96">
        <v>25</v>
      </c>
    </row>
    <row r="33" spans="1:18" s="4" customFormat="1" ht="15.75" customHeight="1">
      <c r="A33" s="435" t="s">
        <v>141</v>
      </c>
      <c r="B33" s="112" t="s">
        <v>142</v>
      </c>
      <c r="C33" s="120">
        <v>91</v>
      </c>
      <c r="D33" s="22">
        <v>1</v>
      </c>
      <c r="E33" s="54">
        <v>26</v>
      </c>
      <c r="F33" s="54">
        <v>79481</v>
      </c>
      <c r="G33" s="54">
        <v>2</v>
      </c>
      <c r="H33" s="54">
        <v>2</v>
      </c>
      <c r="I33" s="417" t="s">
        <v>75</v>
      </c>
      <c r="J33" s="54">
        <v>32368</v>
      </c>
      <c r="K33" s="54">
        <v>31521</v>
      </c>
      <c r="L33" s="54">
        <v>847</v>
      </c>
      <c r="M33" s="261" t="s">
        <v>75</v>
      </c>
      <c r="N33" s="448" t="s">
        <v>267</v>
      </c>
      <c r="O33" s="449" t="s">
        <v>157</v>
      </c>
      <c r="P33" s="224" t="s">
        <v>259</v>
      </c>
      <c r="Q33" s="119">
        <v>40.72</v>
      </c>
      <c r="R33" s="96">
        <v>50</v>
      </c>
    </row>
    <row r="34" spans="1:18" s="4" customFormat="1" ht="15.75" customHeight="1">
      <c r="A34" s="435" t="s">
        <v>143</v>
      </c>
      <c r="B34" s="112" t="s">
        <v>144</v>
      </c>
      <c r="C34" s="120">
        <v>91</v>
      </c>
      <c r="D34" s="22">
        <v>1</v>
      </c>
      <c r="E34" s="54">
        <v>26</v>
      </c>
      <c r="F34" s="54">
        <v>71793</v>
      </c>
      <c r="G34" s="54">
        <v>3</v>
      </c>
      <c r="H34" s="54">
        <v>3</v>
      </c>
      <c r="I34" s="261" t="s">
        <v>75</v>
      </c>
      <c r="J34" s="54">
        <v>35343</v>
      </c>
      <c r="K34" s="54">
        <v>34413</v>
      </c>
      <c r="L34" s="54">
        <v>930</v>
      </c>
      <c r="M34" s="417" t="s">
        <v>75</v>
      </c>
      <c r="N34" s="448" t="s">
        <v>268</v>
      </c>
      <c r="O34" s="449" t="s">
        <v>157</v>
      </c>
      <c r="P34" s="224" t="s">
        <v>259</v>
      </c>
      <c r="Q34" s="119">
        <v>49.23</v>
      </c>
      <c r="R34" s="96">
        <v>33.33</v>
      </c>
    </row>
    <row r="35" spans="1:18" s="4" customFormat="1" ht="12.75" customHeight="1">
      <c r="A35" s="108"/>
      <c r="B35" s="112"/>
      <c r="C35" s="120"/>
      <c r="D35" s="22"/>
      <c r="E35" s="54"/>
      <c r="F35" s="54"/>
      <c r="G35" s="54"/>
      <c r="H35" s="54"/>
      <c r="I35" s="54"/>
      <c r="J35" s="54"/>
      <c r="K35" s="54"/>
      <c r="L35" s="54"/>
      <c r="M35" s="54"/>
      <c r="N35" s="121"/>
      <c r="O35" s="221"/>
      <c r="P35" s="227"/>
      <c r="Q35" s="119"/>
      <c r="R35" s="96"/>
    </row>
    <row r="36" spans="1:18" s="4" customFormat="1" ht="15.75" customHeight="1">
      <c r="A36" s="435" t="s">
        <v>145</v>
      </c>
      <c r="B36" s="112" t="s">
        <v>146</v>
      </c>
      <c r="C36" s="120">
        <v>91</v>
      </c>
      <c r="D36" s="22">
        <v>1</v>
      </c>
      <c r="E36" s="54">
        <v>26</v>
      </c>
      <c r="F36" s="54">
        <v>34445</v>
      </c>
      <c r="G36" s="54">
        <v>2</v>
      </c>
      <c r="H36" s="54">
        <v>2</v>
      </c>
      <c r="I36" s="417" t="s">
        <v>75</v>
      </c>
      <c r="J36" s="54">
        <v>24654</v>
      </c>
      <c r="K36" s="54">
        <v>23893</v>
      </c>
      <c r="L36" s="54">
        <v>761</v>
      </c>
      <c r="M36" s="417" t="s">
        <v>75</v>
      </c>
      <c r="N36" s="448" t="s">
        <v>269</v>
      </c>
      <c r="O36" s="449" t="s">
        <v>157</v>
      </c>
      <c r="P36" s="224" t="s">
        <v>259</v>
      </c>
      <c r="Q36" s="119">
        <v>71.57</v>
      </c>
      <c r="R36" s="97">
        <v>50</v>
      </c>
    </row>
    <row r="37" spans="1:18" s="4" customFormat="1" ht="15.75" customHeight="1">
      <c r="A37" s="435" t="s">
        <v>147</v>
      </c>
      <c r="B37" s="112" t="s">
        <v>148</v>
      </c>
      <c r="C37" s="120">
        <v>91</v>
      </c>
      <c r="D37" s="22">
        <v>1</v>
      </c>
      <c r="E37" s="54">
        <v>26</v>
      </c>
      <c r="F37" s="54">
        <v>36787</v>
      </c>
      <c r="G37" s="54">
        <v>2</v>
      </c>
      <c r="H37" s="54">
        <v>2</v>
      </c>
      <c r="I37" s="417" t="s">
        <v>75</v>
      </c>
      <c r="J37" s="54">
        <v>24232</v>
      </c>
      <c r="K37" s="54">
        <v>23809</v>
      </c>
      <c r="L37" s="54">
        <v>423</v>
      </c>
      <c r="M37" s="261" t="s">
        <v>75</v>
      </c>
      <c r="N37" s="448" t="s">
        <v>270</v>
      </c>
      <c r="O37" s="449" t="s">
        <v>184</v>
      </c>
      <c r="P37" s="224" t="s">
        <v>257</v>
      </c>
      <c r="Q37" s="119">
        <v>65.87</v>
      </c>
      <c r="R37" s="96">
        <v>50</v>
      </c>
    </row>
    <row r="38" spans="1:18" s="4" customFormat="1" ht="15.75" customHeight="1" thickBot="1">
      <c r="A38" s="436" t="s">
        <v>149</v>
      </c>
      <c r="B38" s="116" t="s">
        <v>150</v>
      </c>
      <c r="C38" s="83">
        <v>91</v>
      </c>
      <c r="D38" s="37">
        <v>1</v>
      </c>
      <c r="E38" s="87">
        <v>26</v>
      </c>
      <c r="F38" s="87">
        <v>7846</v>
      </c>
      <c r="G38" s="93">
        <v>4</v>
      </c>
      <c r="H38" s="87">
        <v>4</v>
      </c>
      <c r="I38" s="434" t="s">
        <v>75</v>
      </c>
      <c r="J38" s="87">
        <v>5218</v>
      </c>
      <c r="K38" s="87">
        <v>5131</v>
      </c>
      <c r="L38" s="87">
        <v>87</v>
      </c>
      <c r="M38" s="430" t="s">
        <v>75</v>
      </c>
      <c r="N38" s="450" t="s">
        <v>271</v>
      </c>
      <c r="O38" s="451" t="s">
        <v>157</v>
      </c>
      <c r="P38" s="229" t="s">
        <v>259</v>
      </c>
      <c r="Q38" s="123">
        <v>66.51</v>
      </c>
      <c r="R38" s="124">
        <v>25</v>
      </c>
    </row>
    <row r="39" spans="1:16" s="4" customFormat="1" ht="13.5" customHeight="1">
      <c r="A39" s="8" t="s">
        <v>719</v>
      </c>
      <c r="J39" s="4" t="s">
        <v>273</v>
      </c>
      <c r="P39" s="5"/>
    </row>
    <row r="40" spans="1:16" s="4" customFormat="1" ht="13.5" customHeight="1">
      <c r="A40" s="8" t="s">
        <v>276</v>
      </c>
      <c r="J40" s="4" t="s">
        <v>274</v>
      </c>
      <c r="P40" s="5"/>
    </row>
    <row r="41" spans="1:16" s="4" customFormat="1" ht="13.5" customHeight="1">
      <c r="A41" s="8" t="s">
        <v>277</v>
      </c>
      <c r="J41" s="4" t="s">
        <v>275</v>
      </c>
      <c r="P41" s="5"/>
    </row>
  </sheetData>
  <mergeCells count="28">
    <mergeCell ref="R4:R5"/>
    <mergeCell ref="R6:R7"/>
    <mergeCell ref="J2:R2"/>
    <mergeCell ref="A4:B7"/>
    <mergeCell ref="M4:M5"/>
    <mergeCell ref="D6:D7"/>
    <mergeCell ref="N6:N7"/>
    <mergeCell ref="C6:C7"/>
    <mergeCell ref="J5:L5"/>
    <mergeCell ref="J6:J7"/>
    <mergeCell ref="Q4:Q5"/>
    <mergeCell ref="E6:E7"/>
    <mergeCell ref="G6:G7"/>
    <mergeCell ref="I6:I7"/>
    <mergeCell ref="G5:I5"/>
    <mergeCell ref="F4:F5"/>
    <mergeCell ref="F6:F7"/>
    <mergeCell ref="M6:M7"/>
    <mergeCell ref="Q6:Q7"/>
    <mergeCell ref="H6:H7"/>
    <mergeCell ref="A2:I2"/>
    <mergeCell ref="C4:E5"/>
    <mergeCell ref="G4:I4"/>
    <mergeCell ref="J4:L4"/>
    <mergeCell ref="K6:K7"/>
    <mergeCell ref="L6:L7"/>
    <mergeCell ref="O6:P7"/>
    <mergeCell ref="N4:P5"/>
  </mergeCells>
  <printOptions/>
  <pageMargins left="1.1811023622047245" right="1.1811023622047245" top="1.5748031496062993" bottom="1.5748031496062993" header="0.5118110236220472" footer="0.9055118110236221"/>
  <pageSetup firstPageNumber="126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38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10.625" style="1" customWidth="1"/>
    <col min="2" max="2" width="13.625" style="1" customWidth="1"/>
    <col min="3" max="5" width="5.625" style="1" customWidth="1"/>
    <col min="6" max="6" width="11.125" style="1" customWidth="1"/>
    <col min="7" max="12" width="7.625" style="1" customWidth="1"/>
    <col min="13" max="13" width="11.125" style="1" customWidth="1"/>
    <col min="14" max="16" width="6.625" style="1" customWidth="1"/>
    <col min="17" max="17" width="9.625" style="1" customWidth="1"/>
    <col min="18" max="18" width="11.625" style="1" customWidth="1"/>
    <col min="19" max="16384" width="12.625" style="1" customWidth="1"/>
  </cols>
  <sheetData>
    <row r="1" spans="1:18" s="4" customFormat="1" ht="18" customHeight="1">
      <c r="A1" s="23" t="s">
        <v>716</v>
      </c>
      <c r="B1" s="88"/>
      <c r="R1" s="103" t="s">
        <v>106</v>
      </c>
    </row>
    <row r="2" spans="1:18" s="7" customFormat="1" ht="24" customHeight="1">
      <c r="A2" s="456" t="s">
        <v>311</v>
      </c>
      <c r="B2" s="457"/>
      <c r="C2" s="457"/>
      <c r="D2" s="457"/>
      <c r="E2" s="457"/>
      <c r="F2" s="457"/>
      <c r="G2" s="457"/>
      <c r="H2" s="457"/>
      <c r="I2" s="457"/>
      <c r="J2" s="457" t="s">
        <v>312</v>
      </c>
      <c r="K2" s="457"/>
      <c r="L2" s="457"/>
      <c r="M2" s="457"/>
      <c r="N2" s="457"/>
      <c r="O2" s="457"/>
      <c r="P2" s="457"/>
      <c r="Q2" s="457"/>
      <c r="R2" s="457"/>
    </row>
    <row r="3" spans="1:18" s="4" customFormat="1" ht="15.75" customHeight="1" thickBot="1">
      <c r="A3" s="30"/>
      <c r="B3" s="30"/>
      <c r="C3" s="30"/>
      <c r="D3" s="30"/>
      <c r="E3" s="30"/>
      <c r="F3" s="30"/>
      <c r="G3" s="30"/>
      <c r="H3" s="30"/>
      <c r="I3" s="85" t="s">
        <v>711</v>
      </c>
      <c r="J3" s="30"/>
      <c r="K3" s="30"/>
      <c r="L3" s="30"/>
      <c r="M3" s="30"/>
      <c r="N3" s="30"/>
      <c r="O3" s="30"/>
      <c r="R3" s="90" t="s">
        <v>110</v>
      </c>
    </row>
    <row r="4" spans="1:18" s="91" customFormat="1" ht="16.5" customHeight="1">
      <c r="A4" s="550" t="s">
        <v>310</v>
      </c>
      <c r="B4" s="551"/>
      <c r="C4" s="549" t="s">
        <v>94</v>
      </c>
      <c r="D4" s="517"/>
      <c r="E4" s="518"/>
      <c r="F4" s="524" t="s">
        <v>95</v>
      </c>
      <c r="G4" s="522" t="s">
        <v>59</v>
      </c>
      <c r="H4" s="517"/>
      <c r="I4" s="518"/>
      <c r="J4" s="523" t="s">
        <v>60</v>
      </c>
      <c r="K4" s="517"/>
      <c r="L4" s="518"/>
      <c r="M4" s="524" t="s">
        <v>61</v>
      </c>
      <c r="N4" s="522" t="s">
        <v>62</v>
      </c>
      <c r="O4" s="517"/>
      <c r="P4" s="518"/>
      <c r="Q4" s="539" t="s">
        <v>63</v>
      </c>
      <c r="R4" s="541" t="s">
        <v>64</v>
      </c>
    </row>
    <row r="5" spans="1:18" s="91" customFormat="1" ht="16.5" customHeight="1">
      <c r="A5" s="552"/>
      <c r="B5" s="455"/>
      <c r="C5" s="520"/>
      <c r="D5" s="520"/>
      <c r="E5" s="521"/>
      <c r="F5" s="525"/>
      <c r="G5" s="526" t="s">
        <v>66</v>
      </c>
      <c r="H5" s="520"/>
      <c r="I5" s="521"/>
      <c r="J5" s="520" t="s">
        <v>67</v>
      </c>
      <c r="K5" s="520"/>
      <c r="L5" s="521"/>
      <c r="M5" s="525"/>
      <c r="N5" s="526" t="s">
        <v>68</v>
      </c>
      <c r="O5" s="520"/>
      <c r="P5" s="521"/>
      <c r="Q5" s="540"/>
      <c r="R5" s="542"/>
    </row>
    <row r="6" spans="1:18" s="91" customFormat="1" ht="16.5" customHeight="1">
      <c r="A6" s="552"/>
      <c r="B6" s="455"/>
      <c r="C6" s="555" t="s">
        <v>96</v>
      </c>
      <c r="D6" s="527" t="s">
        <v>97</v>
      </c>
      <c r="E6" s="533" t="s">
        <v>98</v>
      </c>
      <c r="F6" s="525" t="s">
        <v>70</v>
      </c>
      <c r="G6" s="527" t="s">
        <v>99</v>
      </c>
      <c r="H6" s="527" t="s">
        <v>100</v>
      </c>
      <c r="I6" s="527" t="s">
        <v>101</v>
      </c>
      <c r="J6" s="533" t="s">
        <v>99</v>
      </c>
      <c r="K6" s="530" t="s">
        <v>102</v>
      </c>
      <c r="L6" s="530" t="s">
        <v>103</v>
      </c>
      <c r="M6" s="525" t="s">
        <v>71</v>
      </c>
      <c r="N6" s="527" t="s">
        <v>99</v>
      </c>
      <c r="O6" s="527" t="s">
        <v>100</v>
      </c>
      <c r="P6" s="527" t="s">
        <v>101</v>
      </c>
      <c r="Q6" s="543" t="s">
        <v>72</v>
      </c>
      <c r="R6" s="545" t="s">
        <v>73</v>
      </c>
    </row>
    <row r="7" spans="1:18" s="92" customFormat="1" ht="16.5" customHeight="1" thickBot="1">
      <c r="A7" s="553"/>
      <c r="B7" s="554"/>
      <c r="C7" s="556"/>
      <c r="D7" s="528"/>
      <c r="E7" s="534"/>
      <c r="F7" s="529"/>
      <c r="G7" s="528"/>
      <c r="H7" s="528"/>
      <c r="I7" s="528"/>
      <c r="J7" s="534"/>
      <c r="K7" s="529"/>
      <c r="L7" s="529"/>
      <c r="M7" s="529"/>
      <c r="N7" s="528"/>
      <c r="O7" s="528"/>
      <c r="P7" s="528"/>
      <c r="Q7" s="544"/>
      <c r="R7" s="546"/>
    </row>
    <row r="8" spans="1:18" s="4" customFormat="1" ht="17.25" customHeight="1">
      <c r="A8" s="446" t="s">
        <v>111</v>
      </c>
      <c r="B8" s="55" t="s">
        <v>112</v>
      </c>
      <c r="C8" s="120">
        <v>42</v>
      </c>
      <c r="D8" s="22">
        <v>2</v>
      </c>
      <c r="E8" s="54">
        <v>8</v>
      </c>
      <c r="F8" s="54">
        <v>166439</v>
      </c>
      <c r="G8" s="54">
        <v>84</v>
      </c>
      <c r="H8" s="54">
        <v>72</v>
      </c>
      <c r="I8" s="54">
        <v>12</v>
      </c>
      <c r="J8" s="54">
        <v>124632</v>
      </c>
      <c r="K8" s="54">
        <v>122354</v>
      </c>
      <c r="L8" s="54">
        <v>2278</v>
      </c>
      <c r="M8" s="54">
        <v>12</v>
      </c>
      <c r="N8" s="54">
        <v>36</v>
      </c>
      <c r="O8" s="54">
        <v>33</v>
      </c>
      <c r="P8" s="54">
        <v>3</v>
      </c>
      <c r="Q8" s="95">
        <v>74.88</v>
      </c>
      <c r="R8" s="96">
        <v>42.86</v>
      </c>
    </row>
    <row r="9" spans="1:18" s="4" customFormat="1" ht="17.25" customHeight="1">
      <c r="A9" s="435" t="s">
        <v>113</v>
      </c>
      <c r="B9" s="55" t="s">
        <v>114</v>
      </c>
      <c r="C9" s="22">
        <v>44</v>
      </c>
      <c r="D9" s="22">
        <v>1</v>
      </c>
      <c r="E9" s="54">
        <v>16</v>
      </c>
      <c r="F9" s="54">
        <v>176611</v>
      </c>
      <c r="G9" s="54">
        <v>67</v>
      </c>
      <c r="H9" s="54">
        <v>62</v>
      </c>
      <c r="I9" s="54">
        <v>5</v>
      </c>
      <c r="J9" s="54">
        <v>126866</v>
      </c>
      <c r="K9" s="54">
        <v>124921</v>
      </c>
      <c r="L9" s="54">
        <v>1945</v>
      </c>
      <c r="M9" s="54">
        <v>42</v>
      </c>
      <c r="N9" s="54">
        <v>39</v>
      </c>
      <c r="O9" s="54">
        <v>35</v>
      </c>
      <c r="P9" s="54">
        <v>4</v>
      </c>
      <c r="Q9" s="95">
        <v>71.83</v>
      </c>
      <c r="R9" s="96">
        <v>58.21</v>
      </c>
    </row>
    <row r="10" spans="1:18" s="4" customFormat="1" ht="17.25" customHeight="1">
      <c r="A10" s="435" t="s">
        <v>115</v>
      </c>
      <c r="B10" s="55" t="s">
        <v>116</v>
      </c>
      <c r="C10" s="22">
        <v>47</v>
      </c>
      <c r="D10" s="22">
        <v>1</v>
      </c>
      <c r="E10" s="54">
        <v>19</v>
      </c>
      <c r="F10" s="54">
        <v>191874</v>
      </c>
      <c r="G10" s="54">
        <v>62</v>
      </c>
      <c r="H10" s="54">
        <v>55</v>
      </c>
      <c r="I10" s="54">
        <v>7</v>
      </c>
      <c r="J10" s="54">
        <v>146077</v>
      </c>
      <c r="K10" s="54">
        <v>143858</v>
      </c>
      <c r="L10" s="54">
        <v>2219</v>
      </c>
      <c r="M10" s="54">
        <v>40</v>
      </c>
      <c r="N10" s="54">
        <v>43</v>
      </c>
      <c r="O10" s="54">
        <v>39</v>
      </c>
      <c r="P10" s="54">
        <v>4</v>
      </c>
      <c r="Q10" s="95">
        <v>76.13</v>
      </c>
      <c r="R10" s="96">
        <v>69.35</v>
      </c>
    </row>
    <row r="11" spans="1:18" s="4" customFormat="1" ht="17.25" customHeight="1">
      <c r="A11" s="435" t="s">
        <v>117</v>
      </c>
      <c r="B11" s="55" t="s">
        <v>118</v>
      </c>
      <c r="C11" s="22">
        <v>50</v>
      </c>
      <c r="D11" s="22">
        <v>1</v>
      </c>
      <c r="E11" s="54">
        <v>15</v>
      </c>
      <c r="F11" s="54">
        <v>220016</v>
      </c>
      <c r="G11" s="54">
        <v>61</v>
      </c>
      <c r="H11" s="54">
        <v>55</v>
      </c>
      <c r="I11" s="54">
        <v>6</v>
      </c>
      <c r="J11" s="54">
        <v>143303</v>
      </c>
      <c r="K11" s="54">
        <v>140361</v>
      </c>
      <c r="L11" s="54">
        <v>2942</v>
      </c>
      <c r="M11" s="54">
        <v>29</v>
      </c>
      <c r="N11" s="54">
        <v>41</v>
      </c>
      <c r="O11" s="54">
        <v>37</v>
      </c>
      <c r="P11" s="54">
        <v>4</v>
      </c>
      <c r="Q11" s="95">
        <v>65.13</v>
      </c>
      <c r="R11" s="96">
        <v>67.21</v>
      </c>
    </row>
    <row r="12" spans="1:18" s="4" customFormat="1" ht="17.25" customHeight="1">
      <c r="A12" s="435" t="s">
        <v>119</v>
      </c>
      <c r="B12" s="55" t="s">
        <v>120</v>
      </c>
      <c r="C12" s="22">
        <v>53</v>
      </c>
      <c r="D12" s="22">
        <v>1</v>
      </c>
      <c r="E12" s="54">
        <v>26</v>
      </c>
      <c r="F12" s="54">
        <v>243695</v>
      </c>
      <c r="G12" s="54">
        <v>77</v>
      </c>
      <c r="H12" s="54">
        <v>63</v>
      </c>
      <c r="I12" s="54">
        <v>14</v>
      </c>
      <c r="J12" s="54">
        <v>191881</v>
      </c>
      <c r="K12" s="54">
        <v>184757</v>
      </c>
      <c r="L12" s="54">
        <v>7124</v>
      </c>
      <c r="M12" s="54">
        <v>150</v>
      </c>
      <c r="N12" s="54">
        <v>43</v>
      </c>
      <c r="O12" s="54">
        <v>36</v>
      </c>
      <c r="P12" s="54">
        <v>7</v>
      </c>
      <c r="Q12" s="95">
        <v>78.74</v>
      </c>
      <c r="R12" s="96">
        <v>55.84</v>
      </c>
    </row>
    <row r="13" spans="1:18" s="4" customFormat="1" ht="17.25" customHeight="1">
      <c r="A13" s="435" t="s">
        <v>163</v>
      </c>
      <c r="B13" s="55" t="s">
        <v>164</v>
      </c>
      <c r="C13" s="22">
        <v>56</v>
      </c>
      <c r="D13" s="22">
        <v>3</v>
      </c>
      <c r="E13" s="54">
        <v>21</v>
      </c>
      <c r="F13" s="54">
        <v>275967</v>
      </c>
      <c r="G13" s="54">
        <v>63</v>
      </c>
      <c r="H13" s="54">
        <v>53</v>
      </c>
      <c r="I13" s="54">
        <v>10</v>
      </c>
      <c r="J13" s="54">
        <v>209151</v>
      </c>
      <c r="K13" s="54">
        <v>199484</v>
      </c>
      <c r="L13" s="54">
        <v>9667</v>
      </c>
      <c r="M13" s="54">
        <v>63</v>
      </c>
      <c r="N13" s="54">
        <v>44</v>
      </c>
      <c r="O13" s="54">
        <v>38</v>
      </c>
      <c r="P13" s="54">
        <v>6</v>
      </c>
      <c r="Q13" s="95">
        <v>75.79</v>
      </c>
      <c r="R13" s="96">
        <v>69.84</v>
      </c>
    </row>
    <row r="14" spans="1:18" s="4" customFormat="1" ht="17.25" customHeight="1">
      <c r="A14" s="435" t="s">
        <v>166</v>
      </c>
      <c r="B14" s="55" t="s">
        <v>167</v>
      </c>
      <c r="C14" s="22">
        <v>62</v>
      </c>
      <c r="D14" s="22">
        <v>11</v>
      </c>
      <c r="E14" s="54">
        <v>17</v>
      </c>
      <c r="F14" s="54">
        <v>373091</v>
      </c>
      <c r="G14" s="54">
        <v>80</v>
      </c>
      <c r="H14" s="54">
        <v>71</v>
      </c>
      <c r="I14" s="54">
        <v>9</v>
      </c>
      <c r="J14" s="54">
        <v>273506</v>
      </c>
      <c r="K14" s="54">
        <v>264005</v>
      </c>
      <c r="L14" s="54">
        <v>9501</v>
      </c>
      <c r="M14" s="54">
        <v>155</v>
      </c>
      <c r="N14" s="54">
        <v>48</v>
      </c>
      <c r="O14" s="54">
        <v>42</v>
      </c>
      <c r="P14" s="54">
        <v>6</v>
      </c>
      <c r="Q14" s="95">
        <v>73.31</v>
      </c>
      <c r="R14" s="96">
        <v>60</v>
      </c>
    </row>
    <row r="15" spans="1:18" s="5" customFormat="1" ht="17.25" customHeight="1">
      <c r="A15" s="435" t="s">
        <v>171</v>
      </c>
      <c r="B15" s="55" t="s">
        <v>172</v>
      </c>
      <c r="C15" s="22">
        <v>66</v>
      </c>
      <c r="D15" s="22">
        <v>1</v>
      </c>
      <c r="E15" s="54">
        <v>19</v>
      </c>
      <c r="F15" s="54">
        <v>466017</v>
      </c>
      <c r="G15" s="54">
        <v>71</v>
      </c>
      <c r="H15" s="54">
        <v>59</v>
      </c>
      <c r="I15" s="54">
        <v>12</v>
      </c>
      <c r="J15" s="54">
        <v>392788</v>
      </c>
      <c r="K15" s="54">
        <v>377941</v>
      </c>
      <c r="L15" s="54">
        <v>14847</v>
      </c>
      <c r="M15" s="54">
        <v>308</v>
      </c>
      <c r="N15" s="54">
        <v>50</v>
      </c>
      <c r="O15" s="54">
        <v>43</v>
      </c>
      <c r="P15" s="54">
        <v>7</v>
      </c>
      <c r="Q15" s="95">
        <v>84.29</v>
      </c>
      <c r="R15" s="96">
        <v>70.42</v>
      </c>
    </row>
    <row r="16" spans="1:18" s="5" customFormat="1" ht="17.25" customHeight="1">
      <c r="A16" s="435" t="s">
        <v>174</v>
      </c>
      <c r="B16" s="55" t="s">
        <v>175</v>
      </c>
      <c r="C16" s="22">
        <v>71</v>
      </c>
      <c r="D16" s="22">
        <v>2</v>
      </c>
      <c r="E16" s="54">
        <v>16</v>
      </c>
      <c r="F16" s="54">
        <v>584297</v>
      </c>
      <c r="G16" s="54">
        <v>143</v>
      </c>
      <c r="H16" s="54">
        <v>27</v>
      </c>
      <c r="I16" s="54">
        <v>16</v>
      </c>
      <c r="J16" s="54">
        <v>453395</v>
      </c>
      <c r="K16" s="54">
        <v>443494</v>
      </c>
      <c r="L16" s="54">
        <v>9901</v>
      </c>
      <c r="M16" s="54">
        <v>126</v>
      </c>
      <c r="N16" s="54">
        <v>52</v>
      </c>
      <c r="O16" s="54">
        <v>45</v>
      </c>
      <c r="P16" s="54">
        <v>7</v>
      </c>
      <c r="Q16" s="95">
        <v>77.6</v>
      </c>
      <c r="R16" s="96">
        <v>36.36</v>
      </c>
    </row>
    <row r="17" spans="1:18" s="5" customFormat="1" ht="17.25" customHeight="1">
      <c r="A17" s="435" t="s">
        <v>176</v>
      </c>
      <c r="B17" s="55" t="s">
        <v>177</v>
      </c>
      <c r="C17" s="22">
        <v>75</v>
      </c>
      <c r="D17" s="22">
        <v>1</v>
      </c>
      <c r="E17" s="54">
        <v>1</v>
      </c>
      <c r="F17" s="54">
        <v>693206</v>
      </c>
      <c r="G17" s="54">
        <v>88</v>
      </c>
      <c r="H17" s="54">
        <v>77</v>
      </c>
      <c r="I17" s="54">
        <v>11</v>
      </c>
      <c r="J17" s="54">
        <v>507740</v>
      </c>
      <c r="K17" s="54">
        <v>492334</v>
      </c>
      <c r="L17" s="54">
        <v>15406</v>
      </c>
      <c r="M17" s="54">
        <v>61</v>
      </c>
      <c r="N17" s="54">
        <v>54</v>
      </c>
      <c r="O17" s="54">
        <v>45</v>
      </c>
      <c r="P17" s="54">
        <v>9</v>
      </c>
      <c r="Q17" s="95">
        <v>73.25</v>
      </c>
      <c r="R17" s="96">
        <v>61.36</v>
      </c>
    </row>
    <row r="18" spans="1:18" s="5" customFormat="1" ht="17.25" customHeight="1">
      <c r="A18" s="435" t="s">
        <v>179</v>
      </c>
      <c r="B18" s="55" t="s">
        <v>180</v>
      </c>
      <c r="C18" s="22">
        <v>79</v>
      </c>
      <c r="D18" s="22">
        <v>1</v>
      </c>
      <c r="E18" s="54">
        <v>20</v>
      </c>
      <c r="F18" s="54">
        <v>791517</v>
      </c>
      <c r="G18" s="54">
        <v>128</v>
      </c>
      <c r="H18" s="54">
        <v>109</v>
      </c>
      <c r="I18" s="54">
        <v>19</v>
      </c>
      <c r="J18" s="54">
        <v>594725</v>
      </c>
      <c r="K18" s="54">
        <v>577262</v>
      </c>
      <c r="L18" s="54">
        <v>17463</v>
      </c>
      <c r="M18" s="54">
        <v>76</v>
      </c>
      <c r="N18" s="54">
        <v>56</v>
      </c>
      <c r="O18" s="54">
        <v>49</v>
      </c>
      <c r="P18" s="54">
        <v>7</v>
      </c>
      <c r="Q18" s="95">
        <v>75.14</v>
      </c>
      <c r="R18" s="96">
        <v>43.75</v>
      </c>
    </row>
    <row r="19" spans="1:18" s="5" customFormat="1" ht="17.25" customHeight="1">
      <c r="A19" s="435" t="s">
        <v>186</v>
      </c>
      <c r="B19" s="55" t="s">
        <v>187</v>
      </c>
      <c r="C19" s="22">
        <v>83</v>
      </c>
      <c r="D19" s="22">
        <v>1</v>
      </c>
      <c r="E19" s="54">
        <v>29</v>
      </c>
      <c r="F19" s="54">
        <v>899231</v>
      </c>
      <c r="G19" s="54">
        <v>137</v>
      </c>
      <c r="H19" s="54">
        <v>122</v>
      </c>
      <c r="I19" s="54">
        <v>15</v>
      </c>
      <c r="J19" s="54">
        <v>650294</v>
      </c>
      <c r="K19" s="54">
        <v>634634</v>
      </c>
      <c r="L19" s="54">
        <v>15660</v>
      </c>
      <c r="M19" s="54">
        <v>7</v>
      </c>
      <c r="N19" s="54">
        <v>60</v>
      </c>
      <c r="O19" s="54">
        <v>53</v>
      </c>
      <c r="P19" s="54">
        <v>7</v>
      </c>
      <c r="Q19" s="95">
        <v>72.32</v>
      </c>
      <c r="R19" s="96">
        <v>43.8</v>
      </c>
    </row>
    <row r="20" spans="1:18" s="5" customFormat="1" ht="17.25" customHeight="1">
      <c r="A20" s="435" t="s">
        <v>188</v>
      </c>
      <c r="B20" s="55" t="s">
        <v>189</v>
      </c>
      <c r="C20" s="22">
        <v>87</v>
      </c>
      <c r="D20" s="22">
        <v>1</v>
      </c>
      <c r="E20" s="54">
        <v>24</v>
      </c>
      <c r="F20" s="54">
        <v>1039691</v>
      </c>
      <c r="G20" s="54">
        <v>168</v>
      </c>
      <c r="H20" s="54">
        <v>146</v>
      </c>
      <c r="I20" s="54">
        <v>22</v>
      </c>
      <c r="J20" s="54">
        <v>564760</v>
      </c>
      <c r="K20" s="54">
        <v>554287</v>
      </c>
      <c r="L20" s="54">
        <v>10473</v>
      </c>
      <c r="M20" s="54">
        <v>15</v>
      </c>
      <c r="N20" s="54">
        <v>57</v>
      </c>
      <c r="O20" s="54">
        <v>46</v>
      </c>
      <c r="P20" s="54">
        <v>11</v>
      </c>
      <c r="Q20" s="95">
        <v>54.32</v>
      </c>
      <c r="R20" s="96">
        <v>33.93</v>
      </c>
    </row>
    <row r="21" spans="1:18" s="5" customFormat="1" ht="12.75" customHeight="1">
      <c r="A21" s="108"/>
      <c r="B21" s="14"/>
      <c r="C21" s="109"/>
      <c r="D21" s="109"/>
      <c r="E21" s="54"/>
      <c r="F21" s="54"/>
      <c r="G21" s="54"/>
      <c r="H21" s="54"/>
      <c r="I21" s="54"/>
      <c r="J21" s="54"/>
      <c r="K21" s="54"/>
      <c r="L21" s="54"/>
      <c r="M21" s="54"/>
      <c r="N21" s="118"/>
      <c r="O21" s="118"/>
      <c r="P21" s="119"/>
      <c r="Q21" s="125"/>
      <c r="R21" s="126"/>
    </row>
    <row r="22" spans="1:18" s="5" customFormat="1" ht="17.25" customHeight="1">
      <c r="A22" s="435" t="s">
        <v>280</v>
      </c>
      <c r="B22" s="55" t="s">
        <v>281</v>
      </c>
      <c r="C22" s="22">
        <v>91</v>
      </c>
      <c r="D22" s="22">
        <v>1</v>
      </c>
      <c r="E22" s="54">
        <v>26</v>
      </c>
      <c r="F22" s="54">
        <f aca="true" t="shared" si="0" ref="F22:P22">SUM(F23:F36)</f>
        <v>1188075</v>
      </c>
      <c r="G22" s="54">
        <f t="shared" si="0"/>
        <v>172</v>
      </c>
      <c r="H22" s="54">
        <f t="shared" si="0"/>
        <v>144</v>
      </c>
      <c r="I22" s="54">
        <f t="shared" si="0"/>
        <v>28</v>
      </c>
      <c r="J22" s="54">
        <f t="shared" si="0"/>
        <v>591140</v>
      </c>
      <c r="K22" s="54">
        <f t="shared" si="0"/>
        <v>582871</v>
      </c>
      <c r="L22" s="54">
        <f t="shared" si="0"/>
        <v>8269</v>
      </c>
      <c r="M22" s="54">
        <f t="shared" si="0"/>
        <v>2</v>
      </c>
      <c r="N22" s="54">
        <f t="shared" si="0"/>
        <v>58</v>
      </c>
      <c r="O22" s="54">
        <f t="shared" si="0"/>
        <v>45</v>
      </c>
      <c r="P22" s="54">
        <f t="shared" si="0"/>
        <v>13</v>
      </c>
      <c r="Q22" s="95">
        <v>49.76</v>
      </c>
      <c r="R22" s="96">
        <v>33.72</v>
      </c>
    </row>
    <row r="23" spans="1:18" s="4" customFormat="1" ht="17.25" customHeight="1">
      <c r="A23" s="435" t="s">
        <v>282</v>
      </c>
      <c r="B23" s="55" t="s">
        <v>283</v>
      </c>
      <c r="C23" s="120">
        <v>91</v>
      </c>
      <c r="D23" s="22">
        <v>1</v>
      </c>
      <c r="E23" s="54">
        <v>26</v>
      </c>
      <c r="F23" s="54">
        <v>223789</v>
      </c>
      <c r="G23" s="54">
        <v>32</v>
      </c>
      <c r="H23" s="54">
        <v>27</v>
      </c>
      <c r="I23" s="54">
        <v>5</v>
      </c>
      <c r="J23" s="54">
        <v>100098</v>
      </c>
      <c r="K23" s="54">
        <v>99039</v>
      </c>
      <c r="L23" s="54">
        <v>1059</v>
      </c>
      <c r="M23" s="417" t="s">
        <v>75</v>
      </c>
      <c r="N23" s="54">
        <v>11</v>
      </c>
      <c r="O23" s="54">
        <v>8</v>
      </c>
      <c r="P23" s="54">
        <v>3</v>
      </c>
      <c r="Q23" s="95">
        <v>44.73</v>
      </c>
      <c r="R23" s="96">
        <v>34.38</v>
      </c>
    </row>
    <row r="24" spans="1:18" s="4" customFormat="1" ht="17.25" customHeight="1">
      <c r="A24" s="435" t="s">
        <v>284</v>
      </c>
      <c r="B24" s="55" t="s">
        <v>285</v>
      </c>
      <c r="C24" s="120">
        <v>91</v>
      </c>
      <c r="D24" s="22">
        <v>1</v>
      </c>
      <c r="E24" s="54">
        <v>26</v>
      </c>
      <c r="F24" s="54">
        <v>77819</v>
      </c>
      <c r="G24" s="54">
        <v>9</v>
      </c>
      <c r="H24" s="54">
        <v>6</v>
      </c>
      <c r="I24" s="54">
        <v>3</v>
      </c>
      <c r="J24" s="54">
        <v>31708</v>
      </c>
      <c r="K24" s="54">
        <v>31363</v>
      </c>
      <c r="L24" s="54">
        <v>345</v>
      </c>
      <c r="M24" s="417" t="s">
        <v>75</v>
      </c>
      <c r="N24" s="54">
        <v>4</v>
      </c>
      <c r="O24" s="54">
        <v>3</v>
      </c>
      <c r="P24" s="54">
        <v>1</v>
      </c>
      <c r="Q24" s="95">
        <v>40.75</v>
      </c>
      <c r="R24" s="96">
        <v>44.44</v>
      </c>
    </row>
    <row r="25" spans="1:18" s="4" customFormat="1" ht="17.25" customHeight="1">
      <c r="A25" s="435" t="s">
        <v>286</v>
      </c>
      <c r="B25" s="55" t="s">
        <v>287</v>
      </c>
      <c r="C25" s="120">
        <v>91</v>
      </c>
      <c r="D25" s="22">
        <v>1</v>
      </c>
      <c r="E25" s="54">
        <v>26</v>
      </c>
      <c r="F25" s="54">
        <v>111228</v>
      </c>
      <c r="G25" s="54">
        <v>18</v>
      </c>
      <c r="H25" s="54">
        <v>16</v>
      </c>
      <c r="I25" s="54">
        <v>2</v>
      </c>
      <c r="J25" s="54">
        <v>54884</v>
      </c>
      <c r="K25" s="54">
        <v>53878</v>
      </c>
      <c r="L25" s="54">
        <v>1006</v>
      </c>
      <c r="M25" s="417" t="s">
        <v>75</v>
      </c>
      <c r="N25" s="54">
        <v>5</v>
      </c>
      <c r="O25" s="54">
        <v>3</v>
      </c>
      <c r="P25" s="54">
        <v>2</v>
      </c>
      <c r="Q25" s="95">
        <v>49.34</v>
      </c>
      <c r="R25" s="96">
        <v>27.78</v>
      </c>
    </row>
    <row r="26" spans="1:18" s="4" customFormat="1" ht="17.25" customHeight="1">
      <c r="A26" s="435" t="s">
        <v>288</v>
      </c>
      <c r="B26" s="55" t="s">
        <v>289</v>
      </c>
      <c r="C26" s="120">
        <v>91</v>
      </c>
      <c r="D26" s="22">
        <v>1</v>
      </c>
      <c r="E26" s="54">
        <v>26</v>
      </c>
      <c r="F26" s="54">
        <v>65781</v>
      </c>
      <c r="G26" s="54">
        <v>6</v>
      </c>
      <c r="H26" s="54">
        <v>5</v>
      </c>
      <c r="I26" s="54">
        <v>1</v>
      </c>
      <c r="J26" s="54">
        <v>33533</v>
      </c>
      <c r="K26" s="54">
        <v>33101</v>
      </c>
      <c r="L26" s="54">
        <v>432</v>
      </c>
      <c r="M26" s="417" t="s">
        <v>75</v>
      </c>
      <c r="N26" s="54">
        <v>3</v>
      </c>
      <c r="O26" s="54">
        <v>3</v>
      </c>
      <c r="P26" s="261" t="s">
        <v>75</v>
      </c>
      <c r="Q26" s="95">
        <v>50.98</v>
      </c>
      <c r="R26" s="96">
        <v>50</v>
      </c>
    </row>
    <row r="27" spans="1:18" s="4" customFormat="1" ht="17.25" customHeight="1">
      <c r="A27" s="435" t="s">
        <v>290</v>
      </c>
      <c r="B27" s="55" t="s">
        <v>291</v>
      </c>
      <c r="C27" s="120">
        <v>91</v>
      </c>
      <c r="D27" s="22">
        <v>1</v>
      </c>
      <c r="E27" s="54">
        <v>26</v>
      </c>
      <c r="F27" s="54">
        <v>50602</v>
      </c>
      <c r="G27" s="54">
        <v>6</v>
      </c>
      <c r="H27" s="54">
        <v>5</v>
      </c>
      <c r="I27" s="54">
        <v>1</v>
      </c>
      <c r="J27" s="54">
        <v>31544</v>
      </c>
      <c r="K27" s="54">
        <v>31006</v>
      </c>
      <c r="L27" s="54">
        <v>538</v>
      </c>
      <c r="M27" s="417" t="s">
        <v>75</v>
      </c>
      <c r="N27" s="54">
        <v>2</v>
      </c>
      <c r="O27" s="54">
        <v>2</v>
      </c>
      <c r="P27" s="261" t="s">
        <v>75</v>
      </c>
      <c r="Q27" s="95">
        <v>62.34</v>
      </c>
      <c r="R27" s="96">
        <v>33.33</v>
      </c>
    </row>
    <row r="28" spans="1:18" s="4" customFormat="1" ht="17.25" customHeight="1">
      <c r="A28" s="435" t="s">
        <v>292</v>
      </c>
      <c r="B28" s="55" t="s">
        <v>293</v>
      </c>
      <c r="C28" s="120">
        <v>91</v>
      </c>
      <c r="D28" s="22">
        <v>1</v>
      </c>
      <c r="E28" s="54">
        <v>26</v>
      </c>
      <c r="F28" s="54">
        <v>57694</v>
      </c>
      <c r="G28" s="54">
        <v>10</v>
      </c>
      <c r="H28" s="54">
        <v>9</v>
      </c>
      <c r="I28" s="54">
        <v>1</v>
      </c>
      <c r="J28" s="54">
        <v>31977</v>
      </c>
      <c r="K28" s="54">
        <v>31558</v>
      </c>
      <c r="L28" s="54">
        <v>419</v>
      </c>
      <c r="M28" s="417" t="s">
        <v>75</v>
      </c>
      <c r="N28" s="54">
        <v>3</v>
      </c>
      <c r="O28" s="54">
        <v>3</v>
      </c>
      <c r="P28" s="261" t="s">
        <v>75</v>
      </c>
      <c r="Q28" s="95">
        <v>55.43</v>
      </c>
      <c r="R28" s="96">
        <v>30</v>
      </c>
    </row>
    <row r="29" spans="1:18" s="4" customFormat="1" ht="17.25" customHeight="1">
      <c r="A29" s="435" t="s">
        <v>294</v>
      </c>
      <c r="B29" s="55" t="s">
        <v>295</v>
      </c>
      <c r="C29" s="120">
        <v>91</v>
      </c>
      <c r="D29" s="22">
        <v>1</v>
      </c>
      <c r="E29" s="54">
        <v>26</v>
      </c>
      <c r="F29" s="54">
        <v>223270</v>
      </c>
      <c r="G29" s="54">
        <v>30</v>
      </c>
      <c r="H29" s="54">
        <v>26</v>
      </c>
      <c r="I29" s="54">
        <v>4</v>
      </c>
      <c r="J29" s="54">
        <v>108128</v>
      </c>
      <c r="K29" s="54">
        <v>106639</v>
      </c>
      <c r="L29" s="54">
        <v>1489</v>
      </c>
      <c r="M29" s="54">
        <v>2</v>
      </c>
      <c r="N29" s="54">
        <v>10</v>
      </c>
      <c r="O29" s="54">
        <v>8</v>
      </c>
      <c r="P29" s="54">
        <v>2</v>
      </c>
      <c r="Q29" s="95">
        <v>48.43</v>
      </c>
      <c r="R29" s="96">
        <v>33.33</v>
      </c>
    </row>
    <row r="30" spans="1:18" s="4" customFormat="1" ht="17.25" customHeight="1">
      <c r="A30" s="435" t="s">
        <v>296</v>
      </c>
      <c r="B30" s="55" t="s">
        <v>297</v>
      </c>
      <c r="C30" s="120">
        <v>91</v>
      </c>
      <c r="D30" s="22">
        <v>1</v>
      </c>
      <c r="E30" s="54">
        <v>26</v>
      </c>
      <c r="F30" s="54">
        <v>127184</v>
      </c>
      <c r="G30" s="54">
        <v>21</v>
      </c>
      <c r="H30" s="54">
        <v>17</v>
      </c>
      <c r="I30" s="54">
        <v>4</v>
      </c>
      <c r="J30" s="54">
        <v>62057</v>
      </c>
      <c r="K30" s="54">
        <v>61067</v>
      </c>
      <c r="L30" s="54">
        <v>990</v>
      </c>
      <c r="M30" s="261" t="s">
        <v>75</v>
      </c>
      <c r="N30" s="54">
        <v>6</v>
      </c>
      <c r="O30" s="54">
        <v>4</v>
      </c>
      <c r="P30" s="54">
        <v>2</v>
      </c>
      <c r="Q30" s="95">
        <v>48.79</v>
      </c>
      <c r="R30" s="96">
        <v>28.57</v>
      </c>
    </row>
    <row r="31" spans="1:18" s="4" customFormat="1" ht="17.25" customHeight="1">
      <c r="A31" s="435" t="s">
        <v>298</v>
      </c>
      <c r="B31" s="55" t="s">
        <v>299</v>
      </c>
      <c r="C31" s="120">
        <v>91</v>
      </c>
      <c r="D31" s="22">
        <v>1</v>
      </c>
      <c r="E31" s="54">
        <v>26</v>
      </c>
      <c r="F31" s="54">
        <v>87131</v>
      </c>
      <c r="G31" s="54">
        <v>13</v>
      </c>
      <c r="H31" s="54">
        <v>8</v>
      </c>
      <c r="I31" s="54">
        <v>5</v>
      </c>
      <c r="J31" s="54">
        <v>42821</v>
      </c>
      <c r="K31" s="54">
        <v>42236</v>
      </c>
      <c r="L31" s="54">
        <v>585</v>
      </c>
      <c r="M31" s="261" t="s">
        <v>75</v>
      </c>
      <c r="N31" s="54">
        <v>4</v>
      </c>
      <c r="O31" s="54">
        <v>3</v>
      </c>
      <c r="P31" s="54">
        <v>1</v>
      </c>
      <c r="Q31" s="95">
        <v>49.15</v>
      </c>
      <c r="R31" s="96">
        <v>30.77</v>
      </c>
    </row>
    <row r="32" spans="1:18" s="4" customFormat="1" ht="17.25" customHeight="1">
      <c r="A32" s="435" t="s">
        <v>300</v>
      </c>
      <c r="B32" s="55" t="s">
        <v>301</v>
      </c>
      <c r="C32" s="120">
        <v>91</v>
      </c>
      <c r="D32" s="22">
        <v>1</v>
      </c>
      <c r="E32" s="54">
        <v>26</v>
      </c>
      <c r="F32" s="54">
        <v>70846</v>
      </c>
      <c r="G32" s="54">
        <v>6</v>
      </c>
      <c r="H32" s="54">
        <v>5</v>
      </c>
      <c r="I32" s="54">
        <v>1</v>
      </c>
      <c r="J32" s="54">
        <v>34926</v>
      </c>
      <c r="K32" s="54">
        <v>34517</v>
      </c>
      <c r="L32" s="54">
        <v>409</v>
      </c>
      <c r="M32" s="261" t="s">
        <v>75</v>
      </c>
      <c r="N32" s="54">
        <v>3</v>
      </c>
      <c r="O32" s="54">
        <v>2</v>
      </c>
      <c r="P32" s="54">
        <v>1</v>
      </c>
      <c r="Q32" s="95">
        <v>49.3</v>
      </c>
      <c r="R32" s="96">
        <v>50</v>
      </c>
    </row>
    <row r="33" spans="1:18" s="4" customFormat="1" ht="17.25" customHeight="1">
      <c r="A33" s="435" t="s">
        <v>302</v>
      </c>
      <c r="B33" s="55" t="s">
        <v>303</v>
      </c>
      <c r="C33" s="120">
        <v>91</v>
      </c>
      <c r="D33" s="22">
        <v>1</v>
      </c>
      <c r="E33" s="54">
        <v>26</v>
      </c>
      <c r="F33" s="54">
        <v>34384</v>
      </c>
      <c r="G33" s="54">
        <v>5</v>
      </c>
      <c r="H33" s="54">
        <v>5</v>
      </c>
      <c r="I33" s="261" t="s">
        <v>75</v>
      </c>
      <c r="J33" s="54">
        <v>24621</v>
      </c>
      <c r="K33" s="54">
        <v>24290</v>
      </c>
      <c r="L33" s="54">
        <v>331</v>
      </c>
      <c r="M33" s="261" t="s">
        <v>75</v>
      </c>
      <c r="N33" s="54">
        <v>2</v>
      </c>
      <c r="O33" s="54">
        <v>2</v>
      </c>
      <c r="P33" s="261" t="s">
        <v>75</v>
      </c>
      <c r="Q33" s="95">
        <v>71.61</v>
      </c>
      <c r="R33" s="96">
        <v>40</v>
      </c>
    </row>
    <row r="34" spans="1:18" s="4" customFormat="1" ht="17.25" customHeight="1">
      <c r="A34" s="435" t="s">
        <v>304</v>
      </c>
      <c r="B34" s="55" t="s">
        <v>305</v>
      </c>
      <c r="C34" s="120">
        <v>91</v>
      </c>
      <c r="D34" s="22">
        <v>1</v>
      </c>
      <c r="E34" s="54">
        <v>26</v>
      </c>
      <c r="F34" s="54">
        <v>36621</v>
      </c>
      <c r="G34" s="54">
        <v>5</v>
      </c>
      <c r="H34" s="54">
        <v>5</v>
      </c>
      <c r="I34" s="261" t="s">
        <v>75</v>
      </c>
      <c r="J34" s="54">
        <v>24148</v>
      </c>
      <c r="K34" s="54">
        <v>23707</v>
      </c>
      <c r="L34" s="54">
        <v>441</v>
      </c>
      <c r="M34" s="261" t="s">
        <v>75</v>
      </c>
      <c r="N34" s="54">
        <v>2</v>
      </c>
      <c r="O34" s="54">
        <v>2</v>
      </c>
      <c r="P34" s="261" t="s">
        <v>75</v>
      </c>
      <c r="Q34" s="95">
        <v>65.94</v>
      </c>
      <c r="R34" s="96">
        <v>40</v>
      </c>
    </row>
    <row r="35" spans="1:18" s="4" customFormat="1" ht="17.25" customHeight="1">
      <c r="A35" s="435" t="s">
        <v>306</v>
      </c>
      <c r="B35" s="55" t="s">
        <v>307</v>
      </c>
      <c r="C35" s="120">
        <v>91</v>
      </c>
      <c r="D35" s="22">
        <v>1</v>
      </c>
      <c r="E35" s="54">
        <v>26</v>
      </c>
      <c r="F35" s="54">
        <v>11385</v>
      </c>
      <c r="G35" s="54">
        <v>4</v>
      </c>
      <c r="H35" s="54">
        <v>3</v>
      </c>
      <c r="I35" s="54">
        <v>1</v>
      </c>
      <c r="J35" s="54">
        <v>5200</v>
      </c>
      <c r="K35" s="54">
        <v>5102</v>
      </c>
      <c r="L35" s="54">
        <v>98</v>
      </c>
      <c r="M35" s="261" t="s">
        <v>75</v>
      </c>
      <c r="N35" s="54">
        <v>2</v>
      </c>
      <c r="O35" s="54">
        <v>1</v>
      </c>
      <c r="P35" s="54">
        <v>1</v>
      </c>
      <c r="Q35" s="95">
        <v>45.67</v>
      </c>
      <c r="R35" s="96">
        <v>50</v>
      </c>
    </row>
    <row r="36" spans="1:18" s="4" customFormat="1" ht="17.25" customHeight="1" thickBot="1">
      <c r="A36" s="436" t="s">
        <v>308</v>
      </c>
      <c r="B36" s="110" t="s">
        <v>309</v>
      </c>
      <c r="C36" s="83">
        <v>91</v>
      </c>
      <c r="D36" s="37">
        <v>1</v>
      </c>
      <c r="E36" s="87">
        <v>26</v>
      </c>
      <c r="F36" s="87">
        <v>10341</v>
      </c>
      <c r="G36" s="87">
        <v>7</v>
      </c>
      <c r="H36" s="87">
        <v>7</v>
      </c>
      <c r="I36" s="265" t="s">
        <v>75</v>
      </c>
      <c r="J36" s="87">
        <v>5495</v>
      </c>
      <c r="K36" s="87">
        <v>5368</v>
      </c>
      <c r="L36" s="87">
        <v>127</v>
      </c>
      <c r="M36" s="265" t="s">
        <v>75</v>
      </c>
      <c r="N36" s="87">
        <v>1</v>
      </c>
      <c r="O36" s="87">
        <v>1</v>
      </c>
      <c r="P36" s="265" t="s">
        <v>75</v>
      </c>
      <c r="Q36" s="98">
        <v>53.14</v>
      </c>
      <c r="R36" s="113">
        <v>14.29</v>
      </c>
    </row>
    <row r="37" spans="1:17" s="4" customFormat="1" ht="12" customHeight="1">
      <c r="A37" s="8" t="s">
        <v>719</v>
      </c>
      <c r="J37" s="4" t="s">
        <v>273</v>
      </c>
      <c r="Q37" s="114"/>
    </row>
    <row r="38" spans="1:17" s="4" customFormat="1" ht="12" customHeight="1">
      <c r="A38" s="8" t="s">
        <v>108</v>
      </c>
      <c r="J38" s="4" t="s">
        <v>699</v>
      </c>
      <c r="Q38" s="114"/>
    </row>
  </sheetData>
  <mergeCells count="30">
    <mergeCell ref="R4:R5"/>
    <mergeCell ref="N5:P5"/>
    <mergeCell ref="R6:R7"/>
    <mergeCell ref="O6:O7"/>
    <mergeCell ref="P6:P7"/>
    <mergeCell ref="A2:I2"/>
    <mergeCell ref="C4:E5"/>
    <mergeCell ref="G4:I4"/>
    <mergeCell ref="J4:L4"/>
    <mergeCell ref="A4:B7"/>
    <mergeCell ref="D6:D7"/>
    <mergeCell ref="C6:C7"/>
    <mergeCell ref="J2:R2"/>
    <mergeCell ref="N4:P4"/>
    <mergeCell ref="E6:E7"/>
    <mergeCell ref="G6:G7"/>
    <mergeCell ref="I6:I7"/>
    <mergeCell ref="G5:I5"/>
    <mergeCell ref="F4:F5"/>
    <mergeCell ref="F6:F7"/>
    <mergeCell ref="M6:M7"/>
    <mergeCell ref="H6:H7"/>
    <mergeCell ref="Q4:Q5"/>
    <mergeCell ref="Q6:Q7"/>
    <mergeCell ref="M4:M5"/>
    <mergeCell ref="N6:N7"/>
    <mergeCell ref="J5:L5"/>
    <mergeCell ref="J6:J7"/>
    <mergeCell ref="K6:K7"/>
    <mergeCell ref="L6:L7"/>
  </mergeCells>
  <printOptions/>
  <pageMargins left="1.1811023622047245" right="1.1811023622047245" top="1.5748031496062993" bottom="1.5748031496062993" header="0.5118110236220472" footer="0.9055118110236221"/>
  <pageSetup firstPageNumber="128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44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10.625" style="1" customWidth="1"/>
    <col min="2" max="2" width="13.625" style="1" customWidth="1"/>
    <col min="3" max="5" width="5.625" style="1" customWidth="1"/>
    <col min="6" max="6" width="11.125" style="1" customWidth="1"/>
    <col min="7" max="12" width="7.625" style="1" customWidth="1"/>
    <col min="13" max="13" width="11.125" style="1" customWidth="1"/>
    <col min="14" max="16" width="6.625" style="1" customWidth="1"/>
    <col min="17" max="17" width="9.625" style="1" customWidth="1"/>
    <col min="18" max="18" width="11.625" style="1" customWidth="1"/>
    <col min="19" max="16384" width="12.625" style="1" customWidth="1"/>
  </cols>
  <sheetData>
    <row r="1" spans="1:18" s="4" customFormat="1" ht="18" customHeight="1">
      <c r="A1" s="23" t="s">
        <v>716</v>
      </c>
      <c r="B1" s="88"/>
      <c r="R1" s="103" t="s">
        <v>106</v>
      </c>
    </row>
    <row r="2" spans="1:18" s="7" customFormat="1" ht="24" customHeight="1">
      <c r="A2" s="456" t="s">
        <v>317</v>
      </c>
      <c r="B2" s="457"/>
      <c r="C2" s="457"/>
      <c r="D2" s="457"/>
      <c r="E2" s="457"/>
      <c r="F2" s="457"/>
      <c r="G2" s="457"/>
      <c r="H2" s="457"/>
      <c r="I2" s="457"/>
      <c r="J2" s="457" t="s">
        <v>318</v>
      </c>
      <c r="K2" s="457"/>
      <c r="L2" s="457"/>
      <c r="M2" s="457"/>
      <c r="N2" s="457"/>
      <c r="O2" s="457"/>
      <c r="P2" s="457"/>
      <c r="Q2" s="457"/>
      <c r="R2" s="457"/>
    </row>
    <row r="3" spans="1:18" s="4" customFormat="1" ht="15.75" customHeight="1" thickBot="1">
      <c r="A3" s="30"/>
      <c r="B3" s="30"/>
      <c r="C3" s="30"/>
      <c r="D3" s="30"/>
      <c r="E3" s="30"/>
      <c r="F3" s="30"/>
      <c r="G3" s="30"/>
      <c r="H3" s="30"/>
      <c r="I3" s="85" t="s">
        <v>711</v>
      </c>
      <c r="J3" s="30"/>
      <c r="K3" s="30"/>
      <c r="L3" s="30"/>
      <c r="M3" s="30"/>
      <c r="N3" s="30"/>
      <c r="O3" s="30"/>
      <c r="R3" s="90" t="s">
        <v>110</v>
      </c>
    </row>
    <row r="4" spans="1:18" s="91" customFormat="1" ht="15.75" customHeight="1">
      <c r="A4" s="550" t="s">
        <v>272</v>
      </c>
      <c r="B4" s="551"/>
      <c r="C4" s="549" t="s">
        <v>94</v>
      </c>
      <c r="D4" s="517"/>
      <c r="E4" s="518"/>
      <c r="F4" s="524" t="s">
        <v>95</v>
      </c>
      <c r="G4" s="522" t="s">
        <v>59</v>
      </c>
      <c r="H4" s="517"/>
      <c r="I4" s="518"/>
      <c r="J4" s="523" t="s">
        <v>60</v>
      </c>
      <c r="K4" s="517"/>
      <c r="L4" s="518"/>
      <c r="M4" s="524" t="s">
        <v>61</v>
      </c>
      <c r="N4" s="522" t="s">
        <v>62</v>
      </c>
      <c r="O4" s="517"/>
      <c r="P4" s="518"/>
      <c r="Q4" s="539" t="s">
        <v>63</v>
      </c>
      <c r="R4" s="541" t="s">
        <v>64</v>
      </c>
    </row>
    <row r="5" spans="1:18" s="91" customFormat="1" ht="15.75" customHeight="1">
      <c r="A5" s="552"/>
      <c r="B5" s="455"/>
      <c r="C5" s="520"/>
      <c r="D5" s="520"/>
      <c r="E5" s="521"/>
      <c r="F5" s="525"/>
      <c r="G5" s="526" t="s">
        <v>66</v>
      </c>
      <c r="H5" s="520"/>
      <c r="I5" s="521"/>
      <c r="J5" s="520" t="s">
        <v>67</v>
      </c>
      <c r="K5" s="520"/>
      <c r="L5" s="521"/>
      <c r="M5" s="525"/>
      <c r="N5" s="526" t="s">
        <v>68</v>
      </c>
      <c r="O5" s="520"/>
      <c r="P5" s="521"/>
      <c r="Q5" s="540"/>
      <c r="R5" s="542"/>
    </row>
    <row r="6" spans="1:18" s="91" customFormat="1" ht="15.75" customHeight="1">
      <c r="A6" s="552"/>
      <c r="B6" s="455"/>
      <c r="C6" s="555" t="s">
        <v>96</v>
      </c>
      <c r="D6" s="527" t="s">
        <v>97</v>
      </c>
      <c r="E6" s="533" t="s">
        <v>98</v>
      </c>
      <c r="F6" s="525" t="s">
        <v>70</v>
      </c>
      <c r="G6" s="527" t="s">
        <v>99</v>
      </c>
      <c r="H6" s="527" t="s">
        <v>100</v>
      </c>
      <c r="I6" s="527" t="s">
        <v>101</v>
      </c>
      <c r="J6" s="533" t="s">
        <v>99</v>
      </c>
      <c r="K6" s="530" t="s">
        <v>102</v>
      </c>
      <c r="L6" s="530" t="s">
        <v>103</v>
      </c>
      <c r="M6" s="525" t="s">
        <v>71</v>
      </c>
      <c r="N6" s="527" t="s">
        <v>99</v>
      </c>
      <c r="O6" s="527" t="s">
        <v>100</v>
      </c>
      <c r="P6" s="527" t="s">
        <v>101</v>
      </c>
      <c r="Q6" s="543" t="s">
        <v>72</v>
      </c>
      <c r="R6" s="545" t="s">
        <v>73</v>
      </c>
    </row>
    <row r="7" spans="1:18" s="92" customFormat="1" ht="15.75" customHeight="1" thickBot="1">
      <c r="A7" s="553"/>
      <c r="B7" s="554"/>
      <c r="C7" s="556"/>
      <c r="D7" s="528"/>
      <c r="E7" s="534"/>
      <c r="F7" s="529"/>
      <c r="G7" s="528"/>
      <c r="H7" s="528"/>
      <c r="I7" s="528"/>
      <c r="J7" s="534"/>
      <c r="K7" s="529"/>
      <c r="L7" s="529"/>
      <c r="M7" s="529"/>
      <c r="N7" s="528"/>
      <c r="O7" s="528"/>
      <c r="P7" s="528"/>
      <c r="Q7" s="544"/>
      <c r="R7" s="546"/>
    </row>
    <row r="8" spans="1:18" s="4" customFormat="1" ht="15" customHeight="1">
      <c r="A8" s="435" t="s">
        <v>111</v>
      </c>
      <c r="B8" s="55" t="s">
        <v>112</v>
      </c>
      <c r="C8" s="22">
        <v>37</v>
      </c>
      <c r="D8" s="22" t="s">
        <v>696</v>
      </c>
      <c r="E8" s="22" t="s">
        <v>696</v>
      </c>
      <c r="F8" s="22" t="s">
        <v>696</v>
      </c>
      <c r="G8" s="22" t="s">
        <v>696</v>
      </c>
      <c r="H8" s="22" t="s">
        <v>696</v>
      </c>
      <c r="I8" s="22" t="s">
        <v>696</v>
      </c>
      <c r="J8" s="22" t="s">
        <v>696</v>
      </c>
      <c r="K8" s="22" t="s">
        <v>696</v>
      </c>
      <c r="L8" s="22" t="s">
        <v>696</v>
      </c>
      <c r="M8" s="22" t="s">
        <v>696</v>
      </c>
      <c r="N8" s="22" t="s">
        <v>696</v>
      </c>
      <c r="O8" s="22" t="s">
        <v>696</v>
      </c>
      <c r="P8" s="22" t="s">
        <v>696</v>
      </c>
      <c r="Q8" s="127" t="s">
        <v>696</v>
      </c>
      <c r="R8" s="97" t="s">
        <v>696</v>
      </c>
    </row>
    <row r="9" spans="1:18" s="4" customFormat="1" ht="15" customHeight="1">
      <c r="A9" s="435" t="s">
        <v>113</v>
      </c>
      <c r="B9" s="55" t="s">
        <v>114</v>
      </c>
      <c r="C9" s="22">
        <v>39</v>
      </c>
      <c r="D9" s="22">
        <v>9</v>
      </c>
      <c r="E9" s="54">
        <v>23</v>
      </c>
      <c r="F9" s="54">
        <v>160047</v>
      </c>
      <c r="G9" s="54">
        <v>1009</v>
      </c>
      <c r="H9" s="54">
        <v>1009</v>
      </c>
      <c r="I9" s="22" t="s">
        <v>696</v>
      </c>
      <c r="J9" s="54">
        <v>121253</v>
      </c>
      <c r="K9" s="22" t="s">
        <v>696</v>
      </c>
      <c r="L9" s="22" t="s">
        <v>696</v>
      </c>
      <c r="M9" s="22" t="s">
        <v>696</v>
      </c>
      <c r="N9" s="54">
        <v>585</v>
      </c>
      <c r="O9" s="54">
        <v>585</v>
      </c>
      <c r="P9" s="417" t="s">
        <v>75</v>
      </c>
      <c r="Q9" s="95">
        <v>75.76</v>
      </c>
      <c r="R9" s="96">
        <v>57.98</v>
      </c>
    </row>
    <row r="10" spans="1:18" s="4" customFormat="1" ht="15" customHeight="1">
      <c r="A10" s="435" t="s">
        <v>115</v>
      </c>
      <c r="B10" s="55" t="s">
        <v>116</v>
      </c>
      <c r="C10" s="22">
        <v>41</v>
      </c>
      <c r="D10" s="22">
        <v>12</v>
      </c>
      <c r="E10" s="54">
        <v>21</v>
      </c>
      <c r="F10" s="54">
        <v>175333</v>
      </c>
      <c r="G10" s="54">
        <v>481</v>
      </c>
      <c r="H10" s="54">
        <v>481</v>
      </c>
      <c r="I10" s="22" t="s">
        <v>696</v>
      </c>
      <c r="J10" s="54">
        <v>85743</v>
      </c>
      <c r="K10" s="22" t="s">
        <v>696</v>
      </c>
      <c r="L10" s="22" t="s">
        <v>696</v>
      </c>
      <c r="M10" s="22" t="s">
        <v>696</v>
      </c>
      <c r="N10" s="54">
        <v>277</v>
      </c>
      <c r="O10" s="54">
        <v>277</v>
      </c>
      <c r="P10" s="417" t="s">
        <v>75</v>
      </c>
      <c r="Q10" s="95">
        <v>48.9</v>
      </c>
      <c r="R10" s="96">
        <v>57.59</v>
      </c>
    </row>
    <row r="11" spans="1:18" s="4" customFormat="1" ht="15" customHeight="1">
      <c r="A11" s="435" t="s">
        <v>117</v>
      </c>
      <c r="B11" s="55" t="s">
        <v>118</v>
      </c>
      <c r="C11" s="22">
        <v>44</v>
      </c>
      <c r="D11" s="22">
        <v>4</v>
      </c>
      <c r="E11" s="54">
        <v>17</v>
      </c>
      <c r="F11" s="54">
        <v>176368</v>
      </c>
      <c r="G11" s="54">
        <v>579</v>
      </c>
      <c r="H11" s="54">
        <v>538</v>
      </c>
      <c r="I11" s="54">
        <v>41</v>
      </c>
      <c r="J11" s="54">
        <v>115002</v>
      </c>
      <c r="K11" s="22" t="s">
        <v>696</v>
      </c>
      <c r="L11" s="22" t="s">
        <v>696</v>
      </c>
      <c r="M11" s="22" t="s">
        <v>696</v>
      </c>
      <c r="N11" s="54">
        <v>326</v>
      </c>
      <c r="O11" s="54">
        <v>298</v>
      </c>
      <c r="P11" s="54">
        <v>28</v>
      </c>
      <c r="Q11" s="95">
        <v>65.21</v>
      </c>
      <c r="R11" s="96">
        <v>56.3</v>
      </c>
    </row>
    <row r="12" spans="1:18" s="4" customFormat="1" ht="15" customHeight="1">
      <c r="A12" s="435" t="s">
        <v>119</v>
      </c>
      <c r="B12" s="55" t="s">
        <v>120</v>
      </c>
      <c r="C12" s="22">
        <v>47</v>
      </c>
      <c r="D12" s="22">
        <v>4</v>
      </c>
      <c r="E12" s="54">
        <v>20</v>
      </c>
      <c r="F12" s="54">
        <v>193829</v>
      </c>
      <c r="G12" s="54">
        <v>615</v>
      </c>
      <c r="H12" s="22" t="s">
        <v>696</v>
      </c>
      <c r="I12" s="22" t="s">
        <v>696</v>
      </c>
      <c r="J12" s="54">
        <v>140094</v>
      </c>
      <c r="K12" s="54">
        <v>136034</v>
      </c>
      <c r="L12" s="54">
        <v>4060</v>
      </c>
      <c r="M12" s="54">
        <v>36</v>
      </c>
      <c r="N12" s="54">
        <v>363</v>
      </c>
      <c r="O12" s="54">
        <v>324</v>
      </c>
      <c r="P12" s="54">
        <v>39</v>
      </c>
      <c r="Q12" s="95">
        <v>72.28</v>
      </c>
      <c r="R12" s="96">
        <v>59.023</v>
      </c>
    </row>
    <row r="13" spans="1:18" s="4" customFormat="1" ht="15" customHeight="1">
      <c r="A13" s="435" t="s">
        <v>163</v>
      </c>
      <c r="B13" s="55" t="s">
        <v>164</v>
      </c>
      <c r="C13" s="22">
        <v>50</v>
      </c>
      <c r="D13" s="22">
        <v>4</v>
      </c>
      <c r="E13" s="54">
        <v>23</v>
      </c>
      <c r="F13" s="54">
        <v>220300</v>
      </c>
      <c r="G13" s="54">
        <v>380</v>
      </c>
      <c r="H13" s="54">
        <v>337</v>
      </c>
      <c r="I13" s="54">
        <v>43</v>
      </c>
      <c r="J13" s="54">
        <v>162535</v>
      </c>
      <c r="K13" s="54">
        <v>158196</v>
      </c>
      <c r="L13" s="54">
        <v>4339</v>
      </c>
      <c r="M13" s="54">
        <v>30</v>
      </c>
      <c r="N13" s="54">
        <v>235</v>
      </c>
      <c r="O13" s="54">
        <v>208</v>
      </c>
      <c r="P13" s="54">
        <v>27</v>
      </c>
      <c r="Q13" s="95">
        <v>73.78</v>
      </c>
      <c r="R13" s="96">
        <v>61.84</v>
      </c>
    </row>
    <row r="14" spans="1:18" s="4" customFormat="1" ht="15" customHeight="1">
      <c r="A14" s="435" t="s">
        <v>166</v>
      </c>
      <c r="B14" s="55" t="s">
        <v>167</v>
      </c>
      <c r="C14" s="22">
        <v>53</v>
      </c>
      <c r="D14" s="22">
        <v>5</v>
      </c>
      <c r="E14" s="54">
        <v>17</v>
      </c>
      <c r="F14" s="54">
        <v>242862</v>
      </c>
      <c r="G14" s="54">
        <v>435</v>
      </c>
      <c r="H14" s="54">
        <v>386</v>
      </c>
      <c r="I14" s="54">
        <v>49</v>
      </c>
      <c r="J14" s="54">
        <v>176184</v>
      </c>
      <c r="K14" s="54">
        <v>173680</v>
      </c>
      <c r="L14" s="54">
        <v>2504</v>
      </c>
      <c r="M14" s="54">
        <v>44</v>
      </c>
      <c r="N14" s="54">
        <v>250</v>
      </c>
      <c r="O14" s="54">
        <v>217</v>
      </c>
      <c r="P14" s="54">
        <v>33</v>
      </c>
      <c r="Q14" s="95">
        <v>72.54</v>
      </c>
      <c r="R14" s="96">
        <v>57.47</v>
      </c>
    </row>
    <row r="15" spans="1:18" s="4" customFormat="1" ht="15" customHeight="1">
      <c r="A15" s="435" t="s">
        <v>171</v>
      </c>
      <c r="B15" s="55" t="s">
        <v>172</v>
      </c>
      <c r="C15" s="22">
        <v>57</v>
      </c>
      <c r="D15" s="22">
        <v>5</v>
      </c>
      <c r="E15" s="54">
        <v>19</v>
      </c>
      <c r="F15" s="54">
        <v>274754</v>
      </c>
      <c r="G15" s="54">
        <v>393</v>
      </c>
      <c r="H15" s="54">
        <v>346</v>
      </c>
      <c r="I15" s="54">
        <v>47</v>
      </c>
      <c r="J15" s="54">
        <v>201737</v>
      </c>
      <c r="K15" s="54">
        <v>197033</v>
      </c>
      <c r="L15" s="54">
        <v>4704</v>
      </c>
      <c r="M15" s="54">
        <v>64</v>
      </c>
      <c r="N15" s="54">
        <v>245</v>
      </c>
      <c r="O15" s="54">
        <v>208</v>
      </c>
      <c r="P15" s="54">
        <v>37</v>
      </c>
      <c r="Q15" s="95">
        <v>73.42</v>
      </c>
      <c r="R15" s="96">
        <v>62.34</v>
      </c>
    </row>
    <row r="16" spans="1:18" s="4" customFormat="1" ht="15" customHeight="1">
      <c r="A16" s="435" t="s">
        <v>174</v>
      </c>
      <c r="B16" s="55" t="s">
        <v>175</v>
      </c>
      <c r="C16" s="22">
        <v>62</v>
      </c>
      <c r="D16" s="22">
        <v>10</v>
      </c>
      <c r="E16" s="54">
        <v>6</v>
      </c>
      <c r="F16" s="54">
        <v>374587</v>
      </c>
      <c r="G16" s="54">
        <v>253</v>
      </c>
      <c r="H16" s="54">
        <v>214</v>
      </c>
      <c r="I16" s="54">
        <v>39</v>
      </c>
      <c r="J16" s="54">
        <v>214207</v>
      </c>
      <c r="K16" s="54">
        <v>204846</v>
      </c>
      <c r="L16" s="54">
        <v>9361</v>
      </c>
      <c r="M16" s="54">
        <v>169</v>
      </c>
      <c r="N16" s="54">
        <v>178</v>
      </c>
      <c r="O16" s="54">
        <v>152</v>
      </c>
      <c r="P16" s="54">
        <v>26</v>
      </c>
      <c r="Q16" s="95">
        <v>57.18</v>
      </c>
      <c r="R16" s="96">
        <v>70.36</v>
      </c>
    </row>
    <row r="17" spans="1:18" s="5" customFormat="1" ht="15" customHeight="1">
      <c r="A17" s="435" t="s">
        <v>176</v>
      </c>
      <c r="B17" s="55" t="s">
        <v>177</v>
      </c>
      <c r="C17" s="22">
        <v>67</v>
      </c>
      <c r="D17" s="22">
        <v>6</v>
      </c>
      <c r="E17" s="54">
        <v>17</v>
      </c>
      <c r="F17" s="54">
        <v>470305</v>
      </c>
      <c r="G17" s="54">
        <v>335</v>
      </c>
      <c r="H17" s="54">
        <v>276</v>
      </c>
      <c r="I17" s="54">
        <v>59</v>
      </c>
      <c r="J17" s="54">
        <v>317685</v>
      </c>
      <c r="K17" s="54">
        <v>307051</v>
      </c>
      <c r="L17" s="54">
        <v>10634</v>
      </c>
      <c r="M17" s="54">
        <v>127</v>
      </c>
      <c r="N17" s="54">
        <v>186</v>
      </c>
      <c r="O17" s="54">
        <v>159</v>
      </c>
      <c r="P17" s="54">
        <v>27</v>
      </c>
      <c r="Q17" s="95">
        <v>67.55</v>
      </c>
      <c r="R17" s="96">
        <v>55.52</v>
      </c>
    </row>
    <row r="18" spans="1:18" s="5" customFormat="1" ht="15" customHeight="1">
      <c r="A18" s="435" t="s">
        <v>179</v>
      </c>
      <c r="B18" s="55" t="s">
        <v>180</v>
      </c>
      <c r="C18" s="22">
        <v>71</v>
      </c>
      <c r="D18" s="22">
        <v>6</v>
      </c>
      <c r="E18" s="54">
        <v>12</v>
      </c>
      <c r="F18" s="54">
        <v>581993</v>
      </c>
      <c r="G18" s="54">
        <v>383</v>
      </c>
      <c r="H18" s="54">
        <v>334</v>
      </c>
      <c r="I18" s="54">
        <v>49</v>
      </c>
      <c r="J18" s="54">
        <v>417294</v>
      </c>
      <c r="K18" s="54">
        <v>405370</v>
      </c>
      <c r="L18" s="54">
        <v>11924</v>
      </c>
      <c r="M18" s="54">
        <v>63</v>
      </c>
      <c r="N18" s="54">
        <v>192</v>
      </c>
      <c r="O18" s="54">
        <v>165</v>
      </c>
      <c r="P18" s="54">
        <v>27</v>
      </c>
      <c r="Q18" s="95">
        <v>71.7</v>
      </c>
      <c r="R18" s="96">
        <v>50.13</v>
      </c>
    </row>
    <row r="19" spans="1:18" s="5" customFormat="1" ht="15" customHeight="1">
      <c r="A19" s="435" t="s">
        <v>186</v>
      </c>
      <c r="B19" s="55" t="s">
        <v>187</v>
      </c>
      <c r="C19" s="22">
        <v>75</v>
      </c>
      <c r="D19" s="22">
        <v>6</v>
      </c>
      <c r="E19" s="54">
        <v>14</v>
      </c>
      <c r="F19" s="54">
        <v>688329</v>
      </c>
      <c r="G19" s="54">
        <v>314</v>
      </c>
      <c r="H19" s="54">
        <v>256</v>
      </c>
      <c r="I19" s="54">
        <v>58</v>
      </c>
      <c r="J19" s="54">
        <v>443025</v>
      </c>
      <c r="K19" s="54">
        <v>426708</v>
      </c>
      <c r="L19" s="54">
        <v>16317</v>
      </c>
      <c r="M19" s="54">
        <v>36</v>
      </c>
      <c r="N19" s="54">
        <v>199</v>
      </c>
      <c r="O19" s="54">
        <v>161</v>
      </c>
      <c r="P19" s="54">
        <v>38</v>
      </c>
      <c r="Q19" s="95">
        <v>64.36</v>
      </c>
      <c r="R19" s="96">
        <v>63.38</v>
      </c>
    </row>
    <row r="20" spans="1:18" s="5" customFormat="1" ht="15" customHeight="1">
      <c r="A20" s="435" t="s">
        <v>188</v>
      </c>
      <c r="B20" s="55" t="s">
        <v>189</v>
      </c>
      <c r="C20" s="22">
        <v>79</v>
      </c>
      <c r="D20" s="22">
        <v>6</v>
      </c>
      <c r="E20" s="54">
        <v>16</v>
      </c>
      <c r="F20" s="54">
        <v>789208</v>
      </c>
      <c r="G20" s="54">
        <v>340</v>
      </c>
      <c r="H20" s="54">
        <v>283</v>
      </c>
      <c r="I20" s="54">
        <v>57</v>
      </c>
      <c r="J20" s="54">
        <v>490021</v>
      </c>
      <c r="K20" s="54">
        <v>471330</v>
      </c>
      <c r="L20" s="54">
        <v>18691</v>
      </c>
      <c r="M20" s="54">
        <v>36</v>
      </c>
      <c r="N20" s="54">
        <v>209</v>
      </c>
      <c r="O20" s="54">
        <v>174</v>
      </c>
      <c r="P20" s="54">
        <v>35</v>
      </c>
      <c r="Q20" s="95">
        <v>62.09</v>
      </c>
      <c r="R20" s="96">
        <v>61.47</v>
      </c>
    </row>
    <row r="21" spans="1:18" s="5" customFormat="1" ht="15" customHeight="1">
      <c r="A21" s="435" t="s">
        <v>280</v>
      </c>
      <c r="B21" s="55" t="s">
        <v>281</v>
      </c>
      <c r="C21" s="22">
        <v>83</v>
      </c>
      <c r="D21" s="22">
        <v>7</v>
      </c>
      <c r="E21" s="54">
        <v>16</v>
      </c>
      <c r="F21" s="54">
        <v>899662</v>
      </c>
      <c r="G21" s="54">
        <v>437</v>
      </c>
      <c r="H21" s="54">
        <v>362</v>
      </c>
      <c r="I21" s="54">
        <v>75</v>
      </c>
      <c r="J21" s="54">
        <v>551059</v>
      </c>
      <c r="K21" s="54">
        <v>535272</v>
      </c>
      <c r="L21" s="54">
        <v>15787</v>
      </c>
      <c r="M21" s="54">
        <v>8</v>
      </c>
      <c r="N21" s="54">
        <v>218</v>
      </c>
      <c r="O21" s="54">
        <v>178</v>
      </c>
      <c r="P21" s="54">
        <v>40</v>
      </c>
      <c r="Q21" s="95">
        <v>61.25</v>
      </c>
      <c r="R21" s="96">
        <v>49.89</v>
      </c>
    </row>
    <row r="22" spans="1:18" s="5" customFormat="1" ht="15" customHeight="1">
      <c r="A22" s="435" t="s">
        <v>313</v>
      </c>
      <c r="B22" s="55" t="s">
        <v>314</v>
      </c>
      <c r="C22" s="22">
        <v>87</v>
      </c>
      <c r="D22" s="22">
        <v>6</v>
      </c>
      <c r="E22" s="54">
        <v>13</v>
      </c>
      <c r="F22" s="54">
        <v>1045668</v>
      </c>
      <c r="G22" s="54">
        <v>444</v>
      </c>
      <c r="H22" s="54">
        <v>369</v>
      </c>
      <c r="I22" s="54">
        <v>75</v>
      </c>
      <c r="J22" s="54">
        <v>627797</v>
      </c>
      <c r="K22" s="54">
        <v>611396</v>
      </c>
      <c r="L22" s="54">
        <v>16401</v>
      </c>
      <c r="M22" s="54">
        <v>1</v>
      </c>
      <c r="N22" s="54">
        <v>218</v>
      </c>
      <c r="O22" s="54">
        <v>180</v>
      </c>
      <c r="P22" s="54">
        <v>38</v>
      </c>
      <c r="Q22" s="95">
        <v>60.04</v>
      </c>
      <c r="R22" s="96">
        <v>49.1</v>
      </c>
    </row>
    <row r="23" spans="1:18" s="5" customFormat="1" ht="15" customHeight="1">
      <c r="A23" s="435" t="s">
        <v>315</v>
      </c>
      <c r="B23" s="55" t="s">
        <v>316</v>
      </c>
      <c r="C23" s="22">
        <v>91</v>
      </c>
      <c r="D23" s="22">
        <v>6</v>
      </c>
      <c r="E23" s="54">
        <v>8</v>
      </c>
      <c r="F23" s="54">
        <f aca="true" t="shared" si="0" ref="F23:L23">SUM(F25:F41)</f>
        <v>1191615</v>
      </c>
      <c r="G23" s="54">
        <f t="shared" si="0"/>
        <v>445</v>
      </c>
      <c r="H23" s="54">
        <f t="shared" si="0"/>
        <v>348</v>
      </c>
      <c r="I23" s="54">
        <f t="shared" si="0"/>
        <v>97</v>
      </c>
      <c r="J23" s="54">
        <f t="shared" si="0"/>
        <v>665150</v>
      </c>
      <c r="K23" s="54">
        <f t="shared" si="0"/>
        <v>649699</v>
      </c>
      <c r="L23" s="54">
        <f t="shared" si="0"/>
        <v>15451</v>
      </c>
      <c r="M23" s="261" t="s">
        <v>75</v>
      </c>
      <c r="N23" s="54">
        <f>SUM(N25:N41)</f>
        <v>220</v>
      </c>
      <c r="O23" s="54">
        <f>SUM(O25:O41)</f>
        <v>169</v>
      </c>
      <c r="P23" s="54">
        <f>SUM(P25:P41)</f>
        <v>51</v>
      </c>
      <c r="Q23" s="95">
        <v>55.82</v>
      </c>
      <c r="R23" s="96">
        <v>49.44</v>
      </c>
    </row>
    <row r="24" spans="1:18" s="5" customFormat="1" ht="9.75" customHeight="1">
      <c r="A24" s="108"/>
      <c r="B24" s="14"/>
      <c r="C24" s="22"/>
      <c r="D24" s="22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95"/>
      <c r="R24" s="96"/>
    </row>
    <row r="25" spans="1:18" s="4" customFormat="1" ht="15" customHeight="1">
      <c r="A25" s="435" t="s">
        <v>125</v>
      </c>
      <c r="B25" s="112" t="s">
        <v>126</v>
      </c>
      <c r="C25" s="22">
        <v>91</v>
      </c>
      <c r="D25" s="22">
        <v>6</v>
      </c>
      <c r="E25" s="54">
        <v>8</v>
      </c>
      <c r="F25" s="54">
        <v>226422</v>
      </c>
      <c r="G25" s="54">
        <v>45</v>
      </c>
      <c r="H25" s="54">
        <v>33</v>
      </c>
      <c r="I25" s="54">
        <v>12</v>
      </c>
      <c r="J25" s="54">
        <v>98483</v>
      </c>
      <c r="K25" s="54">
        <v>96196</v>
      </c>
      <c r="L25" s="54">
        <v>2287</v>
      </c>
      <c r="M25" s="417" t="s">
        <v>75</v>
      </c>
      <c r="N25" s="54">
        <v>25</v>
      </c>
      <c r="O25" s="54">
        <v>18</v>
      </c>
      <c r="P25" s="54">
        <v>7</v>
      </c>
      <c r="Q25" s="95">
        <v>43.5</v>
      </c>
      <c r="R25" s="96">
        <v>55.56</v>
      </c>
    </row>
    <row r="26" spans="1:18" s="4" customFormat="1" ht="9.75" customHeight="1">
      <c r="A26" s="108"/>
      <c r="B26" s="112"/>
      <c r="C26" s="22"/>
      <c r="D26" s="2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95"/>
      <c r="R26" s="96"/>
    </row>
    <row r="27" spans="1:18" s="4" customFormat="1" ht="15" customHeight="1">
      <c r="A27" s="435" t="s">
        <v>127</v>
      </c>
      <c r="B27" s="112" t="s">
        <v>128</v>
      </c>
      <c r="C27" s="22">
        <v>91</v>
      </c>
      <c r="D27" s="22">
        <v>6</v>
      </c>
      <c r="E27" s="54">
        <v>8</v>
      </c>
      <c r="F27" s="54">
        <v>225685</v>
      </c>
      <c r="G27" s="54">
        <v>57</v>
      </c>
      <c r="H27" s="54">
        <v>43</v>
      </c>
      <c r="I27" s="54">
        <v>14</v>
      </c>
      <c r="J27" s="54">
        <v>120430</v>
      </c>
      <c r="K27" s="54">
        <v>117565</v>
      </c>
      <c r="L27" s="54">
        <v>2865</v>
      </c>
      <c r="M27" s="417" t="s">
        <v>75</v>
      </c>
      <c r="N27" s="54">
        <v>27</v>
      </c>
      <c r="O27" s="54">
        <v>20</v>
      </c>
      <c r="P27" s="54">
        <v>7</v>
      </c>
      <c r="Q27" s="95">
        <v>53.36</v>
      </c>
      <c r="R27" s="96">
        <v>47.37</v>
      </c>
    </row>
    <row r="28" spans="1:18" s="4" customFormat="1" ht="15" customHeight="1">
      <c r="A28" s="435" t="s">
        <v>129</v>
      </c>
      <c r="B28" s="112" t="s">
        <v>130</v>
      </c>
      <c r="C28" s="22">
        <v>91</v>
      </c>
      <c r="D28" s="22">
        <v>6</v>
      </c>
      <c r="E28" s="54">
        <v>8</v>
      </c>
      <c r="F28" s="54">
        <v>129142</v>
      </c>
      <c r="G28" s="54">
        <v>37</v>
      </c>
      <c r="H28" s="54">
        <v>26</v>
      </c>
      <c r="I28" s="54">
        <v>11</v>
      </c>
      <c r="J28" s="54">
        <v>69320</v>
      </c>
      <c r="K28" s="54">
        <v>67427</v>
      </c>
      <c r="L28" s="54">
        <v>1893</v>
      </c>
      <c r="M28" s="417" t="s">
        <v>75</v>
      </c>
      <c r="N28" s="54">
        <v>20</v>
      </c>
      <c r="O28" s="54">
        <v>15</v>
      </c>
      <c r="P28" s="54">
        <v>5</v>
      </c>
      <c r="Q28" s="95">
        <v>53.68</v>
      </c>
      <c r="R28" s="96">
        <v>54.05</v>
      </c>
    </row>
    <row r="29" spans="1:18" s="4" customFormat="1" ht="15" customHeight="1">
      <c r="A29" s="435" t="s">
        <v>131</v>
      </c>
      <c r="B29" s="112" t="s">
        <v>132</v>
      </c>
      <c r="C29" s="22">
        <v>91</v>
      </c>
      <c r="D29" s="22">
        <v>6</v>
      </c>
      <c r="E29" s="54">
        <v>8</v>
      </c>
      <c r="F29" s="54">
        <v>113245</v>
      </c>
      <c r="G29" s="54">
        <v>41</v>
      </c>
      <c r="H29" s="54">
        <v>33</v>
      </c>
      <c r="I29" s="54">
        <v>8</v>
      </c>
      <c r="J29" s="54">
        <v>65097</v>
      </c>
      <c r="K29" s="54">
        <v>63055</v>
      </c>
      <c r="L29" s="54">
        <v>2042</v>
      </c>
      <c r="M29" s="417" t="s">
        <v>75</v>
      </c>
      <c r="N29" s="54">
        <v>19</v>
      </c>
      <c r="O29" s="54">
        <v>13</v>
      </c>
      <c r="P29" s="54">
        <v>6</v>
      </c>
      <c r="Q29" s="95">
        <v>57.48</v>
      </c>
      <c r="R29" s="96">
        <v>46.34</v>
      </c>
    </row>
    <row r="30" spans="1:18" s="4" customFormat="1" ht="9.75" customHeight="1">
      <c r="A30" s="108"/>
      <c r="B30" s="112"/>
      <c r="C30" s="22"/>
      <c r="D30" s="22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95"/>
      <c r="R30" s="96"/>
    </row>
    <row r="31" spans="1:18" s="4" customFormat="1" ht="15" customHeight="1">
      <c r="A31" s="435" t="s">
        <v>133</v>
      </c>
      <c r="B31" s="112" t="s">
        <v>134</v>
      </c>
      <c r="C31" s="22">
        <v>91</v>
      </c>
      <c r="D31" s="22">
        <v>6</v>
      </c>
      <c r="E31" s="54">
        <v>8</v>
      </c>
      <c r="F31" s="54">
        <v>57411</v>
      </c>
      <c r="G31" s="54">
        <v>34</v>
      </c>
      <c r="H31" s="54">
        <v>26</v>
      </c>
      <c r="I31" s="54">
        <v>8</v>
      </c>
      <c r="J31" s="54">
        <v>37330</v>
      </c>
      <c r="K31" s="54">
        <v>36743</v>
      </c>
      <c r="L31" s="54">
        <v>587</v>
      </c>
      <c r="M31" s="417" t="s">
        <v>75</v>
      </c>
      <c r="N31" s="54">
        <v>16</v>
      </c>
      <c r="O31" s="54">
        <v>12</v>
      </c>
      <c r="P31" s="54">
        <v>4</v>
      </c>
      <c r="Q31" s="95">
        <v>65.02</v>
      </c>
      <c r="R31" s="96">
        <v>47.06</v>
      </c>
    </row>
    <row r="32" spans="1:18" s="4" customFormat="1" ht="15" customHeight="1">
      <c r="A32" s="435" t="s">
        <v>135</v>
      </c>
      <c r="B32" s="112" t="s">
        <v>136</v>
      </c>
      <c r="C32" s="22">
        <v>91</v>
      </c>
      <c r="D32" s="22">
        <v>6</v>
      </c>
      <c r="E32" s="54">
        <v>8</v>
      </c>
      <c r="F32" s="54">
        <v>88296</v>
      </c>
      <c r="G32" s="54">
        <v>42</v>
      </c>
      <c r="H32" s="54">
        <v>34</v>
      </c>
      <c r="I32" s="54">
        <v>8</v>
      </c>
      <c r="J32" s="54">
        <v>52930</v>
      </c>
      <c r="K32" s="54">
        <v>51633</v>
      </c>
      <c r="L32" s="54">
        <v>1297</v>
      </c>
      <c r="M32" s="417" t="s">
        <v>75</v>
      </c>
      <c r="N32" s="54">
        <v>18</v>
      </c>
      <c r="O32" s="54">
        <v>14</v>
      </c>
      <c r="P32" s="54">
        <v>4</v>
      </c>
      <c r="Q32" s="95">
        <v>59.95</v>
      </c>
      <c r="R32" s="96">
        <v>42.86</v>
      </c>
    </row>
    <row r="33" spans="1:18" s="4" customFormat="1" ht="15" customHeight="1">
      <c r="A33" s="435" t="s">
        <v>137</v>
      </c>
      <c r="B33" s="112" t="s">
        <v>138</v>
      </c>
      <c r="C33" s="22">
        <v>91</v>
      </c>
      <c r="D33" s="22">
        <v>6</v>
      </c>
      <c r="E33" s="54">
        <v>8</v>
      </c>
      <c r="F33" s="54">
        <v>67469</v>
      </c>
      <c r="G33" s="54">
        <v>30</v>
      </c>
      <c r="H33" s="54">
        <v>21</v>
      </c>
      <c r="I33" s="54">
        <v>9</v>
      </c>
      <c r="J33" s="54">
        <v>39435</v>
      </c>
      <c r="K33" s="54">
        <v>38771</v>
      </c>
      <c r="L33" s="54">
        <v>664</v>
      </c>
      <c r="M33" s="417" t="s">
        <v>75</v>
      </c>
      <c r="N33" s="54">
        <v>15</v>
      </c>
      <c r="O33" s="54">
        <v>11</v>
      </c>
      <c r="P33" s="54">
        <v>4</v>
      </c>
      <c r="Q33" s="95">
        <v>58.45</v>
      </c>
      <c r="R33" s="96">
        <v>50</v>
      </c>
    </row>
    <row r="34" spans="1:18" s="4" customFormat="1" ht="9.75" customHeight="1">
      <c r="A34" s="108"/>
      <c r="B34" s="112"/>
      <c r="C34" s="22"/>
      <c r="D34" s="2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95"/>
      <c r="R34" s="96"/>
    </row>
    <row r="35" spans="1:18" s="4" customFormat="1" ht="15" customHeight="1">
      <c r="A35" s="435" t="s">
        <v>139</v>
      </c>
      <c r="B35" s="112" t="s">
        <v>140</v>
      </c>
      <c r="C35" s="22">
        <v>91</v>
      </c>
      <c r="D35" s="22">
        <v>6</v>
      </c>
      <c r="E35" s="54">
        <v>8</v>
      </c>
      <c r="F35" s="54">
        <v>51927</v>
      </c>
      <c r="G35" s="54">
        <v>23</v>
      </c>
      <c r="H35" s="54">
        <v>18</v>
      </c>
      <c r="I35" s="54">
        <v>5</v>
      </c>
      <c r="J35" s="54">
        <v>35433</v>
      </c>
      <c r="K35" s="54">
        <v>34722</v>
      </c>
      <c r="L35" s="54">
        <v>711</v>
      </c>
      <c r="M35" s="417" t="s">
        <v>75</v>
      </c>
      <c r="N35" s="54">
        <v>13</v>
      </c>
      <c r="O35" s="54">
        <v>10</v>
      </c>
      <c r="P35" s="54">
        <v>3</v>
      </c>
      <c r="Q35" s="95">
        <v>68.24</v>
      </c>
      <c r="R35" s="96">
        <v>56.52</v>
      </c>
    </row>
    <row r="36" spans="1:18" s="4" customFormat="1" ht="15" customHeight="1">
      <c r="A36" s="435" t="s">
        <v>141</v>
      </c>
      <c r="B36" s="112" t="s">
        <v>142</v>
      </c>
      <c r="C36" s="22">
        <v>91</v>
      </c>
      <c r="D36" s="22">
        <v>6</v>
      </c>
      <c r="E36" s="54">
        <v>8</v>
      </c>
      <c r="F36" s="54">
        <v>80033</v>
      </c>
      <c r="G36" s="54">
        <v>37</v>
      </c>
      <c r="H36" s="54">
        <v>31</v>
      </c>
      <c r="I36" s="54">
        <v>6</v>
      </c>
      <c r="J36" s="54">
        <v>42907</v>
      </c>
      <c r="K36" s="54">
        <v>42089</v>
      </c>
      <c r="L36" s="54">
        <v>818</v>
      </c>
      <c r="M36" s="417" t="s">
        <v>75</v>
      </c>
      <c r="N36" s="54">
        <v>18</v>
      </c>
      <c r="O36" s="54">
        <v>15</v>
      </c>
      <c r="P36" s="54">
        <v>3</v>
      </c>
      <c r="Q36" s="95">
        <v>53.61</v>
      </c>
      <c r="R36" s="96">
        <v>48.65</v>
      </c>
    </row>
    <row r="37" spans="1:18" s="4" customFormat="1" ht="15" customHeight="1">
      <c r="A37" s="435" t="s">
        <v>143</v>
      </c>
      <c r="B37" s="112" t="s">
        <v>144</v>
      </c>
      <c r="C37" s="22">
        <v>91</v>
      </c>
      <c r="D37" s="22">
        <v>6</v>
      </c>
      <c r="E37" s="54">
        <v>8</v>
      </c>
      <c r="F37" s="54">
        <v>72263</v>
      </c>
      <c r="G37" s="54">
        <v>28</v>
      </c>
      <c r="H37" s="54">
        <v>20</v>
      </c>
      <c r="I37" s="54">
        <v>8</v>
      </c>
      <c r="J37" s="54">
        <v>41826</v>
      </c>
      <c r="K37" s="54">
        <v>40985</v>
      </c>
      <c r="L37" s="54">
        <v>841</v>
      </c>
      <c r="M37" s="417" t="s">
        <v>75</v>
      </c>
      <c r="N37" s="54">
        <v>16</v>
      </c>
      <c r="O37" s="54">
        <v>12</v>
      </c>
      <c r="P37" s="54">
        <v>4</v>
      </c>
      <c r="Q37" s="95">
        <v>57.88</v>
      </c>
      <c r="R37" s="96">
        <v>57.14</v>
      </c>
    </row>
    <row r="38" spans="1:18" s="4" customFormat="1" ht="9.75" customHeight="1">
      <c r="A38" s="108"/>
      <c r="B38" s="112"/>
      <c r="C38" s="22"/>
      <c r="D38" s="22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95"/>
      <c r="R38" s="96"/>
    </row>
    <row r="39" spans="1:18" s="4" customFormat="1" ht="15" customHeight="1">
      <c r="A39" s="435" t="s">
        <v>145</v>
      </c>
      <c r="B39" s="112" t="s">
        <v>146</v>
      </c>
      <c r="C39" s="22">
        <v>91</v>
      </c>
      <c r="D39" s="22">
        <v>6</v>
      </c>
      <c r="E39" s="54">
        <v>8</v>
      </c>
      <c r="F39" s="54">
        <v>34549</v>
      </c>
      <c r="G39" s="54">
        <v>21</v>
      </c>
      <c r="H39" s="54">
        <v>19</v>
      </c>
      <c r="I39" s="54">
        <v>2</v>
      </c>
      <c r="J39" s="54">
        <v>27888</v>
      </c>
      <c r="K39" s="54">
        <v>27287</v>
      </c>
      <c r="L39" s="54">
        <v>601</v>
      </c>
      <c r="M39" s="261" t="s">
        <v>75</v>
      </c>
      <c r="N39" s="54">
        <v>11</v>
      </c>
      <c r="O39" s="54">
        <v>9</v>
      </c>
      <c r="P39" s="54">
        <v>2</v>
      </c>
      <c r="Q39" s="95">
        <v>80.72</v>
      </c>
      <c r="R39" s="96">
        <v>52.38</v>
      </c>
    </row>
    <row r="40" spans="1:18" s="4" customFormat="1" ht="15" customHeight="1">
      <c r="A40" s="435" t="s">
        <v>147</v>
      </c>
      <c r="B40" s="112" t="s">
        <v>148</v>
      </c>
      <c r="C40" s="22">
        <v>91</v>
      </c>
      <c r="D40" s="22">
        <v>6</v>
      </c>
      <c r="E40" s="54">
        <v>8</v>
      </c>
      <c r="F40" s="54">
        <v>37031</v>
      </c>
      <c r="G40" s="54">
        <v>17</v>
      </c>
      <c r="H40" s="54">
        <v>15</v>
      </c>
      <c r="I40" s="54">
        <v>2</v>
      </c>
      <c r="J40" s="54">
        <v>27774</v>
      </c>
      <c r="K40" s="54">
        <v>27058</v>
      </c>
      <c r="L40" s="54">
        <v>716</v>
      </c>
      <c r="M40" s="417" t="s">
        <v>75</v>
      </c>
      <c r="N40" s="54">
        <v>11</v>
      </c>
      <c r="O40" s="54">
        <v>10</v>
      </c>
      <c r="P40" s="54">
        <v>1</v>
      </c>
      <c r="Q40" s="95">
        <v>75</v>
      </c>
      <c r="R40" s="96">
        <v>64.71</v>
      </c>
    </row>
    <row r="41" spans="1:18" s="4" customFormat="1" ht="15" customHeight="1" thickBot="1">
      <c r="A41" s="436" t="s">
        <v>149</v>
      </c>
      <c r="B41" s="116" t="s">
        <v>150</v>
      </c>
      <c r="C41" s="37">
        <v>91</v>
      </c>
      <c r="D41" s="37">
        <v>6</v>
      </c>
      <c r="E41" s="87">
        <v>8</v>
      </c>
      <c r="F41" s="87">
        <v>8142</v>
      </c>
      <c r="G41" s="93">
        <v>33</v>
      </c>
      <c r="H41" s="87">
        <v>29</v>
      </c>
      <c r="I41" s="87">
        <v>4</v>
      </c>
      <c r="J41" s="87">
        <v>6297</v>
      </c>
      <c r="K41" s="87">
        <v>6168</v>
      </c>
      <c r="L41" s="93">
        <v>129</v>
      </c>
      <c r="M41" s="430" t="s">
        <v>75</v>
      </c>
      <c r="N41" s="87">
        <v>11</v>
      </c>
      <c r="O41" s="87">
        <v>10</v>
      </c>
      <c r="P41" s="87">
        <v>1</v>
      </c>
      <c r="Q41" s="98">
        <v>77.34</v>
      </c>
      <c r="R41" s="124">
        <v>33.33</v>
      </c>
    </row>
    <row r="42" spans="1:17" s="4" customFormat="1" ht="13.5" customHeight="1">
      <c r="A42" s="8" t="s">
        <v>719</v>
      </c>
      <c r="J42" s="4" t="s">
        <v>273</v>
      </c>
      <c r="Q42" s="5"/>
    </row>
    <row r="43" spans="1:17" s="4" customFormat="1" ht="13.5" customHeight="1">
      <c r="A43" s="8" t="s">
        <v>276</v>
      </c>
      <c r="J43" s="4" t="s">
        <v>274</v>
      </c>
      <c r="Q43" s="5"/>
    </row>
    <row r="44" spans="1:17" s="4" customFormat="1" ht="13.5" customHeight="1">
      <c r="A44" s="8" t="s">
        <v>319</v>
      </c>
      <c r="J44" s="4" t="s">
        <v>275</v>
      </c>
      <c r="Q44" s="5"/>
    </row>
  </sheetData>
  <mergeCells count="30">
    <mergeCell ref="M4:M5"/>
    <mergeCell ref="N6:N7"/>
    <mergeCell ref="J5:L5"/>
    <mergeCell ref="J6:J7"/>
    <mergeCell ref="K6:K7"/>
    <mergeCell ref="L6:L7"/>
    <mergeCell ref="J2:R2"/>
    <mergeCell ref="G5:I5"/>
    <mergeCell ref="F4:F5"/>
    <mergeCell ref="F6:F7"/>
    <mergeCell ref="M6:M7"/>
    <mergeCell ref="H6:H7"/>
    <mergeCell ref="A2:I2"/>
    <mergeCell ref="C4:E5"/>
    <mergeCell ref="G4:I4"/>
    <mergeCell ref="J4:L4"/>
    <mergeCell ref="A4:B7"/>
    <mergeCell ref="D6:D7"/>
    <mergeCell ref="C6:C7"/>
    <mergeCell ref="E6:E7"/>
    <mergeCell ref="G6:G7"/>
    <mergeCell ref="I6:I7"/>
    <mergeCell ref="R4:R5"/>
    <mergeCell ref="N5:P5"/>
    <mergeCell ref="R6:R7"/>
    <mergeCell ref="O6:O7"/>
    <mergeCell ref="P6:P7"/>
    <mergeCell ref="N4:P4"/>
    <mergeCell ref="Q4:Q5"/>
    <mergeCell ref="Q6:Q7"/>
  </mergeCells>
  <printOptions/>
  <pageMargins left="1.1811023622047245" right="1.1811023622047245" top="1.5748031496062993" bottom="1.5748031496062993" header="0.5118110236220472" footer="0.9055118110236221"/>
  <pageSetup firstPageNumber="130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86"/>
  <sheetViews>
    <sheetView showGridLines="0" zoomScale="120" zoomScaleNormal="120" workbookViewId="0" topLeftCell="A1">
      <selection activeCell="B1" sqref="B1"/>
    </sheetView>
  </sheetViews>
  <sheetFormatPr defaultColWidth="9.00390625" defaultRowHeight="16.5"/>
  <cols>
    <col min="1" max="1" width="0.875" style="176" customWidth="1"/>
    <col min="2" max="3" width="7.625" style="176" customWidth="1"/>
    <col min="4" max="5" width="3.125" style="176" customWidth="1"/>
    <col min="6" max="6" width="12.625" style="176" customWidth="1"/>
    <col min="7" max="7" width="2.625" style="176" customWidth="1"/>
    <col min="8" max="9" width="7.625" style="176" customWidth="1"/>
    <col min="10" max="11" width="3.125" style="176" customWidth="1"/>
    <col min="12" max="12" width="11.125" style="176" customWidth="1"/>
    <col min="13" max="13" width="4.625" style="176" customWidth="1"/>
    <col min="14" max="15" width="7.875" style="176" customWidth="1"/>
    <col min="16" max="17" width="3.125" style="176" customWidth="1"/>
    <col min="18" max="18" width="12.625" style="176" customWidth="1"/>
    <col min="19" max="20" width="8.125" style="176" customWidth="1"/>
    <col min="21" max="21" width="3.625" style="176" customWidth="1"/>
    <col min="22" max="23" width="10.125" style="176" customWidth="1"/>
    <col min="24" max="16384" width="9.00390625" style="176" customWidth="1"/>
  </cols>
  <sheetData>
    <row r="1" spans="1:23" s="172" customFormat="1" ht="18" customHeight="1">
      <c r="A1" s="23" t="s">
        <v>716</v>
      </c>
      <c r="W1" s="103" t="s">
        <v>705</v>
      </c>
    </row>
    <row r="2" spans="8:13" s="7" customFormat="1" ht="18" customHeight="1">
      <c r="H2" s="458" t="s">
        <v>702</v>
      </c>
      <c r="I2" s="459"/>
      <c r="J2" s="459"/>
      <c r="K2" s="459"/>
      <c r="L2" s="459"/>
      <c r="M2" s="175"/>
    </row>
    <row r="3" spans="8:13" s="267" customFormat="1" ht="15.75" customHeight="1">
      <c r="H3" s="460" t="s">
        <v>321</v>
      </c>
      <c r="I3" s="461"/>
      <c r="J3" s="461"/>
      <c r="K3" s="461"/>
      <c r="L3" s="461"/>
      <c r="M3" s="268"/>
    </row>
    <row r="4" spans="8:13" s="177" customFormat="1" ht="4.5" customHeight="1">
      <c r="H4" s="214"/>
      <c r="I4" s="215"/>
      <c r="J4" s="215"/>
      <c r="K4" s="215"/>
      <c r="L4" s="215"/>
      <c r="M4" s="190"/>
    </row>
    <row r="5" spans="8:13" s="9" customFormat="1" ht="24" customHeight="1">
      <c r="H5" s="462" t="s">
        <v>701</v>
      </c>
      <c r="I5" s="463"/>
      <c r="J5" s="463"/>
      <c r="K5" s="463"/>
      <c r="L5" s="464"/>
      <c r="M5" s="213"/>
    </row>
    <row r="6" spans="9:11" s="9" customFormat="1" ht="12.75" customHeight="1">
      <c r="I6" s="178"/>
      <c r="J6" s="218"/>
      <c r="K6" s="178"/>
    </row>
    <row r="7" spans="8:13" s="9" customFormat="1" ht="24" customHeight="1">
      <c r="H7" s="465" t="s">
        <v>322</v>
      </c>
      <c r="I7" s="466"/>
      <c r="J7" s="466"/>
      <c r="K7" s="466"/>
      <c r="L7" s="467"/>
      <c r="M7" s="174"/>
    </row>
    <row r="8" spans="9:11" s="9" customFormat="1" ht="12.75" customHeight="1">
      <c r="I8" s="178"/>
      <c r="J8" s="218"/>
      <c r="K8" s="178"/>
    </row>
    <row r="9" spans="8:13" s="9" customFormat="1" ht="24" customHeight="1">
      <c r="H9" s="465" t="s">
        <v>323</v>
      </c>
      <c r="I9" s="466"/>
      <c r="J9" s="466"/>
      <c r="K9" s="466"/>
      <c r="L9" s="467"/>
      <c r="M9" s="174"/>
    </row>
    <row r="10" spans="9:11" s="9" customFormat="1" ht="12.75" customHeight="1">
      <c r="I10" s="178"/>
      <c r="J10" s="218"/>
      <c r="K10" s="178"/>
    </row>
    <row r="11" spans="8:13" s="9" customFormat="1" ht="24" customHeight="1">
      <c r="H11" s="465" t="s">
        <v>324</v>
      </c>
      <c r="I11" s="466"/>
      <c r="J11" s="466"/>
      <c r="K11" s="466"/>
      <c r="L11" s="467"/>
      <c r="M11" s="174"/>
    </row>
    <row r="12" spans="9:11" s="9" customFormat="1" ht="10.5" customHeight="1">
      <c r="I12" s="183"/>
      <c r="J12" s="178"/>
      <c r="K12" s="178"/>
    </row>
    <row r="13" spans="2:22" s="9" customFormat="1" ht="10.5" customHeight="1">
      <c r="B13" s="178"/>
      <c r="C13" s="179"/>
      <c r="D13" s="180"/>
      <c r="E13" s="180"/>
      <c r="F13" s="180"/>
      <c r="G13" s="181"/>
      <c r="H13" s="182"/>
      <c r="I13" s="181"/>
      <c r="J13" s="181"/>
      <c r="K13" s="181"/>
      <c r="L13" s="181"/>
      <c r="M13" s="181"/>
      <c r="N13" s="182"/>
      <c r="O13" s="181"/>
      <c r="P13" s="181"/>
      <c r="Q13" s="181"/>
      <c r="R13" s="181"/>
      <c r="S13" s="182"/>
      <c r="T13" s="184"/>
      <c r="U13" s="184"/>
      <c r="V13" s="216"/>
    </row>
    <row r="14" spans="2:22" s="9" customFormat="1" ht="6" customHeight="1">
      <c r="B14" s="178"/>
      <c r="C14" s="185"/>
      <c r="D14" s="186"/>
      <c r="E14" s="173"/>
      <c r="F14" s="474" t="s">
        <v>325</v>
      </c>
      <c r="G14" s="187"/>
      <c r="H14" s="188"/>
      <c r="I14" s="12"/>
      <c r="J14" s="186"/>
      <c r="K14" s="173"/>
      <c r="L14" s="474" t="s">
        <v>326</v>
      </c>
      <c r="M14" s="145"/>
      <c r="N14" s="189"/>
      <c r="P14" s="146"/>
      <c r="Q14" s="191"/>
      <c r="R14" s="474" t="s">
        <v>327</v>
      </c>
      <c r="S14" s="189"/>
      <c r="V14" s="217"/>
    </row>
    <row r="15" spans="2:23" s="9" customFormat="1" ht="6" customHeight="1">
      <c r="B15" s="178"/>
      <c r="C15" s="185"/>
      <c r="D15" s="186"/>
      <c r="E15" s="193"/>
      <c r="F15" s="475"/>
      <c r="G15" s="187"/>
      <c r="H15" s="189"/>
      <c r="I15" s="12"/>
      <c r="J15" s="186"/>
      <c r="K15" s="193"/>
      <c r="L15" s="475"/>
      <c r="M15" s="145"/>
      <c r="N15" s="468" t="s">
        <v>328</v>
      </c>
      <c r="O15" s="469"/>
      <c r="P15" s="194"/>
      <c r="Q15" s="193"/>
      <c r="R15" s="475"/>
      <c r="S15" s="468" t="s">
        <v>329</v>
      </c>
      <c r="T15" s="469"/>
      <c r="V15" s="468" t="s">
        <v>330</v>
      </c>
      <c r="W15" s="469"/>
    </row>
    <row r="16" spans="2:23" s="9" customFormat="1" ht="6" customHeight="1">
      <c r="B16" s="178"/>
      <c r="C16" s="185"/>
      <c r="D16" s="186"/>
      <c r="E16" s="196"/>
      <c r="F16" s="474" t="s">
        <v>331</v>
      </c>
      <c r="H16" s="468" t="s">
        <v>332</v>
      </c>
      <c r="I16" s="469"/>
      <c r="J16" s="186"/>
      <c r="K16" s="196"/>
      <c r="L16" s="474" t="s">
        <v>333</v>
      </c>
      <c r="M16" s="145"/>
      <c r="N16" s="470"/>
      <c r="O16" s="471"/>
      <c r="P16" s="197"/>
      <c r="Q16" s="198"/>
      <c r="R16" s="476" t="s">
        <v>334</v>
      </c>
      <c r="S16" s="470"/>
      <c r="T16" s="471"/>
      <c r="V16" s="470"/>
      <c r="W16" s="471"/>
    </row>
    <row r="17" spans="2:23" s="9" customFormat="1" ht="6" customHeight="1">
      <c r="B17" s="178"/>
      <c r="C17" s="199"/>
      <c r="D17" s="186"/>
      <c r="E17" s="193"/>
      <c r="F17" s="475"/>
      <c r="H17" s="470"/>
      <c r="I17" s="471"/>
      <c r="J17" s="186"/>
      <c r="K17" s="193"/>
      <c r="L17" s="475"/>
      <c r="M17" s="145"/>
      <c r="N17" s="470"/>
      <c r="O17" s="471"/>
      <c r="P17" s="12"/>
      <c r="Q17" s="196"/>
      <c r="R17" s="477"/>
      <c r="S17" s="470"/>
      <c r="T17" s="471"/>
      <c r="V17" s="470"/>
      <c r="W17" s="471"/>
    </row>
    <row r="18" spans="2:23" s="9" customFormat="1" ht="6" customHeight="1">
      <c r="B18" s="468" t="s">
        <v>335</v>
      </c>
      <c r="C18" s="469"/>
      <c r="D18" s="195"/>
      <c r="E18" s="196"/>
      <c r="F18" s="474" t="s">
        <v>336</v>
      </c>
      <c r="G18" s="201"/>
      <c r="H18" s="470"/>
      <c r="I18" s="471"/>
      <c r="J18" s="202"/>
      <c r="K18" s="196"/>
      <c r="L18" s="476" t="s">
        <v>337</v>
      </c>
      <c r="M18" s="145"/>
      <c r="N18" s="472"/>
      <c r="O18" s="473"/>
      <c r="Q18" s="198"/>
      <c r="R18" s="476" t="s">
        <v>338</v>
      </c>
      <c r="S18" s="472"/>
      <c r="T18" s="473"/>
      <c r="V18" s="472"/>
      <c r="W18" s="473"/>
    </row>
    <row r="19" spans="2:18" s="9" customFormat="1" ht="6" customHeight="1">
      <c r="B19" s="470"/>
      <c r="C19" s="471"/>
      <c r="D19" s="203"/>
      <c r="E19" s="193"/>
      <c r="F19" s="475"/>
      <c r="G19" s="201"/>
      <c r="H19" s="470"/>
      <c r="I19" s="471"/>
      <c r="J19" s="174"/>
      <c r="K19" s="193"/>
      <c r="L19" s="477"/>
      <c r="M19" s="145"/>
      <c r="N19" s="146"/>
      <c r="O19" s="146"/>
      <c r="Q19" s="173"/>
      <c r="R19" s="477"/>
    </row>
    <row r="20" spans="2:13" s="9" customFormat="1" ht="6" customHeight="1">
      <c r="B20" s="470"/>
      <c r="C20" s="471"/>
      <c r="D20" s="204"/>
      <c r="E20" s="196"/>
      <c r="F20" s="474" t="s">
        <v>339</v>
      </c>
      <c r="G20" s="12"/>
      <c r="H20" s="472"/>
      <c r="I20" s="473"/>
      <c r="J20" s="12"/>
      <c r="K20" s="198"/>
      <c r="L20" s="476" t="s">
        <v>340</v>
      </c>
      <c r="M20" s="145"/>
    </row>
    <row r="21" spans="2:23" s="9" customFormat="1" ht="6" customHeight="1">
      <c r="B21" s="472"/>
      <c r="C21" s="473"/>
      <c r="D21" s="146"/>
      <c r="E21" s="193"/>
      <c r="F21" s="475"/>
      <c r="G21" s="12"/>
      <c r="H21" s="146"/>
      <c r="I21" s="146"/>
      <c r="J21" s="12"/>
      <c r="K21" s="205"/>
      <c r="L21" s="477"/>
      <c r="M21" s="145"/>
      <c r="S21" s="468" t="s">
        <v>341</v>
      </c>
      <c r="T21" s="469"/>
      <c r="V21" s="468" t="s">
        <v>342</v>
      </c>
      <c r="W21" s="469"/>
    </row>
    <row r="22" spans="4:23" s="9" customFormat="1" ht="6" customHeight="1">
      <c r="D22" s="12"/>
      <c r="E22" s="196"/>
      <c r="F22" s="474" t="s">
        <v>343</v>
      </c>
      <c r="G22" s="12"/>
      <c r="O22" s="12"/>
      <c r="P22" s="186"/>
      <c r="Q22" s="173"/>
      <c r="R22" s="481" t="s">
        <v>344</v>
      </c>
      <c r="S22" s="470"/>
      <c r="T22" s="471"/>
      <c r="V22" s="470"/>
      <c r="W22" s="471"/>
    </row>
    <row r="23" spans="4:23" s="9" customFormat="1" ht="6" customHeight="1">
      <c r="D23" s="12"/>
      <c r="E23" s="193"/>
      <c r="F23" s="475"/>
      <c r="G23" s="12"/>
      <c r="O23" s="12"/>
      <c r="P23" s="186"/>
      <c r="Q23" s="193"/>
      <c r="R23" s="482"/>
      <c r="S23" s="470"/>
      <c r="T23" s="471"/>
      <c r="V23" s="470"/>
      <c r="W23" s="471"/>
    </row>
    <row r="24" spans="4:23" s="9" customFormat="1" ht="6" customHeight="1">
      <c r="D24" s="12"/>
      <c r="E24" s="198"/>
      <c r="F24" s="474" t="s">
        <v>345</v>
      </c>
      <c r="G24" s="12"/>
      <c r="J24" s="186"/>
      <c r="K24" s="173"/>
      <c r="L24" s="479" t="s">
        <v>346</v>
      </c>
      <c r="M24" s="12"/>
      <c r="N24" s="468" t="s">
        <v>347</v>
      </c>
      <c r="O24" s="469"/>
      <c r="P24" s="186"/>
      <c r="Q24" s="196"/>
      <c r="R24" s="481" t="s">
        <v>348</v>
      </c>
      <c r="S24" s="472"/>
      <c r="T24" s="473"/>
      <c r="V24" s="472"/>
      <c r="W24" s="473"/>
    </row>
    <row r="25" spans="4:18" s="9" customFormat="1" ht="6" customHeight="1">
      <c r="D25" s="12"/>
      <c r="E25" s="205"/>
      <c r="F25" s="475"/>
      <c r="G25" s="12"/>
      <c r="J25" s="186"/>
      <c r="K25" s="193"/>
      <c r="L25" s="480"/>
      <c r="M25" s="12"/>
      <c r="N25" s="470"/>
      <c r="O25" s="471"/>
      <c r="P25" s="186"/>
      <c r="Q25" s="193"/>
      <c r="R25" s="482"/>
    </row>
    <row r="26" spans="7:18" s="9" customFormat="1" ht="6" customHeight="1">
      <c r="G26" s="12"/>
      <c r="J26" s="186"/>
      <c r="K26" s="196"/>
      <c r="L26" s="481" t="s">
        <v>349</v>
      </c>
      <c r="N26" s="470"/>
      <c r="O26" s="471"/>
      <c r="P26" s="206"/>
      <c r="Q26" s="196"/>
      <c r="R26" s="479" t="s">
        <v>350</v>
      </c>
    </row>
    <row r="27" spans="7:23" s="9" customFormat="1" ht="6" customHeight="1">
      <c r="G27" s="12"/>
      <c r="J27" s="186"/>
      <c r="K27" s="193"/>
      <c r="L27" s="482"/>
      <c r="N27" s="472"/>
      <c r="O27" s="473"/>
      <c r="P27" s="174"/>
      <c r="Q27" s="193"/>
      <c r="R27" s="480"/>
      <c r="S27" s="468" t="s">
        <v>351</v>
      </c>
      <c r="T27" s="469"/>
      <c r="V27" s="468" t="s">
        <v>352</v>
      </c>
      <c r="W27" s="469"/>
    </row>
    <row r="28" spans="4:23" s="9" customFormat="1" ht="6" customHeight="1">
      <c r="D28" s="186"/>
      <c r="E28" s="173"/>
      <c r="F28" s="474" t="s">
        <v>353</v>
      </c>
      <c r="G28" s="12"/>
      <c r="H28" s="468" t="s">
        <v>354</v>
      </c>
      <c r="I28" s="469"/>
      <c r="J28" s="186"/>
      <c r="K28" s="196"/>
      <c r="L28" s="481" t="s">
        <v>355</v>
      </c>
      <c r="P28" s="12"/>
      <c r="Q28" s="198"/>
      <c r="R28" s="481" t="s">
        <v>356</v>
      </c>
      <c r="S28" s="470"/>
      <c r="T28" s="471"/>
      <c r="V28" s="470"/>
      <c r="W28" s="471"/>
    </row>
    <row r="29" spans="4:23" s="9" customFormat="1" ht="6" customHeight="1">
      <c r="D29" s="186"/>
      <c r="E29" s="193"/>
      <c r="F29" s="475"/>
      <c r="G29" s="12"/>
      <c r="H29" s="470"/>
      <c r="I29" s="471"/>
      <c r="J29" s="186"/>
      <c r="K29" s="193"/>
      <c r="L29" s="482"/>
      <c r="P29" s="12"/>
      <c r="Q29" s="205"/>
      <c r="R29" s="482"/>
      <c r="S29" s="470"/>
      <c r="T29" s="471"/>
      <c r="V29" s="470"/>
      <c r="W29" s="471"/>
    </row>
    <row r="30" spans="2:23" s="9" customFormat="1" ht="6" customHeight="1">
      <c r="B30" s="483"/>
      <c r="C30" s="431"/>
      <c r="D30" s="186"/>
      <c r="E30" s="196"/>
      <c r="F30" s="474" t="s">
        <v>357</v>
      </c>
      <c r="G30" s="12"/>
      <c r="H30" s="470"/>
      <c r="I30" s="471"/>
      <c r="J30" s="174"/>
      <c r="K30" s="196"/>
      <c r="L30" s="481" t="s">
        <v>358</v>
      </c>
      <c r="S30" s="472"/>
      <c r="T30" s="473"/>
      <c r="V30" s="472"/>
      <c r="W30" s="473"/>
    </row>
    <row r="31" spans="2:12" s="9" customFormat="1" ht="6" customHeight="1">
      <c r="B31" s="468" t="s">
        <v>359</v>
      </c>
      <c r="C31" s="469"/>
      <c r="D31" s="186"/>
      <c r="E31" s="193"/>
      <c r="F31" s="475"/>
      <c r="G31" s="12"/>
      <c r="H31" s="470"/>
      <c r="I31" s="471"/>
      <c r="J31" s="192"/>
      <c r="K31" s="193"/>
      <c r="L31" s="482"/>
    </row>
    <row r="32" spans="2:18" s="9" customFormat="1" ht="6" customHeight="1">
      <c r="B32" s="470"/>
      <c r="C32" s="471"/>
      <c r="D32" s="203"/>
      <c r="E32" s="196"/>
      <c r="F32" s="474" t="s">
        <v>360</v>
      </c>
      <c r="H32" s="470"/>
      <c r="I32" s="471"/>
      <c r="J32" s="146"/>
      <c r="K32" s="196"/>
      <c r="L32" s="481" t="s">
        <v>361</v>
      </c>
      <c r="P32" s="186"/>
      <c r="Q32" s="173"/>
      <c r="R32" s="474" t="s">
        <v>362</v>
      </c>
    </row>
    <row r="33" spans="2:23" s="9" customFormat="1" ht="6" customHeight="1">
      <c r="B33" s="470"/>
      <c r="C33" s="471"/>
      <c r="D33" s="174"/>
      <c r="E33" s="193"/>
      <c r="F33" s="475"/>
      <c r="H33" s="472"/>
      <c r="I33" s="473"/>
      <c r="J33" s="146"/>
      <c r="K33" s="193"/>
      <c r="L33" s="482"/>
      <c r="M33" s="12"/>
      <c r="N33" s="468" t="s">
        <v>363</v>
      </c>
      <c r="O33" s="469"/>
      <c r="P33" s="186"/>
      <c r="Q33" s="193"/>
      <c r="R33" s="475"/>
      <c r="S33" s="468" t="s">
        <v>364</v>
      </c>
      <c r="T33" s="469"/>
      <c r="V33" s="468" t="s">
        <v>365</v>
      </c>
      <c r="W33" s="469"/>
    </row>
    <row r="34" spans="2:23" s="9" customFormat="1" ht="6" customHeight="1">
      <c r="B34" s="472"/>
      <c r="C34" s="473"/>
      <c r="D34" s="146"/>
      <c r="E34" s="196"/>
      <c r="F34" s="474" t="s">
        <v>366</v>
      </c>
      <c r="H34" s="478"/>
      <c r="I34" s="478"/>
      <c r="J34" s="12"/>
      <c r="K34" s="196"/>
      <c r="L34" s="479" t="s">
        <v>367</v>
      </c>
      <c r="M34" s="12"/>
      <c r="N34" s="470"/>
      <c r="O34" s="471"/>
      <c r="P34" s="186"/>
      <c r="Q34" s="196"/>
      <c r="R34" s="474" t="s">
        <v>368</v>
      </c>
      <c r="S34" s="470"/>
      <c r="T34" s="471"/>
      <c r="V34" s="470"/>
      <c r="W34" s="471"/>
    </row>
    <row r="35" spans="4:23" s="9" customFormat="1" ht="6" customHeight="1">
      <c r="D35" s="146"/>
      <c r="E35" s="193"/>
      <c r="F35" s="475"/>
      <c r="H35" s="146"/>
      <c r="I35" s="146"/>
      <c r="J35" s="12"/>
      <c r="K35" s="193"/>
      <c r="L35" s="480"/>
      <c r="M35" s="12"/>
      <c r="N35" s="470"/>
      <c r="O35" s="471"/>
      <c r="P35" s="186"/>
      <c r="Q35" s="193"/>
      <c r="R35" s="475"/>
      <c r="S35" s="470"/>
      <c r="T35" s="471"/>
      <c r="V35" s="470"/>
      <c r="W35" s="471"/>
    </row>
    <row r="36" spans="4:23" s="9" customFormat="1" ht="6" customHeight="1">
      <c r="D36" s="12"/>
      <c r="E36" s="198"/>
      <c r="F36" s="474" t="s">
        <v>369</v>
      </c>
      <c r="J36" s="12"/>
      <c r="K36" s="198"/>
      <c r="L36" s="479" t="s">
        <v>370</v>
      </c>
      <c r="M36" s="12"/>
      <c r="N36" s="470"/>
      <c r="O36" s="471"/>
      <c r="P36" s="206"/>
      <c r="Q36" s="196"/>
      <c r="R36" s="476" t="s">
        <v>371</v>
      </c>
      <c r="S36" s="470"/>
      <c r="T36" s="471"/>
      <c r="V36" s="472"/>
      <c r="W36" s="473"/>
    </row>
    <row r="37" spans="5:20" s="9" customFormat="1" ht="6" customHeight="1">
      <c r="E37" s="181"/>
      <c r="F37" s="475"/>
      <c r="J37" s="12"/>
      <c r="K37" s="181"/>
      <c r="L37" s="480"/>
      <c r="M37" s="12"/>
      <c r="N37" s="470"/>
      <c r="O37" s="471"/>
      <c r="P37" s="12"/>
      <c r="Q37" s="193"/>
      <c r="R37" s="477"/>
      <c r="S37" s="470"/>
      <c r="T37" s="471"/>
    </row>
    <row r="38" spans="5:23" s="9" customFormat="1" ht="6" customHeight="1">
      <c r="E38" s="12"/>
      <c r="F38" s="145"/>
      <c r="J38" s="12"/>
      <c r="K38" s="12"/>
      <c r="L38" s="12"/>
      <c r="M38" s="12"/>
      <c r="N38" s="472"/>
      <c r="O38" s="473"/>
      <c r="P38" s="12"/>
      <c r="Q38" s="198"/>
      <c r="R38" s="476" t="s">
        <v>372</v>
      </c>
      <c r="S38" s="472"/>
      <c r="T38" s="473"/>
      <c r="V38" s="12"/>
      <c r="W38" s="146"/>
    </row>
    <row r="39" spans="10:23" s="9" customFormat="1" ht="6" customHeight="1">
      <c r="J39" s="12"/>
      <c r="K39" s="12"/>
      <c r="M39" s="12"/>
      <c r="N39" s="146"/>
      <c r="O39" s="146"/>
      <c r="P39" s="12"/>
      <c r="Q39" s="205"/>
      <c r="R39" s="477"/>
      <c r="S39" s="146"/>
      <c r="T39" s="146"/>
      <c r="V39" s="468" t="s">
        <v>373</v>
      </c>
      <c r="W39" s="469"/>
    </row>
    <row r="40" spans="4:23" s="9" customFormat="1" ht="6" customHeight="1">
      <c r="D40" s="186"/>
      <c r="E40" s="173"/>
      <c r="F40" s="476" t="s">
        <v>374</v>
      </c>
      <c r="J40" s="186"/>
      <c r="K40" s="173"/>
      <c r="L40" s="476" t="s">
        <v>375</v>
      </c>
      <c r="M40" s="145"/>
      <c r="S40" s="146"/>
      <c r="T40" s="146"/>
      <c r="V40" s="470"/>
      <c r="W40" s="471"/>
    </row>
    <row r="41" spans="4:23" s="9" customFormat="1" ht="6" customHeight="1">
      <c r="D41" s="186"/>
      <c r="E41" s="193"/>
      <c r="F41" s="477"/>
      <c r="J41" s="186"/>
      <c r="K41" s="193"/>
      <c r="L41" s="477"/>
      <c r="M41" s="145"/>
      <c r="S41" s="468" t="s">
        <v>376</v>
      </c>
      <c r="T41" s="469"/>
      <c r="V41" s="470"/>
      <c r="W41" s="471"/>
    </row>
    <row r="42" spans="2:23" s="9" customFormat="1" ht="6" customHeight="1">
      <c r="B42" s="208"/>
      <c r="C42" s="208"/>
      <c r="D42" s="186"/>
      <c r="E42" s="196"/>
      <c r="F42" s="476" t="s">
        <v>377</v>
      </c>
      <c r="J42" s="186"/>
      <c r="K42" s="196"/>
      <c r="L42" s="474" t="s">
        <v>378</v>
      </c>
      <c r="M42" s="145"/>
      <c r="P42" s="146"/>
      <c r="Q42" s="173"/>
      <c r="R42" s="476" t="s">
        <v>379</v>
      </c>
      <c r="S42" s="470"/>
      <c r="T42" s="471"/>
      <c r="V42" s="472"/>
      <c r="W42" s="473"/>
    </row>
    <row r="43" spans="2:23" s="9" customFormat="1" ht="6" customHeight="1">
      <c r="B43" s="468" t="s">
        <v>380</v>
      </c>
      <c r="C43" s="469"/>
      <c r="D43" s="186"/>
      <c r="E43" s="193"/>
      <c r="F43" s="477"/>
      <c r="H43" s="468" t="s">
        <v>381</v>
      </c>
      <c r="I43" s="469"/>
      <c r="J43" s="186"/>
      <c r="K43" s="193"/>
      <c r="L43" s="475"/>
      <c r="M43" s="145"/>
      <c r="N43" s="468" t="s">
        <v>382</v>
      </c>
      <c r="O43" s="469"/>
      <c r="P43" s="146"/>
      <c r="Q43" s="193"/>
      <c r="R43" s="477"/>
      <c r="S43" s="470"/>
      <c r="T43" s="471"/>
      <c r="V43" s="146"/>
      <c r="W43" s="146"/>
    </row>
    <row r="44" spans="2:23" s="9" customFormat="1" ht="6" customHeight="1">
      <c r="B44" s="470"/>
      <c r="C44" s="471"/>
      <c r="D44" s="203"/>
      <c r="E44" s="196"/>
      <c r="F44" s="476" t="s">
        <v>383</v>
      </c>
      <c r="H44" s="470"/>
      <c r="I44" s="471"/>
      <c r="J44" s="174"/>
      <c r="K44" s="196"/>
      <c r="L44" s="476" t="s">
        <v>384</v>
      </c>
      <c r="M44" s="145"/>
      <c r="N44" s="470"/>
      <c r="O44" s="471"/>
      <c r="P44" s="189"/>
      <c r="Q44" s="196"/>
      <c r="R44" s="476" t="s">
        <v>385</v>
      </c>
      <c r="S44" s="472"/>
      <c r="T44" s="473"/>
      <c r="V44" s="146"/>
      <c r="W44" s="146"/>
    </row>
    <row r="45" spans="2:23" s="9" customFormat="1" ht="6" customHeight="1">
      <c r="B45" s="470"/>
      <c r="C45" s="471"/>
      <c r="D45" s="174"/>
      <c r="E45" s="193"/>
      <c r="F45" s="477"/>
      <c r="H45" s="470"/>
      <c r="I45" s="471"/>
      <c r="J45" s="174"/>
      <c r="K45" s="193"/>
      <c r="L45" s="477"/>
      <c r="M45" s="145"/>
      <c r="N45" s="470"/>
      <c r="O45" s="471"/>
      <c r="P45" s="12"/>
      <c r="Q45" s="193"/>
      <c r="R45" s="477"/>
      <c r="S45" s="207"/>
      <c r="T45" s="207"/>
      <c r="V45" s="468" t="s">
        <v>386</v>
      </c>
      <c r="W45" s="469"/>
    </row>
    <row r="46" spans="2:23" s="9" customFormat="1" ht="6" customHeight="1">
      <c r="B46" s="472"/>
      <c r="C46" s="473"/>
      <c r="D46" s="146"/>
      <c r="E46" s="196"/>
      <c r="F46" s="476" t="s">
        <v>387</v>
      </c>
      <c r="H46" s="470"/>
      <c r="I46" s="471"/>
      <c r="J46" s="207"/>
      <c r="K46" s="196"/>
      <c r="L46" s="476" t="s">
        <v>388</v>
      </c>
      <c r="M46" s="145"/>
      <c r="N46" s="472"/>
      <c r="O46" s="473"/>
      <c r="Q46" s="198"/>
      <c r="R46" s="476" t="s">
        <v>389</v>
      </c>
      <c r="S46" s="146"/>
      <c r="T46" s="146"/>
      <c r="V46" s="470"/>
      <c r="W46" s="471"/>
    </row>
    <row r="47" spans="2:23" s="9" customFormat="1" ht="6" customHeight="1">
      <c r="B47" s="209"/>
      <c r="C47" s="209"/>
      <c r="D47" s="146"/>
      <c r="E47" s="193"/>
      <c r="F47" s="477"/>
      <c r="H47" s="470"/>
      <c r="I47" s="471"/>
      <c r="J47" s="146"/>
      <c r="K47" s="193"/>
      <c r="L47" s="477"/>
      <c r="M47" s="145"/>
      <c r="Q47" s="205"/>
      <c r="R47" s="477"/>
      <c r="S47" s="146"/>
      <c r="T47" s="146"/>
      <c r="V47" s="470"/>
      <c r="W47" s="471"/>
    </row>
    <row r="48" spans="4:23" s="9" customFormat="1" ht="6" customHeight="1">
      <c r="D48" s="12"/>
      <c r="E48" s="198"/>
      <c r="F48" s="476" t="s">
        <v>390</v>
      </c>
      <c r="H48" s="472"/>
      <c r="I48" s="473"/>
      <c r="J48" s="12"/>
      <c r="K48" s="196"/>
      <c r="L48" s="476" t="s">
        <v>391</v>
      </c>
      <c r="M48" s="145"/>
      <c r="S48" s="146"/>
      <c r="T48" s="146"/>
      <c r="V48" s="472"/>
      <c r="W48" s="473"/>
    </row>
    <row r="49" spans="4:23" s="9" customFormat="1" ht="6" customHeight="1">
      <c r="D49" s="12"/>
      <c r="E49" s="205"/>
      <c r="F49" s="477"/>
      <c r="H49" s="146"/>
      <c r="I49" s="146"/>
      <c r="J49" s="12"/>
      <c r="K49" s="193"/>
      <c r="L49" s="477"/>
      <c r="M49" s="145"/>
      <c r="S49" s="468" t="s">
        <v>392</v>
      </c>
      <c r="T49" s="469"/>
      <c r="V49" s="146"/>
      <c r="W49" s="146"/>
    </row>
    <row r="50" spans="4:23" s="9" customFormat="1" ht="6" customHeight="1">
      <c r="D50" s="12"/>
      <c r="E50" s="173"/>
      <c r="F50" s="200"/>
      <c r="H50" s="146"/>
      <c r="I50" s="146"/>
      <c r="J50" s="12"/>
      <c r="K50" s="198"/>
      <c r="L50" s="476" t="s">
        <v>393</v>
      </c>
      <c r="M50" s="145"/>
      <c r="P50" s="146"/>
      <c r="Q50" s="173"/>
      <c r="R50" s="476" t="s">
        <v>379</v>
      </c>
      <c r="S50" s="470"/>
      <c r="T50" s="471"/>
      <c r="V50" s="146"/>
      <c r="W50" s="146"/>
    </row>
    <row r="51" spans="10:23" s="9" customFormat="1" ht="6" customHeight="1">
      <c r="J51" s="12"/>
      <c r="K51" s="205"/>
      <c r="L51" s="477"/>
      <c r="M51" s="145"/>
      <c r="N51" s="468" t="s">
        <v>394</v>
      </c>
      <c r="O51" s="469"/>
      <c r="P51" s="146"/>
      <c r="Q51" s="193"/>
      <c r="R51" s="477"/>
      <c r="S51" s="470"/>
      <c r="T51" s="471"/>
      <c r="V51" s="468" t="s">
        <v>432</v>
      </c>
      <c r="W51" s="469"/>
    </row>
    <row r="52" spans="6:23" s="9" customFormat="1" ht="6" customHeight="1">
      <c r="F52" s="476" t="s">
        <v>395</v>
      </c>
      <c r="J52" s="12"/>
      <c r="K52" s="173"/>
      <c r="M52" s="12"/>
      <c r="N52" s="470"/>
      <c r="O52" s="471"/>
      <c r="P52" s="189"/>
      <c r="Q52" s="196"/>
      <c r="R52" s="476" t="s">
        <v>385</v>
      </c>
      <c r="S52" s="472"/>
      <c r="T52" s="473"/>
      <c r="V52" s="470"/>
      <c r="W52" s="471"/>
    </row>
    <row r="53" spans="4:23" s="9" customFormat="1" ht="6" customHeight="1">
      <c r="D53" s="186"/>
      <c r="E53" s="193"/>
      <c r="F53" s="477"/>
      <c r="M53" s="12"/>
      <c r="N53" s="470"/>
      <c r="O53" s="471"/>
      <c r="P53" s="12"/>
      <c r="Q53" s="193"/>
      <c r="R53" s="477"/>
      <c r="S53" s="207"/>
      <c r="T53" s="207"/>
      <c r="V53" s="470"/>
      <c r="W53" s="471"/>
    </row>
    <row r="54" spans="4:23" s="9" customFormat="1" ht="6" customHeight="1">
      <c r="D54" s="186"/>
      <c r="E54" s="196"/>
      <c r="F54" s="476" t="s">
        <v>396</v>
      </c>
      <c r="M54" s="12"/>
      <c r="N54" s="472"/>
      <c r="O54" s="473"/>
      <c r="Q54" s="198"/>
      <c r="R54" s="476" t="s">
        <v>389</v>
      </c>
      <c r="S54" s="150"/>
      <c r="T54" s="150"/>
      <c r="V54" s="470"/>
      <c r="W54" s="471"/>
    </row>
    <row r="55" spans="4:23" s="9" customFormat="1" ht="6" customHeight="1">
      <c r="D55" s="186"/>
      <c r="E55" s="193"/>
      <c r="F55" s="477"/>
      <c r="K55" s="173"/>
      <c r="L55" s="476" t="s">
        <v>397</v>
      </c>
      <c r="M55" s="145"/>
      <c r="N55" s="478"/>
      <c r="O55" s="478"/>
      <c r="Q55" s="205"/>
      <c r="R55" s="477"/>
      <c r="S55" s="468" t="s">
        <v>398</v>
      </c>
      <c r="T55" s="469"/>
      <c r="V55" s="470"/>
      <c r="W55" s="471"/>
    </row>
    <row r="56" spans="2:23" s="9" customFormat="1" ht="6" customHeight="1">
      <c r="B56" s="468" t="s">
        <v>399</v>
      </c>
      <c r="C56" s="469"/>
      <c r="D56" s="186"/>
      <c r="E56" s="196"/>
      <c r="F56" s="476" t="s">
        <v>400</v>
      </c>
      <c r="K56" s="193"/>
      <c r="L56" s="477"/>
      <c r="M56" s="145"/>
      <c r="N56" s="146"/>
      <c r="O56" s="146"/>
      <c r="Q56" s="173"/>
      <c r="S56" s="470"/>
      <c r="T56" s="471"/>
      <c r="V56" s="472"/>
      <c r="W56" s="473"/>
    </row>
    <row r="57" spans="2:23" s="9" customFormat="1" ht="6" customHeight="1">
      <c r="B57" s="470"/>
      <c r="C57" s="471"/>
      <c r="D57" s="174"/>
      <c r="E57" s="193"/>
      <c r="F57" s="477"/>
      <c r="H57" s="468" t="s">
        <v>401</v>
      </c>
      <c r="I57" s="469"/>
      <c r="J57" s="186"/>
      <c r="K57" s="196"/>
      <c r="L57" s="476" t="s">
        <v>402</v>
      </c>
      <c r="M57" s="145"/>
      <c r="S57" s="470"/>
      <c r="T57" s="471"/>
      <c r="V57" s="146"/>
      <c r="W57" s="146"/>
    </row>
    <row r="58" spans="2:23" s="9" customFormat="1" ht="6" customHeight="1">
      <c r="B58" s="470"/>
      <c r="C58" s="471"/>
      <c r="D58" s="210"/>
      <c r="E58" s="196"/>
      <c r="F58" s="476" t="s">
        <v>403</v>
      </c>
      <c r="H58" s="470"/>
      <c r="I58" s="471"/>
      <c r="J58" s="186"/>
      <c r="K58" s="193"/>
      <c r="L58" s="477"/>
      <c r="M58" s="145"/>
      <c r="S58" s="472"/>
      <c r="T58" s="473"/>
      <c r="V58" s="146"/>
      <c r="W58" s="146"/>
    </row>
    <row r="59" spans="2:23" s="9" customFormat="1" ht="6" customHeight="1">
      <c r="B59" s="472"/>
      <c r="C59" s="473"/>
      <c r="D59" s="146"/>
      <c r="E59" s="193"/>
      <c r="F59" s="477"/>
      <c r="H59" s="470"/>
      <c r="I59" s="471"/>
      <c r="J59" s="174"/>
      <c r="K59" s="196"/>
      <c r="L59" s="476" t="s">
        <v>404</v>
      </c>
      <c r="M59" s="145"/>
      <c r="P59" s="186"/>
      <c r="Q59" s="173"/>
      <c r="R59" s="476" t="s">
        <v>379</v>
      </c>
      <c r="S59" s="146"/>
      <c r="T59" s="146"/>
      <c r="V59" s="468" t="s">
        <v>405</v>
      </c>
      <c r="W59" s="469"/>
    </row>
    <row r="60" spans="2:23" s="9" customFormat="1" ht="6" customHeight="1">
      <c r="B60" s="146"/>
      <c r="C60" s="146"/>
      <c r="D60" s="146"/>
      <c r="E60" s="196"/>
      <c r="F60" s="476" t="s">
        <v>406</v>
      </c>
      <c r="H60" s="470"/>
      <c r="I60" s="471"/>
      <c r="J60" s="192"/>
      <c r="K60" s="193"/>
      <c r="L60" s="477"/>
      <c r="M60" s="145"/>
      <c r="P60" s="186"/>
      <c r="Q60" s="193"/>
      <c r="R60" s="477"/>
      <c r="V60" s="470"/>
      <c r="W60" s="471"/>
    </row>
    <row r="61" spans="4:23" s="9" customFormat="1" ht="6" customHeight="1">
      <c r="D61" s="12"/>
      <c r="E61" s="193"/>
      <c r="F61" s="477"/>
      <c r="H61" s="470"/>
      <c r="I61" s="471"/>
      <c r="J61" s="146"/>
      <c r="K61" s="196"/>
      <c r="L61" s="474" t="s">
        <v>407</v>
      </c>
      <c r="M61" s="145"/>
      <c r="N61" s="468" t="s">
        <v>408</v>
      </c>
      <c r="O61" s="469"/>
      <c r="P61" s="186"/>
      <c r="Q61" s="196"/>
      <c r="R61" s="476" t="s">
        <v>385</v>
      </c>
      <c r="V61" s="470"/>
      <c r="W61" s="471"/>
    </row>
    <row r="62" spans="4:23" s="9" customFormat="1" ht="6" customHeight="1">
      <c r="D62" s="12"/>
      <c r="E62" s="198"/>
      <c r="F62" s="476" t="s">
        <v>409</v>
      </c>
      <c r="H62" s="472"/>
      <c r="I62" s="473"/>
      <c r="J62" s="146"/>
      <c r="K62" s="193"/>
      <c r="L62" s="475"/>
      <c r="M62" s="145"/>
      <c r="N62" s="470"/>
      <c r="O62" s="471"/>
      <c r="P62" s="186"/>
      <c r="Q62" s="193"/>
      <c r="R62" s="477"/>
      <c r="V62" s="472"/>
      <c r="W62" s="473"/>
    </row>
    <row r="63" spans="4:23" s="9" customFormat="1" ht="6" customHeight="1">
      <c r="D63" s="12"/>
      <c r="E63" s="205"/>
      <c r="F63" s="477"/>
      <c r="J63" s="12"/>
      <c r="K63" s="198"/>
      <c r="L63" s="474" t="s">
        <v>410</v>
      </c>
      <c r="M63" s="145"/>
      <c r="N63" s="470"/>
      <c r="O63" s="471"/>
      <c r="P63" s="203"/>
      <c r="Q63" s="196"/>
      <c r="R63" s="476" t="s">
        <v>389</v>
      </c>
      <c r="W63" s="146"/>
    </row>
    <row r="64" spans="4:23" s="9" customFormat="1" ht="6" customHeight="1">
      <c r="D64" s="12"/>
      <c r="E64" s="173"/>
      <c r="F64" s="200"/>
      <c r="J64" s="12"/>
      <c r="K64" s="205"/>
      <c r="L64" s="475"/>
      <c r="M64" s="145"/>
      <c r="N64" s="470"/>
      <c r="O64" s="471"/>
      <c r="P64" s="174"/>
      <c r="Q64" s="193"/>
      <c r="R64" s="477"/>
      <c r="V64" s="146"/>
      <c r="W64" s="146"/>
    </row>
    <row r="65" spans="4:23" s="9" customFormat="1" ht="6" customHeight="1">
      <c r="D65" s="12"/>
      <c r="E65" s="173"/>
      <c r="F65" s="200"/>
      <c r="J65" s="12"/>
      <c r="K65" s="173"/>
      <c r="L65" s="145"/>
      <c r="M65" s="145"/>
      <c r="N65" s="470"/>
      <c r="O65" s="471"/>
      <c r="P65" s="174"/>
      <c r="Q65" s="196"/>
      <c r="R65" s="476" t="s">
        <v>411</v>
      </c>
      <c r="V65" s="146"/>
      <c r="W65" s="146"/>
    </row>
    <row r="66" spans="10:23" s="9" customFormat="1" ht="6" customHeight="1">
      <c r="J66" s="12"/>
      <c r="M66" s="12"/>
      <c r="N66" s="472"/>
      <c r="O66" s="473"/>
      <c r="P66" s="146"/>
      <c r="Q66" s="193"/>
      <c r="R66" s="477"/>
      <c r="V66" s="146"/>
      <c r="W66" s="146"/>
    </row>
    <row r="67" spans="4:23" s="9" customFormat="1" ht="6" customHeight="1">
      <c r="D67" s="186"/>
      <c r="E67" s="173"/>
      <c r="F67" s="476" t="s">
        <v>412</v>
      </c>
      <c r="J67" s="186"/>
      <c r="K67" s="173"/>
      <c r="L67" s="476" t="s">
        <v>413</v>
      </c>
      <c r="M67" s="145"/>
      <c r="P67" s="12"/>
      <c r="Q67" s="198"/>
      <c r="R67" s="476" t="s">
        <v>414</v>
      </c>
      <c r="V67" s="146"/>
      <c r="W67" s="146"/>
    </row>
    <row r="68" spans="2:23" s="9" customFormat="1" ht="6" customHeight="1">
      <c r="B68" s="468" t="s">
        <v>415</v>
      </c>
      <c r="C68" s="469"/>
      <c r="D68" s="186"/>
      <c r="E68" s="193"/>
      <c r="F68" s="477"/>
      <c r="H68" s="468" t="s">
        <v>416</v>
      </c>
      <c r="I68" s="469"/>
      <c r="J68" s="186"/>
      <c r="K68" s="193"/>
      <c r="L68" s="477"/>
      <c r="M68" s="145"/>
      <c r="P68" s="12"/>
      <c r="Q68" s="205"/>
      <c r="R68" s="477"/>
      <c r="V68" s="146"/>
      <c r="W68" s="146"/>
    </row>
    <row r="69" spans="2:13" s="9" customFormat="1" ht="6" customHeight="1">
      <c r="B69" s="470"/>
      <c r="C69" s="471"/>
      <c r="D69" s="186"/>
      <c r="E69" s="196"/>
      <c r="F69" s="476" t="s">
        <v>417</v>
      </c>
      <c r="H69" s="470"/>
      <c r="I69" s="471"/>
      <c r="J69" s="186"/>
      <c r="K69" s="196"/>
      <c r="L69" s="476" t="s">
        <v>418</v>
      </c>
      <c r="M69" s="145"/>
    </row>
    <row r="70" spans="2:13" s="9" customFormat="1" ht="6" customHeight="1">
      <c r="B70" s="470"/>
      <c r="C70" s="471"/>
      <c r="D70" s="186"/>
      <c r="E70" s="193"/>
      <c r="F70" s="477"/>
      <c r="H70" s="470"/>
      <c r="I70" s="471"/>
      <c r="J70" s="186"/>
      <c r="K70" s="193"/>
      <c r="L70" s="477"/>
      <c r="M70" s="145"/>
    </row>
    <row r="71" spans="2:18" s="9" customFormat="1" ht="6" customHeight="1">
      <c r="B71" s="470"/>
      <c r="C71" s="471"/>
      <c r="D71" s="206"/>
      <c r="E71" s="196"/>
      <c r="F71" s="476" t="s">
        <v>419</v>
      </c>
      <c r="H71" s="470"/>
      <c r="I71" s="471"/>
      <c r="J71" s="206"/>
      <c r="K71" s="196"/>
      <c r="L71" s="474" t="s">
        <v>420</v>
      </c>
      <c r="M71" s="145"/>
      <c r="P71" s="186"/>
      <c r="Q71" s="173"/>
      <c r="R71" s="476" t="s">
        <v>379</v>
      </c>
    </row>
    <row r="72" spans="2:18" s="9" customFormat="1" ht="6" customHeight="1">
      <c r="B72" s="470"/>
      <c r="C72" s="471"/>
      <c r="D72" s="174"/>
      <c r="E72" s="193"/>
      <c r="F72" s="477"/>
      <c r="H72" s="470"/>
      <c r="I72" s="471"/>
      <c r="J72" s="174"/>
      <c r="K72" s="193"/>
      <c r="L72" s="475"/>
      <c r="M72" s="145"/>
      <c r="N72" s="468" t="s">
        <v>421</v>
      </c>
      <c r="O72" s="469"/>
      <c r="P72" s="186"/>
      <c r="Q72" s="193"/>
      <c r="R72" s="477"/>
    </row>
    <row r="73" spans="2:17" s="9" customFormat="1" ht="6" customHeight="1">
      <c r="B73" s="472"/>
      <c r="C73" s="473"/>
      <c r="D73" s="12"/>
      <c r="E73" s="198"/>
      <c r="F73" s="476" t="s">
        <v>422</v>
      </c>
      <c r="H73" s="472"/>
      <c r="I73" s="473"/>
      <c r="J73" s="12"/>
      <c r="K73" s="198"/>
      <c r="L73" s="474" t="s">
        <v>423</v>
      </c>
      <c r="M73" s="145"/>
      <c r="N73" s="470"/>
      <c r="O73" s="471"/>
      <c r="P73" s="197"/>
      <c r="Q73" s="196"/>
    </row>
    <row r="74" spans="2:17" s="9" customFormat="1" ht="6" customHeight="1">
      <c r="B74" s="146"/>
      <c r="C74" s="146"/>
      <c r="D74" s="12"/>
      <c r="E74" s="205"/>
      <c r="F74" s="477"/>
      <c r="H74" s="146"/>
      <c r="I74" s="146"/>
      <c r="J74" s="12"/>
      <c r="K74" s="205"/>
      <c r="L74" s="475"/>
      <c r="M74" s="145"/>
      <c r="N74" s="470"/>
      <c r="O74" s="471"/>
      <c r="P74" s="12"/>
      <c r="Q74" s="196"/>
    </row>
    <row r="75" spans="13:18" s="9" customFormat="1" ht="6" customHeight="1">
      <c r="M75" s="12"/>
      <c r="N75" s="472"/>
      <c r="O75" s="473"/>
      <c r="Q75" s="211"/>
      <c r="R75" s="476" t="s">
        <v>385</v>
      </c>
    </row>
    <row r="76" spans="13:18" s="9" customFormat="1" ht="6" customHeight="1">
      <c r="M76" s="12"/>
      <c r="N76" s="146"/>
      <c r="O76" s="146"/>
      <c r="Q76" s="181"/>
      <c r="R76" s="477"/>
    </row>
    <row r="77" spans="4:13" s="9" customFormat="1" ht="6" customHeight="1">
      <c r="D77" s="186"/>
      <c r="E77" s="173"/>
      <c r="F77" s="476" t="s">
        <v>424</v>
      </c>
      <c r="J77" s="186"/>
      <c r="K77" s="173"/>
      <c r="L77" s="476" t="s">
        <v>378</v>
      </c>
      <c r="M77" s="145"/>
    </row>
    <row r="78" spans="4:13" s="9" customFormat="1" ht="6" customHeight="1">
      <c r="D78" s="186"/>
      <c r="E78" s="193"/>
      <c r="F78" s="477"/>
      <c r="H78" s="468" t="s">
        <v>425</v>
      </c>
      <c r="I78" s="469"/>
      <c r="J78" s="186"/>
      <c r="K78" s="193"/>
      <c r="L78" s="477"/>
      <c r="M78" s="145"/>
    </row>
    <row r="79" spans="4:13" s="9" customFormat="1" ht="6" customHeight="1">
      <c r="D79" s="186"/>
      <c r="E79" s="196"/>
      <c r="F79" s="476" t="s">
        <v>426</v>
      </c>
      <c r="H79" s="470"/>
      <c r="I79" s="471"/>
      <c r="J79" s="12"/>
      <c r="K79" s="196"/>
      <c r="L79" s="200"/>
      <c r="M79" s="145"/>
    </row>
    <row r="80" spans="2:13" s="9" customFormat="1" ht="6" customHeight="1">
      <c r="B80" s="468" t="s">
        <v>427</v>
      </c>
      <c r="C80" s="469"/>
      <c r="D80" s="186"/>
      <c r="E80" s="193"/>
      <c r="F80" s="477"/>
      <c r="H80" s="470"/>
      <c r="I80" s="471"/>
      <c r="J80" s="197"/>
      <c r="K80" s="196"/>
      <c r="L80" s="200"/>
      <c r="M80" s="145"/>
    </row>
    <row r="81" spans="2:13" s="9" customFormat="1" ht="6" customHeight="1">
      <c r="B81" s="470"/>
      <c r="C81" s="471"/>
      <c r="D81" s="203"/>
      <c r="E81" s="196"/>
      <c r="F81" s="476" t="s">
        <v>428</v>
      </c>
      <c r="H81" s="470"/>
      <c r="I81" s="471"/>
      <c r="K81" s="212"/>
      <c r="M81" s="12"/>
    </row>
    <row r="82" spans="2:13" s="9" customFormat="1" ht="6" customHeight="1">
      <c r="B82" s="470"/>
      <c r="C82" s="471"/>
      <c r="D82" s="174"/>
      <c r="E82" s="193"/>
      <c r="F82" s="477"/>
      <c r="H82" s="470"/>
      <c r="I82" s="471"/>
      <c r="K82" s="212"/>
      <c r="M82" s="12"/>
    </row>
    <row r="83" spans="2:13" s="9" customFormat="1" ht="6" customHeight="1">
      <c r="B83" s="472"/>
      <c r="C83" s="473"/>
      <c r="D83" s="146"/>
      <c r="E83" s="196"/>
      <c r="F83" s="476" t="s">
        <v>429</v>
      </c>
      <c r="H83" s="472"/>
      <c r="I83" s="473"/>
      <c r="K83" s="211"/>
      <c r="L83" s="476" t="s">
        <v>430</v>
      </c>
      <c r="M83" s="145"/>
    </row>
    <row r="84" spans="2:13" s="9" customFormat="1" ht="6" customHeight="1">
      <c r="B84" s="146"/>
      <c r="C84" s="146"/>
      <c r="D84" s="146"/>
      <c r="E84" s="193"/>
      <c r="F84" s="477"/>
      <c r="K84" s="181"/>
      <c r="L84" s="477"/>
      <c r="M84" s="200"/>
    </row>
    <row r="85" spans="4:6" s="9" customFormat="1" ht="6" customHeight="1">
      <c r="D85" s="12"/>
      <c r="E85" s="198"/>
      <c r="F85" s="476" t="s">
        <v>431</v>
      </c>
    </row>
    <row r="86" spans="5:6" s="9" customFormat="1" ht="6" customHeight="1">
      <c r="E86" s="181"/>
      <c r="F86" s="477"/>
    </row>
  </sheetData>
  <mergeCells count="126">
    <mergeCell ref="L77:L78"/>
    <mergeCell ref="L83:L84"/>
    <mergeCell ref="H78:I83"/>
    <mergeCell ref="H68:I73"/>
    <mergeCell ref="L63:L64"/>
    <mergeCell ref="H28:I33"/>
    <mergeCell ref="H43:I48"/>
    <mergeCell ref="H57:I62"/>
    <mergeCell ref="L61:L62"/>
    <mergeCell ref="H34:I34"/>
    <mergeCell ref="L28:L29"/>
    <mergeCell ref="L30:L31"/>
    <mergeCell ref="L32:L33"/>
    <mergeCell ref="F85:F86"/>
    <mergeCell ref="F83:F84"/>
    <mergeCell ref="F81:F82"/>
    <mergeCell ref="F79:F80"/>
    <mergeCell ref="F52:F53"/>
    <mergeCell ref="F62:F63"/>
    <mergeCell ref="F60:F61"/>
    <mergeCell ref="F58:F59"/>
    <mergeCell ref="F56:F57"/>
    <mergeCell ref="F54:F55"/>
    <mergeCell ref="F36:F37"/>
    <mergeCell ref="B18:C21"/>
    <mergeCell ref="B31:C34"/>
    <mergeCell ref="F22:F23"/>
    <mergeCell ref="F24:F25"/>
    <mergeCell ref="F28:F29"/>
    <mergeCell ref="F30:F31"/>
    <mergeCell ref="F32:F33"/>
    <mergeCell ref="B30:C30"/>
    <mergeCell ref="F34:F35"/>
    <mergeCell ref="L24:L25"/>
    <mergeCell ref="R14:R15"/>
    <mergeCell ref="R16:R17"/>
    <mergeCell ref="R18:R19"/>
    <mergeCell ref="R22:R23"/>
    <mergeCell ref="R24:R25"/>
    <mergeCell ref="N24:O27"/>
    <mergeCell ref="N15:O18"/>
    <mergeCell ref="L18:L19"/>
    <mergeCell ref="L20:L21"/>
    <mergeCell ref="F14:F15"/>
    <mergeCell ref="F16:F17"/>
    <mergeCell ref="F18:F19"/>
    <mergeCell ref="F20:F21"/>
    <mergeCell ref="F77:F78"/>
    <mergeCell ref="B80:C83"/>
    <mergeCell ref="R26:R27"/>
    <mergeCell ref="R28:R29"/>
    <mergeCell ref="R32:R33"/>
    <mergeCell ref="R34:R35"/>
    <mergeCell ref="R36:R37"/>
    <mergeCell ref="R38:R39"/>
    <mergeCell ref="R46:R47"/>
    <mergeCell ref="L26:L27"/>
    <mergeCell ref="B68:C73"/>
    <mergeCell ref="L73:L74"/>
    <mergeCell ref="L71:L72"/>
    <mergeCell ref="L69:L70"/>
    <mergeCell ref="L67:L68"/>
    <mergeCell ref="N72:O75"/>
    <mergeCell ref="F71:F72"/>
    <mergeCell ref="F69:F70"/>
    <mergeCell ref="F67:F68"/>
    <mergeCell ref="F73:F74"/>
    <mergeCell ref="R67:R68"/>
    <mergeCell ref="R71:R72"/>
    <mergeCell ref="R63:R64"/>
    <mergeCell ref="R65:R66"/>
    <mergeCell ref="N61:O66"/>
    <mergeCell ref="V15:W18"/>
    <mergeCell ref="V21:W24"/>
    <mergeCell ref="V27:W30"/>
    <mergeCell ref="V33:W36"/>
    <mergeCell ref="V39:W42"/>
    <mergeCell ref="V45:W48"/>
    <mergeCell ref="V51:W56"/>
    <mergeCell ref="R54:R55"/>
    <mergeCell ref="N51:O54"/>
    <mergeCell ref="S41:T44"/>
    <mergeCell ref="S55:T58"/>
    <mergeCell ref="B56:C59"/>
    <mergeCell ref="L55:L56"/>
    <mergeCell ref="L57:L58"/>
    <mergeCell ref="L59:L60"/>
    <mergeCell ref="F40:F41"/>
    <mergeCell ref="F48:F49"/>
    <mergeCell ref="F46:F47"/>
    <mergeCell ref="F44:F45"/>
    <mergeCell ref="N55:O55"/>
    <mergeCell ref="V59:W62"/>
    <mergeCell ref="N33:O38"/>
    <mergeCell ref="L48:L49"/>
    <mergeCell ref="L50:L51"/>
    <mergeCell ref="R61:R62"/>
    <mergeCell ref="L36:L37"/>
    <mergeCell ref="L40:L41"/>
    <mergeCell ref="L34:L35"/>
    <mergeCell ref="R59:R60"/>
    <mergeCell ref="B43:C46"/>
    <mergeCell ref="L46:L47"/>
    <mergeCell ref="L44:L45"/>
    <mergeCell ref="N43:O46"/>
    <mergeCell ref="L42:L43"/>
    <mergeCell ref="F42:F43"/>
    <mergeCell ref="R75:R76"/>
    <mergeCell ref="S15:T18"/>
    <mergeCell ref="S21:T24"/>
    <mergeCell ref="S27:T30"/>
    <mergeCell ref="S33:T38"/>
    <mergeCell ref="S49:T52"/>
    <mergeCell ref="R44:R45"/>
    <mergeCell ref="R42:R43"/>
    <mergeCell ref="R50:R51"/>
    <mergeCell ref="R52:R53"/>
    <mergeCell ref="H16:I20"/>
    <mergeCell ref="L14:L15"/>
    <mergeCell ref="L16:L17"/>
    <mergeCell ref="H9:L9"/>
    <mergeCell ref="H11:L11"/>
    <mergeCell ref="H2:L2"/>
    <mergeCell ref="H3:L3"/>
    <mergeCell ref="H5:L5"/>
    <mergeCell ref="H7:L7"/>
  </mergeCells>
  <printOptions/>
  <pageMargins left="1.1811023622047245" right="1.1811023622047245" top="1.5748031496062993" bottom="1.5748031496062993" header="0.5118110236220472" footer="0.9055118110236221"/>
  <pageSetup firstPageNumber="108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showGridLines="0" zoomScale="130" zoomScaleNormal="130" workbookViewId="0" topLeftCell="A1">
      <selection activeCell="A1" sqref="A1"/>
    </sheetView>
  </sheetViews>
  <sheetFormatPr defaultColWidth="9.00390625" defaultRowHeight="19.5" customHeight="1"/>
  <cols>
    <col min="1" max="1" width="24.00390625" style="1" customWidth="1"/>
    <col min="2" max="2" width="7.625" style="1" customWidth="1"/>
    <col min="3" max="3" width="9.125" style="1" customWidth="1"/>
    <col min="4" max="4" width="8.625" style="1" customWidth="1"/>
    <col min="5" max="5" width="8.125" style="1" customWidth="1"/>
    <col min="6" max="6" width="8.625" style="1" customWidth="1"/>
    <col min="7" max="7" width="8.625" style="2" customWidth="1"/>
    <col min="8" max="10" width="8.125" style="1" customWidth="1"/>
    <col min="11" max="11" width="8.50390625" style="1" customWidth="1"/>
    <col min="12" max="12" width="8.125" style="1" customWidth="1"/>
    <col min="13" max="13" width="9.875" style="1" customWidth="1"/>
    <col min="14" max="15" width="8.125" style="1" customWidth="1"/>
    <col min="16" max="16" width="8.125" style="2" customWidth="1"/>
    <col min="17" max="16384" width="12.625" style="1" customWidth="1"/>
  </cols>
  <sheetData>
    <row r="1" spans="1:16" s="4" customFormat="1" ht="18" customHeight="1">
      <c r="A1" s="23" t="s">
        <v>549</v>
      </c>
      <c r="G1" s="5"/>
      <c r="P1" s="103" t="s">
        <v>705</v>
      </c>
    </row>
    <row r="2" spans="1:16" s="7" customFormat="1" ht="17.25" customHeight="1">
      <c r="A2" s="456" t="s">
        <v>531</v>
      </c>
      <c r="B2" s="457"/>
      <c r="C2" s="457"/>
      <c r="D2" s="457"/>
      <c r="E2" s="457"/>
      <c r="F2" s="457"/>
      <c r="G2" s="457"/>
      <c r="H2" s="457" t="s">
        <v>532</v>
      </c>
      <c r="I2" s="457"/>
      <c r="J2" s="457"/>
      <c r="K2" s="457"/>
      <c r="L2" s="457"/>
      <c r="M2" s="457"/>
      <c r="N2" s="457"/>
      <c r="O2" s="457"/>
      <c r="P2" s="457"/>
    </row>
    <row r="3" spans="1:16" s="284" customFormat="1" ht="12" customHeight="1" thickBot="1">
      <c r="A3" s="298"/>
      <c r="B3" s="298"/>
      <c r="C3" s="298"/>
      <c r="D3" s="298"/>
      <c r="E3" s="298"/>
      <c r="F3" s="298"/>
      <c r="G3" s="306" t="s">
        <v>698</v>
      </c>
      <c r="H3" s="298"/>
      <c r="J3" s="298"/>
      <c r="K3" s="298"/>
      <c r="L3" s="298"/>
      <c r="M3" s="298"/>
      <c r="N3" s="298"/>
      <c r="O3" s="298"/>
      <c r="P3" s="299" t="s">
        <v>626</v>
      </c>
    </row>
    <row r="4" spans="1:16" s="284" customFormat="1" ht="12" customHeight="1">
      <c r="A4" s="308" t="s">
        <v>454</v>
      </c>
      <c r="B4" s="309" t="s">
        <v>455</v>
      </c>
      <c r="C4" s="309" t="s">
        <v>456</v>
      </c>
      <c r="D4" s="309" t="s">
        <v>457</v>
      </c>
      <c r="E4" s="310" t="s">
        <v>458</v>
      </c>
      <c r="F4" s="311" t="s">
        <v>459</v>
      </c>
      <c r="G4" s="311" t="s">
        <v>460</v>
      </c>
      <c r="H4" s="310" t="s">
        <v>461</v>
      </c>
      <c r="I4" s="310" t="s">
        <v>462</v>
      </c>
      <c r="J4" s="310" t="s">
        <v>463</v>
      </c>
      <c r="K4" s="310" t="s">
        <v>464</v>
      </c>
      <c r="L4" s="310" t="s">
        <v>465</v>
      </c>
      <c r="M4" s="310" t="s">
        <v>466</v>
      </c>
      <c r="N4" s="310" t="s">
        <v>467</v>
      </c>
      <c r="O4" s="311" t="s">
        <v>468</v>
      </c>
      <c r="P4" s="312" t="s">
        <v>469</v>
      </c>
    </row>
    <row r="5" spans="1:16" s="285" customFormat="1" ht="18.75" customHeight="1" thickBot="1">
      <c r="A5" s="293" t="s">
        <v>470</v>
      </c>
      <c r="B5" s="288" t="s">
        <v>471</v>
      </c>
      <c r="C5" s="288" t="s">
        <v>472</v>
      </c>
      <c r="D5" s="288" t="s">
        <v>473</v>
      </c>
      <c r="E5" s="288" t="s">
        <v>474</v>
      </c>
      <c r="F5" s="289" t="s">
        <v>475</v>
      </c>
      <c r="G5" s="289" t="s">
        <v>476</v>
      </c>
      <c r="H5" s="288" t="s">
        <v>477</v>
      </c>
      <c r="I5" s="288" t="s">
        <v>478</v>
      </c>
      <c r="J5" s="288" t="s">
        <v>479</v>
      </c>
      <c r="K5" s="288" t="s">
        <v>480</v>
      </c>
      <c r="L5" s="288" t="s">
        <v>481</v>
      </c>
      <c r="M5" s="288" t="s">
        <v>482</v>
      </c>
      <c r="N5" s="288" t="s">
        <v>483</v>
      </c>
      <c r="O5" s="289" t="s">
        <v>484</v>
      </c>
      <c r="P5" s="290" t="s">
        <v>485</v>
      </c>
    </row>
    <row r="6" spans="1:16" s="284" customFormat="1" ht="12" customHeight="1">
      <c r="A6" s="313" t="s">
        <v>518</v>
      </c>
      <c r="B6" s="269">
        <v>20891</v>
      </c>
      <c r="C6" s="269">
        <v>6015</v>
      </c>
      <c r="D6" s="270">
        <v>9825</v>
      </c>
      <c r="E6" s="270">
        <v>19</v>
      </c>
      <c r="F6" s="270">
        <v>29</v>
      </c>
      <c r="G6" s="272">
        <v>56</v>
      </c>
      <c r="H6" s="269">
        <v>473</v>
      </c>
      <c r="I6" s="269">
        <v>1439</v>
      </c>
      <c r="J6" s="269">
        <v>248</v>
      </c>
      <c r="K6" s="269">
        <v>1253</v>
      </c>
      <c r="L6" s="269">
        <v>963</v>
      </c>
      <c r="M6" s="270">
        <v>16</v>
      </c>
      <c r="N6" s="315" t="s">
        <v>486</v>
      </c>
      <c r="O6" s="270">
        <v>245</v>
      </c>
      <c r="P6" s="273">
        <v>310</v>
      </c>
    </row>
    <row r="7" spans="1:16" s="284" customFormat="1" ht="12" customHeight="1">
      <c r="A7" s="313" t="s">
        <v>519</v>
      </c>
      <c r="B7" s="269">
        <v>21816</v>
      </c>
      <c r="C7" s="269">
        <v>6158</v>
      </c>
      <c r="D7" s="270">
        <v>10265</v>
      </c>
      <c r="E7" s="270">
        <v>22</v>
      </c>
      <c r="F7" s="270">
        <v>35</v>
      </c>
      <c r="G7" s="272">
        <v>67</v>
      </c>
      <c r="H7" s="269">
        <v>505</v>
      </c>
      <c r="I7" s="269">
        <v>1072</v>
      </c>
      <c r="J7" s="269">
        <v>256</v>
      </c>
      <c r="K7" s="269">
        <v>1248</v>
      </c>
      <c r="L7" s="269">
        <v>1008</v>
      </c>
      <c r="M7" s="270">
        <v>1</v>
      </c>
      <c r="N7" s="315" t="s">
        <v>486</v>
      </c>
      <c r="O7" s="270">
        <v>271</v>
      </c>
      <c r="P7" s="273">
        <v>908</v>
      </c>
    </row>
    <row r="8" spans="1:16" s="284" customFormat="1" ht="12" customHeight="1" thickBot="1">
      <c r="A8" s="317" t="s">
        <v>520</v>
      </c>
      <c r="B8" s="294">
        <v>22636</v>
      </c>
      <c r="C8" s="294">
        <v>6255</v>
      </c>
      <c r="D8" s="294">
        <v>10273</v>
      </c>
      <c r="E8" s="295">
        <v>24</v>
      </c>
      <c r="F8" s="294">
        <v>26</v>
      </c>
      <c r="G8" s="296">
        <v>71</v>
      </c>
      <c r="H8" s="294">
        <v>564</v>
      </c>
      <c r="I8" s="294">
        <v>2200</v>
      </c>
      <c r="J8" s="294">
        <v>285</v>
      </c>
      <c r="K8" s="294">
        <v>1400</v>
      </c>
      <c r="L8" s="294">
        <v>1021</v>
      </c>
      <c r="M8" s="294">
        <v>1</v>
      </c>
      <c r="N8" s="319" t="s">
        <v>486</v>
      </c>
      <c r="O8" s="294">
        <v>235</v>
      </c>
      <c r="P8" s="297">
        <v>281</v>
      </c>
    </row>
    <row r="9" spans="1:16" s="284" customFormat="1" ht="4.5" customHeight="1" thickBot="1">
      <c r="A9" s="298"/>
      <c r="B9" s="298"/>
      <c r="C9" s="298"/>
      <c r="D9" s="298"/>
      <c r="E9" s="298"/>
      <c r="F9" s="298"/>
      <c r="G9" s="299"/>
      <c r="H9" s="298"/>
      <c r="I9" s="298"/>
      <c r="J9" s="298"/>
      <c r="K9" s="298"/>
      <c r="L9" s="298"/>
      <c r="M9" s="298"/>
      <c r="N9" s="298"/>
      <c r="O9" s="298"/>
      <c r="P9" s="299"/>
    </row>
    <row r="10" spans="1:16" s="284" customFormat="1" ht="12" customHeight="1">
      <c r="A10" s="321" t="s">
        <v>454</v>
      </c>
      <c r="B10" s="310" t="s">
        <v>455</v>
      </c>
      <c r="C10" s="310" t="s">
        <v>487</v>
      </c>
      <c r="D10" s="310" t="s">
        <v>488</v>
      </c>
      <c r="E10" s="310" t="s">
        <v>456</v>
      </c>
      <c r="F10" s="311" t="s">
        <v>457</v>
      </c>
      <c r="G10" s="311" t="s">
        <v>489</v>
      </c>
      <c r="H10" s="310" t="s">
        <v>459</v>
      </c>
      <c r="I10" s="310" t="s">
        <v>490</v>
      </c>
      <c r="J10" s="310" t="s">
        <v>491</v>
      </c>
      <c r="K10" s="310" t="s">
        <v>463</v>
      </c>
      <c r="L10" s="310" t="s">
        <v>464</v>
      </c>
      <c r="M10" s="310" t="s">
        <v>465</v>
      </c>
      <c r="N10" s="310" t="s">
        <v>467</v>
      </c>
      <c r="O10" s="311" t="s">
        <v>468</v>
      </c>
      <c r="P10" s="312" t="s">
        <v>492</v>
      </c>
    </row>
    <row r="11" spans="1:16" s="300" customFormat="1" ht="18.75" customHeight="1" thickBot="1">
      <c r="A11" s="293" t="s">
        <v>470</v>
      </c>
      <c r="B11" s="288" t="s">
        <v>471</v>
      </c>
      <c r="C11" s="288" t="s">
        <v>493</v>
      </c>
      <c r="D11" s="288" t="s">
        <v>494</v>
      </c>
      <c r="E11" s="288" t="s">
        <v>472</v>
      </c>
      <c r="F11" s="289" t="s">
        <v>473</v>
      </c>
      <c r="G11" s="289" t="s">
        <v>495</v>
      </c>
      <c r="H11" s="288" t="s">
        <v>475</v>
      </c>
      <c r="I11" s="288" t="s">
        <v>496</v>
      </c>
      <c r="J11" s="288" t="s">
        <v>477</v>
      </c>
      <c r="K11" s="288" t="s">
        <v>479</v>
      </c>
      <c r="L11" s="288" t="s">
        <v>480</v>
      </c>
      <c r="M11" s="288" t="s">
        <v>481</v>
      </c>
      <c r="N11" s="288" t="s">
        <v>483</v>
      </c>
      <c r="O11" s="289" t="s">
        <v>484</v>
      </c>
      <c r="P11" s="290" t="s">
        <v>485</v>
      </c>
    </row>
    <row r="12" spans="1:16" s="284" customFormat="1" ht="12" customHeight="1">
      <c r="A12" s="313" t="s">
        <v>521</v>
      </c>
      <c r="B12" s="269">
        <v>23464</v>
      </c>
      <c r="C12" s="269">
        <v>14</v>
      </c>
      <c r="D12" s="314" t="s">
        <v>486</v>
      </c>
      <c r="E12" s="270">
        <v>6349</v>
      </c>
      <c r="F12" s="271">
        <v>10111</v>
      </c>
      <c r="G12" s="272">
        <v>16</v>
      </c>
      <c r="H12" s="269">
        <v>46</v>
      </c>
      <c r="I12" s="269">
        <v>70</v>
      </c>
      <c r="J12" s="269">
        <v>640</v>
      </c>
      <c r="K12" s="269">
        <v>309</v>
      </c>
      <c r="L12" s="269">
        <v>1409</v>
      </c>
      <c r="M12" s="270">
        <v>1112</v>
      </c>
      <c r="N12" s="315" t="s">
        <v>486</v>
      </c>
      <c r="O12" s="271">
        <v>274</v>
      </c>
      <c r="P12" s="273">
        <v>3114</v>
      </c>
    </row>
    <row r="13" spans="1:16" s="284" customFormat="1" ht="12" customHeight="1">
      <c r="A13" s="313" t="s">
        <v>522</v>
      </c>
      <c r="B13" s="269">
        <v>25024</v>
      </c>
      <c r="C13" s="269">
        <v>14</v>
      </c>
      <c r="D13" s="270">
        <v>2</v>
      </c>
      <c r="E13" s="270">
        <v>7054</v>
      </c>
      <c r="F13" s="271">
        <v>10866</v>
      </c>
      <c r="G13" s="272">
        <v>18</v>
      </c>
      <c r="H13" s="269">
        <v>76</v>
      </c>
      <c r="I13" s="269">
        <v>77</v>
      </c>
      <c r="J13" s="269">
        <v>680</v>
      </c>
      <c r="K13" s="269">
        <v>325</v>
      </c>
      <c r="L13" s="269">
        <v>1467</v>
      </c>
      <c r="M13" s="270">
        <v>1095</v>
      </c>
      <c r="N13" s="315" t="s">
        <v>486</v>
      </c>
      <c r="O13" s="271">
        <v>272</v>
      </c>
      <c r="P13" s="273">
        <v>3078</v>
      </c>
    </row>
    <row r="14" spans="1:16" s="284" customFormat="1" ht="12" customHeight="1" thickBot="1">
      <c r="A14" s="317" t="s">
        <v>523</v>
      </c>
      <c r="B14" s="294">
        <v>26206</v>
      </c>
      <c r="C14" s="294">
        <v>14</v>
      </c>
      <c r="D14" s="295">
        <v>2</v>
      </c>
      <c r="E14" s="295">
        <v>7643</v>
      </c>
      <c r="F14" s="301">
        <v>11641</v>
      </c>
      <c r="G14" s="296">
        <v>16</v>
      </c>
      <c r="H14" s="294">
        <v>102</v>
      </c>
      <c r="I14" s="294">
        <v>79</v>
      </c>
      <c r="J14" s="294">
        <v>749</v>
      </c>
      <c r="K14" s="294">
        <v>308</v>
      </c>
      <c r="L14" s="294">
        <v>1221</v>
      </c>
      <c r="M14" s="295">
        <v>1343</v>
      </c>
      <c r="N14" s="319" t="s">
        <v>486</v>
      </c>
      <c r="O14" s="301">
        <v>271</v>
      </c>
      <c r="P14" s="297">
        <v>2817</v>
      </c>
    </row>
    <row r="15" spans="1:16" s="284" customFormat="1" ht="4.5" customHeight="1" thickBot="1">
      <c r="A15" s="302"/>
      <c r="B15" s="302"/>
      <c r="C15" s="302"/>
      <c r="D15" s="303"/>
      <c r="E15" s="303"/>
      <c r="F15" s="303"/>
      <c r="G15" s="302"/>
      <c r="H15" s="302"/>
      <c r="I15" s="302"/>
      <c r="J15" s="302"/>
      <c r="K15" s="302"/>
      <c r="L15" s="302"/>
      <c r="M15" s="303"/>
      <c r="N15" s="303"/>
      <c r="O15" s="303"/>
      <c r="P15" s="302"/>
    </row>
    <row r="16" spans="1:16" s="284" customFormat="1" ht="12" customHeight="1">
      <c r="A16" s="321" t="s">
        <v>454</v>
      </c>
      <c r="B16" s="310" t="s">
        <v>455</v>
      </c>
      <c r="C16" s="310" t="s">
        <v>497</v>
      </c>
      <c r="D16" s="310" t="s">
        <v>488</v>
      </c>
      <c r="E16" s="310" t="s">
        <v>456</v>
      </c>
      <c r="F16" s="311" t="s">
        <v>457</v>
      </c>
      <c r="G16" s="311" t="s">
        <v>489</v>
      </c>
      <c r="H16" s="310" t="s">
        <v>459</v>
      </c>
      <c r="I16" s="310" t="s">
        <v>490</v>
      </c>
      <c r="J16" s="311" t="s">
        <v>498</v>
      </c>
      <c r="K16" s="311" t="s">
        <v>524</v>
      </c>
      <c r="L16" s="310" t="s">
        <v>499</v>
      </c>
      <c r="M16" s="310" t="s">
        <v>465</v>
      </c>
      <c r="N16" s="310" t="s">
        <v>467</v>
      </c>
      <c r="O16" s="311" t="s">
        <v>468</v>
      </c>
      <c r="P16" s="312" t="s">
        <v>492</v>
      </c>
    </row>
    <row r="17" spans="1:16" s="300" customFormat="1" ht="18.75" customHeight="1" thickBot="1">
      <c r="A17" s="293" t="s">
        <v>470</v>
      </c>
      <c r="B17" s="288" t="s">
        <v>471</v>
      </c>
      <c r="C17" s="288" t="s">
        <v>500</v>
      </c>
      <c r="D17" s="288" t="s">
        <v>494</v>
      </c>
      <c r="E17" s="288" t="s">
        <v>472</v>
      </c>
      <c r="F17" s="289" t="s">
        <v>473</v>
      </c>
      <c r="G17" s="289" t="s">
        <v>495</v>
      </c>
      <c r="H17" s="288" t="s">
        <v>475</v>
      </c>
      <c r="I17" s="288" t="s">
        <v>496</v>
      </c>
      <c r="J17" s="288" t="s">
        <v>477</v>
      </c>
      <c r="K17" s="289" t="s">
        <v>501</v>
      </c>
      <c r="L17" s="288" t="s">
        <v>502</v>
      </c>
      <c r="M17" s="288" t="s">
        <v>481</v>
      </c>
      <c r="N17" s="288" t="s">
        <v>483</v>
      </c>
      <c r="O17" s="289" t="s">
        <v>484</v>
      </c>
      <c r="P17" s="290" t="s">
        <v>485</v>
      </c>
    </row>
    <row r="18" spans="1:16" s="284" customFormat="1" ht="12" customHeight="1" thickBot="1">
      <c r="A18" s="317" t="s">
        <v>525</v>
      </c>
      <c r="B18" s="269">
        <v>26996</v>
      </c>
      <c r="C18" s="269">
        <v>14</v>
      </c>
      <c r="D18" s="270">
        <v>2</v>
      </c>
      <c r="E18" s="269">
        <v>7779</v>
      </c>
      <c r="F18" s="271">
        <v>12703</v>
      </c>
      <c r="G18" s="296">
        <v>12</v>
      </c>
      <c r="H18" s="269">
        <v>100</v>
      </c>
      <c r="I18" s="269">
        <v>77</v>
      </c>
      <c r="J18" s="304">
        <v>651</v>
      </c>
      <c r="K18" s="269">
        <v>349</v>
      </c>
      <c r="L18" s="269">
        <v>1580</v>
      </c>
      <c r="M18" s="270">
        <v>1117</v>
      </c>
      <c r="N18" s="314" t="s">
        <v>486</v>
      </c>
      <c r="O18" s="271">
        <v>215</v>
      </c>
      <c r="P18" s="273">
        <v>2397</v>
      </c>
    </row>
    <row r="19" spans="1:16" s="284" customFormat="1" ht="4.5" customHeight="1" thickBot="1">
      <c r="A19" s="305"/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</row>
    <row r="20" spans="1:16" s="284" customFormat="1" ht="12" customHeight="1">
      <c r="A20" s="412" t="s">
        <v>454</v>
      </c>
      <c r="B20" s="389" t="s">
        <v>503</v>
      </c>
      <c r="C20" s="391" t="s">
        <v>526</v>
      </c>
      <c r="D20" s="433"/>
      <c r="E20" s="433"/>
      <c r="F20" s="407"/>
      <c r="G20" s="322" t="s">
        <v>504</v>
      </c>
      <c r="H20" s="432" t="s">
        <v>527</v>
      </c>
      <c r="I20" s="433"/>
      <c r="J20" s="433"/>
      <c r="K20" s="407"/>
      <c r="L20" s="410" t="s">
        <v>505</v>
      </c>
      <c r="M20" s="410" t="s">
        <v>460</v>
      </c>
      <c r="N20" s="410" t="s">
        <v>498</v>
      </c>
      <c r="O20" s="410" t="s">
        <v>489</v>
      </c>
      <c r="P20" s="408" t="s">
        <v>492</v>
      </c>
    </row>
    <row r="21" spans="1:16" s="285" customFormat="1" ht="14.25" customHeight="1">
      <c r="A21" s="388"/>
      <c r="B21" s="390"/>
      <c r="C21" s="323" t="s">
        <v>487</v>
      </c>
      <c r="D21" s="323" t="s">
        <v>488</v>
      </c>
      <c r="E21" s="323" t="s">
        <v>506</v>
      </c>
      <c r="F21" s="323" t="s">
        <v>457</v>
      </c>
      <c r="G21" s="324" t="s">
        <v>507</v>
      </c>
      <c r="H21" s="325" t="s">
        <v>499</v>
      </c>
      <c r="I21" s="325" t="s">
        <v>528</v>
      </c>
      <c r="J21" s="324" t="s">
        <v>508</v>
      </c>
      <c r="K21" s="325" t="s">
        <v>509</v>
      </c>
      <c r="L21" s="411"/>
      <c r="M21" s="411"/>
      <c r="N21" s="411"/>
      <c r="O21" s="411"/>
      <c r="P21" s="409"/>
    </row>
    <row r="22" spans="1:16" s="284" customFormat="1" ht="18.75" customHeight="1" thickBot="1">
      <c r="A22" s="286" t="s">
        <v>510</v>
      </c>
      <c r="B22" s="287" t="s">
        <v>511</v>
      </c>
      <c r="C22" s="288" t="s">
        <v>500</v>
      </c>
      <c r="D22" s="288" t="s">
        <v>494</v>
      </c>
      <c r="E22" s="287" t="s">
        <v>512</v>
      </c>
      <c r="F22" s="289" t="s">
        <v>473</v>
      </c>
      <c r="G22" s="289" t="s">
        <v>513</v>
      </c>
      <c r="H22" s="288" t="s">
        <v>502</v>
      </c>
      <c r="I22" s="289" t="s">
        <v>514</v>
      </c>
      <c r="J22" s="288" t="s">
        <v>481</v>
      </c>
      <c r="K22" s="288" t="s">
        <v>483</v>
      </c>
      <c r="L22" s="289" t="s">
        <v>515</v>
      </c>
      <c r="M22" s="288" t="s">
        <v>476</v>
      </c>
      <c r="N22" s="288" t="s">
        <v>516</v>
      </c>
      <c r="O22" s="289" t="s">
        <v>495</v>
      </c>
      <c r="P22" s="290" t="s">
        <v>485</v>
      </c>
    </row>
    <row r="23" spans="1:16" s="284" customFormat="1" ht="12" customHeight="1">
      <c r="A23" s="326" t="s">
        <v>529</v>
      </c>
      <c r="B23" s="269">
        <v>27749</v>
      </c>
      <c r="C23" s="269">
        <v>14</v>
      </c>
      <c r="D23" s="270">
        <v>2</v>
      </c>
      <c r="E23" s="270">
        <v>7981</v>
      </c>
      <c r="F23" s="271">
        <v>13429</v>
      </c>
      <c r="G23" s="272">
        <v>183</v>
      </c>
      <c r="H23" s="269">
        <v>1720</v>
      </c>
      <c r="I23" s="269">
        <v>180</v>
      </c>
      <c r="J23" s="272">
        <v>1105</v>
      </c>
      <c r="K23" s="314" t="s">
        <v>517</v>
      </c>
      <c r="L23" s="269">
        <v>104</v>
      </c>
      <c r="M23" s="270">
        <v>87</v>
      </c>
      <c r="N23" s="270">
        <v>673</v>
      </c>
      <c r="O23" s="271">
        <v>16</v>
      </c>
      <c r="P23" s="273">
        <v>2255</v>
      </c>
    </row>
    <row r="24" spans="1:16" s="284" customFormat="1" ht="12" customHeight="1">
      <c r="A24" s="326" t="s">
        <v>433</v>
      </c>
      <c r="B24" s="269">
        <v>27420</v>
      </c>
      <c r="C24" s="269">
        <v>14</v>
      </c>
      <c r="D24" s="270">
        <v>2</v>
      </c>
      <c r="E24" s="270">
        <v>7891</v>
      </c>
      <c r="F24" s="271">
        <v>13426</v>
      </c>
      <c r="G24" s="272">
        <v>178</v>
      </c>
      <c r="H24" s="269">
        <v>1831</v>
      </c>
      <c r="I24" s="269">
        <v>160</v>
      </c>
      <c r="J24" s="272">
        <v>1035</v>
      </c>
      <c r="K24" s="314" t="s">
        <v>434</v>
      </c>
      <c r="L24" s="269">
        <v>115</v>
      </c>
      <c r="M24" s="270">
        <v>114</v>
      </c>
      <c r="N24" s="270">
        <v>621</v>
      </c>
      <c r="O24" s="316" t="s">
        <v>434</v>
      </c>
      <c r="P24" s="273">
        <v>2033</v>
      </c>
    </row>
    <row r="25" spans="1:16" s="284" customFormat="1" ht="2.25" customHeight="1">
      <c r="A25" s="291"/>
      <c r="B25" s="269"/>
      <c r="C25" s="269"/>
      <c r="D25" s="270"/>
      <c r="E25" s="270"/>
      <c r="F25" s="271"/>
      <c r="G25" s="272"/>
      <c r="H25" s="269"/>
      <c r="I25" s="269"/>
      <c r="J25" s="272"/>
      <c r="K25" s="269"/>
      <c r="L25" s="269"/>
      <c r="M25" s="270"/>
      <c r="N25" s="270"/>
      <c r="O25" s="272"/>
      <c r="P25" s="273"/>
    </row>
    <row r="26" spans="1:16" s="284" customFormat="1" ht="12" customHeight="1">
      <c r="A26" s="326" t="s">
        <v>435</v>
      </c>
      <c r="B26" s="269">
        <f>SUM(B28:B45)</f>
        <v>27648</v>
      </c>
      <c r="C26" s="269">
        <f>SUM(C28:C45)</f>
        <v>14</v>
      </c>
      <c r="D26" s="269">
        <f aca="true" t="shared" si="0" ref="D26:P26">SUM(D28:D45)</f>
        <v>2</v>
      </c>
      <c r="E26" s="269">
        <f t="shared" si="0"/>
        <v>7995</v>
      </c>
      <c r="F26" s="269">
        <f t="shared" si="0"/>
        <v>13476</v>
      </c>
      <c r="G26" s="272">
        <f t="shared" si="0"/>
        <v>173</v>
      </c>
      <c r="H26" s="269">
        <f t="shared" si="0"/>
        <v>1884</v>
      </c>
      <c r="I26" s="269">
        <f t="shared" si="0"/>
        <v>198</v>
      </c>
      <c r="J26" s="269">
        <f t="shared" si="0"/>
        <v>1034</v>
      </c>
      <c r="K26" s="314" t="s">
        <v>434</v>
      </c>
      <c r="L26" s="269">
        <f t="shared" si="0"/>
        <v>138</v>
      </c>
      <c r="M26" s="269">
        <f t="shared" si="0"/>
        <v>111</v>
      </c>
      <c r="N26" s="269">
        <f t="shared" si="0"/>
        <v>690</v>
      </c>
      <c r="O26" s="316" t="s">
        <v>434</v>
      </c>
      <c r="P26" s="274">
        <f t="shared" si="0"/>
        <v>1933</v>
      </c>
    </row>
    <row r="27" spans="1:16" s="284" customFormat="1" ht="2.25" customHeight="1">
      <c r="A27" s="292"/>
      <c r="B27" s="269"/>
      <c r="C27" s="269"/>
      <c r="D27" s="269"/>
      <c r="E27" s="269"/>
      <c r="F27" s="272"/>
      <c r="G27" s="272"/>
      <c r="H27" s="269"/>
      <c r="I27" s="269"/>
      <c r="J27" s="272"/>
      <c r="K27" s="269"/>
      <c r="L27" s="269"/>
      <c r="M27" s="269"/>
      <c r="N27" s="269"/>
      <c r="O27" s="272"/>
      <c r="P27" s="273"/>
    </row>
    <row r="28" spans="1:16" s="284" customFormat="1" ht="11.25" customHeight="1">
      <c r="A28" s="326" t="s">
        <v>436</v>
      </c>
      <c r="B28" s="269">
        <f>SUM(C28:P28)</f>
        <v>1221</v>
      </c>
      <c r="C28" s="277">
        <v>1</v>
      </c>
      <c r="D28" s="277">
        <v>2</v>
      </c>
      <c r="E28" s="277">
        <v>543</v>
      </c>
      <c r="F28" s="314" t="s">
        <v>437</v>
      </c>
      <c r="G28" s="277">
        <v>14</v>
      </c>
      <c r="H28" s="314" t="s">
        <v>437</v>
      </c>
      <c r="I28" s="277">
        <v>33</v>
      </c>
      <c r="J28" s="277">
        <v>22</v>
      </c>
      <c r="K28" s="314" t="s">
        <v>437</v>
      </c>
      <c r="L28" s="277">
        <v>6</v>
      </c>
      <c r="M28" s="277">
        <v>70</v>
      </c>
      <c r="N28" s="277">
        <v>296</v>
      </c>
      <c r="O28" s="316" t="s">
        <v>434</v>
      </c>
      <c r="P28" s="278">
        <v>234</v>
      </c>
    </row>
    <row r="29" spans="1:16" s="284" customFormat="1" ht="11.25" customHeight="1">
      <c r="A29" s="326" t="s">
        <v>438</v>
      </c>
      <c r="B29" s="269">
        <f aca="true" t="shared" si="1" ref="B29:B45">SUM(C29:P29)</f>
        <v>96</v>
      </c>
      <c r="C29" s="314" t="s">
        <v>437</v>
      </c>
      <c r="D29" s="314" t="s">
        <v>437</v>
      </c>
      <c r="E29" s="277">
        <v>36</v>
      </c>
      <c r="F29" s="314" t="s">
        <v>437</v>
      </c>
      <c r="G29" s="316" t="s">
        <v>437</v>
      </c>
      <c r="H29" s="314" t="s">
        <v>437</v>
      </c>
      <c r="I29" s="277">
        <v>5</v>
      </c>
      <c r="J29" s="277">
        <v>9</v>
      </c>
      <c r="K29" s="314" t="s">
        <v>437</v>
      </c>
      <c r="L29" s="277">
        <v>10</v>
      </c>
      <c r="M29" s="314" t="s">
        <v>437</v>
      </c>
      <c r="N29" s="277">
        <v>15</v>
      </c>
      <c r="O29" s="316" t="s">
        <v>434</v>
      </c>
      <c r="P29" s="278">
        <v>21</v>
      </c>
    </row>
    <row r="30" spans="1:16" s="284" customFormat="1" ht="11.25" customHeight="1">
      <c r="A30" s="326" t="s">
        <v>439</v>
      </c>
      <c r="B30" s="269">
        <f t="shared" si="1"/>
        <v>479</v>
      </c>
      <c r="C30" s="314" t="s">
        <v>437</v>
      </c>
      <c r="D30" s="314" t="s">
        <v>437</v>
      </c>
      <c r="E30" s="277">
        <v>230</v>
      </c>
      <c r="F30" s="314" t="s">
        <v>437</v>
      </c>
      <c r="G30" s="316" t="s">
        <v>437</v>
      </c>
      <c r="H30" s="314" t="s">
        <v>437</v>
      </c>
      <c r="I30" s="277">
        <v>4</v>
      </c>
      <c r="J30" s="277">
        <v>7</v>
      </c>
      <c r="K30" s="314" t="s">
        <v>437</v>
      </c>
      <c r="L30" s="314" t="s">
        <v>437</v>
      </c>
      <c r="M30" s="277">
        <v>2</v>
      </c>
      <c r="N30" s="277">
        <v>66</v>
      </c>
      <c r="O30" s="316" t="s">
        <v>434</v>
      </c>
      <c r="P30" s="278">
        <v>170</v>
      </c>
    </row>
    <row r="31" spans="1:16" s="284" customFormat="1" ht="11.25" customHeight="1">
      <c r="A31" s="326" t="s">
        <v>440</v>
      </c>
      <c r="B31" s="269">
        <f t="shared" si="1"/>
        <v>3287</v>
      </c>
      <c r="C31" s="314" t="s">
        <v>437</v>
      </c>
      <c r="D31" s="314" t="s">
        <v>437</v>
      </c>
      <c r="E31" s="277">
        <v>3109</v>
      </c>
      <c r="F31" s="314" t="s">
        <v>437</v>
      </c>
      <c r="G31" s="316" t="s">
        <v>437</v>
      </c>
      <c r="H31" s="314" t="s">
        <v>437</v>
      </c>
      <c r="I31" s="277">
        <v>23</v>
      </c>
      <c r="J31" s="277">
        <v>110</v>
      </c>
      <c r="K31" s="314" t="s">
        <v>437</v>
      </c>
      <c r="L31" s="314" t="s">
        <v>437</v>
      </c>
      <c r="M31" s="314" t="s">
        <v>437</v>
      </c>
      <c r="N31" s="277">
        <v>45</v>
      </c>
      <c r="O31" s="314" t="s">
        <v>437</v>
      </c>
      <c r="P31" s="327" t="s">
        <v>437</v>
      </c>
    </row>
    <row r="32" spans="1:16" s="284" customFormat="1" ht="18" customHeight="1">
      <c r="A32" s="326" t="s">
        <v>441</v>
      </c>
      <c r="B32" s="269">
        <f t="shared" si="1"/>
        <v>111</v>
      </c>
      <c r="C32" s="314" t="s">
        <v>437</v>
      </c>
      <c r="D32" s="314" t="s">
        <v>437</v>
      </c>
      <c r="E32" s="277">
        <v>73</v>
      </c>
      <c r="F32" s="314" t="s">
        <v>437</v>
      </c>
      <c r="G32" s="316" t="s">
        <v>437</v>
      </c>
      <c r="H32" s="314" t="s">
        <v>437</v>
      </c>
      <c r="I32" s="277">
        <v>7</v>
      </c>
      <c r="J32" s="277">
        <v>3</v>
      </c>
      <c r="K32" s="314" t="s">
        <v>437</v>
      </c>
      <c r="L32" s="314" t="s">
        <v>437</v>
      </c>
      <c r="M32" s="314" t="s">
        <v>437</v>
      </c>
      <c r="N32" s="277">
        <v>24</v>
      </c>
      <c r="O32" s="314" t="s">
        <v>437</v>
      </c>
      <c r="P32" s="278">
        <v>4</v>
      </c>
    </row>
    <row r="33" spans="1:16" s="284" customFormat="1" ht="11.25" customHeight="1">
      <c r="A33" s="326" t="s">
        <v>442</v>
      </c>
      <c r="B33" s="269">
        <f t="shared" si="1"/>
        <v>167</v>
      </c>
      <c r="C33" s="314" t="s">
        <v>437</v>
      </c>
      <c r="D33" s="314" t="s">
        <v>437</v>
      </c>
      <c r="E33" s="277">
        <v>83</v>
      </c>
      <c r="F33" s="314" t="s">
        <v>437</v>
      </c>
      <c r="G33" s="316" t="s">
        <v>437</v>
      </c>
      <c r="H33" s="314" t="s">
        <v>437</v>
      </c>
      <c r="I33" s="277">
        <v>4</v>
      </c>
      <c r="J33" s="277">
        <v>4</v>
      </c>
      <c r="K33" s="314" t="s">
        <v>437</v>
      </c>
      <c r="L33" s="314" t="s">
        <v>437</v>
      </c>
      <c r="M33" s="314" t="s">
        <v>437</v>
      </c>
      <c r="N33" s="277">
        <v>29</v>
      </c>
      <c r="O33" s="314" t="s">
        <v>437</v>
      </c>
      <c r="P33" s="278">
        <v>47</v>
      </c>
    </row>
    <row r="34" spans="1:16" s="284" customFormat="1" ht="11.25" customHeight="1">
      <c r="A34" s="326" t="s">
        <v>443</v>
      </c>
      <c r="B34" s="269">
        <f t="shared" si="1"/>
        <v>795</v>
      </c>
      <c r="C34" s="314" t="s">
        <v>437</v>
      </c>
      <c r="D34" s="314" t="s">
        <v>437</v>
      </c>
      <c r="E34" s="277">
        <v>271</v>
      </c>
      <c r="F34" s="314" t="s">
        <v>437</v>
      </c>
      <c r="G34" s="277">
        <v>159</v>
      </c>
      <c r="H34" s="314" t="s">
        <v>437</v>
      </c>
      <c r="I34" s="277">
        <v>9</v>
      </c>
      <c r="J34" s="277">
        <v>15</v>
      </c>
      <c r="K34" s="314" t="s">
        <v>437</v>
      </c>
      <c r="L34" s="314" t="s">
        <v>437</v>
      </c>
      <c r="M34" s="314" t="s">
        <v>437</v>
      </c>
      <c r="N34" s="314" t="s">
        <v>437</v>
      </c>
      <c r="O34" s="314" t="s">
        <v>437</v>
      </c>
      <c r="P34" s="278">
        <v>341</v>
      </c>
    </row>
    <row r="35" spans="1:16" s="284" customFormat="1" ht="18" customHeight="1">
      <c r="A35" s="326" t="s">
        <v>444</v>
      </c>
      <c r="B35" s="269">
        <f t="shared" si="1"/>
        <v>243</v>
      </c>
      <c r="C35" s="314" t="s">
        <v>437</v>
      </c>
      <c r="D35" s="314" t="s">
        <v>437</v>
      </c>
      <c r="E35" s="277">
        <v>86</v>
      </c>
      <c r="F35" s="314" t="s">
        <v>437</v>
      </c>
      <c r="G35" s="316" t="s">
        <v>437</v>
      </c>
      <c r="H35" s="314" t="s">
        <v>437</v>
      </c>
      <c r="I35" s="277">
        <v>17</v>
      </c>
      <c r="J35" s="277">
        <v>13</v>
      </c>
      <c r="K35" s="314" t="s">
        <v>437</v>
      </c>
      <c r="L35" s="277">
        <v>15</v>
      </c>
      <c r="M35" s="277">
        <v>37</v>
      </c>
      <c r="N35" s="277">
        <v>55</v>
      </c>
      <c r="O35" s="314" t="s">
        <v>437</v>
      </c>
      <c r="P35" s="278">
        <v>20</v>
      </c>
    </row>
    <row r="36" spans="1:16" s="284" customFormat="1" ht="11.25" customHeight="1">
      <c r="A36" s="326" t="s">
        <v>445</v>
      </c>
      <c r="B36" s="269">
        <f t="shared" si="1"/>
        <v>3987</v>
      </c>
      <c r="C36" s="277">
        <v>13</v>
      </c>
      <c r="D36" s="314" t="s">
        <v>437</v>
      </c>
      <c r="E36" s="277">
        <v>965</v>
      </c>
      <c r="F36" s="314" t="s">
        <v>437</v>
      </c>
      <c r="G36" s="316" t="s">
        <v>437</v>
      </c>
      <c r="H36" s="307">
        <v>1884</v>
      </c>
      <c r="I36" s="277">
        <v>55</v>
      </c>
      <c r="J36" s="277">
        <v>75</v>
      </c>
      <c r="K36" s="314" t="s">
        <v>437</v>
      </c>
      <c r="L36" s="277">
        <v>84</v>
      </c>
      <c r="M36" s="314" t="s">
        <v>437</v>
      </c>
      <c r="N36" s="277">
        <v>89</v>
      </c>
      <c r="O36" s="314" t="s">
        <v>437</v>
      </c>
      <c r="P36" s="278">
        <v>822</v>
      </c>
    </row>
    <row r="37" spans="1:16" s="284" customFormat="1" ht="11.25" customHeight="1">
      <c r="A37" s="326" t="s">
        <v>446</v>
      </c>
      <c r="B37" s="269">
        <f t="shared" si="1"/>
        <v>237</v>
      </c>
      <c r="C37" s="314" t="s">
        <v>437</v>
      </c>
      <c r="D37" s="314" t="s">
        <v>437</v>
      </c>
      <c r="E37" s="277">
        <v>205</v>
      </c>
      <c r="F37" s="314" t="s">
        <v>437</v>
      </c>
      <c r="G37" s="316" t="s">
        <v>437</v>
      </c>
      <c r="H37" s="314" t="s">
        <v>437</v>
      </c>
      <c r="I37" s="277">
        <v>1</v>
      </c>
      <c r="J37" s="277">
        <v>13</v>
      </c>
      <c r="K37" s="314" t="s">
        <v>437</v>
      </c>
      <c r="L37" s="314" t="s">
        <v>437</v>
      </c>
      <c r="M37" s="314" t="s">
        <v>437</v>
      </c>
      <c r="N37" s="277">
        <v>12</v>
      </c>
      <c r="O37" s="314" t="s">
        <v>437</v>
      </c>
      <c r="P37" s="278">
        <v>6</v>
      </c>
    </row>
    <row r="38" spans="1:16" s="284" customFormat="1" ht="18" customHeight="1">
      <c r="A38" s="326" t="s">
        <v>447</v>
      </c>
      <c r="B38" s="269">
        <f t="shared" si="1"/>
        <v>355</v>
      </c>
      <c r="C38" s="314" t="s">
        <v>437</v>
      </c>
      <c r="D38" s="314" t="s">
        <v>437</v>
      </c>
      <c r="E38" s="277">
        <v>318</v>
      </c>
      <c r="F38" s="314" t="s">
        <v>437</v>
      </c>
      <c r="G38" s="316" t="s">
        <v>437</v>
      </c>
      <c r="H38" s="314" t="s">
        <v>437</v>
      </c>
      <c r="I38" s="314" t="s">
        <v>437</v>
      </c>
      <c r="J38" s="277">
        <v>16</v>
      </c>
      <c r="K38" s="314" t="s">
        <v>437</v>
      </c>
      <c r="L38" s="314" t="s">
        <v>437</v>
      </c>
      <c r="M38" s="314" t="s">
        <v>437</v>
      </c>
      <c r="N38" s="314" t="s">
        <v>437</v>
      </c>
      <c r="O38" s="314" t="s">
        <v>437</v>
      </c>
      <c r="P38" s="278">
        <v>21</v>
      </c>
    </row>
    <row r="39" spans="1:16" s="284" customFormat="1" ht="18" customHeight="1">
      <c r="A39" s="326" t="s">
        <v>448</v>
      </c>
      <c r="B39" s="269">
        <f t="shared" si="1"/>
        <v>398</v>
      </c>
      <c r="C39" s="314" t="s">
        <v>437</v>
      </c>
      <c r="D39" s="314" t="s">
        <v>437</v>
      </c>
      <c r="E39" s="277">
        <v>398</v>
      </c>
      <c r="F39" s="314" t="s">
        <v>437</v>
      </c>
      <c r="G39" s="316" t="s">
        <v>437</v>
      </c>
      <c r="H39" s="314" t="s">
        <v>437</v>
      </c>
      <c r="I39" s="314" t="s">
        <v>437</v>
      </c>
      <c r="J39" s="314" t="s">
        <v>437</v>
      </c>
      <c r="K39" s="314" t="s">
        <v>437</v>
      </c>
      <c r="L39" s="314" t="s">
        <v>437</v>
      </c>
      <c r="M39" s="314" t="s">
        <v>437</v>
      </c>
      <c r="N39" s="314" t="s">
        <v>437</v>
      </c>
      <c r="O39" s="314" t="s">
        <v>437</v>
      </c>
      <c r="P39" s="327" t="s">
        <v>437</v>
      </c>
    </row>
    <row r="40" spans="1:16" s="284" customFormat="1" ht="11.25" customHeight="1">
      <c r="A40" s="326" t="s">
        <v>449</v>
      </c>
      <c r="B40" s="269">
        <f t="shared" si="1"/>
        <v>104</v>
      </c>
      <c r="C40" s="314" t="s">
        <v>437</v>
      </c>
      <c r="D40" s="314" t="s">
        <v>437</v>
      </c>
      <c r="E40" s="277">
        <v>42</v>
      </c>
      <c r="F40" s="314" t="s">
        <v>437</v>
      </c>
      <c r="G40" s="316" t="s">
        <v>437</v>
      </c>
      <c r="H40" s="314" t="s">
        <v>437</v>
      </c>
      <c r="I40" s="277">
        <v>2</v>
      </c>
      <c r="J40" s="277">
        <v>13</v>
      </c>
      <c r="K40" s="314" t="s">
        <v>437</v>
      </c>
      <c r="L40" s="277">
        <v>23</v>
      </c>
      <c r="M40" s="314" t="s">
        <v>437</v>
      </c>
      <c r="N40" s="277">
        <v>13</v>
      </c>
      <c r="O40" s="314" t="s">
        <v>437</v>
      </c>
      <c r="P40" s="278">
        <v>11</v>
      </c>
    </row>
    <row r="41" spans="1:16" s="284" customFormat="1" ht="18" customHeight="1">
      <c r="A41" s="326" t="s">
        <v>450</v>
      </c>
      <c r="B41" s="314" t="s">
        <v>437</v>
      </c>
      <c r="C41" s="314" t="s">
        <v>437</v>
      </c>
      <c r="D41" s="314" t="s">
        <v>437</v>
      </c>
      <c r="E41" s="314" t="s">
        <v>437</v>
      </c>
      <c r="F41" s="314" t="s">
        <v>437</v>
      </c>
      <c r="G41" s="316" t="s">
        <v>437</v>
      </c>
      <c r="H41" s="314" t="s">
        <v>437</v>
      </c>
      <c r="I41" s="314" t="s">
        <v>437</v>
      </c>
      <c r="J41" s="314" t="s">
        <v>437</v>
      </c>
      <c r="K41" s="314" t="s">
        <v>437</v>
      </c>
      <c r="L41" s="314" t="s">
        <v>437</v>
      </c>
      <c r="M41" s="314" t="s">
        <v>437</v>
      </c>
      <c r="N41" s="314" t="s">
        <v>437</v>
      </c>
      <c r="O41" s="314" t="s">
        <v>437</v>
      </c>
      <c r="P41" s="327" t="s">
        <v>437</v>
      </c>
    </row>
    <row r="42" spans="1:16" s="284" customFormat="1" ht="11.25" customHeight="1">
      <c r="A42" s="326" t="s">
        <v>451</v>
      </c>
      <c r="B42" s="269">
        <f t="shared" si="1"/>
        <v>701</v>
      </c>
      <c r="C42" s="314" t="s">
        <v>437</v>
      </c>
      <c r="D42" s="314" t="s">
        <v>437</v>
      </c>
      <c r="E42" s="277">
        <v>672</v>
      </c>
      <c r="F42" s="314" t="s">
        <v>437</v>
      </c>
      <c r="G42" s="316" t="s">
        <v>437</v>
      </c>
      <c r="H42" s="314" t="s">
        <v>437</v>
      </c>
      <c r="I42" s="277">
        <v>7</v>
      </c>
      <c r="J42" s="277">
        <v>22</v>
      </c>
      <c r="K42" s="314" t="s">
        <v>437</v>
      </c>
      <c r="L42" s="314" t="s">
        <v>437</v>
      </c>
      <c r="M42" s="314" t="s">
        <v>437</v>
      </c>
      <c r="N42" s="314" t="s">
        <v>437</v>
      </c>
      <c r="O42" s="314" t="s">
        <v>437</v>
      </c>
      <c r="P42" s="327" t="s">
        <v>437</v>
      </c>
    </row>
    <row r="43" spans="1:16" s="284" customFormat="1" ht="18" customHeight="1">
      <c r="A43" s="326" t="s">
        <v>530</v>
      </c>
      <c r="B43" s="269">
        <f t="shared" si="1"/>
        <v>513</v>
      </c>
      <c r="C43" s="314" t="s">
        <v>437</v>
      </c>
      <c r="D43" s="314" t="s">
        <v>437</v>
      </c>
      <c r="E43" s="277">
        <v>51</v>
      </c>
      <c r="F43" s="277">
        <v>443</v>
      </c>
      <c r="G43" s="316" t="s">
        <v>437</v>
      </c>
      <c r="H43" s="314" t="s">
        <v>437</v>
      </c>
      <c r="I43" s="277">
        <v>1</v>
      </c>
      <c r="J43" s="277">
        <v>17</v>
      </c>
      <c r="K43" s="314" t="s">
        <v>437</v>
      </c>
      <c r="L43" s="314" t="s">
        <v>437</v>
      </c>
      <c r="M43" s="314" t="s">
        <v>437</v>
      </c>
      <c r="N43" s="277">
        <v>1</v>
      </c>
      <c r="O43" s="314" t="s">
        <v>437</v>
      </c>
      <c r="P43" s="327" t="s">
        <v>437</v>
      </c>
    </row>
    <row r="44" spans="1:16" s="284" customFormat="1" ht="11.25" customHeight="1">
      <c r="A44" s="326" t="s">
        <v>452</v>
      </c>
      <c r="B44" s="275">
        <f t="shared" si="1"/>
        <v>5103</v>
      </c>
      <c r="C44" s="314" t="s">
        <v>437</v>
      </c>
      <c r="D44" s="314" t="s">
        <v>437</v>
      </c>
      <c r="E44" s="277">
        <v>452</v>
      </c>
      <c r="F44" s="277">
        <v>4366</v>
      </c>
      <c r="G44" s="316" t="s">
        <v>437</v>
      </c>
      <c r="H44" s="314" t="s">
        <v>437</v>
      </c>
      <c r="I44" s="277">
        <v>16</v>
      </c>
      <c r="J44" s="277">
        <v>183</v>
      </c>
      <c r="K44" s="314" t="s">
        <v>437</v>
      </c>
      <c r="L44" s="314" t="s">
        <v>437</v>
      </c>
      <c r="M44" s="314" t="s">
        <v>437</v>
      </c>
      <c r="N44" s="277">
        <v>14</v>
      </c>
      <c r="O44" s="314" t="s">
        <v>437</v>
      </c>
      <c r="P44" s="278">
        <v>72</v>
      </c>
    </row>
    <row r="45" spans="1:16" s="284" customFormat="1" ht="11.25" customHeight="1" thickBot="1">
      <c r="A45" s="328" t="s">
        <v>453</v>
      </c>
      <c r="B45" s="276">
        <f t="shared" si="1"/>
        <v>9851</v>
      </c>
      <c r="C45" s="318" t="s">
        <v>437</v>
      </c>
      <c r="D45" s="318" t="s">
        <v>437</v>
      </c>
      <c r="E45" s="279">
        <v>461</v>
      </c>
      <c r="F45" s="279">
        <v>8667</v>
      </c>
      <c r="G45" s="320" t="s">
        <v>437</v>
      </c>
      <c r="H45" s="318" t="s">
        <v>437</v>
      </c>
      <c r="I45" s="279">
        <v>14</v>
      </c>
      <c r="J45" s="279">
        <v>512</v>
      </c>
      <c r="K45" s="320" t="s">
        <v>437</v>
      </c>
      <c r="L45" s="318" t="s">
        <v>437</v>
      </c>
      <c r="M45" s="279">
        <v>2</v>
      </c>
      <c r="N45" s="279">
        <v>31</v>
      </c>
      <c r="O45" s="318" t="s">
        <v>437</v>
      </c>
      <c r="P45" s="283">
        <v>164</v>
      </c>
    </row>
    <row r="46" spans="1:16" s="49" customFormat="1" ht="9.75" customHeight="1">
      <c r="A46" s="51" t="s">
        <v>755</v>
      </c>
      <c r="G46" s="50"/>
      <c r="H46" s="219" t="s">
        <v>533</v>
      </c>
      <c r="P46" s="50"/>
    </row>
    <row r="47" spans="1:16" s="49" customFormat="1" ht="9.75" customHeight="1">
      <c r="A47" s="51" t="s">
        <v>534</v>
      </c>
      <c r="G47" s="50"/>
      <c r="H47" s="219" t="s">
        <v>535</v>
      </c>
      <c r="P47" s="50"/>
    </row>
    <row r="48" spans="1:16" s="49" customFormat="1" ht="9.75" customHeight="1">
      <c r="A48" s="51" t="s">
        <v>536</v>
      </c>
      <c r="G48" s="50"/>
      <c r="H48" s="219" t="s">
        <v>537</v>
      </c>
      <c r="P48" s="50"/>
    </row>
    <row r="49" spans="1:16" s="49" customFormat="1" ht="9.75" customHeight="1">
      <c r="A49" s="51" t="s">
        <v>538</v>
      </c>
      <c r="G49" s="50"/>
      <c r="H49" s="219" t="s">
        <v>539</v>
      </c>
      <c r="P49" s="50"/>
    </row>
    <row r="50" spans="1:16" s="49" customFormat="1" ht="9.75" customHeight="1">
      <c r="A50" s="51" t="s">
        <v>540</v>
      </c>
      <c r="G50" s="50"/>
      <c r="H50" s="219" t="s">
        <v>541</v>
      </c>
      <c r="P50" s="50"/>
    </row>
    <row r="51" spans="1:16" s="49" customFormat="1" ht="9.75" customHeight="1">
      <c r="A51" s="51" t="s">
        <v>542</v>
      </c>
      <c r="G51" s="50"/>
      <c r="H51" s="219" t="s">
        <v>543</v>
      </c>
      <c r="P51" s="50"/>
    </row>
    <row r="52" spans="1:16" s="49" customFormat="1" ht="9.75" customHeight="1">
      <c r="A52" s="51" t="s">
        <v>544</v>
      </c>
      <c r="G52" s="50"/>
      <c r="H52" s="219" t="s">
        <v>545</v>
      </c>
      <c r="P52" s="50"/>
    </row>
    <row r="53" spans="1:16" s="49" customFormat="1" ht="9.75" customHeight="1">
      <c r="A53" s="152" t="s">
        <v>546</v>
      </c>
      <c r="G53" s="50"/>
      <c r="H53" s="219" t="s">
        <v>547</v>
      </c>
      <c r="P53" s="50"/>
    </row>
    <row r="54" spans="7:16" s="49" customFormat="1" ht="9.75" customHeight="1">
      <c r="G54" s="50"/>
      <c r="H54" s="219" t="s">
        <v>548</v>
      </c>
      <c r="P54" s="50"/>
    </row>
    <row r="55" spans="7:16" s="4" customFormat="1" ht="19.5" customHeight="1">
      <c r="G55" s="5"/>
      <c r="P55" s="5"/>
    </row>
  </sheetData>
  <mergeCells count="11">
    <mergeCell ref="C20:F20"/>
    <mergeCell ref="H20:K20"/>
    <mergeCell ref="P20:P21"/>
    <mergeCell ref="A2:G2"/>
    <mergeCell ref="H2:P2"/>
    <mergeCell ref="L20:L21"/>
    <mergeCell ref="M20:M21"/>
    <mergeCell ref="N20:N21"/>
    <mergeCell ref="O20:O21"/>
    <mergeCell ref="A20:A21"/>
    <mergeCell ref="B20:B21"/>
  </mergeCells>
  <printOptions/>
  <pageMargins left="1.1811023622047245" right="1.141732283464567" top="1.535433070866142" bottom="1.4566929133858268" header="0.5118110236220472" footer="0.9055118110236221"/>
  <pageSetup firstPageNumber="110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29.625" style="1" customWidth="1"/>
    <col min="2" max="2" width="7.625" style="1" customWidth="1"/>
    <col min="3" max="4" width="7.125" style="1" customWidth="1"/>
    <col min="5" max="5" width="9.125" style="52" customWidth="1"/>
    <col min="6" max="7" width="7.125" style="1" customWidth="1"/>
    <col min="8" max="8" width="8.00390625" style="2" customWidth="1"/>
    <col min="9" max="12" width="8.00390625" style="1" customWidth="1"/>
    <col min="13" max="13" width="8.00390625" style="53" customWidth="1"/>
    <col min="14" max="15" width="8.00390625" style="1" customWidth="1"/>
    <col min="16" max="16" width="10.625" style="2" customWidth="1"/>
    <col min="17" max="16384" width="12.625" style="1" customWidth="1"/>
  </cols>
  <sheetData>
    <row r="1" spans="1:16" s="4" customFormat="1" ht="15.75" customHeight="1">
      <c r="A1" s="23" t="s">
        <v>716</v>
      </c>
      <c r="E1" s="57"/>
      <c r="H1" s="5"/>
      <c r="M1" s="58"/>
      <c r="P1" s="103" t="s">
        <v>705</v>
      </c>
    </row>
    <row r="2" spans="1:16" s="81" customFormat="1" ht="34.5" customHeight="1">
      <c r="A2" s="392" t="s">
        <v>608</v>
      </c>
      <c r="B2" s="360"/>
      <c r="C2" s="360"/>
      <c r="D2" s="360"/>
      <c r="E2" s="360"/>
      <c r="F2" s="360"/>
      <c r="G2" s="360"/>
      <c r="H2" s="360" t="s">
        <v>609</v>
      </c>
      <c r="I2" s="360"/>
      <c r="J2" s="360"/>
      <c r="K2" s="360"/>
      <c r="L2" s="360"/>
      <c r="M2" s="360"/>
      <c r="N2" s="360"/>
      <c r="O2" s="360"/>
      <c r="P2" s="360"/>
    </row>
    <row r="3" spans="1:16" s="9" customFormat="1" ht="13.5" customHeight="1" thickBot="1">
      <c r="A3" s="13"/>
      <c r="B3" s="13"/>
      <c r="C3" s="13"/>
      <c r="D3" s="13"/>
      <c r="E3" s="59"/>
      <c r="F3" s="13"/>
      <c r="G3" s="16" t="s">
        <v>627</v>
      </c>
      <c r="I3" s="13"/>
      <c r="J3" s="13"/>
      <c r="K3" s="13"/>
      <c r="L3" s="13"/>
      <c r="M3" s="60"/>
      <c r="N3" s="13"/>
      <c r="O3" s="13"/>
      <c r="P3" s="17" t="s">
        <v>628</v>
      </c>
    </row>
    <row r="4" spans="1:16" s="12" customFormat="1" ht="16.5" customHeight="1">
      <c r="A4" s="361" t="s">
        <v>566</v>
      </c>
      <c r="B4" s="363" t="s">
        <v>567</v>
      </c>
      <c r="C4" s="365" t="s">
        <v>568</v>
      </c>
      <c r="D4" s="335"/>
      <c r="E4" s="61"/>
      <c r="F4" s="336" t="s">
        <v>569</v>
      </c>
      <c r="G4" s="337"/>
      <c r="H4" s="28"/>
      <c r="I4" s="28"/>
      <c r="J4" s="28"/>
      <c r="K4" s="28"/>
      <c r="L4" s="341" t="s">
        <v>570</v>
      </c>
      <c r="M4" s="62"/>
      <c r="N4" s="29"/>
      <c r="O4" s="28" t="s">
        <v>571</v>
      </c>
      <c r="P4" s="28"/>
    </row>
    <row r="5" spans="1:16" s="9" customFormat="1" ht="36" customHeight="1" thickBot="1">
      <c r="A5" s="362"/>
      <c r="B5" s="364"/>
      <c r="C5" s="342" t="s">
        <v>572</v>
      </c>
      <c r="D5" s="342" t="s">
        <v>573</v>
      </c>
      <c r="E5" s="343" t="s">
        <v>574</v>
      </c>
      <c r="F5" s="82" t="s">
        <v>575</v>
      </c>
      <c r="G5" s="82" t="s">
        <v>576</v>
      </c>
      <c r="H5" s="11" t="s">
        <v>577</v>
      </c>
      <c r="I5" s="63" t="s">
        <v>578</v>
      </c>
      <c r="J5" s="11" t="s">
        <v>579</v>
      </c>
      <c r="K5" s="11" t="s">
        <v>580</v>
      </c>
      <c r="L5" s="11" t="s">
        <v>581</v>
      </c>
      <c r="M5" s="64" t="s">
        <v>582</v>
      </c>
      <c r="N5" s="11" t="s">
        <v>583</v>
      </c>
      <c r="O5" s="11" t="s">
        <v>584</v>
      </c>
      <c r="P5" s="65" t="s">
        <v>585</v>
      </c>
    </row>
    <row r="6" spans="1:16" s="9" customFormat="1" ht="12" customHeight="1">
      <c r="A6" s="344" t="s">
        <v>610</v>
      </c>
      <c r="B6" s="41">
        <v>15840</v>
      </c>
      <c r="C6" s="41">
        <v>7809</v>
      </c>
      <c r="D6" s="41">
        <v>8031</v>
      </c>
      <c r="E6" s="66">
        <v>37.3</v>
      </c>
      <c r="F6" s="19">
        <v>7</v>
      </c>
      <c r="G6" s="19">
        <v>1361</v>
      </c>
      <c r="H6" s="41">
        <v>3414</v>
      </c>
      <c r="I6" s="41">
        <v>2701</v>
      </c>
      <c r="J6" s="41">
        <v>2595</v>
      </c>
      <c r="K6" s="41">
        <v>2164</v>
      </c>
      <c r="L6" s="41">
        <v>1464</v>
      </c>
      <c r="M6" s="41">
        <v>1006</v>
      </c>
      <c r="N6" s="41">
        <v>720</v>
      </c>
      <c r="O6" s="41">
        <v>393</v>
      </c>
      <c r="P6" s="67">
        <v>15</v>
      </c>
    </row>
    <row r="7" spans="1:16" s="9" customFormat="1" ht="12" customHeight="1">
      <c r="A7" s="344" t="s">
        <v>611</v>
      </c>
      <c r="B7" s="41">
        <v>16423</v>
      </c>
      <c r="C7" s="41">
        <v>7677</v>
      </c>
      <c r="D7" s="41">
        <v>8746</v>
      </c>
      <c r="E7" s="69">
        <v>38.17</v>
      </c>
      <c r="F7" s="43">
        <v>33</v>
      </c>
      <c r="G7" s="19">
        <v>905</v>
      </c>
      <c r="H7" s="41">
        <v>3203</v>
      </c>
      <c r="I7" s="41">
        <v>3088</v>
      </c>
      <c r="J7" s="41">
        <v>2716</v>
      </c>
      <c r="K7" s="41">
        <v>2436</v>
      </c>
      <c r="L7" s="41">
        <v>1765</v>
      </c>
      <c r="M7" s="42">
        <v>985</v>
      </c>
      <c r="N7" s="42">
        <v>839</v>
      </c>
      <c r="O7" s="41">
        <v>427</v>
      </c>
      <c r="P7" s="67">
        <v>26</v>
      </c>
    </row>
    <row r="8" spans="1:16" s="9" customFormat="1" ht="12" customHeight="1">
      <c r="A8" s="344" t="s">
        <v>612</v>
      </c>
      <c r="B8" s="41">
        <v>16528</v>
      </c>
      <c r="C8" s="41">
        <v>7506</v>
      </c>
      <c r="D8" s="41">
        <v>9022</v>
      </c>
      <c r="E8" s="69">
        <v>38.4</v>
      </c>
      <c r="F8" s="346" t="s">
        <v>586</v>
      </c>
      <c r="G8" s="19">
        <v>897</v>
      </c>
      <c r="H8" s="41">
        <v>2958</v>
      </c>
      <c r="I8" s="41">
        <v>3197</v>
      </c>
      <c r="J8" s="41">
        <v>2809</v>
      </c>
      <c r="K8" s="41">
        <v>2450</v>
      </c>
      <c r="L8" s="41">
        <v>1924</v>
      </c>
      <c r="M8" s="42">
        <v>1130</v>
      </c>
      <c r="N8" s="42">
        <v>723</v>
      </c>
      <c r="O8" s="41">
        <v>417</v>
      </c>
      <c r="P8" s="67">
        <v>23</v>
      </c>
    </row>
    <row r="9" spans="1:16" s="9" customFormat="1" ht="6" customHeight="1">
      <c r="A9" s="68"/>
      <c r="B9" s="41"/>
      <c r="C9" s="41"/>
      <c r="D9" s="41"/>
      <c r="E9" s="66"/>
      <c r="F9" s="19"/>
      <c r="G9" s="19"/>
      <c r="H9" s="41"/>
      <c r="I9" s="41"/>
      <c r="J9" s="41"/>
      <c r="K9" s="41"/>
      <c r="L9" s="41"/>
      <c r="M9" s="41"/>
      <c r="N9" s="41"/>
      <c r="O9" s="41"/>
      <c r="P9" s="67"/>
    </row>
    <row r="10" spans="1:16" s="9" customFormat="1" ht="12" customHeight="1">
      <c r="A10" s="344" t="s">
        <v>613</v>
      </c>
      <c r="B10" s="41">
        <v>16474</v>
      </c>
      <c r="C10" s="41">
        <v>7415</v>
      </c>
      <c r="D10" s="41">
        <v>9059</v>
      </c>
      <c r="E10" s="66">
        <v>38.93</v>
      </c>
      <c r="F10" s="346" t="s">
        <v>586</v>
      </c>
      <c r="G10" s="19">
        <v>496</v>
      </c>
      <c r="H10" s="41">
        <v>2702</v>
      </c>
      <c r="I10" s="41">
        <v>3485</v>
      </c>
      <c r="J10" s="41">
        <v>2949</v>
      </c>
      <c r="K10" s="41">
        <v>2459</v>
      </c>
      <c r="L10" s="41">
        <v>2071</v>
      </c>
      <c r="M10" s="41">
        <v>1172</v>
      </c>
      <c r="N10" s="42">
        <v>739</v>
      </c>
      <c r="O10" s="41">
        <v>380</v>
      </c>
      <c r="P10" s="67">
        <v>21</v>
      </c>
    </row>
    <row r="11" spans="1:16" s="9" customFormat="1" ht="12" customHeight="1">
      <c r="A11" s="344" t="s">
        <v>614</v>
      </c>
      <c r="B11" s="41">
        <v>17936</v>
      </c>
      <c r="C11" s="41">
        <v>8252</v>
      </c>
      <c r="D11" s="41">
        <v>9684</v>
      </c>
      <c r="E11" s="66">
        <v>38.4</v>
      </c>
      <c r="F11" s="346" t="s">
        <v>586</v>
      </c>
      <c r="G11" s="19">
        <v>624</v>
      </c>
      <c r="H11" s="41">
        <v>3228</v>
      </c>
      <c r="I11" s="41">
        <v>3781</v>
      </c>
      <c r="J11" s="41">
        <v>3136</v>
      </c>
      <c r="K11" s="41">
        <v>2728</v>
      </c>
      <c r="L11" s="41">
        <v>2174</v>
      </c>
      <c r="M11" s="41">
        <v>1231</v>
      </c>
      <c r="N11" s="42">
        <v>632</v>
      </c>
      <c r="O11" s="41">
        <v>373</v>
      </c>
      <c r="P11" s="67">
        <v>29</v>
      </c>
    </row>
    <row r="12" spans="1:16" s="9" customFormat="1" ht="12" customHeight="1">
      <c r="A12" s="344" t="s">
        <v>615</v>
      </c>
      <c r="B12" s="41">
        <v>19300</v>
      </c>
      <c r="C12" s="41">
        <v>8923</v>
      </c>
      <c r="D12" s="41">
        <v>10377</v>
      </c>
      <c r="E12" s="66">
        <v>38.08</v>
      </c>
      <c r="F12" s="346" t="s">
        <v>586</v>
      </c>
      <c r="G12" s="19">
        <v>690</v>
      </c>
      <c r="H12" s="41">
        <v>3596</v>
      </c>
      <c r="I12" s="41">
        <v>4112</v>
      </c>
      <c r="J12" s="41">
        <v>3487</v>
      </c>
      <c r="K12" s="41">
        <v>2822</v>
      </c>
      <c r="L12" s="41">
        <v>2340</v>
      </c>
      <c r="M12" s="41">
        <v>1296</v>
      </c>
      <c r="N12" s="42">
        <v>589</v>
      </c>
      <c r="O12" s="41">
        <v>321</v>
      </c>
      <c r="P12" s="67">
        <v>47</v>
      </c>
    </row>
    <row r="13" spans="1:16" s="9" customFormat="1" ht="6" customHeight="1">
      <c r="A13" s="68"/>
      <c r="B13" s="41"/>
      <c r="C13" s="41"/>
      <c r="D13" s="41"/>
      <c r="E13" s="66"/>
      <c r="F13" s="19"/>
      <c r="G13" s="19"/>
      <c r="H13" s="41"/>
      <c r="I13" s="41"/>
      <c r="J13" s="41"/>
      <c r="K13" s="41"/>
      <c r="L13" s="41"/>
      <c r="M13" s="41"/>
      <c r="N13" s="41"/>
      <c r="O13" s="41"/>
      <c r="P13" s="67"/>
    </row>
    <row r="14" spans="1:16" s="9" customFormat="1" ht="12" customHeight="1">
      <c r="A14" s="344" t="s">
        <v>619</v>
      </c>
      <c r="B14" s="41">
        <v>20533</v>
      </c>
      <c r="C14" s="41">
        <v>9157</v>
      </c>
      <c r="D14" s="41">
        <v>11376</v>
      </c>
      <c r="E14" s="69">
        <v>37.58</v>
      </c>
      <c r="F14" s="345" t="s">
        <v>586</v>
      </c>
      <c r="G14" s="19">
        <v>1068</v>
      </c>
      <c r="H14" s="41">
        <v>3896</v>
      </c>
      <c r="I14" s="41">
        <v>4331</v>
      </c>
      <c r="J14" s="41">
        <v>3742</v>
      </c>
      <c r="K14" s="41">
        <v>2936</v>
      </c>
      <c r="L14" s="41">
        <v>2368</v>
      </c>
      <c r="M14" s="41">
        <v>1403</v>
      </c>
      <c r="N14" s="41">
        <v>527</v>
      </c>
      <c r="O14" s="41">
        <v>241</v>
      </c>
      <c r="P14" s="67">
        <v>21</v>
      </c>
    </row>
    <row r="15" spans="1:16" s="9" customFormat="1" ht="12" customHeight="1">
      <c r="A15" s="344" t="s">
        <v>616</v>
      </c>
      <c r="B15" s="41">
        <v>21426</v>
      </c>
      <c r="C15" s="41">
        <v>9495</v>
      </c>
      <c r="D15" s="41">
        <v>11931</v>
      </c>
      <c r="E15" s="69">
        <v>37.58</v>
      </c>
      <c r="F15" s="346" t="s">
        <v>586</v>
      </c>
      <c r="G15" s="19">
        <v>876</v>
      </c>
      <c r="H15" s="41">
        <v>4097</v>
      </c>
      <c r="I15" s="41">
        <v>4731</v>
      </c>
      <c r="J15" s="41">
        <v>3892</v>
      </c>
      <c r="K15" s="41">
        <v>3025</v>
      </c>
      <c r="L15" s="41">
        <v>2497</v>
      </c>
      <c r="M15" s="41">
        <v>1622</v>
      </c>
      <c r="N15" s="41">
        <v>428</v>
      </c>
      <c r="O15" s="41">
        <v>237</v>
      </c>
      <c r="P15" s="67">
        <v>21</v>
      </c>
    </row>
    <row r="16" spans="1:16" s="9" customFormat="1" ht="12" customHeight="1">
      <c r="A16" s="344" t="s">
        <v>617</v>
      </c>
      <c r="B16" s="41">
        <v>21333</v>
      </c>
      <c r="C16" s="41">
        <v>9363</v>
      </c>
      <c r="D16" s="41">
        <v>11970</v>
      </c>
      <c r="E16" s="69">
        <v>37.84</v>
      </c>
      <c r="F16" s="345" t="s">
        <v>586</v>
      </c>
      <c r="G16" s="19">
        <v>677</v>
      </c>
      <c r="H16" s="41">
        <v>3753</v>
      </c>
      <c r="I16" s="41">
        <v>4835</v>
      </c>
      <c r="J16" s="41">
        <v>4108</v>
      </c>
      <c r="K16" s="41">
        <v>3186</v>
      </c>
      <c r="L16" s="41">
        <v>2525</v>
      </c>
      <c r="M16" s="41">
        <v>1644</v>
      </c>
      <c r="N16" s="41">
        <v>391</v>
      </c>
      <c r="O16" s="41">
        <v>198</v>
      </c>
      <c r="P16" s="67">
        <v>16</v>
      </c>
    </row>
    <row r="17" spans="1:16" s="9" customFormat="1" ht="6" customHeight="1">
      <c r="A17" s="68"/>
      <c r="B17" s="41"/>
      <c r="C17" s="41"/>
      <c r="D17" s="41"/>
      <c r="E17" s="66"/>
      <c r="F17" s="19"/>
      <c r="G17" s="19"/>
      <c r="H17" s="41"/>
      <c r="I17" s="41"/>
      <c r="J17" s="41"/>
      <c r="K17" s="41"/>
      <c r="L17" s="41"/>
      <c r="M17" s="41"/>
      <c r="N17" s="41"/>
      <c r="O17" s="41"/>
      <c r="P17" s="67"/>
    </row>
    <row r="18" spans="1:16" s="9" customFormat="1" ht="12" customHeight="1">
      <c r="A18" s="344" t="s">
        <v>618</v>
      </c>
      <c r="B18" s="41">
        <f>SUM(B20:B42)</f>
        <v>21487</v>
      </c>
      <c r="C18" s="19">
        <f>SUM(C19:C42)</f>
        <v>9358</v>
      </c>
      <c r="D18" s="19">
        <f>SUM(D19:D42)</f>
        <v>12129</v>
      </c>
      <c r="E18" s="339">
        <f>(G18*22.5+H18*27.5+I18*32.5+J18*37.5+K18*42.5+L18*47.5+M18*52.5+N18*57.5+O18*62.5+P18*65)/B18</f>
        <v>37.7660911248662</v>
      </c>
      <c r="F18" s="345" t="s">
        <v>586</v>
      </c>
      <c r="G18" s="19">
        <f>SUM(G19:G42)</f>
        <v>663</v>
      </c>
      <c r="H18" s="41">
        <f aca="true" t="shared" si="0" ref="H18:N18">SUM(H19:H42)</f>
        <v>3583</v>
      </c>
      <c r="I18" s="41">
        <f t="shared" si="0"/>
        <v>4825</v>
      </c>
      <c r="J18" s="41">
        <f t="shared" si="0"/>
        <v>4526</v>
      </c>
      <c r="K18" s="41">
        <f t="shared" si="0"/>
        <v>3320</v>
      </c>
      <c r="L18" s="41">
        <f t="shared" si="0"/>
        <v>2618</v>
      </c>
      <c r="M18" s="41">
        <f t="shared" si="0"/>
        <v>1418</v>
      </c>
      <c r="N18" s="41">
        <f t="shared" si="0"/>
        <v>364</v>
      </c>
      <c r="O18" s="41">
        <f>SUM(O19:O42)</f>
        <v>155</v>
      </c>
      <c r="P18" s="67">
        <f>SUM(P19:P42)</f>
        <v>15</v>
      </c>
    </row>
    <row r="19" spans="1:16" s="9" customFormat="1" ht="6" customHeight="1">
      <c r="A19" s="68"/>
      <c r="B19" s="41"/>
      <c r="C19" s="19"/>
      <c r="D19" s="19"/>
      <c r="E19" s="339"/>
      <c r="F19" s="19"/>
      <c r="G19" s="19"/>
      <c r="H19" s="41"/>
      <c r="I19" s="41"/>
      <c r="J19" s="41"/>
      <c r="K19" s="41"/>
      <c r="L19" s="41"/>
      <c r="M19" s="41"/>
      <c r="N19" s="41"/>
      <c r="O19" s="41"/>
      <c r="P19" s="67"/>
    </row>
    <row r="20" spans="1:16" s="9" customFormat="1" ht="12" customHeight="1">
      <c r="A20" s="344" t="s">
        <v>587</v>
      </c>
      <c r="B20" s="231">
        <f>SUM(G20:P20)</f>
        <v>546</v>
      </c>
      <c r="C20" s="329">
        <v>269</v>
      </c>
      <c r="D20" s="329">
        <v>277</v>
      </c>
      <c r="E20" s="339">
        <f>(G20*22.5+H20*27.5+I20*32.5+J20*37.5+K20*42.5+L20*47.5+M20*52.5+N20*57.5+O20*62.5+P20*65)/B20</f>
        <v>40.80128205128205</v>
      </c>
      <c r="F20" s="345" t="s">
        <v>586</v>
      </c>
      <c r="G20" s="331">
        <v>4</v>
      </c>
      <c r="H20" s="356">
        <v>38</v>
      </c>
      <c r="I20" s="332">
        <v>109</v>
      </c>
      <c r="J20" s="332">
        <v>116</v>
      </c>
      <c r="K20" s="332">
        <v>116</v>
      </c>
      <c r="L20" s="332">
        <v>86</v>
      </c>
      <c r="M20" s="332">
        <v>49</v>
      </c>
      <c r="N20" s="332">
        <v>18</v>
      </c>
      <c r="O20" s="332">
        <v>9</v>
      </c>
      <c r="P20" s="333">
        <v>1</v>
      </c>
    </row>
    <row r="21" spans="1:16" s="9" customFormat="1" ht="12" customHeight="1">
      <c r="A21" s="344" t="s">
        <v>588</v>
      </c>
      <c r="B21" s="231">
        <f aca="true" t="shared" si="1" ref="B21:B42">SUM(G21:P21)</f>
        <v>36</v>
      </c>
      <c r="C21" s="329">
        <v>19</v>
      </c>
      <c r="D21" s="329">
        <v>17</v>
      </c>
      <c r="E21" s="339">
        <f>(H21*27.5+I21*32.5+J21*37.5+K21*42.5+L21*47.5+M21*52.5+N21*57.5+O21*62.5)/B21</f>
        <v>45.69444444444444</v>
      </c>
      <c r="F21" s="345" t="s">
        <v>586</v>
      </c>
      <c r="G21" s="348" t="s">
        <v>589</v>
      </c>
      <c r="H21" s="356">
        <v>1</v>
      </c>
      <c r="I21" s="332">
        <v>1</v>
      </c>
      <c r="J21" s="332">
        <v>7</v>
      </c>
      <c r="K21" s="332">
        <v>6</v>
      </c>
      <c r="L21" s="332">
        <v>12</v>
      </c>
      <c r="M21" s="332">
        <v>5</v>
      </c>
      <c r="N21" s="332">
        <v>3</v>
      </c>
      <c r="O21" s="332">
        <v>1</v>
      </c>
      <c r="P21" s="350" t="s">
        <v>589</v>
      </c>
    </row>
    <row r="22" spans="1:16" s="9" customFormat="1" ht="12" customHeight="1">
      <c r="A22" s="344" t="s">
        <v>590</v>
      </c>
      <c r="B22" s="231">
        <f t="shared" si="1"/>
        <v>230</v>
      </c>
      <c r="C22" s="329">
        <v>58</v>
      </c>
      <c r="D22" s="329">
        <v>172</v>
      </c>
      <c r="E22" s="339">
        <f>(G22*22.5+H22*27.5+I22*32.5+J22*37.5+K22*42.5+L22*47.5+M22*52.5+N22*57.5+O22*62.5+P22*65)/B22</f>
        <v>41.57608695652174</v>
      </c>
      <c r="F22" s="345" t="s">
        <v>586</v>
      </c>
      <c r="G22" s="332">
        <v>2</v>
      </c>
      <c r="H22" s="356">
        <v>9</v>
      </c>
      <c r="I22" s="332">
        <v>34</v>
      </c>
      <c r="J22" s="332">
        <v>62</v>
      </c>
      <c r="K22" s="332">
        <v>49</v>
      </c>
      <c r="L22" s="332">
        <v>39</v>
      </c>
      <c r="M22" s="332">
        <v>27</v>
      </c>
      <c r="N22" s="332">
        <v>3</v>
      </c>
      <c r="O22" s="332">
        <v>4</v>
      </c>
      <c r="P22" s="333">
        <v>1</v>
      </c>
    </row>
    <row r="23" spans="1:16" s="9" customFormat="1" ht="6" customHeight="1">
      <c r="A23" s="68"/>
      <c r="B23" s="231"/>
      <c r="C23" s="19"/>
      <c r="D23" s="19"/>
      <c r="E23" s="66"/>
      <c r="F23" s="19"/>
      <c r="G23" s="19"/>
      <c r="H23" s="41"/>
      <c r="I23" s="19"/>
      <c r="J23" s="19"/>
      <c r="K23" s="19"/>
      <c r="L23" s="19"/>
      <c r="M23" s="19"/>
      <c r="N23" s="19"/>
      <c r="O23" s="19"/>
      <c r="P23" s="67"/>
    </row>
    <row r="24" spans="1:16" s="9" customFormat="1" ht="12" customHeight="1">
      <c r="A24" s="344" t="s">
        <v>591</v>
      </c>
      <c r="B24" s="231">
        <f t="shared" si="1"/>
        <v>3109</v>
      </c>
      <c r="C24" s="329">
        <v>2974</v>
      </c>
      <c r="D24" s="329">
        <v>135</v>
      </c>
      <c r="E24" s="339">
        <f>(G24*22.5+H24*27.5+I24*32.5+J24*37.5+K24*42.5+L24*47.5+M24*52.5+N24*57.5+O24*62.5)/B24</f>
        <v>36.85992280476037</v>
      </c>
      <c r="F24" s="345" t="s">
        <v>586</v>
      </c>
      <c r="G24" s="332">
        <v>12</v>
      </c>
      <c r="H24" s="356">
        <v>414</v>
      </c>
      <c r="I24" s="332">
        <v>1047</v>
      </c>
      <c r="J24" s="332">
        <v>735</v>
      </c>
      <c r="K24" s="332">
        <v>494</v>
      </c>
      <c r="L24" s="332">
        <v>252</v>
      </c>
      <c r="M24" s="332">
        <v>118</v>
      </c>
      <c r="N24" s="332">
        <v>24</v>
      </c>
      <c r="O24" s="332">
        <v>13</v>
      </c>
      <c r="P24" s="350" t="s">
        <v>589</v>
      </c>
    </row>
    <row r="25" spans="1:16" s="9" customFormat="1" ht="12" customHeight="1">
      <c r="A25" s="344" t="s">
        <v>592</v>
      </c>
      <c r="B25" s="231">
        <f t="shared" si="1"/>
        <v>73</v>
      </c>
      <c r="C25" s="329">
        <v>20</v>
      </c>
      <c r="D25" s="329">
        <v>53</v>
      </c>
      <c r="E25" s="339">
        <f>(G25*22.5+H25*27.5+I25*32.5+J25*37.5+K25*42.5+L25*47.5+M25*52.5+N25*57.5+O25*62.5)/B25</f>
        <v>39.897260273972606</v>
      </c>
      <c r="F25" s="345" t="s">
        <v>586</v>
      </c>
      <c r="G25" s="332">
        <v>1</v>
      </c>
      <c r="H25" s="356">
        <v>6</v>
      </c>
      <c r="I25" s="332">
        <v>19</v>
      </c>
      <c r="J25" s="332">
        <v>11</v>
      </c>
      <c r="K25" s="332">
        <v>15</v>
      </c>
      <c r="L25" s="332">
        <v>13</v>
      </c>
      <c r="M25" s="332">
        <v>5</v>
      </c>
      <c r="N25" s="332">
        <v>2</v>
      </c>
      <c r="O25" s="332">
        <v>1</v>
      </c>
      <c r="P25" s="350" t="s">
        <v>589</v>
      </c>
    </row>
    <row r="26" spans="1:16" s="9" customFormat="1" ht="12" customHeight="1">
      <c r="A26" s="344" t="s">
        <v>593</v>
      </c>
      <c r="B26" s="231">
        <f t="shared" si="1"/>
        <v>83</v>
      </c>
      <c r="C26" s="329">
        <v>52</v>
      </c>
      <c r="D26" s="329">
        <v>31</v>
      </c>
      <c r="E26" s="339">
        <f>(H26*27.5+I26*32.5+J26*37.5+K26*42.5+L26*47.5+M26*52.5+N26*57.5)/B26</f>
        <v>41.295180722891565</v>
      </c>
      <c r="F26" s="345" t="s">
        <v>586</v>
      </c>
      <c r="G26" s="349" t="s">
        <v>589</v>
      </c>
      <c r="H26" s="356">
        <v>6</v>
      </c>
      <c r="I26" s="332">
        <v>16</v>
      </c>
      <c r="J26" s="332">
        <v>16</v>
      </c>
      <c r="K26" s="332">
        <v>15</v>
      </c>
      <c r="L26" s="332">
        <v>16</v>
      </c>
      <c r="M26" s="332">
        <v>12</v>
      </c>
      <c r="N26" s="332">
        <v>2</v>
      </c>
      <c r="O26" s="349" t="s">
        <v>589</v>
      </c>
      <c r="P26" s="350" t="s">
        <v>589</v>
      </c>
    </row>
    <row r="27" spans="1:16" s="9" customFormat="1" ht="6" customHeight="1">
      <c r="A27" s="68"/>
      <c r="B27" s="231"/>
      <c r="C27" s="19"/>
      <c r="D27" s="19"/>
      <c r="E27" s="66"/>
      <c r="F27" s="19"/>
      <c r="G27" s="19"/>
      <c r="H27" s="41"/>
      <c r="I27" s="19"/>
      <c r="J27" s="19"/>
      <c r="K27" s="19"/>
      <c r="L27" s="19"/>
      <c r="M27" s="19"/>
      <c r="N27" s="19"/>
      <c r="O27" s="19"/>
      <c r="P27" s="67"/>
    </row>
    <row r="28" spans="1:16" s="9" customFormat="1" ht="12" customHeight="1">
      <c r="A28" s="344" t="s">
        <v>594</v>
      </c>
      <c r="B28" s="231">
        <f t="shared" si="1"/>
        <v>271</v>
      </c>
      <c r="C28" s="329">
        <v>147</v>
      </c>
      <c r="D28" s="329">
        <v>124</v>
      </c>
      <c r="E28" s="339">
        <f>(G28*22.5+H28*27.5+I28*32.5+J28*37.5+K28*42.5+L28*47.5+M28*52.5+N28*57.5+O28*62.5+P28*65)/B28</f>
        <v>41.27306273062731</v>
      </c>
      <c r="F28" s="345" t="s">
        <v>586</v>
      </c>
      <c r="G28" s="332">
        <v>1</v>
      </c>
      <c r="H28" s="356">
        <v>25</v>
      </c>
      <c r="I28" s="332">
        <v>49</v>
      </c>
      <c r="J28" s="332">
        <v>54</v>
      </c>
      <c r="K28" s="332">
        <v>44</v>
      </c>
      <c r="L28" s="332">
        <v>48</v>
      </c>
      <c r="M28" s="332">
        <v>39</v>
      </c>
      <c r="N28" s="332">
        <v>6</v>
      </c>
      <c r="O28" s="332">
        <v>4</v>
      </c>
      <c r="P28" s="333">
        <v>1</v>
      </c>
    </row>
    <row r="29" spans="1:16" s="9" customFormat="1" ht="12" customHeight="1">
      <c r="A29" s="344" t="s">
        <v>595</v>
      </c>
      <c r="B29" s="231">
        <f t="shared" si="1"/>
        <v>86</v>
      </c>
      <c r="C29" s="329">
        <v>51</v>
      </c>
      <c r="D29" s="329">
        <v>35</v>
      </c>
      <c r="E29" s="339">
        <f>(G29*22.5+H29*27.5+I29*32.5+J29*37.5+K29*42.5+L29*47.5+M29*52.5+N29*57.5+O29*62.5)/B29</f>
        <v>40.348837209302324</v>
      </c>
      <c r="F29" s="345" t="s">
        <v>586</v>
      </c>
      <c r="G29" s="332">
        <v>1</v>
      </c>
      <c r="H29" s="356">
        <v>11</v>
      </c>
      <c r="I29" s="332">
        <v>13</v>
      </c>
      <c r="J29" s="332">
        <v>18</v>
      </c>
      <c r="K29" s="332">
        <v>17</v>
      </c>
      <c r="L29" s="332">
        <v>13</v>
      </c>
      <c r="M29" s="332">
        <v>10</v>
      </c>
      <c r="N29" s="332">
        <v>1</v>
      </c>
      <c r="O29" s="332">
        <v>2</v>
      </c>
      <c r="P29" s="350" t="s">
        <v>589</v>
      </c>
    </row>
    <row r="30" spans="1:16" s="9" customFormat="1" ht="12" customHeight="1">
      <c r="A30" s="344" t="s">
        <v>596</v>
      </c>
      <c r="B30" s="231">
        <f t="shared" si="1"/>
        <v>978</v>
      </c>
      <c r="C30" s="329">
        <v>588</v>
      </c>
      <c r="D30" s="329">
        <v>390</v>
      </c>
      <c r="E30" s="339">
        <f>(G30*22.5+H30*27.5+I30*32.5+J30*37.5+K30*42.5+L30*47.5+M30*52.5+N30*57.5+O30*62.5)/B30</f>
        <v>43.48159509202454</v>
      </c>
      <c r="F30" s="345" t="s">
        <v>586</v>
      </c>
      <c r="G30" s="332">
        <v>1</v>
      </c>
      <c r="H30" s="356">
        <v>42</v>
      </c>
      <c r="I30" s="332">
        <v>118</v>
      </c>
      <c r="J30" s="332">
        <v>164</v>
      </c>
      <c r="K30" s="332">
        <v>217</v>
      </c>
      <c r="L30" s="332">
        <v>230</v>
      </c>
      <c r="M30" s="332">
        <v>142</v>
      </c>
      <c r="N30" s="332">
        <v>48</v>
      </c>
      <c r="O30" s="332">
        <v>16</v>
      </c>
      <c r="P30" s="350" t="s">
        <v>589</v>
      </c>
    </row>
    <row r="31" spans="1:16" s="9" customFormat="1" ht="6" customHeight="1">
      <c r="A31" s="68"/>
      <c r="B31" s="231"/>
      <c r="C31" s="19"/>
      <c r="D31" s="19"/>
      <c r="E31" s="66"/>
      <c r="F31" s="19"/>
      <c r="G31" s="19"/>
      <c r="H31" s="41"/>
      <c r="I31" s="19"/>
      <c r="J31" s="19"/>
      <c r="K31" s="19"/>
      <c r="L31" s="19"/>
      <c r="M31" s="19"/>
      <c r="N31" s="19"/>
      <c r="O31" s="19"/>
      <c r="P31" s="67"/>
    </row>
    <row r="32" spans="1:16" s="9" customFormat="1" ht="12" customHeight="1">
      <c r="A32" s="344" t="s">
        <v>597</v>
      </c>
      <c r="B32" s="231">
        <f t="shared" si="1"/>
        <v>205</v>
      </c>
      <c r="C32" s="329">
        <v>38</v>
      </c>
      <c r="D32" s="329">
        <v>167</v>
      </c>
      <c r="E32" s="339">
        <f>(G32*22.5+H32*27.5+I32*32.5+J32*37.5+K32*42.5+L32*47.5+M32*52.5+N32*57.5+O32*62.5)/B32</f>
        <v>40.40243902439025</v>
      </c>
      <c r="F32" s="345" t="s">
        <v>586</v>
      </c>
      <c r="G32" s="332">
        <v>1</v>
      </c>
      <c r="H32" s="356">
        <v>14</v>
      </c>
      <c r="I32" s="332">
        <v>36</v>
      </c>
      <c r="J32" s="332">
        <v>52</v>
      </c>
      <c r="K32" s="332">
        <v>44</v>
      </c>
      <c r="L32" s="332">
        <v>36</v>
      </c>
      <c r="M32" s="332">
        <v>19</v>
      </c>
      <c r="N32" s="332">
        <v>2</v>
      </c>
      <c r="O32" s="332">
        <v>1</v>
      </c>
      <c r="P32" s="350" t="s">
        <v>589</v>
      </c>
    </row>
    <row r="33" spans="1:16" s="9" customFormat="1" ht="12" customHeight="1">
      <c r="A33" s="344" t="s">
        <v>598</v>
      </c>
      <c r="B33" s="231">
        <f t="shared" si="1"/>
        <v>318</v>
      </c>
      <c r="C33" s="329">
        <v>75</v>
      </c>
      <c r="D33" s="329">
        <v>243</v>
      </c>
      <c r="E33" s="339">
        <f>(H33*27.5+I33*32.5+J33*37.5+K33*42.5+L33*47.5+M33*52.5+N33*57.5+O33*62.5)/B33</f>
        <v>39.764150943396224</v>
      </c>
      <c r="F33" s="345" t="s">
        <v>586</v>
      </c>
      <c r="G33" s="349" t="s">
        <v>589</v>
      </c>
      <c r="H33" s="356">
        <v>32</v>
      </c>
      <c r="I33" s="332">
        <v>68</v>
      </c>
      <c r="J33" s="332">
        <v>75</v>
      </c>
      <c r="K33" s="332">
        <v>61</v>
      </c>
      <c r="L33" s="332">
        <v>44</v>
      </c>
      <c r="M33" s="332">
        <v>27</v>
      </c>
      <c r="N33" s="332">
        <v>9</v>
      </c>
      <c r="O33" s="332">
        <v>2</v>
      </c>
      <c r="P33" s="350" t="s">
        <v>589</v>
      </c>
    </row>
    <row r="34" spans="1:16" s="9" customFormat="1" ht="12" customHeight="1">
      <c r="A34" s="351" t="s">
        <v>599</v>
      </c>
      <c r="B34" s="231">
        <f t="shared" si="1"/>
        <v>398</v>
      </c>
      <c r="C34" s="329">
        <v>78</v>
      </c>
      <c r="D34" s="329">
        <v>320</v>
      </c>
      <c r="E34" s="339">
        <f>(G34*22.5+H34*27.5+I34*32.5+J34*37.5+K34*42.5+L34*47.5+M34*52.5+N34*57.5+O34*62.5)/B34</f>
        <v>42.914572864321606</v>
      </c>
      <c r="F34" s="345" t="s">
        <v>586</v>
      </c>
      <c r="G34" s="332">
        <v>2</v>
      </c>
      <c r="H34" s="356">
        <v>24</v>
      </c>
      <c r="I34" s="332">
        <v>57</v>
      </c>
      <c r="J34" s="332">
        <v>77</v>
      </c>
      <c r="K34" s="332">
        <v>76</v>
      </c>
      <c r="L34" s="332">
        <v>73</v>
      </c>
      <c r="M34" s="332">
        <v>50</v>
      </c>
      <c r="N34" s="332">
        <v>25</v>
      </c>
      <c r="O34" s="332">
        <v>14</v>
      </c>
      <c r="P34" s="350" t="s">
        <v>589</v>
      </c>
    </row>
    <row r="35" spans="1:16" s="9" customFormat="1" ht="6" customHeight="1">
      <c r="A35" s="68"/>
      <c r="B35" s="231"/>
      <c r="C35" s="19"/>
      <c r="D35" s="19"/>
      <c r="E35" s="66"/>
      <c r="F35" s="19"/>
      <c r="G35" s="19"/>
      <c r="H35" s="41"/>
      <c r="I35" s="19"/>
      <c r="J35" s="19"/>
      <c r="K35" s="19"/>
      <c r="L35" s="19"/>
      <c r="M35" s="19"/>
      <c r="N35" s="19"/>
      <c r="O35" s="19"/>
      <c r="P35" s="67"/>
    </row>
    <row r="36" spans="1:16" s="9" customFormat="1" ht="12" customHeight="1">
      <c r="A36" s="344" t="s">
        <v>600</v>
      </c>
      <c r="B36" s="231">
        <f t="shared" si="1"/>
        <v>42</v>
      </c>
      <c r="C36" s="329">
        <v>23</v>
      </c>
      <c r="D36" s="329">
        <v>19</v>
      </c>
      <c r="E36" s="339">
        <f>(H36*27.5+I36*32.5+J36*37.5+K36*42.5+L36*47.5+M36*52.5+N36*57.5+O36*62.5+P36*65)/B36</f>
        <v>46.01190476190476</v>
      </c>
      <c r="F36" s="345" t="s">
        <v>601</v>
      </c>
      <c r="G36" s="349" t="s">
        <v>602</v>
      </c>
      <c r="H36" s="356">
        <v>1</v>
      </c>
      <c r="I36" s="332">
        <v>6</v>
      </c>
      <c r="J36" s="332">
        <v>4</v>
      </c>
      <c r="K36" s="332">
        <v>7</v>
      </c>
      <c r="L36" s="332">
        <v>9</v>
      </c>
      <c r="M36" s="332">
        <v>9</v>
      </c>
      <c r="N36" s="332">
        <v>3</v>
      </c>
      <c r="O36" s="332">
        <v>2</v>
      </c>
      <c r="P36" s="333">
        <v>1</v>
      </c>
    </row>
    <row r="37" spans="1:16" s="9" customFormat="1" ht="12" customHeight="1">
      <c r="A37" s="344" t="s">
        <v>603</v>
      </c>
      <c r="B37" s="352" t="s">
        <v>602</v>
      </c>
      <c r="C37" s="347" t="s">
        <v>602</v>
      </c>
      <c r="D37" s="347" t="s">
        <v>602</v>
      </c>
      <c r="E37" s="353" t="s">
        <v>602</v>
      </c>
      <c r="F37" s="345" t="s">
        <v>601</v>
      </c>
      <c r="G37" s="349" t="s">
        <v>602</v>
      </c>
      <c r="H37" s="352" t="s">
        <v>602</v>
      </c>
      <c r="I37" s="349" t="s">
        <v>602</v>
      </c>
      <c r="J37" s="349" t="s">
        <v>602</v>
      </c>
      <c r="K37" s="349" t="s">
        <v>602</v>
      </c>
      <c r="L37" s="349" t="s">
        <v>602</v>
      </c>
      <c r="M37" s="349" t="s">
        <v>602</v>
      </c>
      <c r="N37" s="349" t="s">
        <v>602</v>
      </c>
      <c r="O37" s="349" t="s">
        <v>602</v>
      </c>
      <c r="P37" s="350" t="s">
        <v>602</v>
      </c>
    </row>
    <row r="38" spans="1:16" s="9" customFormat="1" ht="12" customHeight="1">
      <c r="A38" s="344" t="s">
        <v>604</v>
      </c>
      <c r="B38" s="231">
        <f t="shared" si="1"/>
        <v>672</v>
      </c>
      <c r="C38" s="329">
        <v>622</v>
      </c>
      <c r="D38" s="329">
        <v>50</v>
      </c>
      <c r="E38" s="339">
        <f>(G38*22.5+H38*27.5+I38*32.5+J38*37.5+K38*42.5+L38*47.5+M38*52.5+N38*57.5+O38*62.5)/B38</f>
        <v>31.354166666666668</v>
      </c>
      <c r="F38" s="345" t="s">
        <v>601</v>
      </c>
      <c r="G38" s="332">
        <v>197</v>
      </c>
      <c r="H38" s="356">
        <v>195</v>
      </c>
      <c r="I38" s="332">
        <v>70</v>
      </c>
      <c r="J38" s="332">
        <v>77</v>
      </c>
      <c r="K38" s="332">
        <v>81</v>
      </c>
      <c r="L38" s="332">
        <v>21</v>
      </c>
      <c r="M38" s="332">
        <v>23</v>
      </c>
      <c r="N38" s="332">
        <v>7</v>
      </c>
      <c r="O38" s="332">
        <v>1</v>
      </c>
      <c r="P38" s="350" t="s">
        <v>602</v>
      </c>
    </row>
    <row r="39" spans="1:16" s="9" customFormat="1" ht="6" customHeight="1">
      <c r="A39" s="68"/>
      <c r="B39" s="231"/>
      <c r="C39" s="19"/>
      <c r="D39" s="19"/>
      <c r="E39" s="66"/>
      <c r="F39" s="19"/>
      <c r="G39" s="19"/>
      <c r="H39" s="42"/>
      <c r="I39" s="43"/>
      <c r="J39" s="43"/>
      <c r="K39" s="43"/>
      <c r="L39" s="19"/>
      <c r="M39" s="19"/>
      <c r="N39" s="19"/>
      <c r="O39" s="19"/>
      <c r="P39" s="70"/>
    </row>
    <row r="40" spans="1:16" s="9" customFormat="1" ht="12" customHeight="1">
      <c r="A40" s="344" t="s">
        <v>605</v>
      </c>
      <c r="B40" s="231">
        <f t="shared" si="1"/>
        <v>494</v>
      </c>
      <c r="C40" s="329">
        <v>159</v>
      </c>
      <c r="D40" s="329">
        <v>335</v>
      </c>
      <c r="E40" s="339">
        <f>(G40*22.5+H40*27.5+I40*32.5+J40*37.5+K40*42.5+L40*47.5+M40*52.5+N40*57.5+O40*62.5)/B40</f>
        <v>35.89068825910931</v>
      </c>
      <c r="F40" s="345" t="s">
        <v>601</v>
      </c>
      <c r="G40" s="332">
        <v>5</v>
      </c>
      <c r="H40" s="356">
        <v>87</v>
      </c>
      <c r="I40" s="332">
        <v>172</v>
      </c>
      <c r="J40" s="332">
        <v>117</v>
      </c>
      <c r="K40" s="332">
        <v>59</v>
      </c>
      <c r="L40" s="332">
        <v>28</v>
      </c>
      <c r="M40" s="332">
        <v>20</v>
      </c>
      <c r="N40" s="332">
        <v>3</v>
      </c>
      <c r="O40" s="332">
        <v>3</v>
      </c>
      <c r="P40" s="350" t="s">
        <v>602</v>
      </c>
    </row>
    <row r="41" spans="1:16" s="9" customFormat="1" ht="12" customHeight="1">
      <c r="A41" s="344" t="s">
        <v>606</v>
      </c>
      <c r="B41" s="231">
        <f t="shared" si="1"/>
        <v>4818</v>
      </c>
      <c r="C41" s="329">
        <v>1409</v>
      </c>
      <c r="D41" s="329">
        <v>3409</v>
      </c>
      <c r="E41" s="339">
        <f>(G41*22.5+H41*27.5+I41*32.5+J41*37.5+K41*42.5+L41*47.5+M41*52.5+N41*57.5+O41*62.5+P41*65)/B41</f>
        <v>38.65348692403487</v>
      </c>
      <c r="F41" s="345" t="s">
        <v>601</v>
      </c>
      <c r="G41" s="332">
        <v>144</v>
      </c>
      <c r="H41" s="356">
        <v>814</v>
      </c>
      <c r="I41" s="332">
        <v>902</v>
      </c>
      <c r="J41" s="332">
        <v>895</v>
      </c>
      <c r="K41" s="332">
        <v>732</v>
      </c>
      <c r="L41" s="332">
        <v>818</v>
      </c>
      <c r="M41" s="332">
        <v>386</v>
      </c>
      <c r="N41" s="332">
        <v>89</v>
      </c>
      <c r="O41" s="332">
        <v>35</v>
      </c>
      <c r="P41" s="333">
        <v>3</v>
      </c>
    </row>
    <row r="42" spans="1:16" s="9" customFormat="1" ht="12" customHeight="1" thickBot="1">
      <c r="A42" s="354" t="s">
        <v>607</v>
      </c>
      <c r="B42" s="230">
        <f t="shared" si="1"/>
        <v>9128</v>
      </c>
      <c r="C42" s="330">
        <v>2776</v>
      </c>
      <c r="D42" s="330">
        <v>6352</v>
      </c>
      <c r="E42" s="340">
        <f>(G42*22.5+H42*27.5+I42*32.5+J42*37.5+K42*42.5+L42*47.5+M42*52.5+N42*57.5+O42*62.5+P42*65)/B42</f>
        <v>36.689855390008766</v>
      </c>
      <c r="F42" s="355" t="s">
        <v>601</v>
      </c>
      <c r="G42" s="334">
        <v>292</v>
      </c>
      <c r="H42" s="357">
        <v>1864</v>
      </c>
      <c r="I42" s="334">
        <v>2108</v>
      </c>
      <c r="J42" s="334">
        <v>2046</v>
      </c>
      <c r="K42" s="334">
        <v>1287</v>
      </c>
      <c r="L42" s="334">
        <v>880</v>
      </c>
      <c r="M42" s="334">
        <v>477</v>
      </c>
      <c r="N42" s="334">
        <v>119</v>
      </c>
      <c r="O42" s="334">
        <v>47</v>
      </c>
      <c r="P42" s="338">
        <v>8</v>
      </c>
    </row>
    <row r="43" spans="1:16" s="9" customFormat="1" ht="12" customHeight="1">
      <c r="A43" s="10" t="s">
        <v>550</v>
      </c>
      <c r="E43" s="71"/>
      <c r="H43" s="25" t="s">
        <v>551</v>
      </c>
      <c r="J43" s="25"/>
      <c r="K43" s="25"/>
      <c r="L43" s="25"/>
      <c r="M43" s="72"/>
      <c r="N43" s="25"/>
      <c r="O43" s="25"/>
      <c r="P43" s="26"/>
    </row>
    <row r="44" spans="1:16" s="9" customFormat="1" ht="24" customHeight="1">
      <c r="A44" s="10" t="s">
        <v>552</v>
      </c>
      <c r="E44" s="71"/>
      <c r="H44" s="25" t="s">
        <v>553</v>
      </c>
      <c r="J44" s="25"/>
      <c r="K44" s="25"/>
      <c r="L44" s="25"/>
      <c r="M44" s="72"/>
      <c r="N44" s="25"/>
      <c r="O44" s="25"/>
      <c r="P44" s="26"/>
    </row>
    <row r="45" spans="1:16" s="74" customFormat="1" ht="12" customHeight="1">
      <c r="A45" s="73" t="s">
        <v>554</v>
      </c>
      <c r="E45" s="75"/>
      <c r="H45" s="76" t="s">
        <v>555</v>
      </c>
      <c r="J45" s="77"/>
      <c r="K45" s="77"/>
      <c r="L45" s="77"/>
      <c r="M45" s="78"/>
      <c r="N45" s="77"/>
      <c r="O45" s="77"/>
      <c r="P45" s="79"/>
    </row>
    <row r="46" spans="1:16" s="9" customFormat="1" ht="24" customHeight="1">
      <c r="A46" s="9" t="s">
        <v>556</v>
      </c>
      <c r="E46" s="71"/>
      <c r="H46" s="25" t="s">
        <v>557</v>
      </c>
      <c r="J46" s="25"/>
      <c r="K46" s="25"/>
      <c r="L46" s="25"/>
      <c r="M46" s="72"/>
      <c r="N46" s="25"/>
      <c r="O46" s="25"/>
      <c r="P46" s="26"/>
    </row>
    <row r="47" spans="1:16" s="9" customFormat="1" ht="12" customHeight="1">
      <c r="A47" s="9" t="s">
        <v>558</v>
      </c>
      <c r="E47" s="71"/>
      <c r="H47" s="25" t="s">
        <v>559</v>
      </c>
      <c r="J47" s="25"/>
      <c r="K47" s="25"/>
      <c r="L47" s="25"/>
      <c r="M47" s="72"/>
      <c r="N47" s="25"/>
      <c r="O47" s="25"/>
      <c r="P47" s="26"/>
    </row>
    <row r="48" spans="1:16" s="9" customFormat="1" ht="12" customHeight="1">
      <c r="A48" s="10" t="s">
        <v>560</v>
      </c>
      <c r="E48" s="71"/>
      <c r="H48" s="80" t="s">
        <v>561</v>
      </c>
      <c r="J48" s="25"/>
      <c r="K48" s="25"/>
      <c r="L48" s="25"/>
      <c r="M48" s="72"/>
      <c r="N48" s="25"/>
      <c r="O48" s="25"/>
      <c r="P48" s="26"/>
    </row>
    <row r="49" spans="1:16" s="9" customFormat="1" ht="12" customHeight="1">
      <c r="A49" s="10" t="s">
        <v>562</v>
      </c>
      <c r="E49" s="71"/>
      <c r="H49" s="80" t="s">
        <v>563</v>
      </c>
      <c r="J49" s="25"/>
      <c r="K49" s="25"/>
      <c r="L49" s="25"/>
      <c r="M49" s="72"/>
      <c r="N49" s="25"/>
      <c r="O49" s="25"/>
      <c r="P49" s="26"/>
    </row>
    <row r="50" spans="1:16" s="9" customFormat="1" ht="12" customHeight="1">
      <c r="A50" s="10" t="s">
        <v>564</v>
      </c>
      <c r="E50" s="71"/>
      <c r="H50" s="80" t="s">
        <v>565</v>
      </c>
      <c r="J50" s="25"/>
      <c r="K50" s="25"/>
      <c r="L50" s="25"/>
      <c r="M50" s="72"/>
      <c r="N50" s="25"/>
      <c r="O50" s="25"/>
      <c r="P50" s="26"/>
    </row>
  </sheetData>
  <mergeCells count="6">
    <mergeCell ref="A2:G2"/>
    <mergeCell ref="H2:P2"/>
    <mergeCell ref="A4:A5"/>
    <mergeCell ref="B4:B5"/>
    <mergeCell ref="C4:D4"/>
    <mergeCell ref="F4:G4"/>
  </mergeCells>
  <printOptions/>
  <pageMargins left="1.1811023622047245" right="1.1811023622047245" top="1.5748031496062993" bottom="1.5748031496062993" header="0.5118110236220472" footer="0.9055118110236221"/>
  <pageSetup firstPageNumber="112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36.625" style="1" customWidth="1"/>
    <col min="2" max="4" width="12.625" style="1" customWidth="1"/>
    <col min="5" max="8" width="9.375" style="1" customWidth="1"/>
    <col min="9" max="10" width="9.625" style="1" customWidth="1"/>
    <col min="11" max="11" width="8.625" style="1" customWidth="1"/>
    <col min="12" max="12" width="9.625" style="2" customWidth="1"/>
    <col min="13" max="16384" width="12.625" style="1" customWidth="1"/>
  </cols>
  <sheetData>
    <row r="1" spans="1:12" s="4" customFormat="1" ht="15" customHeight="1">
      <c r="A1" s="23" t="s">
        <v>716</v>
      </c>
      <c r="L1" s="103" t="s">
        <v>705</v>
      </c>
    </row>
    <row r="2" spans="1:12" s="7" customFormat="1" ht="27" customHeight="1">
      <c r="A2" s="456" t="s">
        <v>680</v>
      </c>
      <c r="B2" s="457"/>
      <c r="C2" s="457"/>
      <c r="D2" s="457"/>
      <c r="E2" s="511" t="s">
        <v>681</v>
      </c>
      <c r="F2" s="511"/>
      <c r="G2" s="511"/>
      <c r="H2" s="511"/>
      <c r="I2" s="511"/>
      <c r="J2" s="511"/>
      <c r="K2" s="511"/>
      <c r="L2" s="511"/>
    </row>
    <row r="3" spans="1:12" s="155" customFormat="1" ht="12.75" customHeight="1" thickBot="1">
      <c r="A3" s="161"/>
      <c r="B3" s="161"/>
      <c r="C3" s="161"/>
      <c r="D3" s="154" t="s">
        <v>711</v>
      </c>
      <c r="E3" s="161"/>
      <c r="F3" s="161"/>
      <c r="G3" s="161"/>
      <c r="H3" s="161"/>
      <c r="I3" s="161"/>
      <c r="J3" s="161"/>
      <c r="K3" s="161"/>
      <c r="L3" s="156" t="s">
        <v>629</v>
      </c>
    </row>
    <row r="4" spans="1:12" s="162" customFormat="1" ht="45" customHeight="1" thickBot="1">
      <c r="A4" s="401" t="s">
        <v>668</v>
      </c>
      <c r="B4" s="402" t="s">
        <v>669</v>
      </c>
      <c r="C4" s="403" t="s">
        <v>670</v>
      </c>
      <c r="D4" s="404" t="s">
        <v>671</v>
      </c>
      <c r="E4" s="405" t="s">
        <v>672</v>
      </c>
      <c r="F4" s="403" t="s">
        <v>673</v>
      </c>
      <c r="G4" s="403" t="s">
        <v>674</v>
      </c>
      <c r="H4" s="403" t="s">
        <v>675</v>
      </c>
      <c r="I4" s="403" t="s">
        <v>676</v>
      </c>
      <c r="J4" s="403" t="s">
        <v>677</v>
      </c>
      <c r="K4" s="403" t="s">
        <v>678</v>
      </c>
      <c r="L4" s="406" t="s">
        <v>679</v>
      </c>
    </row>
    <row r="5" spans="1:12" s="155" customFormat="1" ht="12" customHeight="1">
      <c r="A5" s="395" t="s">
        <v>620</v>
      </c>
      <c r="B5" s="22">
        <v>14886</v>
      </c>
      <c r="C5" s="22">
        <v>143</v>
      </c>
      <c r="D5" s="21">
        <v>5978</v>
      </c>
      <c r="E5" s="22">
        <v>3695</v>
      </c>
      <c r="F5" s="22">
        <v>168</v>
      </c>
      <c r="G5" s="22">
        <v>2207</v>
      </c>
      <c r="H5" s="22">
        <v>1143</v>
      </c>
      <c r="I5" s="22">
        <v>1285</v>
      </c>
      <c r="J5" s="22">
        <v>122</v>
      </c>
      <c r="K5" s="22">
        <v>102</v>
      </c>
      <c r="L5" s="20">
        <v>43</v>
      </c>
    </row>
    <row r="6" spans="1:12" s="155" customFormat="1" ht="12" customHeight="1">
      <c r="A6" s="395" t="s">
        <v>621</v>
      </c>
      <c r="B6" s="22">
        <v>14861</v>
      </c>
      <c r="C6" s="22">
        <v>181</v>
      </c>
      <c r="D6" s="21">
        <v>7112</v>
      </c>
      <c r="E6" s="22">
        <v>3561</v>
      </c>
      <c r="F6" s="22">
        <v>135</v>
      </c>
      <c r="G6" s="22">
        <v>2339</v>
      </c>
      <c r="H6" s="22">
        <v>94</v>
      </c>
      <c r="I6" s="22">
        <v>1281</v>
      </c>
      <c r="J6" s="22">
        <v>99</v>
      </c>
      <c r="K6" s="22">
        <v>41</v>
      </c>
      <c r="L6" s="20">
        <v>18</v>
      </c>
    </row>
    <row r="7" spans="1:12" s="155" customFormat="1" ht="12" customHeight="1">
      <c r="A7" s="395" t="s">
        <v>622</v>
      </c>
      <c r="B7" s="22">
        <v>15840</v>
      </c>
      <c r="C7" s="22">
        <v>162</v>
      </c>
      <c r="D7" s="21">
        <v>7643</v>
      </c>
      <c r="E7" s="22">
        <v>3719</v>
      </c>
      <c r="F7" s="22">
        <v>147</v>
      </c>
      <c r="G7" s="22">
        <v>1775</v>
      </c>
      <c r="H7" s="22">
        <v>824</v>
      </c>
      <c r="I7" s="22">
        <v>1341</v>
      </c>
      <c r="J7" s="22">
        <v>123</v>
      </c>
      <c r="K7" s="22">
        <v>73</v>
      </c>
      <c r="L7" s="20">
        <v>33</v>
      </c>
    </row>
    <row r="8" spans="1:12" s="155" customFormat="1" ht="3" customHeight="1">
      <c r="A8" s="158"/>
      <c r="B8" s="22"/>
      <c r="C8" s="22"/>
      <c r="D8" s="21"/>
      <c r="E8" s="22"/>
      <c r="F8" s="22"/>
      <c r="G8" s="22"/>
      <c r="H8" s="22"/>
      <c r="I8" s="22"/>
      <c r="J8" s="22"/>
      <c r="K8" s="22"/>
      <c r="L8" s="20"/>
    </row>
    <row r="9" spans="1:12" s="155" customFormat="1" ht="12" customHeight="1">
      <c r="A9" s="395" t="s">
        <v>623</v>
      </c>
      <c r="B9" s="22">
        <v>16423</v>
      </c>
      <c r="C9" s="22">
        <v>220</v>
      </c>
      <c r="D9" s="21">
        <v>8611</v>
      </c>
      <c r="E9" s="22">
        <v>3841</v>
      </c>
      <c r="F9" s="22">
        <v>116</v>
      </c>
      <c r="G9" s="22">
        <v>1734</v>
      </c>
      <c r="H9" s="22">
        <v>542</v>
      </c>
      <c r="I9" s="22">
        <v>1209</v>
      </c>
      <c r="J9" s="22">
        <v>97</v>
      </c>
      <c r="K9" s="22">
        <v>28</v>
      </c>
      <c r="L9" s="20">
        <v>25</v>
      </c>
    </row>
    <row r="10" spans="1:12" s="155" customFormat="1" ht="12" customHeight="1" thickBot="1">
      <c r="A10" s="400" t="s">
        <v>624</v>
      </c>
      <c r="B10" s="37">
        <v>16528</v>
      </c>
      <c r="C10" s="37">
        <v>222</v>
      </c>
      <c r="D10" s="38">
        <v>8737</v>
      </c>
      <c r="E10" s="37">
        <v>3768</v>
      </c>
      <c r="F10" s="37">
        <v>108</v>
      </c>
      <c r="G10" s="37">
        <v>1708</v>
      </c>
      <c r="H10" s="37">
        <v>600</v>
      </c>
      <c r="I10" s="37">
        <v>1239</v>
      </c>
      <c r="J10" s="37">
        <v>90</v>
      </c>
      <c r="K10" s="37">
        <v>26</v>
      </c>
      <c r="L10" s="39">
        <v>30</v>
      </c>
    </row>
    <row r="11" spans="1:12" s="6" customFormat="1" ht="12" customHeight="1">
      <c r="A11" s="160" t="s">
        <v>690</v>
      </c>
      <c r="B11" s="163"/>
      <c r="C11" s="163"/>
      <c r="D11" s="163"/>
      <c r="E11" s="163" t="s">
        <v>625</v>
      </c>
      <c r="G11" s="163"/>
      <c r="H11" s="163"/>
      <c r="I11" s="163"/>
      <c r="J11" s="163"/>
      <c r="K11" s="163"/>
      <c r="L11" s="163"/>
    </row>
    <row r="12" spans="1:12" s="6" customFormat="1" ht="15.75" customHeight="1">
      <c r="A12" s="168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</row>
    <row r="13" spans="1:12" s="7" customFormat="1" ht="27" customHeight="1">
      <c r="A13" s="456" t="s">
        <v>717</v>
      </c>
      <c r="B13" s="457"/>
      <c r="C13" s="457"/>
      <c r="D13" s="457"/>
      <c r="E13" s="511" t="s">
        <v>718</v>
      </c>
      <c r="F13" s="511"/>
      <c r="G13" s="511"/>
      <c r="H13" s="511"/>
      <c r="I13" s="511"/>
      <c r="J13" s="511"/>
      <c r="K13" s="511"/>
      <c r="L13" s="511"/>
    </row>
    <row r="14" spans="1:12" s="155" customFormat="1" ht="12.75" customHeight="1" thickBot="1">
      <c r="A14" s="153"/>
      <c r="B14" s="153"/>
      <c r="C14" s="153"/>
      <c r="D14" s="154" t="s">
        <v>688</v>
      </c>
      <c r="F14" s="153"/>
      <c r="G14" s="153"/>
      <c r="H14" s="153"/>
      <c r="I14" s="153"/>
      <c r="J14" s="153"/>
      <c r="K14" s="153"/>
      <c r="L14" s="156" t="s">
        <v>689</v>
      </c>
    </row>
    <row r="15" spans="1:12" s="6" customFormat="1" ht="15.75" customHeight="1">
      <c r="A15" s="280" t="s">
        <v>630</v>
      </c>
      <c r="B15" s="492" t="s">
        <v>631</v>
      </c>
      <c r="C15" s="509" t="s">
        <v>632</v>
      </c>
      <c r="D15" s="510"/>
      <c r="E15" s="498" t="s">
        <v>633</v>
      </c>
      <c r="F15" s="499"/>
      <c r="G15" s="495" t="s">
        <v>634</v>
      </c>
      <c r="H15" s="504" t="s">
        <v>635</v>
      </c>
      <c r="I15" s="499"/>
      <c r="J15" s="504" t="s">
        <v>636</v>
      </c>
      <c r="K15" s="499"/>
      <c r="L15" s="504" t="s">
        <v>637</v>
      </c>
    </row>
    <row r="16" spans="1:12" s="6" customFormat="1" ht="15.75" customHeight="1">
      <c r="A16" s="281"/>
      <c r="B16" s="493"/>
      <c r="C16" s="507" t="s">
        <v>638</v>
      </c>
      <c r="D16" s="508"/>
      <c r="E16" s="500"/>
      <c r="F16" s="501"/>
      <c r="G16" s="496"/>
      <c r="H16" s="505"/>
      <c r="I16" s="501"/>
      <c r="J16" s="505"/>
      <c r="K16" s="501"/>
      <c r="L16" s="505"/>
    </row>
    <row r="17" spans="1:12" s="155" customFormat="1" ht="15.75" customHeight="1" thickBot="1">
      <c r="A17" s="282"/>
      <c r="B17" s="494"/>
      <c r="C17" s="393" t="s">
        <v>639</v>
      </c>
      <c r="D17" s="394" t="s">
        <v>640</v>
      </c>
      <c r="E17" s="502"/>
      <c r="F17" s="503"/>
      <c r="G17" s="497"/>
      <c r="H17" s="506"/>
      <c r="I17" s="503"/>
      <c r="J17" s="506"/>
      <c r="K17" s="503"/>
      <c r="L17" s="506"/>
    </row>
    <row r="18" spans="1:12" s="155" customFormat="1" ht="12" customHeight="1">
      <c r="A18" s="395" t="s">
        <v>641</v>
      </c>
      <c r="B18" s="22">
        <v>16474</v>
      </c>
      <c r="C18" s="21">
        <v>5</v>
      </c>
      <c r="D18" s="22">
        <v>285</v>
      </c>
      <c r="E18" s="489">
        <v>9494</v>
      </c>
      <c r="F18" s="490"/>
      <c r="G18" s="22">
        <v>3676</v>
      </c>
      <c r="H18" s="491">
        <v>1754</v>
      </c>
      <c r="I18" s="490"/>
      <c r="J18" s="491">
        <v>1130</v>
      </c>
      <c r="K18" s="490"/>
      <c r="L18" s="358">
        <v>130</v>
      </c>
    </row>
    <row r="19" spans="1:12" s="155" customFormat="1" ht="12" customHeight="1">
      <c r="A19" s="395" t="s">
        <v>642</v>
      </c>
      <c r="B19" s="22">
        <v>17936</v>
      </c>
      <c r="C19" s="21">
        <v>7</v>
      </c>
      <c r="D19" s="22">
        <v>472</v>
      </c>
      <c r="E19" s="245">
        <v>10290</v>
      </c>
      <c r="F19" s="246"/>
      <c r="G19" s="22">
        <v>3907</v>
      </c>
      <c r="H19" s="484">
        <v>2059</v>
      </c>
      <c r="I19" s="246"/>
      <c r="J19" s="484">
        <v>1113</v>
      </c>
      <c r="K19" s="246"/>
      <c r="L19" s="20">
        <v>88</v>
      </c>
    </row>
    <row r="20" spans="1:12" s="155" customFormat="1" ht="12" customHeight="1">
      <c r="A20" s="395" t="s">
        <v>643</v>
      </c>
      <c r="B20" s="22">
        <v>19300</v>
      </c>
      <c r="C20" s="21">
        <v>5</v>
      </c>
      <c r="D20" s="22">
        <v>540</v>
      </c>
      <c r="E20" s="245">
        <v>11399</v>
      </c>
      <c r="F20" s="246"/>
      <c r="G20" s="22">
        <v>4260</v>
      </c>
      <c r="H20" s="247" t="s">
        <v>644</v>
      </c>
      <c r="I20" s="248"/>
      <c r="J20" s="484">
        <v>3025</v>
      </c>
      <c r="K20" s="246"/>
      <c r="L20" s="20">
        <v>71</v>
      </c>
    </row>
    <row r="21" spans="1:12" s="155" customFormat="1" ht="3" customHeight="1">
      <c r="A21" s="158"/>
      <c r="B21" s="22"/>
      <c r="C21" s="21"/>
      <c r="D21" s="22"/>
      <c r="E21" s="245"/>
      <c r="F21" s="246"/>
      <c r="G21" s="22"/>
      <c r="H21" s="484"/>
      <c r="I21" s="246"/>
      <c r="J21" s="484"/>
      <c r="K21" s="246"/>
      <c r="L21" s="20"/>
    </row>
    <row r="22" spans="1:12" s="155" customFormat="1" ht="12" customHeight="1">
      <c r="A22" s="395" t="s">
        <v>645</v>
      </c>
      <c r="B22" s="22">
        <v>20533</v>
      </c>
      <c r="C22" s="21">
        <v>8</v>
      </c>
      <c r="D22" s="22">
        <v>806</v>
      </c>
      <c r="E22" s="245">
        <v>12418</v>
      </c>
      <c r="F22" s="246"/>
      <c r="G22" s="22">
        <v>4304</v>
      </c>
      <c r="H22" s="247" t="s">
        <v>644</v>
      </c>
      <c r="I22" s="248"/>
      <c r="J22" s="484">
        <v>2934</v>
      </c>
      <c r="K22" s="246"/>
      <c r="L22" s="20">
        <v>63</v>
      </c>
    </row>
    <row r="23" spans="1:12" s="155" customFormat="1" ht="12" customHeight="1">
      <c r="A23" s="395" t="s">
        <v>646</v>
      </c>
      <c r="B23" s="22">
        <v>21426</v>
      </c>
      <c r="C23" s="21">
        <v>10</v>
      </c>
      <c r="D23" s="22">
        <v>1063</v>
      </c>
      <c r="E23" s="245">
        <v>13081</v>
      </c>
      <c r="F23" s="246"/>
      <c r="G23" s="22">
        <v>4241</v>
      </c>
      <c r="H23" s="247" t="s">
        <v>644</v>
      </c>
      <c r="I23" s="248"/>
      <c r="J23" s="484">
        <v>2969</v>
      </c>
      <c r="K23" s="246"/>
      <c r="L23" s="20">
        <v>62</v>
      </c>
    </row>
    <row r="24" spans="1:12" s="155" customFormat="1" ht="12" customHeight="1">
      <c r="A24" s="395" t="s">
        <v>647</v>
      </c>
      <c r="B24" s="366">
        <v>21333</v>
      </c>
      <c r="C24" s="367">
        <v>13</v>
      </c>
      <c r="D24" s="367">
        <v>1320</v>
      </c>
      <c r="E24" s="485">
        <v>13151</v>
      </c>
      <c r="F24" s="486"/>
      <c r="G24" s="367">
        <v>4224</v>
      </c>
      <c r="H24" s="250" t="s">
        <v>648</v>
      </c>
      <c r="I24" s="487"/>
      <c r="J24" s="488">
        <v>2573</v>
      </c>
      <c r="K24" s="486"/>
      <c r="L24" s="368">
        <v>52</v>
      </c>
    </row>
    <row r="25" spans="1:12" s="155" customFormat="1" ht="3" customHeight="1">
      <c r="A25" s="158"/>
      <c r="B25" s="369"/>
      <c r="C25" s="370"/>
      <c r="D25" s="370"/>
      <c r="E25" s="241"/>
      <c r="F25" s="242"/>
      <c r="G25" s="370"/>
      <c r="H25" s="372"/>
      <c r="I25" s="371"/>
      <c r="J25" s="372"/>
      <c r="K25" s="371"/>
      <c r="L25" s="372"/>
    </row>
    <row r="26" spans="1:12" s="155" customFormat="1" ht="12" customHeight="1">
      <c r="A26" s="395" t="s">
        <v>649</v>
      </c>
      <c r="B26" s="373">
        <f>SUM(B28:B50)</f>
        <v>21487</v>
      </c>
      <c r="C26" s="373">
        <f>SUM(C28:C50)</f>
        <v>16</v>
      </c>
      <c r="D26" s="376">
        <f>SUM(D28:D50)</f>
        <v>1635</v>
      </c>
      <c r="E26" s="243">
        <f>SUM(E28:F50)</f>
        <v>13269</v>
      </c>
      <c r="F26" s="244"/>
      <c r="G26" s="373">
        <f>SUM(G28:G50)</f>
        <v>4069</v>
      </c>
      <c r="H26" s="250" t="s">
        <v>648</v>
      </c>
      <c r="I26" s="251"/>
      <c r="J26" s="373"/>
      <c r="K26" s="374">
        <f>SUM(J27:K50)</f>
        <v>2455</v>
      </c>
      <c r="L26" s="375">
        <f>SUM(L28:L50)</f>
        <v>43</v>
      </c>
    </row>
    <row r="27" spans="1:12" s="155" customFormat="1" ht="3" customHeight="1">
      <c r="A27" s="158"/>
      <c r="B27" s="369"/>
      <c r="C27" s="373"/>
      <c r="D27" s="376"/>
      <c r="E27" s="375"/>
      <c r="F27" s="374"/>
      <c r="G27" s="373"/>
      <c r="H27" s="250" t="s">
        <v>648</v>
      </c>
      <c r="I27" s="251"/>
      <c r="J27" s="373"/>
      <c r="K27" s="375"/>
      <c r="L27" s="373"/>
    </row>
    <row r="28" spans="1:12" s="155" customFormat="1" ht="12" customHeight="1">
      <c r="A28" s="395" t="s">
        <v>650</v>
      </c>
      <c r="B28" s="369">
        <f>SUM(C28:L28)</f>
        <v>546</v>
      </c>
      <c r="C28" s="377">
        <v>5</v>
      </c>
      <c r="D28" s="377">
        <v>88</v>
      </c>
      <c r="E28" s="379"/>
      <c r="F28" s="384">
        <v>236</v>
      </c>
      <c r="G28" s="377">
        <v>163</v>
      </c>
      <c r="H28" s="250" t="s">
        <v>648</v>
      </c>
      <c r="I28" s="251"/>
      <c r="J28" s="378"/>
      <c r="K28" s="379">
        <v>52</v>
      </c>
      <c r="L28" s="378">
        <v>2</v>
      </c>
    </row>
    <row r="29" spans="1:12" s="155" customFormat="1" ht="12" customHeight="1">
      <c r="A29" s="395" t="s">
        <v>651</v>
      </c>
      <c r="B29" s="369">
        <f>SUM(C29:L29)</f>
        <v>36</v>
      </c>
      <c r="C29" s="397" t="s">
        <v>648</v>
      </c>
      <c r="D29" s="377">
        <v>5</v>
      </c>
      <c r="E29" s="379"/>
      <c r="F29" s="384">
        <v>10</v>
      </c>
      <c r="G29" s="377">
        <v>13</v>
      </c>
      <c r="H29" s="250" t="s">
        <v>648</v>
      </c>
      <c r="I29" s="251"/>
      <c r="J29" s="378"/>
      <c r="K29" s="379">
        <v>5</v>
      </c>
      <c r="L29" s="378">
        <v>3</v>
      </c>
    </row>
    <row r="30" spans="1:12" s="155" customFormat="1" ht="12" customHeight="1">
      <c r="A30" s="395" t="s">
        <v>652</v>
      </c>
      <c r="B30" s="369">
        <f>SUM(C30:L30)</f>
        <v>230</v>
      </c>
      <c r="C30" s="397" t="s">
        <v>648</v>
      </c>
      <c r="D30" s="377">
        <v>6</v>
      </c>
      <c r="E30" s="379"/>
      <c r="F30" s="384">
        <v>110</v>
      </c>
      <c r="G30" s="377">
        <v>95</v>
      </c>
      <c r="H30" s="250" t="s">
        <v>648</v>
      </c>
      <c r="I30" s="251"/>
      <c r="J30" s="378"/>
      <c r="K30" s="379">
        <v>16</v>
      </c>
      <c r="L30" s="378">
        <v>3</v>
      </c>
    </row>
    <row r="31" spans="1:12" s="155" customFormat="1" ht="3" customHeight="1">
      <c r="A31" s="158"/>
      <c r="B31" s="369"/>
      <c r="C31" s="380"/>
      <c r="D31" s="380"/>
      <c r="E31" s="241"/>
      <c r="F31" s="242"/>
      <c r="G31" s="380"/>
      <c r="H31" s="250" t="s">
        <v>648</v>
      </c>
      <c r="I31" s="251"/>
      <c r="J31" s="381"/>
      <c r="K31" s="382"/>
      <c r="L31" s="381"/>
    </row>
    <row r="32" spans="1:12" s="155" customFormat="1" ht="12" customHeight="1">
      <c r="A32" s="395" t="s">
        <v>653</v>
      </c>
      <c r="B32" s="369">
        <f>SUM(C32:L32)</f>
        <v>3109</v>
      </c>
      <c r="C32" s="380">
        <v>1</v>
      </c>
      <c r="D32" s="380">
        <v>42</v>
      </c>
      <c r="E32" s="256">
        <v>235</v>
      </c>
      <c r="F32" s="249"/>
      <c r="G32" s="380">
        <v>1411</v>
      </c>
      <c r="H32" s="250" t="s">
        <v>648</v>
      </c>
      <c r="I32" s="251"/>
      <c r="J32" s="235">
        <v>1417</v>
      </c>
      <c r="K32" s="249"/>
      <c r="L32" s="381">
        <v>3</v>
      </c>
    </row>
    <row r="33" spans="1:12" s="155" customFormat="1" ht="12" customHeight="1">
      <c r="A33" s="395" t="s">
        <v>654</v>
      </c>
      <c r="B33" s="369">
        <f>SUM(C33:L33)</f>
        <v>73</v>
      </c>
      <c r="C33" s="397" t="s">
        <v>648</v>
      </c>
      <c r="D33" s="380">
        <v>11</v>
      </c>
      <c r="E33" s="256">
        <v>25</v>
      </c>
      <c r="F33" s="249"/>
      <c r="G33" s="380">
        <v>33</v>
      </c>
      <c r="H33" s="250" t="s">
        <v>648</v>
      </c>
      <c r="I33" s="251"/>
      <c r="J33" s="381"/>
      <c r="K33" s="382">
        <v>4</v>
      </c>
      <c r="L33" s="398" t="s">
        <v>648</v>
      </c>
    </row>
    <row r="34" spans="1:12" s="155" customFormat="1" ht="12" customHeight="1">
      <c r="A34" s="395" t="s">
        <v>655</v>
      </c>
      <c r="B34" s="369">
        <f>SUM(C34:L34)</f>
        <v>83</v>
      </c>
      <c r="C34" s="380">
        <v>1</v>
      </c>
      <c r="D34" s="380">
        <v>23</v>
      </c>
      <c r="E34" s="256">
        <v>32</v>
      </c>
      <c r="F34" s="249"/>
      <c r="G34" s="380">
        <v>25</v>
      </c>
      <c r="H34" s="250" t="s">
        <v>648</v>
      </c>
      <c r="I34" s="251"/>
      <c r="J34" s="381"/>
      <c r="K34" s="382">
        <v>2</v>
      </c>
      <c r="L34" s="398" t="s">
        <v>648</v>
      </c>
    </row>
    <row r="35" spans="1:12" s="155" customFormat="1" ht="3" customHeight="1">
      <c r="A35" s="158"/>
      <c r="B35" s="369"/>
      <c r="C35" s="380"/>
      <c r="D35" s="380"/>
      <c r="E35" s="241"/>
      <c r="F35" s="242"/>
      <c r="G35" s="380"/>
      <c r="H35" s="250" t="s">
        <v>648</v>
      </c>
      <c r="I35" s="251"/>
      <c r="J35" s="381"/>
      <c r="K35" s="382"/>
      <c r="L35" s="381"/>
    </row>
    <row r="36" spans="1:12" s="155" customFormat="1" ht="12" customHeight="1">
      <c r="A36" s="395" t="s">
        <v>656</v>
      </c>
      <c r="B36" s="369">
        <f>SUM(C36:L36)</f>
        <v>271</v>
      </c>
      <c r="C36" s="397" t="s">
        <v>648</v>
      </c>
      <c r="D36" s="380">
        <v>14</v>
      </c>
      <c r="E36" s="256">
        <v>104</v>
      </c>
      <c r="F36" s="249"/>
      <c r="G36" s="380">
        <v>99</v>
      </c>
      <c r="H36" s="250" t="s">
        <v>648</v>
      </c>
      <c r="I36" s="251"/>
      <c r="J36" s="381"/>
      <c r="K36" s="382">
        <v>53</v>
      </c>
      <c r="L36" s="381">
        <v>1</v>
      </c>
    </row>
    <row r="37" spans="1:12" s="155" customFormat="1" ht="12" customHeight="1">
      <c r="A37" s="395" t="s">
        <v>657</v>
      </c>
      <c r="B37" s="369">
        <f>SUM(C37:L37)</f>
        <v>86</v>
      </c>
      <c r="C37" s="380">
        <v>1</v>
      </c>
      <c r="D37" s="380">
        <v>10</v>
      </c>
      <c r="E37" s="256">
        <v>32</v>
      </c>
      <c r="F37" s="249"/>
      <c r="G37" s="380">
        <v>32</v>
      </c>
      <c r="H37" s="250" t="s">
        <v>648</v>
      </c>
      <c r="I37" s="251"/>
      <c r="J37" s="381"/>
      <c r="K37" s="382">
        <v>11</v>
      </c>
      <c r="L37" s="398" t="s">
        <v>648</v>
      </c>
    </row>
    <row r="38" spans="1:12" s="155" customFormat="1" ht="12" customHeight="1">
      <c r="A38" s="395" t="s">
        <v>658</v>
      </c>
      <c r="B38" s="369">
        <f>SUM(C38:L38)</f>
        <v>978</v>
      </c>
      <c r="C38" s="397" t="s">
        <v>648</v>
      </c>
      <c r="D38" s="380">
        <v>43</v>
      </c>
      <c r="E38" s="256">
        <v>273</v>
      </c>
      <c r="F38" s="249"/>
      <c r="G38" s="380">
        <v>410</v>
      </c>
      <c r="H38" s="250" t="s">
        <v>648</v>
      </c>
      <c r="I38" s="251"/>
      <c r="J38" s="235">
        <v>246</v>
      </c>
      <c r="K38" s="249"/>
      <c r="L38" s="381">
        <v>6</v>
      </c>
    </row>
    <row r="39" spans="1:12" s="155" customFormat="1" ht="3" customHeight="1">
      <c r="A39" s="159"/>
      <c r="B39" s="369"/>
      <c r="C39" s="380"/>
      <c r="D39" s="380"/>
      <c r="E39" s="382"/>
      <c r="F39" s="383"/>
      <c r="G39" s="380"/>
      <c r="H39" s="250" t="s">
        <v>648</v>
      </c>
      <c r="I39" s="251"/>
      <c r="J39" s="381"/>
      <c r="K39" s="382"/>
      <c r="L39" s="381"/>
    </row>
    <row r="40" spans="1:12" s="155" customFormat="1" ht="12" customHeight="1">
      <c r="A40" s="395" t="s">
        <v>659</v>
      </c>
      <c r="B40" s="369">
        <f>SUM(C40:L40)</f>
        <v>205</v>
      </c>
      <c r="C40" s="397" t="s">
        <v>648</v>
      </c>
      <c r="D40" s="380">
        <v>1</v>
      </c>
      <c r="E40" s="256">
        <v>60</v>
      </c>
      <c r="F40" s="249"/>
      <c r="G40" s="380">
        <v>106</v>
      </c>
      <c r="H40" s="250" t="s">
        <v>648</v>
      </c>
      <c r="I40" s="251"/>
      <c r="J40" s="381"/>
      <c r="K40" s="382">
        <v>38</v>
      </c>
      <c r="L40" s="398" t="s">
        <v>648</v>
      </c>
    </row>
    <row r="41" spans="1:12" s="155" customFormat="1" ht="12" customHeight="1">
      <c r="A41" s="395" t="s">
        <v>660</v>
      </c>
      <c r="B41" s="369">
        <f>SUM(C41:L41)</f>
        <v>318</v>
      </c>
      <c r="C41" s="397" t="s">
        <v>648</v>
      </c>
      <c r="D41" s="380">
        <v>5</v>
      </c>
      <c r="E41" s="256">
        <v>99</v>
      </c>
      <c r="F41" s="249"/>
      <c r="G41" s="380">
        <v>135</v>
      </c>
      <c r="H41" s="250" t="s">
        <v>648</v>
      </c>
      <c r="I41" s="251"/>
      <c r="J41" s="381"/>
      <c r="K41" s="382">
        <v>75</v>
      </c>
      <c r="L41" s="381">
        <v>4</v>
      </c>
    </row>
    <row r="42" spans="1:12" s="155" customFormat="1" ht="12" customHeight="1">
      <c r="A42" s="395" t="s">
        <v>661</v>
      </c>
      <c r="B42" s="369">
        <f>SUM(C42:L42)</f>
        <v>398</v>
      </c>
      <c r="C42" s="397" t="s">
        <v>648</v>
      </c>
      <c r="D42" s="380">
        <v>3</v>
      </c>
      <c r="E42" s="256">
        <v>79</v>
      </c>
      <c r="F42" s="249"/>
      <c r="G42" s="380">
        <v>192</v>
      </c>
      <c r="H42" s="250" t="s">
        <v>648</v>
      </c>
      <c r="I42" s="251"/>
      <c r="J42" s="235">
        <v>118</v>
      </c>
      <c r="K42" s="249"/>
      <c r="L42" s="381">
        <v>6</v>
      </c>
    </row>
    <row r="43" spans="1:12" s="155" customFormat="1" ht="3" customHeight="1">
      <c r="A43" s="159"/>
      <c r="B43" s="369"/>
      <c r="C43" s="377"/>
      <c r="D43" s="380"/>
      <c r="E43" s="382"/>
      <c r="F43" s="383"/>
      <c r="G43" s="380"/>
      <c r="H43" s="372"/>
      <c r="I43" s="371"/>
      <c r="J43" s="381"/>
      <c r="K43" s="382"/>
      <c r="L43" s="381"/>
    </row>
    <row r="44" spans="1:12" s="155" customFormat="1" ht="12" customHeight="1">
      <c r="A44" s="395" t="s">
        <v>662</v>
      </c>
      <c r="B44" s="369">
        <f>SUM(C44:L44)</f>
        <v>42</v>
      </c>
      <c r="C44" s="397" t="s">
        <v>648</v>
      </c>
      <c r="D44" s="380">
        <v>2</v>
      </c>
      <c r="E44" s="256">
        <v>11</v>
      </c>
      <c r="F44" s="249"/>
      <c r="G44" s="380">
        <v>16</v>
      </c>
      <c r="H44" s="250" t="s">
        <v>648</v>
      </c>
      <c r="I44" s="251"/>
      <c r="J44" s="381"/>
      <c r="K44" s="382">
        <v>11</v>
      </c>
      <c r="L44" s="381">
        <v>2</v>
      </c>
    </row>
    <row r="45" spans="1:12" s="155" customFormat="1" ht="12" customHeight="1">
      <c r="A45" s="395" t="s">
        <v>663</v>
      </c>
      <c r="B45" s="399" t="s">
        <v>648</v>
      </c>
      <c r="C45" s="397" t="s">
        <v>648</v>
      </c>
      <c r="D45" s="397" t="s">
        <v>648</v>
      </c>
      <c r="E45" s="252" t="s">
        <v>648</v>
      </c>
      <c r="F45" s="253"/>
      <c r="G45" s="397" t="s">
        <v>648</v>
      </c>
      <c r="H45" s="250" t="s">
        <v>648</v>
      </c>
      <c r="I45" s="251"/>
      <c r="J45" s="512" t="s">
        <v>648</v>
      </c>
      <c r="K45" s="253"/>
      <c r="L45" s="398" t="s">
        <v>648</v>
      </c>
    </row>
    <row r="46" spans="1:12" s="155" customFormat="1" ht="12" customHeight="1">
      <c r="A46" s="395" t="s">
        <v>664</v>
      </c>
      <c r="B46" s="369">
        <f>SUM(C46:L46)</f>
        <v>672</v>
      </c>
      <c r="C46" s="397" t="s">
        <v>648</v>
      </c>
      <c r="D46" s="380">
        <v>12</v>
      </c>
      <c r="E46" s="256">
        <v>31</v>
      </c>
      <c r="F46" s="249"/>
      <c r="G46" s="380">
        <v>460</v>
      </c>
      <c r="H46" s="250" t="s">
        <v>648</v>
      </c>
      <c r="I46" s="251"/>
      <c r="J46" s="235">
        <v>169</v>
      </c>
      <c r="K46" s="249"/>
      <c r="L46" s="398" t="s">
        <v>648</v>
      </c>
    </row>
    <row r="47" spans="1:12" s="155" customFormat="1" ht="3" customHeight="1">
      <c r="A47" s="159"/>
      <c r="B47" s="369"/>
      <c r="C47" s="380"/>
      <c r="D47" s="380"/>
      <c r="E47" s="382"/>
      <c r="F47" s="383"/>
      <c r="G47" s="380"/>
      <c r="H47" s="372"/>
      <c r="I47" s="371"/>
      <c r="J47" s="381"/>
      <c r="K47" s="382"/>
      <c r="L47" s="378"/>
    </row>
    <row r="48" spans="1:12" s="155" customFormat="1" ht="12" customHeight="1">
      <c r="A48" s="395" t="s">
        <v>665</v>
      </c>
      <c r="B48" s="369">
        <f>SUM(C48:L48)</f>
        <v>494</v>
      </c>
      <c r="C48" s="380">
        <v>1</v>
      </c>
      <c r="D48" s="380">
        <v>143</v>
      </c>
      <c r="E48" s="256">
        <v>327</v>
      </c>
      <c r="F48" s="249"/>
      <c r="G48" s="380">
        <v>18</v>
      </c>
      <c r="H48" s="250" t="s">
        <v>648</v>
      </c>
      <c r="I48" s="251"/>
      <c r="J48" s="381"/>
      <c r="K48" s="382">
        <v>5</v>
      </c>
      <c r="L48" s="398" t="s">
        <v>648</v>
      </c>
    </row>
    <row r="49" spans="1:12" s="155" customFormat="1" ht="12" customHeight="1">
      <c r="A49" s="395" t="s">
        <v>666</v>
      </c>
      <c r="B49" s="369">
        <f>SUM(C49:L49)</f>
        <v>4818</v>
      </c>
      <c r="C49" s="380">
        <v>3</v>
      </c>
      <c r="D49" s="380">
        <v>528</v>
      </c>
      <c r="E49" s="256">
        <v>3911</v>
      </c>
      <c r="F49" s="249"/>
      <c r="G49" s="380">
        <v>273</v>
      </c>
      <c r="H49" s="250" t="s">
        <v>648</v>
      </c>
      <c r="I49" s="251"/>
      <c r="J49" s="235">
        <v>96</v>
      </c>
      <c r="K49" s="249"/>
      <c r="L49" s="381">
        <v>7</v>
      </c>
    </row>
    <row r="50" spans="1:12" s="155" customFormat="1" ht="12" customHeight="1" thickBot="1">
      <c r="A50" s="400" t="s">
        <v>667</v>
      </c>
      <c r="B50" s="385">
        <f>SUM(C50:L50)</f>
        <v>9128</v>
      </c>
      <c r="C50" s="386">
        <v>4</v>
      </c>
      <c r="D50" s="386">
        <v>699</v>
      </c>
      <c r="E50" s="236">
        <v>7694</v>
      </c>
      <c r="F50" s="237"/>
      <c r="G50" s="386">
        <v>588</v>
      </c>
      <c r="H50" s="238" t="s">
        <v>648</v>
      </c>
      <c r="I50" s="239"/>
      <c r="J50" s="240">
        <v>137</v>
      </c>
      <c r="K50" s="237"/>
      <c r="L50" s="387">
        <v>6</v>
      </c>
    </row>
    <row r="51" spans="1:12" s="155" customFormat="1" ht="10.5" customHeight="1">
      <c r="A51" s="160" t="s">
        <v>682</v>
      </c>
      <c r="E51" s="155" t="s">
        <v>683</v>
      </c>
      <c r="L51" s="6"/>
    </row>
    <row r="52" spans="1:12" s="155" customFormat="1" ht="10.5" customHeight="1">
      <c r="A52" s="160" t="s">
        <v>684</v>
      </c>
      <c r="E52" s="40" t="s">
        <v>685</v>
      </c>
      <c r="L52" s="6"/>
    </row>
    <row r="53" spans="1:12" s="155" customFormat="1" ht="10.5" customHeight="1">
      <c r="A53" s="160" t="s">
        <v>686</v>
      </c>
      <c r="E53" s="151" t="s">
        <v>687</v>
      </c>
      <c r="L53" s="6"/>
    </row>
  </sheetData>
  <mergeCells count="83">
    <mergeCell ref="J45:K45"/>
    <mergeCell ref="H27:I27"/>
    <mergeCell ref="H28:I28"/>
    <mergeCell ref="H29:I29"/>
    <mergeCell ref="H38:I38"/>
    <mergeCell ref="J38:K38"/>
    <mergeCell ref="H39:I39"/>
    <mergeCell ref="J42:K42"/>
    <mergeCell ref="A2:D2"/>
    <mergeCell ref="A13:D13"/>
    <mergeCell ref="E2:L2"/>
    <mergeCell ref="E13:L13"/>
    <mergeCell ref="B15:B17"/>
    <mergeCell ref="G15:G17"/>
    <mergeCell ref="E15:F17"/>
    <mergeCell ref="L15:L17"/>
    <mergeCell ref="C16:D16"/>
    <mergeCell ref="C15:D15"/>
    <mergeCell ref="H15:I17"/>
    <mergeCell ref="J15:K17"/>
    <mergeCell ref="E18:F18"/>
    <mergeCell ref="H18:I18"/>
    <mergeCell ref="J18:K18"/>
    <mergeCell ref="E19:F19"/>
    <mergeCell ref="H19:I19"/>
    <mergeCell ref="J19:K19"/>
    <mergeCell ref="E20:F20"/>
    <mergeCell ref="H20:I20"/>
    <mergeCell ref="J20:K20"/>
    <mergeCell ref="E22:F22"/>
    <mergeCell ref="H22:I22"/>
    <mergeCell ref="J22:K22"/>
    <mergeCell ref="E21:F21"/>
    <mergeCell ref="H21:I21"/>
    <mergeCell ref="J21:K21"/>
    <mergeCell ref="E23:F23"/>
    <mergeCell ref="H23:I23"/>
    <mergeCell ref="J23:K23"/>
    <mergeCell ref="E25:F25"/>
    <mergeCell ref="E24:F24"/>
    <mergeCell ref="H24:I24"/>
    <mergeCell ref="J24:K24"/>
    <mergeCell ref="E26:F26"/>
    <mergeCell ref="H26:I26"/>
    <mergeCell ref="H30:I30"/>
    <mergeCell ref="E31:F31"/>
    <mergeCell ref="H31:I31"/>
    <mergeCell ref="E32:F32"/>
    <mergeCell ref="H32:I32"/>
    <mergeCell ref="J32:K32"/>
    <mergeCell ref="E33:F33"/>
    <mergeCell ref="H33:I33"/>
    <mergeCell ref="E34:F34"/>
    <mergeCell ref="H34:I34"/>
    <mergeCell ref="E35:F35"/>
    <mergeCell ref="H35:I35"/>
    <mergeCell ref="E36:F36"/>
    <mergeCell ref="H36:I36"/>
    <mergeCell ref="E37:F37"/>
    <mergeCell ref="H37:I37"/>
    <mergeCell ref="E44:F44"/>
    <mergeCell ref="H44:I44"/>
    <mergeCell ref="E40:F40"/>
    <mergeCell ref="H40:I40"/>
    <mergeCell ref="E41:F41"/>
    <mergeCell ref="H41:I41"/>
    <mergeCell ref="J46:K46"/>
    <mergeCell ref="E50:F50"/>
    <mergeCell ref="H50:I50"/>
    <mergeCell ref="J50:K50"/>
    <mergeCell ref="J49:K49"/>
    <mergeCell ref="E46:F46"/>
    <mergeCell ref="H46:I46"/>
    <mergeCell ref="A15:A17"/>
    <mergeCell ref="E48:F48"/>
    <mergeCell ref="H48:I48"/>
    <mergeCell ref="E49:F49"/>
    <mergeCell ref="H49:I49"/>
    <mergeCell ref="E45:F45"/>
    <mergeCell ref="H45:I45"/>
    <mergeCell ref="E42:F42"/>
    <mergeCell ref="H42:I42"/>
    <mergeCell ref="E38:F38"/>
  </mergeCells>
  <printOptions/>
  <pageMargins left="1.1811023622047245" right="1.1811023622047245" top="1.5748031496062993" bottom="1.535433070866142" header="0.5118110236220472" footer="0.9055118110236221"/>
  <pageSetup firstPageNumber="114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showGridLines="0" zoomScale="115" zoomScaleNormal="115" workbookViewId="0" topLeftCell="A1">
      <selection activeCell="A1" sqref="A1"/>
    </sheetView>
  </sheetViews>
  <sheetFormatPr defaultColWidth="9.00390625" defaultRowHeight="19.5" customHeight="1"/>
  <cols>
    <col min="1" max="1" width="33.625" style="1" customWidth="1"/>
    <col min="2" max="3" width="10.125" style="1" customWidth="1"/>
    <col min="4" max="5" width="10.375" style="1" customWidth="1"/>
    <col min="6" max="12" width="9.375" style="1" customWidth="1"/>
    <col min="13" max="13" width="9.375" style="2" customWidth="1"/>
    <col min="14" max="16384" width="12.625" style="1" customWidth="1"/>
  </cols>
  <sheetData>
    <row r="1" spans="1:13" s="4" customFormat="1" ht="18" customHeight="1">
      <c r="A1" s="23" t="s">
        <v>716</v>
      </c>
      <c r="M1" s="103" t="s">
        <v>705</v>
      </c>
    </row>
    <row r="2" spans="1:13" s="81" customFormat="1" ht="30" customHeight="1">
      <c r="A2" s="392" t="s">
        <v>48</v>
      </c>
      <c r="B2" s="360"/>
      <c r="C2" s="360"/>
      <c r="D2" s="360"/>
      <c r="E2" s="360"/>
      <c r="F2" s="360" t="s">
        <v>49</v>
      </c>
      <c r="G2" s="360"/>
      <c r="H2" s="360"/>
      <c r="I2" s="360"/>
      <c r="J2" s="360"/>
      <c r="K2" s="360"/>
      <c r="L2" s="360"/>
      <c r="M2" s="360"/>
    </row>
    <row r="3" spans="1:13" s="155" customFormat="1" ht="15" customHeight="1" thickBot="1">
      <c r="A3" s="161"/>
      <c r="B3" s="161"/>
      <c r="C3" s="161"/>
      <c r="D3" s="161"/>
      <c r="E3" s="154" t="s">
        <v>711</v>
      </c>
      <c r="F3" s="161"/>
      <c r="G3" s="161"/>
      <c r="H3" s="161"/>
      <c r="I3" s="161"/>
      <c r="J3" s="161"/>
      <c r="K3" s="161"/>
      <c r="L3" s="161"/>
      <c r="M3" s="156" t="s">
        <v>56</v>
      </c>
    </row>
    <row r="4" spans="1:13" s="169" customFormat="1" ht="15.75" customHeight="1">
      <c r="A4" s="280" t="s">
        <v>691</v>
      </c>
      <c r="B4" s="492" t="s">
        <v>692</v>
      </c>
      <c r="C4" s="515" t="s">
        <v>0</v>
      </c>
      <c r="D4" s="513"/>
      <c r="E4" s="513"/>
      <c r="F4" s="513" t="s">
        <v>693</v>
      </c>
      <c r="G4" s="514"/>
      <c r="H4" s="495" t="s">
        <v>694</v>
      </c>
      <c r="I4" s="515" t="s">
        <v>1</v>
      </c>
      <c r="J4" s="513"/>
      <c r="K4" s="513"/>
      <c r="L4" s="514"/>
      <c r="M4" s="504" t="s">
        <v>695</v>
      </c>
    </row>
    <row r="5" spans="1:13" s="169" customFormat="1" ht="39.75" customHeight="1">
      <c r="A5" s="281"/>
      <c r="B5" s="493"/>
      <c r="C5" s="414" t="s">
        <v>2</v>
      </c>
      <c r="D5" s="415" t="s">
        <v>3</v>
      </c>
      <c r="E5" s="414" t="s">
        <v>4</v>
      </c>
      <c r="F5" s="416" t="s">
        <v>5</v>
      </c>
      <c r="G5" s="414" t="s">
        <v>6</v>
      </c>
      <c r="H5" s="496"/>
      <c r="I5" s="414" t="s">
        <v>7</v>
      </c>
      <c r="J5" s="414" t="s">
        <v>8</v>
      </c>
      <c r="K5" s="414" t="s">
        <v>9</v>
      </c>
      <c r="L5" s="414" t="s">
        <v>10</v>
      </c>
      <c r="M5" s="505"/>
    </row>
    <row r="6" spans="1:13" s="170" customFormat="1" ht="25.5" customHeight="1" thickBot="1">
      <c r="A6" s="157" t="s">
        <v>510</v>
      </c>
      <c r="B6" s="164" t="s">
        <v>11</v>
      </c>
      <c r="C6" s="167" t="s">
        <v>12</v>
      </c>
      <c r="D6" s="166" t="s">
        <v>13</v>
      </c>
      <c r="E6" s="167" t="s">
        <v>14</v>
      </c>
      <c r="F6" s="166" t="s">
        <v>15</v>
      </c>
      <c r="G6" s="167" t="s">
        <v>16</v>
      </c>
      <c r="H6" s="167" t="s">
        <v>17</v>
      </c>
      <c r="I6" s="167" t="s">
        <v>12</v>
      </c>
      <c r="J6" s="167" t="s">
        <v>18</v>
      </c>
      <c r="K6" s="167" t="s">
        <v>19</v>
      </c>
      <c r="L6" s="167" t="s">
        <v>20</v>
      </c>
      <c r="M6" s="165" t="s">
        <v>21</v>
      </c>
    </row>
    <row r="7" spans="1:13" s="155" customFormat="1" ht="15" customHeight="1">
      <c r="A7" s="395" t="s">
        <v>622</v>
      </c>
      <c r="B7" s="22">
        <v>15840</v>
      </c>
      <c r="C7" s="22">
        <v>3715</v>
      </c>
      <c r="D7" s="54">
        <v>18</v>
      </c>
      <c r="E7" s="56">
        <v>1129</v>
      </c>
      <c r="F7" s="54">
        <v>2286</v>
      </c>
      <c r="G7" s="54">
        <v>282</v>
      </c>
      <c r="H7" s="54">
        <v>9825</v>
      </c>
      <c r="I7" s="56">
        <v>2300</v>
      </c>
      <c r="J7" s="54">
        <v>1</v>
      </c>
      <c r="K7" s="54">
        <v>131</v>
      </c>
      <c r="L7" s="54">
        <v>2168</v>
      </c>
      <c r="M7" s="359" t="s">
        <v>22</v>
      </c>
    </row>
    <row r="8" spans="1:13" s="155" customFormat="1" ht="15" customHeight="1">
      <c r="A8" s="395" t="s">
        <v>623</v>
      </c>
      <c r="B8" s="22">
        <v>16423</v>
      </c>
      <c r="C8" s="22">
        <v>3849</v>
      </c>
      <c r="D8" s="54">
        <v>20</v>
      </c>
      <c r="E8" s="56">
        <v>1227</v>
      </c>
      <c r="F8" s="54">
        <v>2290</v>
      </c>
      <c r="G8" s="54">
        <v>312</v>
      </c>
      <c r="H8" s="54">
        <v>10265</v>
      </c>
      <c r="I8" s="56">
        <v>2309</v>
      </c>
      <c r="J8" s="54">
        <v>1</v>
      </c>
      <c r="K8" s="54">
        <v>140</v>
      </c>
      <c r="L8" s="54">
        <v>2168</v>
      </c>
      <c r="M8" s="359" t="s">
        <v>22</v>
      </c>
    </row>
    <row r="9" spans="1:13" s="155" customFormat="1" ht="15" customHeight="1">
      <c r="A9" s="395" t="s">
        <v>624</v>
      </c>
      <c r="B9" s="22">
        <v>16528</v>
      </c>
      <c r="C9" s="22">
        <v>3935</v>
      </c>
      <c r="D9" s="54">
        <v>28</v>
      </c>
      <c r="E9" s="56">
        <v>1380</v>
      </c>
      <c r="F9" s="54">
        <v>2279</v>
      </c>
      <c r="G9" s="54">
        <v>248</v>
      </c>
      <c r="H9" s="54">
        <v>10273</v>
      </c>
      <c r="I9" s="56">
        <v>2320</v>
      </c>
      <c r="J9" s="54">
        <v>1</v>
      </c>
      <c r="K9" s="54">
        <v>531</v>
      </c>
      <c r="L9" s="54">
        <v>1788</v>
      </c>
      <c r="M9" s="359" t="s">
        <v>22</v>
      </c>
    </row>
    <row r="10" spans="1:13" s="155" customFormat="1" ht="9" customHeight="1">
      <c r="A10" s="158"/>
      <c r="B10" s="22"/>
      <c r="C10" s="22"/>
      <c r="D10" s="54"/>
      <c r="E10" s="56"/>
      <c r="F10" s="54"/>
      <c r="G10" s="54"/>
      <c r="H10" s="54"/>
      <c r="I10" s="56"/>
      <c r="J10" s="54"/>
      <c r="K10" s="54"/>
      <c r="L10" s="54"/>
      <c r="M10" s="413"/>
    </row>
    <row r="11" spans="1:13" s="6" customFormat="1" ht="15" customHeight="1">
      <c r="A11" s="395" t="s">
        <v>23</v>
      </c>
      <c r="B11" s="22">
        <v>16474</v>
      </c>
      <c r="C11" s="22">
        <v>4018</v>
      </c>
      <c r="D11" s="54">
        <v>33</v>
      </c>
      <c r="E11" s="56">
        <v>1441</v>
      </c>
      <c r="F11" s="54">
        <v>2292</v>
      </c>
      <c r="G11" s="54">
        <v>252</v>
      </c>
      <c r="H11" s="54">
        <v>10111</v>
      </c>
      <c r="I11" s="56">
        <v>2345</v>
      </c>
      <c r="J11" s="54">
        <v>1</v>
      </c>
      <c r="K11" s="54">
        <v>688</v>
      </c>
      <c r="L11" s="54">
        <v>1656</v>
      </c>
      <c r="M11" s="359" t="s">
        <v>696</v>
      </c>
    </row>
    <row r="12" spans="1:13" s="155" customFormat="1" ht="15" customHeight="1">
      <c r="A12" s="395" t="s">
        <v>24</v>
      </c>
      <c r="B12" s="22">
        <v>17936</v>
      </c>
      <c r="C12" s="22">
        <v>4070</v>
      </c>
      <c r="D12" s="54">
        <v>31</v>
      </c>
      <c r="E12" s="56">
        <v>1628</v>
      </c>
      <c r="F12" s="54">
        <v>2169</v>
      </c>
      <c r="G12" s="54">
        <v>242</v>
      </c>
      <c r="H12" s="54">
        <v>10866</v>
      </c>
      <c r="I12" s="56">
        <v>3000</v>
      </c>
      <c r="J12" s="54">
        <v>2</v>
      </c>
      <c r="K12" s="54">
        <v>787</v>
      </c>
      <c r="L12" s="54">
        <v>2211</v>
      </c>
      <c r="M12" s="359" t="s">
        <v>696</v>
      </c>
    </row>
    <row r="13" spans="1:13" s="155" customFormat="1" ht="15" customHeight="1">
      <c r="A13" s="395" t="s">
        <v>25</v>
      </c>
      <c r="B13" s="22">
        <v>19300</v>
      </c>
      <c r="C13" s="22">
        <v>4188</v>
      </c>
      <c r="D13" s="54">
        <v>35</v>
      </c>
      <c r="E13" s="56">
        <v>1816</v>
      </c>
      <c r="F13" s="54">
        <v>2222</v>
      </c>
      <c r="G13" s="54">
        <v>115</v>
      </c>
      <c r="H13" s="54">
        <v>11641</v>
      </c>
      <c r="I13" s="56">
        <v>3471</v>
      </c>
      <c r="J13" s="54">
        <v>2</v>
      </c>
      <c r="K13" s="54">
        <v>982</v>
      </c>
      <c r="L13" s="54">
        <v>2487</v>
      </c>
      <c r="M13" s="359" t="s">
        <v>696</v>
      </c>
    </row>
    <row r="14" spans="1:13" s="155" customFormat="1" ht="9" customHeight="1">
      <c r="A14" s="158"/>
      <c r="B14" s="22"/>
      <c r="C14" s="22"/>
      <c r="D14" s="54"/>
      <c r="E14" s="56"/>
      <c r="F14" s="54"/>
      <c r="G14" s="54"/>
      <c r="H14" s="54"/>
      <c r="I14" s="56"/>
      <c r="J14" s="54"/>
      <c r="K14" s="54"/>
      <c r="L14" s="54"/>
      <c r="M14" s="413"/>
    </row>
    <row r="15" spans="1:13" s="155" customFormat="1" ht="15" customHeight="1">
      <c r="A15" s="395" t="s">
        <v>26</v>
      </c>
      <c r="B15" s="22">
        <v>20533</v>
      </c>
      <c r="C15" s="22">
        <v>4267</v>
      </c>
      <c r="D15" s="22">
        <v>49</v>
      </c>
      <c r="E15" s="21">
        <v>1918</v>
      </c>
      <c r="F15" s="22">
        <v>2193</v>
      </c>
      <c r="G15" s="22">
        <v>107</v>
      </c>
      <c r="H15" s="22">
        <v>12703</v>
      </c>
      <c r="I15" s="21">
        <v>3563</v>
      </c>
      <c r="J15" s="22">
        <v>2</v>
      </c>
      <c r="K15" s="22">
        <v>1163</v>
      </c>
      <c r="L15" s="21">
        <v>2398</v>
      </c>
      <c r="M15" s="359" t="s">
        <v>696</v>
      </c>
    </row>
    <row r="16" spans="1:13" s="155" customFormat="1" ht="15" customHeight="1">
      <c r="A16" s="395" t="s">
        <v>27</v>
      </c>
      <c r="B16" s="22">
        <v>21426</v>
      </c>
      <c r="C16" s="22">
        <v>3896</v>
      </c>
      <c r="D16" s="22">
        <v>53</v>
      </c>
      <c r="E16" s="21">
        <v>1768</v>
      </c>
      <c r="F16" s="22">
        <v>1973</v>
      </c>
      <c r="G16" s="22">
        <v>102</v>
      </c>
      <c r="H16" s="22">
        <v>13429</v>
      </c>
      <c r="I16" s="21">
        <v>3732</v>
      </c>
      <c r="J16" s="22">
        <v>2</v>
      </c>
      <c r="K16" s="22">
        <v>1536</v>
      </c>
      <c r="L16" s="21">
        <v>2194</v>
      </c>
      <c r="M16" s="359">
        <v>369</v>
      </c>
    </row>
    <row r="17" spans="1:13" s="155" customFormat="1" ht="15" customHeight="1">
      <c r="A17" s="395" t="s">
        <v>28</v>
      </c>
      <c r="B17" s="22">
        <v>21333</v>
      </c>
      <c r="C17" s="22">
        <v>3886</v>
      </c>
      <c r="D17" s="22">
        <v>53</v>
      </c>
      <c r="E17" s="21">
        <v>1872</v>
      </c>
      <c r="F17" s="22">
        <v>1876</v>
      </c>
      <c r="G17" s="22">
        <v>85</v>
      </c>
      <c r="H17" s="22">
        <v>13426</v>
      </c>
      <c r="I17" s="21">
        <v>3626</v>
      </c>
      <c r="J17" s="22">
        <v>2</v>
      </c>
      <c r="K17" s="22">
        <v>1628</v>
      </c>
      <c r="L17" s="21">
        <v>1996</v>
      </c>
      <c r="M17" s="359">
        <v>395</v>
      </c>
    </row>
    <row r="18" spans="1:13" s="155" customFormat="1" ht="9" customHeight="1">
      <c r="A18" s="158"/>
      <c r="B18" s="22"/>
      <c r="C18" s="22"/>
      <c r="D18" s="54"/>
      <c r="E18" s="56"/>
      <c r="F18" s="54"/>
      <c r="G18" s="54"/>
      <c r="H18" s="54"/>
      <c r="I18" s="56"/>
      <c r="J18" s="54"/>
      <c r="K18" s="54"/>
      <c r="L18" s="54"/>
      <c r="M18" s="413"/>
    </row>
    <row r="19" spans="1:13" s="155" customFormat="1" ht="15" customHeight="1">
      <c r="A19" s="395" t="s">
        <v>29</v>
      </c>
      <c r="B19" s="22">
        <f>SUM(B21:B38)</f>
        <v>21487</v>
      </c>
      <c r="C19" s="22">
        <f>SUM(C21:C38)</f>
        <v>3948</v>
      </c>
      <c r="D19" s="22">
        <f aca="true" t="shared" si="0" ref="D19:M19">SUM(D21:D38)</f>
        <v>57</v>
      </c>
      <c r="E19" s="21">
        <f t="shared" si="0"/>
        <v>1902</v>
      </c>
      <c r="F19" s="22">
        <f t="shared" si="0"/>
        <v>1915</v>
      </c>
      <c r="G19" s="22">
        <f t="shared" si="0"/>
        <v>74</v>
      </c>
      <c r="H19" s="22">
        <f t="shared" si="0"/>
        <v>13476</v>
      </c>
      <c r="I19" s="22">
        <f t="shared" si="0"/>
        <v>3663</v>
      </c>
      <c r="J19" s="22">
        <f t="shared" si="0"/>
        <v>2</v>
      </c>
      <c r="K19" s="22">
        <f t="shared" si="0"/>
        <v>1773</v>
      </c>
      <c r="L19" s="22">
        <f t="shared" si="0"/>
        <v>1888</v>
      </c>
      <c r="M19" s="20">
        <f t="shared" si="0"/>
        <v>400</v>
      </c>
    </row>
    <row r="20" spans="1:13" s="155" customFormat="1" ht="9" customHeight="1">
      <c r="A20" s="171"/>
      <c r="B20" s="22"/>
      <c r="C20" s="22"/>
      <c r="D20" s="54"/>
      <c r="E20" s="56"/>
      <c r="F20" s="54"/>
      <c r="G20" s="54"/>
      <c r="H20" s="54"/>
      <c r="I20" s="56"/>
      <c r="J20" s="54"/>
      <c r="K20" s="54"/>
      <c r="L20" s="54"/>
      <c r="M20" s="413"/>
    </row>
    <row r="21" spans="1:15" s="155" customFormat="1" ht="15" customHeight="1">
      <c r="A21" s="395" t="s">
        <v>30</v>
      </c>
      <c r="B21" s="22">
        <f>C21</f>
        <v>546</v>
      </c>
      <c r="C21" s="22">
        <f>SUM(D21:G21)</f>
        <v>546</v>
      </c>
      <c r="D21" s="422">
        <v>31</v>
      </c>
      <c r="E21" s="422">
        <v>295</v>
      </c>
      <c r="F21" s="426">
        <v>219</v>
      </c>
      <c r="G21" s="422">
        <v>1</v>
      </c>
      <c r="H21" s="419" t="s">
        <v>697</v>
      </c>
      <c r="I21" s="419" t="s">
        <v>697</v>
      </c>
      <c r="J21" s="419" t="s">
        <v>697</v>
      </c>
      <c r="K21" s="419" t="s">
        <v>697</v>
      </c>
      <c r="L21" s="419" t="s">
        <v>697</v>
      </c>
      <c r="M21" s="420" t="s">
        <v>697</v>
      </c>
      <c r="N21" s="423"/>
      <c r="O21" s="423"/>
    </row>
    <row r="22" spans="1:15" s="155" customFormat="1" ht="15" customHeight="1">
      <c r="A22" s="395" t="s">
        <v>31</v>
      </c>
      <c r="B22" s="22">
        <f>C22</f>
        <v>36</v>
      </c>
      <c r="C22" s="22">
        <f aca="true" t="shared" si="1" ref="C22:C38">SUM(D22:G22)</f>
        <v>36</v>
      </c>
      <c r="D22" s="422">
        <v>7</v>
      </c>
      <c r="E22" s="422">
        <v>10</v>
      </c>
      <c r="F22" s="426">
        <v>18</v>
      </c>
      <c r="G22" s="422">
        <v>1</v>
      </c>
      <c r="H22" s="419" t="s">
        <v>697</v>
      </c>
      <c r="I22" s="419" t="s">
        <v>697</v>
      </c>
      <c r="J22" s="419" t="s">
        <v>697</v>
      </c>
      <c r="K22" s="419" t="s">
        <v>697</v>
      </c>
      <c r="L22" s="419" t="s">
        <v>697</v>
      </c>
      <c r="M22" s="420" t="s">
        <v>697</v>
      </c>
      <c r="N22" s="423"/>
      <c r="O22" s="423"/>
    </row>
    <row r="23" spans="1:15" s="155" customFormat="1" ht="15" customHeight="1">
      <c r="A23" s="395" t="s">
        <v>32</v>
      </c>
      <c r="B23" s="22">
        <f>C23</f>
        <v>230</v>
      </c>
      <c r="C23" s="22">
        <f t="shared" si="1"/>
        <v>230</v>
      </c>
      <c r="D23" s="422">
        <v>1</v>
      </c>
      <c r="E23" s="422">
        <v>129</v>
      </c>
      <c r="F23" s="426">
        <v>99</v>
      </c>
      <c r="G23" s="422">
        <v>1</v>
      </c>
      <c r="H23" s="419" t="s">
        <v>697</v>
      </c>
      <c r="I23" s="419" t="s">
        <v>697</v>
      </c>
      <c r="J23" s="419" t="s">
        <v>697</v>
      </c>
      <c r="K23" s="419" t="s">
        <v>697</v>
      </c>
      <c r="L23" s="419" t="s">
        <v>697</v>
      </c>
      <c r="M23" s="420" t="s">
        <v>697</v>
      </c>
      <c r="N23" s="423"/>
      <c r="O23" s="423"/>
    </row>
    <row r="24" spans="1:15" s="155" customFormat="1" ht="15" customHeight="1">
      <c r="A24" s="395" t="s">
        <v>33</v>
      </c>
      <c r="B24" s="22">
        <f>C24+I24</f>
        <v>3109</v>
      </c>
      <c r="C24" s="22">
        <f t="shared" si="1"/>
        <v>78</v>
      </c>
      <c r="D24" s="419" t="s">
        <v>697</v>
      </c>
      <c r="E24" s="422">
        <v>26</v>
      </c>
      <c r="F24" s="426">
        <v>51</v>
      </c>
      <c r="G24" s="422">
        <v>1</v>
      </c>
      <c r="H24" s="419" t="s">
        <v>697</v>
      </c>
      <c r="I24" s="422">
        <v>3031</v>
      </c>
      <c r="J24" s="422">
        <v>1</v>
      </c>
      <c r="K24" s="422">
        <v>1512</v>
      </c>
      <c r="L24" s="422">
        <v>1518</v>
      </c>
      <c r="M24" s="420" t="s">
        <v>697</v>
      </c>
      <c r="N24" s="423"/>
      <c r="O24" s="423"/>
    </row>
    <row r="25" spans="1:15" s="155" customFormat="1" ht="15" customHeight="1">
      <c r="A25" s="395" t="s">
        <v>34</v>
      </c>
      <c r="B25" s="22">
        <f>C25</f>
        <v>73</v>
      </c>
      <c r="C25" s="22">
        <f t="shared" si="1"/>
        <v>73</v>
      </c>
      <c r="D25" s="422">
        <v>1</v>
      </c>
      <c r="E25" s="422">
        <v>50</v>
      </c>
      <c r="F25" s="426">
        <v>22</v>
      </c>
      <c r="G25" s="419" t="s">
        <v>697</v>
      </c>
      <c r="H25" s="419" t="s">
        <v>697</v>
      </c>
      <c r="I25" s="419" t="s">
        <v>697</v>
      </c>
      <c r="J25" s="419" t="s">
        <v>697</v>
      </c>
      <c r="K25" s="419" t="s">
        <v>697</v>
      </c>
      <c r="L25" s="419" t="s">
        <v>697</v>
      </c>
      <c r="M25" s="420" t="s">
        <v>697</v>
      </c>
      <c r="N25" s="423"/>
      <c r="O25" s="423"/>
    </row>
    <row r="26" spans="1:15" s="155" customFormat="1" ht="15" customHeight="1">
      <c r="A26" s="395" t="s">
        <v>35</v>
      </c>
      <c r="B26" s="22">
        <f>C26</f>
        <v>83</v>
      </c>
      <c r="C26" s="22">
        <f t="shared" si="1"/>
        <v>83</v>
      </c>
      <c r="D26" s="422">
        <v>2</v>
      </c>
      <c r="E26" s="422">
        <v>40</v>
      </c>
      <c r="F26" s="426">
        <v>41</v>
      </c>
      <c r="G26" s="419" t="s">
        <v>697</v>
      </c>
      <c r="H26" s="419" t="s">
        <v>697</v>
      </c>
      <c r="I26" s="419" t="s">
        <v>697</v>
      </c>
      <c r="J26" s="419" t="s">
        <v>697</v>
      </c>
      <c r="K26" s="419" t="s">
        <v>697</v>
      </c>
      <c r="L26" s="419" t="s">
        <v>697</v>
      </c>
      <c r="M26" s="420" t="s">
        <v>697</v>
      </c>
      <c r="N26" s="423"/>
      <c r="O26" s="423"/>
    </row>
    <row r="27" spans="1:15" s="155" customFormat="1" ht="15" customHeight="1">
      <c r="A27" s="395" t="s">
        <v>36</v>
      </c>
      <c r="B27" s="22">
        <f>C27</f>
        <v>271</v>
      </c>
      <c r="C27" s="22">
        <f t="shared" si="1"/>
        <v>271</v>
      </c>
      <c r="D27" s="419" t="s">
        <v>697</v>
      </c>
      <c r="E27" s="422">
        <v>142</v>
      </c>
      <c r="F27" s="426">
        <v>129</v>
      </c>
      <c r="G27" s="419" t="s">
        <v>697</v>
      </c>
      <c r="H27" s="419" t="s">
        <v>697</v>
      </c>
      <c r="I27" s="419" t="s">
        <v>697</v>
      </c>
      <c r="J27" s="419" t="s">
        <v>697</v>
      </c>
      <c r="K27" s="419" t="s">
        <v>697</v>
      </c>
      <c r="L27" s="419" t="s">
        <v>697</v>
      </c>
      <c r="M27" s="420" t="s">
        <v>697</v>
      </c>
      <c r="N27" s="423"/>
      <c r="O27" s="423"/>
    </row>
    <row r="28" spans="1:15" s="155" customFormat="1" ht="15" customHeight="1">
      <c r="A28" s="395" t="s">
        <v>37</v>
      </c>
      <c r="B28" s="22">
        <f>C28</f>
        <v>86</v>
      </c>
      <c r="C28" s="22">
        <f t="shared" si="1"/>
        <v>86</v>
      </c>
      <c r="D28" s="422">
        <v>2</v>
      </c>
      <c r="E28" s="422">
        <v>43</v>
      </c>
      <c r="F28" s="426">
        <v>41</v>
      </c>
      <c r="G28" s="419" t="s">
        <v>697</v>
      </c>
      <c r="H28" s="419" t="s">
        <v>697</v>
      </c>
      <c r="I28" s="419" t="s">
        <v>697</v>
      </c>
      <c r="J28" s="419" t="s">
        <v>697</v>
      </c>
      <c r="K28" s="419" t="s">
        <v>697</v>
      </c>
      <c r="L28" s="419" t="s">
        <v>697</v>
      </c>
      <c r="M28" s="420" t="s">
        <v>697</v>
      </c>
      <c r="N28" s="423"/>
      <c r="O28" s="423"/>
    </row>
    <row r="29" spans="1:15" s="155" customFormat="1" ht="15" customHeight="1">
      <c r="A29" s="395" t="s">
        <v>38</v>
      </c>
      <c r="B29" s="22">
        <f>C29</f>
        <v>978</v>
      </c>
      <c r="C29" s="22">
        <f t="shared" si="1"/>
        <v>978</v>
      </c>
      <c r="D29" s="422">
        <v>13</v>
      </c>
      <c r="E29" s="422">
        <v>486</v>
      </c>
      <c r="F29" s="426">
        <v>479</v>
      </c>
      <c r="G29" s="419" t="s">
        <v>697</v>
      </c>
      <c r="H29" s="419" t="s">
        <v>697</v>
      </c>
      <c r="I29" s="419" t="s">
        <v>697</v>
      </c>
      <c r="J29" s="419" t="s">
        <v>697</v>
      </c>
      <c r="K29" s="419" t="s">
        <v>697</v>
      </c>
      <c r="L29" s="419" t="s">
        <v>697</v>
      </c>
      <c r="M29" s="420" t="s">
        <v>697</v>
      </c>
      <c r="N29" s="423"/>
      <c r="O29" s="423"/>
    </row>
    <row r="30" spans="1:15" s="155" customFormat="1" ht="15" customHeight="1">
      <c r="A30" s="395" t="s">
        <v>39</v>
      </c>
      <c r="B30" s="22">
        <f>C30+M30</f>
        <v>205</v>
      </c>
      <c r="C30" s="22">
        <f t="shared" si="1"/>
        <v>35</v>
      </c>
      <c r="D30" s="419" t="s">
        <v>697</v>
      </c>
      <c r="E30" s="422">
        <v>19</v>
      </c>
      <c r="F30" s="426">
        <v>16</v>
      </c>
      <c r="G30" s="419" t="s">
        <v>697</v>
      </c>
      <c r="H30" s="419" t="s">
        <v>697</v>
      </c>
      <c r="I30" s="419" t="s">
        <v>697</v>
      </c>
      <c r="J30" s="419" t="s">
        <v>697</v>
      </c>
      <c r="K30" s="419" t="s">
        <v>697</v>
      </c>
      <c r="L30" s="419" t="s">
        <v>697</v>
      </c>
      <c r="M30" s="424">
        <v>170</v>
      </c>
      <c r="N30" s="423"/>
      <c r="O30" s="423"/>
    </row>
    <row r="31" spans="1:15" s="155" customFormat="1" ht="15" customHeight="1">
      <c r="A31" s="395" t="s">
        <v>40</v>
      </c>
      <c r="B31" s="22">
        <f>C31</f>
        <v>318</v>
      </c>
      <c r="C31" s="22">
        <f t="shared" si="1"/>
        <v>318</v>
      </c>
      <c r="D31" s="419" t="s">
        <v>697</v>
      </c>
      <c r="E31" s="422">
        <v>88</v>
      </c>
      <c r="F31" s="426">
        <v>223</v>
      </c>
      <c r="G31" s="422">
        <v>7</v>
      </c>
      <c r="H31" s="419" t="s">
        <v>697</v>
      </c>
      <c r="I31" s="419" t="s">
        <v>697</v>
      </c>
      <c r="J31" s="419" t="s">
        <v>697</v>
      </c>
      <c r="K31" s="419" t="s">
        <v>697</v>
      </c>
      <c r="L31" s="419" t="s">
        <v>697</v>
      </c>
      <c r="M31" s="420" t="s">
        <v>697</v>
      </c>
      <c r="N31" s="423"/>
      <c r="O31" s="423"/>
    </row>
    <row r="32" spans="1:15" s="155" customFormat="1" ht="15" customHeight="1">
      <c r="A32" s="395" t="s">
        <v>41</v>
      </c>
      <c r="B32" s="22">
        <f>C32+M32</f>
        <v>398</v>
      </c>
      <c r="C32" s="22">
        <f t="shared" si="1"/>
        <v>388</v>
      </c>
      <c r="D32" s="419" t="s">
        <v>697</v>
      </c>
      <c r="E32" s="422">
        <v>65</v>
      </c>
      <c r="F32" s="426">
        <v>267</v>
      </c>
      <c r="G32" s="422">
        <v>56</v>
      </c>
      <c r="H32" s="419" t="s">
        <v>697</v>
      </c>
      <c r="I32" s="419" t="s">
        <v>697</v>
      </c>
      <c r="J32" s="419" t="s">
        <v>697</v>
      </c>
      <c r="K32" s="419" t="s">
        <v>697</v>
      </c>
      <c r="L32" s="419" t="s">
        <v>697</v>
      </c>
      <c r="M32" s="424">
        <v>10</v>
      </c>
      <c r="N32" s="423"/>
      <c r="O32" s="423"/>
    </row>
    <row r="33" spans="1:15" s="155" customFormat="1" ht="15" customHeight="1">
      <c r="A33" s="395" t="s">
        <v>42</v>
      </c>
      <c r="B33" s="22">
        <f>C33</f>
        <v>42</v>
      </c>
      <c r="C33" s="22">
        <f t="shared" si="1"/>
        <v>42</v>
      </c>
      <c r="D33" s="419" t="s">
        <v>697</v>
      </c>
      <c r="E33" s="422">
        <v>24</v>
      </c>
      <c r="F33" s="426">
        <v>16</v>
      </c>
      <c r="G33" s="422">
        <v>2</v>
      </c>
      <c r="H33" s="419" t="s">
        <v>697</v>
      </c>
      <c r="I33" s="419" t="s">
        <v>697</v>
      </c>
      <c r="J33" s="419" t="s">
        <v>697</v>
      </c>
      <c r="K33" s="419" t="s">
        <v>697</v>
      </c>
      <c r="L33" s="419" t="s">
        <v>697</v>
      </c>
      <c r="M33" s="420" t="s">
        <v>697</v>
      </c>
      <c r="N33" s="423"/>
      <c r="O33" s="423"/>
    </row>
    <row r="34" spans="1:15" s="155" customFormat="1" ht="15" customHeight="1">
      <c r="A34" s="395" t="s">
        <v>43</v>
      </c>
      <c r="B34" s="261" t="s">
        <v>697</v>
      </c>
      <c r="C34" s="261" t="s">
        <v>697</v>
      </c>
      <c r="D34" s="419" t="s">
        <v>697</v>
      </c>
      <c r="E34" s="419" t="s">
        <v>697</v>
      </c>
      <c r="F34" s="427" t="s">
        <v>697</v>
      </c>
      <c r="G34" s="419" t="s">
        <v>697</v>
      </c>
      <c r="H34" s="419" t="s">
        <v>697</v>
      </c>
      <c r="I34" s="419" t="s">
        <v>697</v>
      </c>
      <c r="J34" s="419" t="s">
        <v>697</v>
      </c>
      <c r="K34" s="419" t="s">
        <v>697</v>
      </c>
      <c r="L34" s="419" t="s">
        <v>697</v>
      </c>
      <c r="M34" s="420" t="s">
        <v>697</v>
      </c>
      <c r="N34" s="423"/>
      <c r="O34" s="423"/>
    </row>
    <row r="35" spans="1:15" s="155" customFormat="1" ht="15" customHeight="1">
      <c r="A35" s="395" t="s">
        <v>44</v>
      </c>
      <c r="B35" s="22">
        <f>C35+I35</f>
        <v>672</v>
      </c>
      <c r="C35" s="22">
        <f t="shared" si="1"/>
        <v>40</v>
      </c>
      <c r="D35" s="419" t="s">
        <v>697</v>
      </c>
      <c r="E35" s="422">
        <v>18</v>
      </c>
      <c r="F35" s="426">
        <v>22</v>
      </c>
      <c r="G35" s="419" t="s">
        <v>697</v>
      </c>
      <c r="H35" s="419" t="s">
        <v>697</v>
      </c>
      <c r="I35" s="422">
        <v>632</v>
      </c>
      <c r="J35" s="422">
        <v>1</v>
      </c>
      <c r="K35" s="422">
        <v>261</v>
      </c>
      <c r="L35" s="422">
        <v>370</v>
      </c>
      <c r="M35" s="420" t="s">
        <v>697</v>
      </c>
      <c r="N35" s="423"/>
      <c r="O35" s="423"/>
    </row>
    <row r="36" spans="1:13" s="6" customFormat="1" ht="15" customHeight="1">
      <c r="A36" s="395" t="s">
        <v>45</v>
      </c>
      <c r="B36" s="22">
        <f>C36+H36+M36</f>
        <v>494</v>
      </c>
      <c r="C36" s="22">
        <f t="shared" si="1"/>
        <v>48</v>
      </c>
      <c r="D36" s="419" t="s">
        <v>697</v>
      </c>
      <c r="E36" s="422">
        <v>32</v>
      </c>
      <c r="F36" s="426">
        <v>16</v>
      </c>
      <c r="G36" s="419" t="s">
        <v>697</v>
      </c>
      <c r="H36" s="422">
        <v>443</v>
      </c>
      <c r="I36" s="419" t="s">
        <v>697</v>
      </c>
      <c r="J36" s="419" t="s">
        <v>697</v>
      </c>
      <c r="K36" s="419" t="s">
        <v>697</v>
      </c>
      <c r="L36" s="419" t="s">
        <v>697</v>
      </c>
      <c r="M36" s="233">
        <v>3</v>
      </c>
    </row>
    <row r="37" spans="1:13" s="6" customFormat="1" ht="15" customHeight="1">
      <c r="A37" s="395" t="s">
        <v>46</v>
      </c>
      <c r="B37" s="22">
        <f>C37+H37+M37</f>
        <v>4818</v>
      </c>
      <c r="C37" s="22">
        <f t="shared" si="1"/>
        <v>401</v>
      </c>
      <c r="D37" s="419" t="s">
        <v>697</v>
      </c>
      <c r="E37" s="422">
        <v>249</v>
      </c>
      <c r="F37" s="426">
        <v>148</v>
      </c>
      <c r="G37" s="422">
        <v>4</v>
      </c>
      <c r="H37" s="422">
        <v>4366</v>
      </c>
      <c r="I37" s="419" t="s">
        <v>697</v>
      </c>
      <c r="J37" s="419" t="s">
        <v>697</v>
      </c>
      <c r="K37" s="419" t="s">
        <v>697</v>
      </c>
      <c r="L37" s="419" t="s">
        <v>697</v>
      </c>
      <c r="M37" s="233">
        <v>51</v>
      </c>
    </row>
    <row r="38" spans="1:15" s="155" customFormat="1" ht="15" customHeight="1" thickBot="1">
      <c r="A38" s="400" t="s">
        <v>47</v>
      </c>
      <c r="B38" s="83">
        <f>C38+H38+M38</f>
        <v>9128</v>
      </c>
      <c r="C38" s="38">
        <f t="shared" si="1"/>
        <v>295</v>
      </c>
      <c r="D38" s="421" t="s">
        <v>697</v>
      </c>
      <c r="E38" s="425">
        <v>186</v>
      </c>
      <c r="F38" s="428">
        <v>108</v>
      </c>
      <c r="G38" s="425">
        <v>1</v>
      </c>
      <c r="H38" s="425">
        <v>8667</v>
      </c>
      <c r="I38" s="421" t="s">
        <v>697</v>
      </c>
      <c r="J38" s="421" t="s">
        <v>697</v>
      </c>
      <c r="K38" s="421" t="s">
        <v>697</v>
      </c>
      <c r="L38" s="421" t="s">
        <v>697</v>
      </c>
      <c r="M38" s="39">
        <v>166</v>
      </c>
      <c r="N38" s="6"/>
      <c r="O38" s="6"/>
    </row>
    <row r="39" spans="1:13" s="155" customFormat="1" ht="12" customHeight="1">
      <c r="A39" s="160" t="s">
        <v>50</v>
      </c>
      <c r="F39" s="155" t="s">
        <v>51</v>
      </c>
      <c r="M39" s="6"/>
    </row>
    <row r="40" spans="1:13" s="155" customFormat="1" ht="12" customHeight="1">
      <c r="A40" s="160" t="s">
        <v>52</v>
      </c>
      <c r="F40" s="40" t="s">
        <v>53</v>
      </c>
      <c r="M40" s="6"/>
    </row>
    <row r="41" spans="1:13" s="155" customFormat="1" ht="12" customHeight="1">
      <c r="A41" s="160" t="s">
        <v>54</v>
      </c>
      <c r="F41" s="40" t="s">
        <v>57</v>
      </c>
      <c r="M41" s="6"/>
    </row>
    <row r="42" spans="1:13" s="155" customFormat="1" ht="12" customHeight="1">
      <c r="A42" s="160" t="s">
        <v>55</v>
      </c>
      <c r="F42" s="40" t="s">
        <v>58</v>
      </c>
      <c r="M42" s="6"/>
    </row>
  </sheetData>
  <mergeCells count="9">
    <mergeCell ref="B4:B5"/>
    <mergeCell ref="H4:H5"/>
    <mergeCell ref="M4:M5"/>
    <mergeCell ref="A2:E2"/>
    <mergeCell ref="F2:M2"/>
    <mergeCell ref="F4:G4"/>
    <mergeCell ref="C4:E4"/>
    <mergeCell ref="I4:L4"/>
    <mergeCell ref="A4:A5"/>
  </mergeCells>
  <printOptions/>
  <pageMargins left="1.1811023622047245" right="1.1811023622047245" top="1.5748031496062993" bottom="1.5748031496062993" header="0.5118110236220472" footer="0.9055118110236221"/>
  <pageSetup firstPageNumber="116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7.125" style="1" customWidth="1"/>
    <col min="2" max="2" width="15.125" style="1" customWidth="1"/>
    <col min="3" max="5" width="6.125" style="1" customWidth="1"/>
    <col min="6" max="6" width="11.125" style="1" customWidth="1"/>
    <col min="7" max="9" width="7.625" style="1" customWidth="1"/>
    <col min="10" max="12" width="7.375" style="1" customWidth="1"/>
    <col min="13" max="13" width="11.125" style="1" customWidth="1"/>
    <col min="14" max="16" width="6.625" style="1" customWidth="1"/>
    <col min="17" max="17" width="10.125" style="1" customWidth="1"/>
    <col min="18" max="18" width="11.625" style="2" customWidth="1"/>
    <col min="19" max="19" width="20.75390625" style="2" customWidth="1"/>
    <col min="20" max="20" width="23.50390625" style="1" customWidth="1"/>
    <col min="21" max="16384" width="12.625" style="1" customWidth="1"/>
  </cols>
  <sheetData>
    <row r="1" spans="1:19" s="4" customFormat="1" ht="18" customHeight="1">
      <c r="A1" s="23" t="s">
        <v>716</v>
      </c>
      <c r="B1" s="88"/>
      <c r="R1" s="103" t="s">
        <v>106</v>
      </c>
      <c r="S1" s="5"/>
    </row>
    <row r="2" spans="1:19" s="7" customFormat="1" ht="21.75" customHeight="1">
      <c r="A2" s="456" t="s">
        <v>105</v>
      </c>
      <c r="B2" s="457"/>
      <c r="C2" s="457"/>
      <c r="D2" s="457"/>
      <c r="E2" s="457"/>
      <c r="F2" s="457"/>
      <c r="G2" s="457"/>
      <c r="H2" s="457"/>
      <c r="I2" s="457"/>
      <c r="J2" s="457" t="s">
        <v>706</v>
      </c>
      <c r="K2" s="457"/>
      <c r="L2" s="457"/>
      <c r="M2" s="457"/>
      <c r="N2" s="457"/>
      <c r="O2" s="457"/>
      <c r="P2" s="457"/>
      <c r="Q2" s="457"/>
      <c r="R2" s="457"/>
      <c r="S2" s="86"/>
    </row>
    <row r="3" spans="1:19" s="4" customFormat="1" ht="15" customHeight="1" thickBot="1">
      <c r="A3" s="30"/>
      <c r="B3" s="30"/>
      <c r="C3" s="30"/>
      <c r="D3" s="30"/>
      <c r="E3" s="30"/>
      <c r="F3" s="30"/>
      <c r="G3" s="30"/>
      <c r="H3" s="30"/>
      <c r="I3" s="85" t="s">
        <v>711</v>
      </c>
      <c r="J3" s="30"/>
      <c r="K3" s="30"/>
      <c r="L3" s="30"/>
      <c r="M3" s="30"/>
      <c r="N3" s="30"/>
      <c r="O3" s="30"/>
      <c r="P3" s="30"/>
      <c r="Q3" s="30"/>
      <c r="R3" s="90" t="s">
        <v>110</v>
      </c>
      <c r="S3" s="103"/>
    </row>
    <row r="4" spans="1:19" s="91" customFormat="1" ht="13.5" customHeight="1">
      <c r="A4" s="102"/>
      <c r="B4" s="94"/>
      <c r="C4" s="516" t="s">
        <v>94</v>
      </c>
      <c r="D4" s="517"/>
      <c r="E4" s="518"/>
      <c r="F4" s="524" t="s">
        <v>95</v>
      </c>
      <c r="G4" s="522" t="s">
        <v>59</v>
      </c>
      <c r="H4" s="517"/>
      <c r="I4" s="518"/>
      <c r="J4" s="523" t="s">
        <v>60</v>
      </c>
      <c r="K4" s="517"/>
      <c r="L4" s="518"/>
      <c r="M4" s="524" t="s">
        <v>61</v>
      </c>
      <c r="N4" s="522" t="s">
        <v>62</v>
      </c>
      <c r="O4" s="517"/>
      <c r="P4" s="518"/>
      <c r="Q4" s="539" t="s">
        <v>63</v>
      </c>
      <c r="R4" s="541" t="s">
        <v>64</v>
      </c>
      <c r="S4" s="101"/>
    </row>
    <row r="5" spans="1:19" s="91" customFormat="1" ht="13.5" customHeight="1">
      <c r="A5" s="547" t="s">
        <v>65</v>
      </c>
      <c r="B5" s="548"/>
      <c r="C5" s="519"/>
      <c r="D5" s="520"/>
      <c r="E5" s="521"/>
      <c r="F5" s="525"/>
      <c r="G5" s="526" t="s">
        <v>66</v>
      </c>
      <c r="H5" s="520"/>
      <c r="I5" s="521"/>
      <c r="J5" s="520" t="s">
        <v>67</v>
      </c>
      <c r="K5" s="520"/>
      <c r="L5" s="521"/>
      <c r="M5" s="525"/>
      <c r="N5" s="526" t="s">
        <v>68</v>
      </c>
      <c r="O5" s="520"/>
      <c r="P5" s="521"/>
      <c r="Q5" s="540"/>
      <c r="R5" s="542"/>
      <c r="S5" s="101"/>
    </row>
    <row r="6" spans="1:19" s="91" customFormat="1" ht="13.5" customHeight="1">
      <c r="A6" s="535" t="s">
        <v>69</v>
      </c>
      <c r="B6" s="536"/>
      <c r="C6" s="531" t="s">
        <v>96</v>
      </c>
      <c r="D6" s="527" t="s">
        <v>97</v>
      </c>
      <c r="E6" s="533" t="s">
        <v>98</v>
      </c>
      <c r="F6" s="525" t="s">
        <v>70</v>
      </c>
      <c r="G6" s="527" t="s">
        <v>99</v>
      </c>
      <c r="H6" s="527" t="s">
        <v>100</v>
      </c>
      <c r="I6" s="527" t="s">
        <v>101</v>
      </c>
      <c r="J6" s="533" t="s">
        <v>99</v>
      </c>
      <c r="K6" s="530" t="s">
        <v>102</v>
      </c>
      <c r="L6" s="530" t="s">
        <v>103</v>
      </c>
      <c r="M6" s="525" t="s">
        <v>71</v>
      </c>
      <c r="N6" s="527" t="s">
        <v>99</v>
      </c>
      <c r="O6" s="527" t="s">
        <v>100</v>
      </c>
      <c r="P6" s="527" t="s">
        <v>101</v>
      </c>
      <c r="Q6" s="543" t="s">
        <v>72</v>
      </c>
      <c r="R6" s="545" t="s">
        <v>73</v>
      </c>
      <c r="S6" s="101"/>
    </row>
    <row r="7" spans="1:19" s="92" customFormat="1" ht="13.5" customHeight="1" thickBot="1">
      <c r="A7" s="537"/>
      <c r="B7" s="538"/>
      <c r="C7" s="532"/>
      <c r="D7" s="528"/>
      <c r="E7" s="534"/>
      <c r="F7" s="529"/>
      <c r="G7" s="528"/>
      <c r="H7" s="528"/>
      <c r="I7" s="528"/>
      <c r="J7" s="534"/>
      <c r="K7" s="529"/>
      <c r="L7" s="529"/>
      <c r="M7" s="529"/>
      <c r="N7" s="528"/>
      <c r="O7" s="528"/>
      <c r="P7" s="528"/>
      <c r="Q7" s="544"/>
      <c r="R7" s="546"/>
      <c r="S7" s="101"/>
    </row>
    <row r="8" spans="1:18" s="4" customFormat="1" ht="12" customHeight="1">
      <c r="A8" s="429" t="s">
        <v>104</v>
      </c>
      <c r="B8" s="104" t="s">
        <v>74</v>
      </c>
      <c r="C8" s="84">
        <v>69</v>
      </c>
      <c r="D8" s="84">
        <v>12</v>
      </c>
      <c r="E8" s="54">
        <v>6</v>
      </c>
      <c r="F8" s="54">
        <v>561927</v>
      </c>
      <c r="G8" s="56">
        <v>84</v>
      </c>
      <c r="H8" s="54">
        <v>81</v>
      </c>
      <c r="I8" s="54">
        <v>3</v>
      </c>
      <c r="J8" s="54">
        <v>65001</v>
      </c>
      <c r="K8" s="54">
        <v>62993</v>
      </c>
      <c r="L8" s="54">
        <v>2008</v>
      </c>
      <c r="M8" s="54">
        <v>16</v>
      </c>
      <c r="N8" s="54">
        <v>24</v>
      </c>
      <c r="O8" s="54">
        <v>22</v>
      </c>
      <c r="P8" s="54">
        <v>2</v>
      </c>
      <c r="Q8" s="95">
        <v>11.57</v>
      </c>
      <c r="R8" s="96">
        <v>28.57</v>
      </c>
    </row>
    <row r="9" spans="1:18" s="4" customFormat="1" ht="12" customHeight="1">
      <c r="A9" s="429" t="s">
        <v>90</v>
      </c>
      <c r="B9" s="104" t="s">
        <v>91</v>
      </c>
      <c r="C9" s="22">
        <v>69</v>
      </c>
      <c r="D9" s="22">
        <v>12</v>
      </c>
      <c r="E9" s="54">
        <v>6</v>
      </c>
      <c r="F9" s="54">
        <v>493477</v>
      </c>
      <c r="G9" s="56">
        <v>18</v>
      </c>
      <c r="H9" s="54">
        <v>15</v>
      </c>
      <c r="I9" s="54">
        <v>3</v>
      </c>
      <c r="J9" s="54">
        <v>59079</v>
      </c>
      <c r="K9" s="54">
        <v>57465</v>
      </c>
      <c r="L9" s="54">
        <v>1614</v>
      </c>
      <c r="M9" s="54">
        <v>14</v>
      </c>
      <c r="N9" s="54">
        <v>6</v>
      </c>
      <c r="O9" s="54">
        <v>4</v>
      </c>
      <c r="P9" s="54">
        <v>2</v>
      </c>
      <c r="Q9" s="95">
        <v>11.97</v>
      </c>
      <c r="R9" s="96">
        <v>33.33</v>
      </c>
    </row>
    <row r="10" spans="1:18" s="4" customFormat="1" ht="12" customHeight="1">
      <c r="A10" s="429" t="s">
        <v>92</v>
      </c>
      <c r="B10" s="104" t="s">
        <v>93</v>
      </c>
      <c r="C10" s="22">
        <v>69</v>
      </c>
      <c r="D10" s="22">
        <v>12</v>
      </c>
      <c r="E10" s="54">
        <v>6</v>
      </c>
      <c r="F10" s="54">
        <v>21060</v>
      </c>
      <c r="G10" s="56">
        <v>13</v>
      </c>
      <c r="H10" s="54">
        <v>13</v>
      </c>
      <c r="I10" s="417" t="s">
        <v>75</v>
      </c>
      <c r="J10" s="54">
        <v>1200</v>
      </c>
      <c r="K10" s="54">
        <v>1117</v>
      </c>
      <c r="L10" s="54">
        <v>83</v>
      </c>
      <c r="M10" s="54">
        <v>1</v>
      </c>
      <c r="N10" s="54">
        <v>4</v>
      </c>
      <c r="O10" s="54">
        <v>4</v>
      </c>
      <c r="P10" s="417" t="s">
        <v>75</v>
      </c>
      <c r="Q10" s="95">
        <v>5.7</v>
      </c>
      <c r="R10" s="96">
        <v>30.77</v>
      </c>
    </row>
    <row r="11" spans="1:18" s="4" customFormat="1" ht="12" customHeight="1">
      <c r="A11" s="429" t="s">
        <v>76</v>
      </c>
      <c r="B11" s="104" t="s">
        <v>77</v>
      </c>
      <c r="C11" s="22">
        <v>69</v>
      </c>
      <c r="D11" s="22">
        <v>12</v>
      </c>
      <c r="E11" s="54">
        <v>6</v>
      </c>
      <c r="F11" s="54">
        <v>1970</v>
      </c>
      <c r="G11" s="56">
        <v>6</v>
      </c>
      <c r="H11" s="54">
        <v>6</v>
      </c>
      <c r="I11" s="417" t="s">
        <v>75</v>
      </c>
      <c r="J11" s="54">
        <v>33</v>
      </c>
      <c r="K11" s="54">
        <v>32</v>
      </c>
      <c r="L11" s="54">
        <v>1</v>
      </c>
      <c r="M11" s="417" t="s">
        <v>75</v>
      </c>
      <c r="N11" s="54">
        <v>2</v>
      </c>
      <c r="O11" s="54">
        <v>2</v>
      </c>
      <c r="P11" s="417" t="s">
        <v>75</v>
      </c>
      <c r="Q11" s="95">
        <v>1.68</v>
      </c>
      <c r="R11" s="96">
        <v>33.3</v>
      </c>
    </row>
    <row r="12" spans="1:18" s="4" customFormat="1" ht="12" customHeight="1">
      <c r="A12" s="429" t="s">
        <v>78</v>
      </c>
      <c r="B12" s="104" t="s">
        <v>79</v>
      </c>
      <c r="C12" s="22">
        <v>69</v>
      </c>
      <c r="D12" s="22">
        <v>12</v>
      </c>
      <c r="E12" s="54">
        <v>6</v>
      </c>
      <c r="F12" s="54">
        <v>942</v>
      </c>
      <c r="G12" s="56">
        <v>5</v>
      </c>
      <c r="H12" s="54">
        <v>5</v>
      </c>
      <c r="I12" s="417" t="s">
        <v>75</v>
      </c>
      <c r="J12" s="54">
        <v>72</v>
      </c>
      <c r="K12" s="54">
        <v>68</v>
      </c>
      <c r="L12" s="54">
        <v>4</v>
      </c>
      <c r="M12" s="417" t="s">
        <v>75</v>
      </c>
      <c r="N12" s="54">
        <v>1</v>
      </c>
      <c r="O12" s="54">
        <v>1</v>
      </c>
      <c r="P12" s="417" t="s">
        <v>75</v>
      </c>
      <c r="Q12" s="95">
        <v>7.64</v>
      </c>
      <c r="R12" s="96">
        <v>20</v>
      </c>
    </row>
    <row r="13" spans="1:18" s="4" customFormat="1" ht="12" customHeight="1">
      <c r="A13" s="429" t="s">
        <v>80</v>
      </c>
      <c r="B13" s="104" t="s">
        <v>81</v>
      </c>
      <c r="C13" s="22">
        <v>69</v>
      </c>
      <c r="D13" s="22">
        <v>12</v>
      </c>
      <c r="E13" s="54">
        <v>6</v>
      </c>
      <c r="F13" s="54">
        <v>4283</v>
      </c>
      <c r="G13" s="56">
        <v>1</v>
      </c>
      <c r="H13" s="54">
        <v>1</v>
      </c>
      <c r="I13" s="417" t="s">
        <v>75</v>
      </c>
      <c r="J13" s="54">
        <v>10</v>
      </c>
      <c r="K13" s="54">
        <v>10</v>
      </c>
      <c r="L13" s="417" t="s">
        <v>75</v>
      </c>
      <c r="M13" s="417" t="s">
        <v>75</v>
      </c>
      <c r="N13" s="54">
        <v>1</v>
      </c>
      <c r="O13" s="54">
        <v>1</v>
      </c>
      <c r="P13" s="417" t="s">
        <v>75</v>
      </c>
      <c r="Q13" s="95">
        <v>0.23</v>
      </c>
      <c r="R13" s="96">
        <v>100</v>
      </c>
    </row>
    <row r="14" spans="1:18" s="4" customFormat="1" ht="12" customHeight="1">
      <c r="A14" s="429" t="s">
        <v>82</v>
      </c>
      <c r="B14" s="104" t="s">
        <v>83</v>
      </c>
      <c r="C14" s="22">
        <v>69</v>
      </c>
      <c r="D14" s="22">
        <v>12</v>
      </c>
      <c r="E14" s="54">
        <v>6</v>
      </c>
      <c r="F14" s="54">
        <v>32705</v>
      </c>
      <c r="G14" s="56">
        <v>22</v>
      </c>
      <c r="H14" s="54">
        <v>22</v>
      </c>
      <c r="I14" s="417" t="s">
        <v>75</v>
      </c>
      <c r="J14" s="54">
        <v>3220</v>
      </c>
      <c r="K14" s="54">
        <v>2977</v>
      </c>
      <c r="L14" s="54">
        <v>243</v>
      </c>
      <c r="M14" s="417" t="s">
        <v>75</v>
      </c>
      <c r="N14" s="54">
        <v>4</v>
      </c>
      <c r="O14" s="54">
        <v>4</v>
      </c>
      <c r="P14" s="417" t="s">
        <v>75</v>
      </c>
      <c r="Q14" s="95">
        <v>9.84</v>
      </c>
      <c r="R14" s="96">
        <v>18.18</v>
      </c>
    </row>
    <row r="15" spans="1:18" s="4" customFormat="1" ht="12" customHeight="1">
      <c r="A15" s="429" t="s">
        <v>84</v>
      </c>
      <c r="B15" s="104" t="s">
        <v>85</v>
      </c>
      <c r="C15" s="22">
        <v>69</v>
      </c>
      <c r="D15" s="22">
        <v>12</v>
      </c>
      <c r="E15" s="54">
        <v>6</v>
      </c>
      <c r="F15" s="54">
        <v>4195</v>
      </c>
      <c r="G15" s="56">
        <v>4</v>
      </c>
      <c r="H15" s="54">
        <v>4</v>
      </c>
      <c r="I15" s="417" t="s">
        <v>75</v>
      </c>
      <c r="J15" s="54">
        <v>778</v>
      </c>
      <c r="K15" s="54">
        <v>735</v>
      </c>
      <c r="L15" s="54">
        <v>43</v>
      </c>
      <c r="M15" s="54">
        <v>1</v>
      </c>
      <c r="N15" s="54">
        <v>2</v>
      </c>
      <c r="O15" s="54">
        <v>2</v>
      </c>
      <c r="P15" s="417" t="s">
        <v>75</v>
      </c>
      <c r="Q15" s="95">
        <v>18.55</v>
      </c>
      <c r="R15" s="96">
        <v>50</v>
      </c>
    </row>
    <row r="16" spans="1:18" s="4" customFormat="1" ht="12" customHeight="1">
      <c r="A16" s="429" t="s">
        <v>86</v>
      </c>
      <c r="B16" s="104" t="s">
        <v>87</v>
      </c>
      <c r="C16" s="22">
        <v>69</v>
      </c>
      <c r="D16" s="22">
        <v>12</v>
      </c>
      <c r="E16" s="54">
        <v>6</v>
      </c>
      <c r="F16" s="54">
        <v>1870</v>
      </c>
      <c r="G16" s="56">
        <v>12</v>
      </c>
      <c r="H16" s="54">
        <v>12</v>
      </c>
      <c r="I16" s="417" t="s">
        <v>75</v>
      </c>
      <c r="J16" s="54">
        <v>258</v>
      </c>
      <c r="K16" s="54">
        <v>253</v>
      </c>
      <c r="L16" s="54">
        <v>5</v>
      </c>
      <c r="M16" s="417" t="s">
        <v>75</v>
      </c>
      <c r="N16" s="54">
        <v>2</v>
      </c>
      <c r="O16" s="54">
        <v>2</v>
      </c>
      <c r="P16" s="417" t="s">
        <v>75</v>
      </c>
      <c r="Q16" s="95">
        <v>13.8</v>
      </c>
      <c r="R16" s="96">
        <v>16.67</v>
      </c>
    </row>
    <row r="17" spans="1:18" s="4" customFormat="1" ht="12" customHeight="1">
      <c r="A17" s="429" t="s">
        <v>88</v>
      </c>
      <c r="B17" s="104" t="s">
        <v>89</v>
      </c>
      <c r="C17" s="22">
        <v>69</v>
      </c>
      <c r="D17" s="22">
        <v>12</v>
      </c>
      <c r="E17" s="54">
        <v>6</v>
      </c>
      <c r="F17" s="54">
        <v>1425</v>
      </c>
      <c r="G17" s="56">
        <v>3</v>
      </c>
      <c r="H17" s="54">
        <v>3</v>
      </c>
      <c r="I17" s="417" t="s">
        <v>75</v>
      </c>
      <c r="J17" s="54">
        <v>351</v>
      </c>
      <c r="K17" s="54">
        <v>336</v>
      </c>
      <c r="L17" s="54">
        <v>15</v>
      </c>
      <c r="M17" s="417" t="s">
        <v>75</v>
      </c>
      <c r="N17" s="54">
        <v>2</v>
      </c>
      <c r="O17" s="54">
        <v>2</v>
      </c>
      <c r="P17" s="417" t="s">
        <v>75</v>
      </c>
      <c r="Q17" s="95">
        <v>24.63</v>
      </c>
      <c r="R17" s="96">
        <v>66.67</v>
      </c>
    </row>
    <row r="18" spans="1:18" s="5" customFormat="1" ht="4.5" customHeight="1">
      <c r="A18" s="89"/>
      <c r="B18" s="104"/>
      <c r="C18" s="22"/>
      <c r="D18" s="22"/>
      <c r="E18" s="54"/>
      <c r="F18" s="54"/>
      <c r="G18" s="56"/>
      <c r="H18" s="54"/>
      <c r="I18" s="54"/>
      <c r="J18" s="54"/>
      <c r="K18" s="54"/>
      <c r="L18" s="54"/>
      <c r="M18" s="54"/>
      <c r="N18" s="54"/>
      <c r="O18" s="54"/>
      <c r="P18" s="54"/>
      <c r="Q18" s="95"/>
      <c r="R18" s="96"/>
    </row>
    <row r="19" spans="1:18" s="5" customFormat="1" ht="12" customHeight="1">
      <c r="A19" s="429" t="s">
        <v>104</v>
      </c>
      <c r="B19" s="104" t="s">
        <v>74</v>
      </c>
      <c r="C19" s="22">
        <v>72</v>
      </c>
      <c r="D19" s="22">
        <v>12</v>
      </c>
      <c r="E19" s="54">
        <v>3</v>
      </c>
      <c r="F19" s="54">
        <v>646457</v>
      </c>
      <c r="G19" s="56">
        <v>55</v>
      </c>
      <c r="H19" s="54">
        <v>54</v>
      </c>
      <c r="I19" s="54">
        <v>1</v>
      </c>
      <c r="J19" s="54">
        <v>425827</v>
      </c>
      <c r="K19" s="54">
        <v>416530</v>
      </c>
      <c r="L19" s="54">
        <v>9297</v>
      </c>
      <c r="M19" s="54">
        <v>49</v>
      </c>
      <c r="N19" s="54">
        <v>23</v>
      </c>
      <c r="O19" s="54">
        <v>22</v>
      </c>
      <c r="P19" s="54">
        <v>1</v>
      </c>
      <c r="Q19" s="95">
        <v>65.87</v>
      </c>
      <c r="R19" s="96">
        <v>41.82</v>
      </c>
    </row>
    <row r="20" spans="1:18" s="4" customFormat="1" ht="12" customHeight="1">
      <c r="A20" s="429" t="s">
        <v>90</v>
      </c>
      <c r="B20" s="104" t="s">
        <v>91</v>
      </c>
      <c r="C20" s="22">
        <v>72</v>
      </c>
      <c r="D20" s="22">
        <v>12</v>
      </c>
      <c r="E20" s="54">
        <v>3</v>
      </c>
      <c r="F20" s="54">
        <v>584556</v>
      </c>
      <c r="G20" s="56">
        <v>16</v>
      </c>
      <c r="H20" s="54">
        <v>15</v>
      </c>
      <c r="I20" s="54">
        <v>1</v>
      </c>
      <c r="J20" s="54">
        <v>385082</v>
      </c>
      <c r="K20" s="54">
        <v>377433</v>
      </c>
      <c r="L20" s="54">
        <v>7649</v>
      </c>
      <c r="M20" s="54">
        <v>34</v>
      </c>
      <c r="N20" s="54">
        <v>6</v>
      </c>
      <c r="O20" s="54">
        <v>5</v>
      </c>
      <c r="P20" s="54">
        <v>1</v>
      </c>
      <c r="Q20" s="95">
        <v>65.88</v>
      </c>
      <c r="R20" s="96">
        <v>37.5</v>
      </c>
    </row>
    <row r="21" spans="1:18" s="4" customFormat="1" ht="12" customHeight="1">
      <c r="A21" s="429" t="s">
        <v>92</v>
      </c>
      <c r="B21" s="104" t="s">
        <v>93</v>
      </c>
      <c r="C21" s="22">
        <v>72</v>
      </c>
      <c r="D21" s="22">
        <v>12</v>
      </c>
      <c r="E21" s="54">
        <v>3</v>
      </c>
      <c r="F21" s="54">
        <v>18312</v>
      </c>
      <c r="G21" s="56">
        <v>10</v>
      </c>
      <c r="H21" s="54">
        <v>10</v>
      </c>
      <c r="I21" s="417" t="s">
        <v>75</v>
      </c>
      <c r="J21" s="54">
        <v>15186</v>
      </c>
      <c r="K21" s="54">
        <v>14888</v>
      </c>
      <c r="L21" s="54">
        <v>298</v>
      </c>
      <c r="M21" s="54">
        <v>2</v>
      </c>
      <c r="N21" s="54">
        <v>3</v>
      </c>
      <c r="O21" s="54">
        <v>3</v>
      </c>
      <c r="P21" s="417" t="s">
        <v>75</v>
      </c>
      <c r="Q21" s="95">
        <v>82.93</v>
      </c>
      <c r="R21" s="96">
        <v>30</v>
      </c>
    </row>
    <row r="22" spans="1:18" s="4" customFormat="1" ht="12" customHeight="1">
      <c r="A22" s="429" t="s">
        <v>76</v>
      </c>
      <c r="B22" s="104" t="s">
        <v>77</v>
      </c>
      <c r="C22" s="22">
        <v>72</v>
      </c>
      <c r="D22" s="22">
        <v>12</v>
      </c>
      <c r="E22" s="54">
        <v>3</v>
      </c>
      <c r="F22" s="54">
        <v>1873</v>
      </c>
      <c r="G22" s="56">
        <v>2</v>
      </c>
      <c r="H22" s="54">
        <v>2</v>
      </c>
      <c r="I22" s="417" t="s">
        <v>75</v>
      </c>
      <c r="J22" s="54">
        <v>1058</v>
      </c>
      <c r="K22" s="54">
        <v>1016</v>
      </c>
      <c r="L22" s="54">
        <v>42</v>
      </c>
      <c r="M22" s="54">
        <v>1</v>
      </c>
      <c r="N22" s="54">
        <v>2</v>
      </c>
      <c r="O22" s="54">
        <v>2</v>
      </c>
      <c r="P22" s="417" t="s">
        <v>75</v>
      </c>
      <c r="Q22" s="95">
        <v>56.49</v>
      </c>
      <c r="R22" s="96">
        <v>100</v>
      </c>
    </row>
    <row r="23" spans="1:18" s="4" customFormat="1" ht="12" customHeight="1">
      <c r="A23" s="429" t="s">
        <v>78</v>
      </c>
      <c r="B23" s="104" t="s">
        <v>79</v>
      </c>
      <c r="C23" s="22">
        <v>72</v>
      </c>
      <c r="D23" s="22">
        <v>12</v>
      </c>
      <c r="E23" s="54">
        <v>3</v>
      </c>
      <c r="F23" s="54">
        <v>1861</v>
      </c>
      <c r="G23" s="56">
        <v>4</v>
      </c>
      <c r="H23" s="54">
        <v>4</v>
      </c>
      <c r="I23" s="417" t="s">
        <v>75</v>
      </c>
      <c r="J23" s="54">
        <v>1006</v>
      </c>
      <c r="K23" s="54">
        <v>965</v>
      </c>
      <c r="L23" s="54">
        <v>41</v>
      </c>
      <c r="M23" s="54">
        <v>1</v>
      </c>
      <c r="N23" s="54">
        <v>1</v>
      </c>
      <c r="O23" s="54">
        <v>1</v>
      </c>
      <c r="P23" s="417" t="s">
        <v>75</v>
      </c>
      <c r="Q23" s="95">
        <v>54.06</v>
      </c>
      <c r="R23" s="96">
        <v>25</v>
      </c>
    </row>
    <row r="24" spans="1:18" s="4" customFormat="1" ht="12" customHeight="1">
      <c r="A24" s="429" t="s">
        <v>80</v>
      </c>
      <c r="B24" s="104" t="s">
        <v>81</v>
      </c>
      <c r="C24" s="22">
        <v>72</v>
      </c>
      <c r="D24" s="22">
        <v>12</v>
      </c>
      <c r="E24" s="54">
        <v>3</v>
      </c>
      <c r="F24" s="54">
        <v>4724</v>
      </c>
      <c r="G24" s="56">
        <v>1</v>
      </c>
      <c r="H24" s="54">
        <v>1</v>
      </c>
      <c r="I24" s="417" t="s">
        <v>75</v>
      </c>
      <c r="J24" s="54">
        <v>2034</v>
      </c>
      <c r="K24" s="54">
        <v>1999</v>
      </c>
      <c r="L24" s="54">
        <v>35</v>
      </c>
      <c r="M24" s="54">
        <v>2</v>
      </c>
      <c r="N24" s="54">
        <v>1</v>
      </c>
      <c r="O24" s="54">
        <v>1</v>
      </c>
      <c r="P24" s="417" t="s">
        <v>75</v>
      </c>
      <c r="Q24" s="95">
        <v>43.06</v>
      </c>
      <c r="R24" s="96">
        <v>100</v>
      </c>
    </row>
    <row r="25" spans="1:18" s="4" customFormat="1" ht="12" customHeight="1">
      <c r="A25" s="429" t="s">
        <v>82</v>
      </c>
      <c r="B25" s="104" t="s">
        <v>83</v>
      </c>
      <c r="C25" s="22">
        <v>72</v>
      </c>
      <c r="D25" s="22">
        <v>12</v>
      </c>
      <c r="E25" s="54">
        <v>3</v>
      </c>
      <c r="F25" s="54">
        <v>27703</v>
      </c>
      <c r="G25" s="56">
        <v>9</v>
      </c>
      <c r="H25" s="54">
        <v>9</v>
      </c>
      <c r="I25" s="417" t="s">
        <v>75</v>
      </c>
      <c r="J25" s="54">
        <v>16588</v>
      </c>
      <c r="K25" s="54">
        <v>15504</v>
      </c>
      <c r="L25" s="54">
        <v>1084</v>
      </c>
      <c r="M25" s="54">
        <v>6</v>
      </c>
      <c r="N25" s="54">
        <v>4</v>
      </c>
      <c r="O25" s="54">
        <v>4</v>
      </c>
      <c r="P25" s="417" t="s">
        <v>75</v>
      </c>
      <c r="Q25" s="95">
        <v>59.88</v>
      </c>
      <c r="R25" s="96">
        <v>44.44</v>
      </c>
    </row>
    <row r="26" spans="1:18" s="4" customFormat="1" ht="12" customHeight="1">
      <c r="A26" s="429" t="s">
        <v>84</v>
      </c>
      <c r="B26" s="104" t="s">
        <v>85</v>
      </c>
      <c r="C26" s="22">
        <v>72</v>
      </c>
      <c r="D26" s="22">
        <v>12</v>
      </c>
      <c r="E26" s="54">
        <v>3</v>
      </c>
      <c r="F26" s="54">
        <v>3399</v>
      </c>
      <c r="G26" s="56">
        <v>5</v>
      </c>
      <c r="H26" s="54">
        <v>5</v>
      </c>
      <c r="I26" s="417" t="s">
        <v>75</v>
      </c>
      <c r="J26" s="54">
        <v>2032</v>
      </c>
      <c r="K26" s="54">
        <v>1921</v>
      </c>
      <c r="L26" s="54">
        <v>111</v>
      </c>
      <c r="M26" s="417" t="s">
        <v>75</v>
      </c>
      <c r="N26" s="54">
        <v>2</v>
      </c>
      <c r="O26" s="54">
        <v>2</v>
      </c>
      <c r="P26" s="417" t="s">
        <v>75</v>
      </c>
      <c r="Q26" s="95">
        <v>59.78</v>
      </c>
      <c r="R26" s="96">
        <v>40</v>
      </c>
    </row>
    <row r="27" spans="1:18" s="4" customFormat="1" ht="12" customHeight="1">
      <c r="A27" s="429" t="s">
        <v>86</v>
      </c>
      <c r="B27" s="104" t="s">
        <v>87</v>
      </c>
      <c r="C27" s="22">
        <v>72</v>
      </c>
      <c r="D27" s="22">
        <v>12</v>
      </c>
      <c r="E27" s="54">
        <v>3</v>
      </c>
      <c r="F27" s="54">
        <v>2166</v>
      </c>
      <c r="G27" s="56">
        <v>4</v>
      </c>
      <c r="H27" s="54">
        <v>4</v>
      </c>
      <c r="I27" s="417" t="s">
        <v>75</v>
      </c>
      <c r="J27" s="54">
        <v>1707</v>
      </c>
      <c r="K27" s="54">
        <v>1692</v>
      </c>
      <c r="L27" s="54">
        <v>15</v>
      </c>
      <c r="M27" s="417" t="s">
        <v>75</v>
      </c>
      <c r="N27" s="54">
        <v>2</v>
      </c>
      <c r="O27" s="54">
        <v>2</v>
      </c>
      <c r="P27" s="417" t="s">
        <v>75</v>
      </c>
      <c r="Q27" s="95">
        <v>78.81</v>
      </c>
      <c r="R27" s="96">
        <v>50</v>
      </c>
    </row>
    <row r="28" spans="1:18" s="4" customFormat="1" ht="12" customHeight="1">
      <c r="A28" s="429" t="s">
        <v>88</v>
      </c>
      <c r="B28" s="104" t="s">
        <v>89</v>
      </c>
      <c r="C28" s="22">
        <v>72</v>
      </c>
      <c r="D28" s="22">
        <v>12</v>
      </c>
      <c r="E28" s="54">
        <v>3</v>
      </c>
      <c r="F28" s="54">
        <v>1863</v>
      </c>
      <c r="G28" s="56">
        <v>4</v>
      </c>
      <c r="H28" s="54">
        <v>4</v>
      </c>
      <c r="I28" s="417" t="s">
        <v>75</v>
      </c>
      <c r="J28" s="54">
        <v>1134</v>
      </c>
      <c r="K28" s="54">
        <v>1112</v>
      </c>
      <c r="L28" s="54">
        <v>22</v>
      </c>
      <c r="M28" s="54">
        <v>3</v>
      </c>
      <c r="N28" s="54">
        <v>2</v>
      </c>
      <c r="O28" s="54">
        <v>2</v>
      </c>
      <c r="P28" s="417" t="s">
        <v>75</v>
      </c>
      <c r="Q28" s="95">
        <v>60.87</v>
      </c>
      <c r="R28" s="96">
        <v>50</v>
      </c>
    </row>
    <row r="29" spans="1:18" s="4" customFormat="1" ht="4.5" customHeight="1">
      <c r="A29" s="89"/>
      <c r="B29" s="104"/>
      <c r="C29" s="22"/>
      <c r="D29" s="54"/>
      <c r="E29" s="54"/>
      <c r="F29" s="54"/>
      <c r="G29" s="56"/>
      <c r="H29" s="54"/>
      <c r="I29" s="54"/>
      <c r="J29" s="54"/>
      <c r="K29" s="54"/>
      <c r="L29" s="54"/>
      <c r="M29" s="54"/>
      <c r="N29" s="54"/>
      <c r="O29" s="54"/>
      <c r="P29" s="54"/>
      <c r="Q29" s="95"/>
      <c r="R29" s="96"/>
    </row>
    <row r="30" spans="1:18" s="4" customFormat="1" ht="12" customHeight="1">
      <c r="A30" s="429" t="s">
        <v>104</v>
      </c>
      <c r="B30" s="104" t="s">
        <v>74</v>
      </c>
      <c r="C30" s="22">
        <v>75</v>
      </c>
      <c r="D30" s="54">
        <v>12</v>
      </c>
      <c r="E30" s="54">
        <v>6</v>
      </c>
      <c r="F30" s="54">
        <v>718069</v>
      </c>
      <c r="G30" s="56">
        <v>45</v>
      </c>
      <c r="H30" s="54">
        <v>43</v>
      </c>
      <c r="I30" s="54">
        <v>2</v>
      </c>
      <c r="J30" s="54">
        <v>485586</v>
      </c>
      <c r="K30" s="54">
        <v>472573</v>
      </c>
      <c r="L30" s="54">
        <v>13013</v>
      </c>
      <c r="M30" s="54">
        <v>72</v>
      </c>
      <c r="N30" s="22" t="s">
        <v>696</v>
      </c>
      <c r="O30" s="22" t="s">
        <v>696</v>
      </c>
      <c r="P30" s="22" t="s">
        <v>696</v>
      </c>
      <c r="Q30" s="95">
        <v>67.62</v>
      </c>
      <c r="R30" s="97" t="s">
        <v>696</v>
      </c>
    </row>
    <row r="31" spans="1:18" s="4" customFormat="1" ht="12" customHeight="1">
      <c r="A31" s="429" t="s">
        <v>90</v>
      </c>
      <c r="B31" s="104" t="s">
        <v>91</v>
      </c>
      <c r="C31" s="22">
        <v>75</v>
      </c>
      <c r="D31" s="54">
        <v>12</v>
      </c>
      <c r="E31" s="54">
        <v>6</v>
      </c>
      <c r="F31" s="54">
        <v>644728</v>
      </c>
      <c r="G31" s="56">
        <v>11</v>
      </c>
      <c r="H31" s="54">
        <v>9</v>
      </c>
      <c r="I31" s="54">
        <v>2</v>
      </c>
      <c r="J31" s="54">
        <v>439693</v>
      </c>
      <c r="K31" s="54">
        <v>429697</v>
      </c>
      <c r="L31" s="54">
        <v>9996</v>
      </c>
      <c r="M31" s="54">
        <v>38</v>
      </c>
      <c r="N31" s="22" t="s">
        <v>696</v>
      </c>
      <c r="O31" s="22" t="s">
        <v>696</v>
      </c>
      <c r="P31" s="22" t="s">
        <v>696</v>
      </c>
      <c r="Q31" s="95">
        <v>68.2</v>
      </c>
      <c r="R31" s="97" t="s">
        <v>696</v>
      </c>
    </row>
    <row r="32" spans="1:18" s="4" customFormat="1" ht="12" customHeight="1">
      <c r="A32" s="429" t="s">
        <v>92</v>
      </c>
      <c r="B32" s="104" t="s">
        <v>93</v>
      </c>
      <c r="C32" s="22">
        <v>75</v>
      </c>
      <c r="D32" s="54">
        <v>12</v>
      </c>
      <c r="E32" s="54">
        <v>6</v>
      </c>
      <c r="F32" s="54">
        <v>20521</v>
      </c>
      <c r="G32" s="56">
        <v>5</v>
      </c>
      <c r="H32" s="54">
        <v>5</v>
      </c>
      <c r="I32" s="417" t="s">
        <v>75</v>
      </c>
      <c r="J32" s="54">
        <v>15546</v>
      </c>
      <c r="K32" s="54">
        <v>14586</v>
      </c>
      <c r="L32" s="54">
        <v>960</v>
      </c>
      <c r="M32" s="54">
        <v>1</v>
      </c>
      <c r="N32" s="22" t="s">
        <v>696</v>
      </c>
      <c r="O32" s="22" t="s">
        <v>696</v>
      </c>
      <c r="P32" s="22" t="s">
        <v>696</v>
      </c>
      <c r="Q32" s="95">
        <v>75.76</v>
      </c>
      <c r="R32" s="97" t="s">
        <v>696</v>
      </c>
    </row>
    <row r="33" spans="1:18" s="4" customFormat="1" ht="12" customHeight="1">
      <c r="A33" s="429" t="s">
        <v>76</v>
      </c>
      <c r="B33" s="104" t="s">
        <v>77</v>
      </c>
      <c r="C33" s="22">
        <v>75</v>
      </c>
      <c r="D33" s="54">
        <v>12</v>
      </c>
      <c r="E33" s="54">
        <v>6</v>
      </c>
      <c r="F33" s="54">
        <v>2177</v>
      </c>
      <c r="G33" s="56">
        <v>4</v>
      </c>
      <c r="H33" s="54">
        <v>4</v>
      </c>
      <c r="I33" s="417" t="s">
        <v>75</v>
      </c>
      <c r="J33" s="54">
        <v>1244</v>
      </c>
      <c r="K33" s="54">
        <v>1169</v>
      </c>
      <c r="L33" s="54">
        <v>75</v>
      </c>
      <c r="M33" s="417" t="s">
        <v>75</v>
      </c>
      <c r="N33" s="22" t="s">
        <v>696</v>
      </c>
      <c r="O33" s="22" t="s">
        <v>696</v>
      </c>
      <c r="P33" s="22" t="s">
        <v>696</v>
      </c>
      <c r="Q33" s="95">
        <v>57.14</v>
      </c>
      <c r="R33" s="97" t="s">
        <v>696</v>
      </c>
    </row>
    <row r="34" spans="1:18" s="4" customFormat="1" ht="12" customHeight="1">
      <c r="A34" s="429" t="s">
        <v>78</v>
      </c>
      <c r="B34" s="104" t="s">
        <v>79</v>
      </c>
      <c r="C34" s="22">
        <v>75</v>
      </c>
      <c r="D34" s="54">
        <v>12</v>
      </c>
      <c r="E34" s="54">
        <v>6</v>
      </c>
      <c r="F34" s="54">
        <v>2933</v>
      </c>
      <c r="G34" s="56">
        <v>2</v>
      </c>
      <c r="H34" s="54">
        <v>2</v>
      </c>
      <c r="I34" s="417" t="s">
        <v>75</v>
      </c>
      <c r="J34" s="54">
        <v>1451</v>
      </c>
      <c r="K34" s="54">
        <v>1369</v>
      </c>
      <c r="L34" s="54">
        <v>82</v>
      </c>
      <c r="M34" s="417" t="s">
        <v>75</v>
      </c>
      <c r="N34" s="22" t="s">
        <v>696</v>
      </c>
      <c r="O34" s="22" t="s">
        <v>696</v>
      </c>
      <c r="P34" s="22" t="s">
        <v>696</v>
      </c>
      <c r="Q34" s="95">
        <v>49.47</v>
      </c>
      <c r="R34" s="97" t="s">
        <v>696</v>
      </c>
    </row>
    <row r="35" spans="1:18" s="4" customFormat="1" ht="12" customHeight="1">
      <c r="A35" s="429" t="s">
        <v>80</v>
      </c>
      <c r="B35" s="104" t="s">
        <v>81</v>
      </c>
      <c r="C35" s="22">
        <v>75</v>
      </c>
      <c r="D35" s="54">
        <v>12</v>
      </c>
      <c r="E35" s="54">
        <v>6</v>
      </c>
      <c r="F35" s="54">
        <v>5055</v>
      </c>
      <c r="G35" s="56">
        <v>1</v>
      </c>
      <c r="H35" s="54">
        <v>1</v>
      </c>
      <c r="I35" s="417" t="s">
        <v>75</v>
      </c>
      <c r="J35" s="54">
        <v>1763</v>
      </c>
      <c r="K35" s="54">
        <v>1678</v>
      </c>
      <c r="L35" s="54">
        <v>85</v>
      </c>
      <c r="M35" s="54">
        <v>1</v>
      </c>
      <c r="N35" s="22" t="s">
        <v>696</v>
      </c>
      <c r="O35" s="22" t="s">
        <v>696</v>
      </c>
      <c r="P35" s="22" t="s">
        <v>696</v>
      </c>
      <c r="Q35" s="95">
        <v>34.88</v>
      </c>
      <c r="R35" s="97" t="s">
        <v>696</v>
      </c>
    </row>
    <row r="36" spans="1:18" s="4" customFormat="1" ht="12" customHeight="1">
      <c r="A36" s="429" t="s">
        <v>82</v>
      </c>
      <c r="B36" s="104" t="s">
        <v>83</v>
      </c>
      <c r="C36" s="22">
        <v>75</v>
      </c>
      <c r="D36" s="54">
        <v>12</v>
      </c>
      <c r="E36" s="54">
        <v>6</v>
      </c>
      <c r="F36" s="54">
        <v>33160</v>
      </c>
      <c r="G36" s="56">
        <v>6</v>
      </c>
      <c r="H36" s="54">
        <v>6</v>
      </c>
      <c r="I36" s="417" t="s">
        <v>75</v>
      </c>
      <c r="J36" s="54">
        <v>19593</v>
      </c>
      <c r="K36" s="54">
        <v>18071</v>
      </c>
      <c r="L36" s="54">
        <v>1522</v>
      </c>
      <c r="M36" s="54">
        <v>16</v>
      </c>
      <c r="N36" s="22" t="s">
        <v>696</v>
      </c>
      <c r="O36" s="22" t="s">
        <v>696</v>
      </c>
      <c r="P36" s="22" t="s">
        <v>696</v>
      </c>
      <c r="Q36" s="95">
        <v>59.09</v>
      </c>
      <c r="R36" s="97" t="s">
        <v>696</v>
      </c>
    </row>
    <row r="37" spans="1:18" s="4" customFormat="1" ht="12" customHeight="1">
      <c r="A37" s="429" t="s">
        <v>84</v>
      </c>
      <c r="B37" s="104" t="s">
        <v>85</v>
      </c>
      <c r="C37" s="22">
        <v>75</v>
      </c>
      <c r="D37" s="54">
        <v>12</v>
      </c>
      <c r="E37" s="54">
        <v>6</v>
      </c>
      <c r="F37" s="54">
        <v>4871</v>
      </c>
      <c r="G37" s="56">
        <v>4</v>
      </c>
      <c r="H37" s="54">
        <v>4</v>
      </c>
      <c r="I37" s="417" t="s">
        <v>75</v>
      </c>
      <c r="J37" s="54">
        <v>2937</v>
      </c>
      <c r="K37" s="54">
        <v>2702</v>
      </c>
      <c r="L37" s="54">
        <v>235</v>
      </c>
      <c r="M37" s="54">
        <v>6</v>
      </c>
      <c r="N37" s="22" t="s">
        <v>696</v>
      </c>
      <c r="O37" s="22" t="s">
        <v>696</v>
      </c>
      <c r="P37" s="22" t="s">
        <v>696</v>
      </c>
      <c r="Q37" s="95">
        <v>60.3</v>
      </c>
      <c r="R37" s="97" t="s">
        <v>696</v>
      </c>
    </row>
    <row r="38" spans="1:18" s="4" customFormat="1" ht="12" customHeight="1">
      <c r="A38" s="429" t="s">
        <v>86</v>
      </c>
      <c r="B38" s="104" t="s">
        <v>87</v>
      </c>
      <c r="C38" s="22">
        <v>75</v>
      </c>
      <c r="D38" s="54">
        <v>12</v>
      </c>
      <c r="E38" s="54">
        <v>6</v>
      </c>
      <c r="F38" s="54">
        <v>2434</v>
      </c>
      <c r="G38" s="56">
        <v>8</v>
      </c>
      <c r="H38" s="54">
        <v>8</v>
      </c>
      <c r="I38" s="417" t="s">
        <v>75</v>
      </c>
      <c r="J38" s="54">
        <v>2001</v>
      </c>
      <c r="K38" s="54">
        <v>1977</v>
      </c>
      <c r="L38" s="54">
        <v>24</v>
      </c>
      <c r="M38" s="54">
        <v>4</v>
      </c>
      <c r="N38" s="22" t="s">
        <v>696</v>
      </c>
      <c r="O38" s="22" t="s">
        <v>696</v>
      </c>
      <c r="P38" s="22" t="s">
        <v>696</v>
      </c>
      <c r="Q38" s="95">
        <v>82.21</v>
      </c>
      <c r="R38" s="97" t="s">
        <v>696</v>
      </c>
    </row>
    <row r="39" spans="1:18" s="4" customFormat="1" ht="12" customHeight="1">
      <c r="A39" s="429" t="s">
        <v>88</v>
      </c>
      <c r="B39" s="104" t="s">
        <v>89</v>
      </c>
      <c r="C39" s="22">
        <v>75</v>
      </c>
      <c r="D39" s="54">
        <v>12</v>
      </c>
      <c r="E39" s="54">
        <v>6</v>
      </c>
      <c r="F39" s="54">
        <v>2190</v>
      </c>
      <c r="G39" s="56">
        <v>4</v>
      </c>
      <c r="H39" s="54">
        <v>4</v>
      </c>
      <c r="I39" s="417" t="s">
        <v>75</v>
      </c>
      <c r="J39" s="54">
        <v>1358</v>
      </c>
      <c r="K39" s="54">
        <v>1324</v>
      </c>
      <c r="L39" s="54">
        <v>34</v>
      </c>
      <c r="M39" s="54">
        <v>6</v>
      </c>
      <c r="N39" s="22" t="s">
        <v>696</v>
      </c>
      <c r="O39" s="22" t="s">
        <v>696</v>
      </c>
      <c r="P39" s="22" t="s">
        <v>696</v>
      </c>
      <c r="Q39" s="95">
        <v>62.01</v>
      </c>
      <c r="R39" s="97" t="s">
        <v>696</v>
      </c>
    </row>
    <row r="40" spans="1:18" s="4" customFormat="1" ht="4.5" customHeight="1">
      <c r="A40" s="89"/>
      <c r="B40" s="104"/>
      <c r="C40" s="22"/>
      <c r="D40" s="54"/>
      <c r="E40" s="54"/>
      <c r="F40" s="54"/>
      <c r="G40" s="56"/>
      <c r="H40" s="54"/>
      <c r="I40" s="54"/>
      <c r="J40" s="54"/>
      <c r="K40" s="54"/>
      <c r="L40" s="54"/>
      <c r="M40" s="54"/>
      <c r="N40" s="22" t="s">
        <v>696</v>
      </c>
      <c r="O40" s="22" t="s">
        <v>696</v>
      </c>
      <c r="P40" s="22" t="s">
        <v>696</v>
      </c>
      <c r="Q40" s="95"/>
      <c r="R40" s="97" t="s">
        <v>696</v>
      </c>
    </row>
    <row r="41" spans="1:18" s="4" customFormat="1" ht="12" customHeight="1">
      <c r="A41" s="429" t="s">
        <v>104</v>
      </c>
      <c r="B41" s="104" t="s">
        <v>74</v>
      </c>
      <c r="C41" s="22">
        <v>78</v>
      </c>
      <c r="D41" s="54">
        <v>12</v>
      </c>
      <c r="E41" s="54">
        <v>2</v>
      </c>
      <c r="F41" s="54">
        <v>790201</v>
      </c>
      <c r="G41" s="56">
        <v>84</v>
      </c>
      <c r="H41" s="54">
        <v>81</v>
      </c>
      <c r="I41" s="54">
        <v>3</v>
      </c>
      <c r="J41" s="54">
        <v>596157</v>
      </c>
      <c r="K41" s="54">
        <v>574904</v>
      </c>
      <c r="L41" s="54">
        <v>21253</v>
      </c>
      <c r="M41" s="54">
        <v>89</v>
      </c>
      <c r="N41" s="22" t="s">
        <v>696</v>
      </c>
      <c r="O41" s="22" t="s">
        <v>696</v>
      </c>
      <c r="P41" s="22" t="s">
        <v>696</v>
      </c>
      <c r="Q41" s="95">
        <v>75.44</v>
      </c>
      <c r="R41" s="97" t="s">
        <v>696</v>
      </c>
    </row>
    <row r="42" spans="1:18" s="4" customFormat="1" ht="12" customHeight="1">
      <c r="A42" s="429" t="s">
        <v>90</v>
      </c>
      <c r="B42" s="104" t="s">
        <v>91</v>
      </c>
      <c r="C42" s="22">
        <v>78</v>
      </c>
      <c r="D42" s="54">
        <v>12</v>
      </c>
      <c r="E42" s="54">
        <v>2</v>
      </c>
      <c r="F42" s="54">
        <v>704857</v>
      </c>
      <c r="G42" s="56">
        <v>8</v>
      </c>
      <c r="H42" s="54">
        <v>7</v>
      </c>
      <c r="I42" s="54">
        <v>1</v>
      </c>
      <c r="J42" s="54">
        <v>531513</v>
      </c>
      <c r="K42" s="54">
        <v>513837</v>
      </c>
      <c r="L42" s="54">
        <v>17676</v>
      </c>
      <c r="M42" s="54">
        <v>67</v>
      </c>
      <c r="N42" s="22" t="s">
        <v>696</v>
      </c>
      <c r="O42" s="22" t="s">
        <v>696</v>
      </c>
      <c r="P42" s="22" t="s">
        <v>696</v>
      </c>
      <c r="Q42" s="95">
        <v>75.41</v>
      </c>
      <c r="R42" s="97" t="s">
        <v>696</v>
      </c>
    </row>
    <row r="43" spans="1:18" s="4" customFormat="1" ht="12" customHeight="1">
      <c r="A43" s="429" t="s">
        <v>92</v>
      </c>
      <c r="B43" s="104" t="s">
        <v>93</v>
      </c>
      <c r="C43" s="22">
        <v>78</v>
      </c>
      <c r="D43" s="54">
        <v>12</v>
      </c>
      <c r="E43" s="54">
        <v>2</v>
      </c>
      <c r="F43" s="54">
        <v>20852</v>
      </c>
      <c r="G43" s="56">
        <v>12</v>
      </c>
      <c r="H43" s="54">
        <v>12</v>
      </c>
      <c r="I43" s="417" t="s">
        <v>75</v>
      </c>
      <c r="J43" s="54">
        <v>18388</v>
      </c>
      <c r="K43" s="54">
        <v>17552</v>
      </c>
      <c r="L43" s="54">
        <v>836</v>
      </c>
      <c r="M43" s="54">
        <v>1</v>
      </c>
      <c r="N43" s="22" t="s">
        <v>696</v>
      </c>
      <c r="O43" s="22" t="s">
        <v>696</v>
      </c>
      <c r="P43" s="22" t="s">
        <v>696</v>
      </c>
      <c r="Q43" s="95">
        <v>88.18</v>
      </c>
      <c r="R43" s="97" t="s">
        <v>696</v>
      </c>
    </row>
    <row r="44" spans="1:18" s="4" customFormat="1" ht="12" customHeight="1">
      <c r="A44" s="429" t="s">
        <v>76</v>
      </c>
      <c r="B44" s="104" t="s">
        <v>77</v>
      </c>
      <c r="C44" s="22">
        <v>78</v>
      </c>
      <c r="D44" s="54">
        <v>12</v>
      </c>
      <c r="E44" s="54">
        <v>2</v>
      </c>
      <c r="F44" s="54">
        <v>2697</v>
      </c>
      <c r="G44" s="56">
        <v>4</v>
      </c>
      <c r="H44" s="54">
        <v>4</v>
      </c>
      <c r="I44" s="417" t="s">
        <v>75</v>
      </c>
      <c r="J44" s="54">
        <v>1663</v>
      </c>
      <c r="K44" s="54">
        <v>1561</v>
      </c>
      <c r="L44" s="54">
        <v>102</v>
      </c>
      <c r="M44" s="54">
        <v>2</v>
      </c>
      <c r="N44" s="22" t="s">
        <v>696</v>
      </c>
      <c r="O44" s="22" t="s">
        <v>696</v>
      </c>
      <c r="P44" s="22" t="s">
        <v>696</v>
      </c>
      <c r="Q44" s="95">
        <v>61.66</v>
      </c>
      <c r="R44" s="97" t="s">
        <v>696</v>
      </c>
    </row>
    <row r="45" spans="1:18" s="4" customFormat="1" ht="12" customHeight="1">
      <c r="A45" s="429" t="s">
        <v>78</v>
      </c>
      <c r="B45" s="104" t="s">
        <v>79</v>
      </c>
      <c r="C45" s="22">
        <v>78</v>
      </c>
      <c r="D45" s="54">
        <v>12</v>
      </c>
      <c r="E45" s="54">
        <v>2</v>
      </c>
      <c r="F45" s="54">
        <v>4212</v>
      </c>
      <c r="G45" s="56">
        <v>5</v>
      </c>
      <c r="H45" s="54">
        <v>5</v>
      </c>
      <c r="I45" s="417" t="s">
        <v>75</v>
      </c>
      <c r="J45" s="54">
        <v>2501</v>
      </c>
      <c r="K45" s="54">
        <v>2320</v>
      </c>
      <c r="L45" s="54">
        <v>181</v>
      </c>
      <c r="M45" s="54">
        <v>4</v>
      </c>
      <c r="N45" s="22" t="s">
        <v>696</v>
      </c>
      <c r="O45" s="22" t="s">
        <v>696</v>
      </c>
      <c r="P45" s="22" t="s">
        <v>696</v>
      </c>
      <c r="Q45" s="95">
        <v>59.38</v>
      </c>
      <c r="R45" s="97" t="s">
        <v>696</v>
      </c>
    </row>
    <row r="46" spans="1:18" s="4" customFormat="1" ht="12" customHeight="1">
      <c r="A46" s="429" t="s">
        <v>80</v>
      </c>
      <c r="B46" s="104" t="s">
        <v>81</v>
      </c>
      <c r="C46" s="22">
        <v>78</v>
      </c>
      <c r="D46" s="54">
        <v>12</v>
      </c>
      <c r="E46" s="54">
        <v>2</v>
      </c>
      <c r="F46" s="54">
        <v>5806</v>
      </c>
      <c r="G46" s="56">
        <v>6</v>
      </c>
      <c r="H46" s="54">
        <v>6</v>
      </c>
      <c r="I46" s="417" t="s">
        <v>75</v>
      </c>
      <c r="J46" s="54">
        <v>3465</v>
      </c>
      <c r="K46" s="54">
        <v>3221</v>
      </c>
      <c r="L46" s="54">
        <v>244</v>
      </c>
      <c r="M46" s="54">
        <v>2</v>
      </c>
      <c r="N46" s="22" t="s">
        <v>696</v>
      </c>
      <c r="O46" s="22" t="s">
        <v>696</v>
      </c>
      <c r="P46" s="22" t="s">
        <v>696</v>
      </c>
      <c r="Q46" s="95">
        <v>59.68</v>
      </c>
      <c r="R46" s="97" t="s">
        <v>696</v>
      </c>
    </row>
    <row r="47" spans="1:18" s="4" customFormat="1" ht="12" customHeight="1">
      <c r="A47" s="429" t="s">
        <v>82</v>
      </c>
      <c r="B47" s="104" t="s">
        <v>83</v>
      </c>
      <c r="C47" s="22">
        <v>78</v>
      </c>
      <c r="D47" s="54">
        <v>12</v>
      </c>
      <c r="E47" s="54">
        <v>2</v>
      </c>
      <c r="F47" s="54">
        <v>40257</v>
      </c>
      <c r="G47" s="56">
        <v>27</v>
      </c>
      <c r="H47" s="54">
        <v>25</v>
      </c>
      <c r="I47" s="54">
        <v>2</v>
      </c>
      <c r="J47" s="54">
        <v>28975</v>
      </c>
      <c r="K47" s="54">
        <v>26982</v>
      </c>
      <c r="L47" s="54">
        <v>1993</v>
      </c>
      <c r="M47" s="54">
        <v>8</v>
      </c>
      <c r="N47" s="22" t="s">
        <v>696</v>
      </c>
      <c r="O47" s="22" t="s">
        <v>696</v>
      </c>
      <c r="P47" s="22" t="s">
        <v>696</v>
      </c>
      <c r="Q47" s="95">
        <v>71.98</v>
      </c>
      <c r="R47" s="97" t="s">
        <v>696</v>
      </c>
    </row>
    <row r="48" spans="1:18" s="4" customFormat="1" ht="12" customHeight="1">
      <c r="A48" s="429" t="s">
        <v>84</v>
      </c>
      <c r="B48" s="104" t="s">
        <v>85</v>
      </c>
      <c r="C48" s="22">
        <v>78</v>
      </c>
      <c r="D48" s="54">
        <v>12</v>
      </c>
      <c r="E48" s="54">
        <v>2</v>
      </c>
      <c r="F48" s="54">
        <v>7022</v>
      </c>
      <c r="G48" s="56">
        <v>11</v>
      </c>
      <c r="H48" s="54">
        <v>11</v>
      </c>
      <c r="I48" s="417" t="s">
        <v>75</v>
      </c>
      <c r="J48" s="54">
        <v>5943</v>
      </c>
      <c r="K48" s="54">
        <v>5778</v>
      </c>
      <c r="L48" s="54">
        <v>165</v>
      </c>
      <c r="M48" s="54"/>
      <c r="N48" s="22" t="s">
        <v>696</v>
      </c>
      <c r="O48" s="22" t="s">
        <v>696</v>
      </c>
      <c r="P48" s="22" t="s">
        <v>696</v>
      </c>
      <c r="Q48" s="95">
        <v>84.63</v>
      </c>
      <c r="R48" s="97" t="s">
        <v>696</v>
      </c>
    </row>
    <row r="49" spans="1:18" s="4" customFormat="1" ht="12" customHeight="1">
      <c r="A49" s="429" t="s">
        <v>86</v>
      </c>
      <c r="B49" s="104" t="s">
        <v>87</v>
      </c>
      <c r="C49" s="22">
        <v>78</v>
      </c>
      <c r="D49" s="54">
        <v>12</v>
      </c>
      <c r="E49" s="54">
        <v>2</v>
      </c>
      <c r="F49" s="54">
        <v>2110</v>
      </c>
      <c r="G49" s="56">
        <v>6</v>
      </c>
      <c r="H49" s="54">
        <v>6</v>
      </c>
      <c r="I49" s="417" t="s">
        <v>75</v>
      </c>
      <c r="J49" s="54">
        <v>1770</v>
      </c>
      <c r="K49" s="54">
        <v>1747</v>
      </c>
      <c r="L49" s="54">
        <v>23</v>
      </c>
      <c r="M49" s="54">
        <v>2</v>
      </c>
      <c r="N49" s="22" t="s">
        <v>696</v>
      </c>
      <c r="O49" s="22" t="s">
        <v>696</v>
      </c>
      <c r="P49" s="22" t="s">
        <v>696</v>
      </c>
      <c r="Q49" s="95">
        <v>83.89</v>
      </c>
      <c r="R49" s="97" t="s">
        <v>696</v>
      </c>
    </row>
    <row r="50" spans="1:18" s="4" customFormat="1" ht="12" customHeight="1" thickBot="1">
      <c r="A50" s="260" t="s">
        <v>88</v>
      </c>
      <c r="B50" s="105" t="s">
        <v>89</v>
      </c>
      <c r="C50" s="83">
        <v>78</v>
      </c>
      <c r="D50" s="87">
        <v>12</v>
      </c>
      <c r="E50" s="87">
        <v>2</v>
      </c>
      <c r="F50" s="87">
        <v>2388</v>
      </c>
      <c r="G50" s="93">
        <v>5</v>
      </c>
      <c r="H50" s="87">
        <v>5</v>
      </c>
      <c r="I50" s="434" t="s">
        <v>75</v>
      </c>
      <c r="J50" s="87">
        <v>1939</v>
      </c>
      <c r="K50" s="87">
        <v>1906</v>
      </c>
      <c r="L50" s="87">
        <v>33</v>
      </c>
      <c r="M50" s="87">
        <v>3</v>
      </c>
      <c r="N50" s="38" t="s">
        <v>696</v>
      </c>
      <c r="O50" s="37" t="s">
        <v>696</v>
      </c>
      <c r="P50" s="37" t="s">
        <v>696</v>
      </c>
      <c r="Q50" s="98">
        <v>81.2</v>
      </c>
      <c r="R50" s="99" t="s">
        <v>696</v>
      </c>
    </row>
    <row r="51" spans="1:19" s="4" customFormat="1" ht="11.25" customHeight="1">
      <c r="A51" s="8" t="s">
        <v>719</v>
      </c>
      <c r="F51" s="100"/>
      <c r="J51" s="4" t="s">
        <v>107</v>
      </c>
      <c r="R51" s="5"/>
      <c r="S51" s="5"/>
    </row>
    <row r="52" spans="1:19" s="4" customFormat="1" ht="11.25" customHeight="1">
      <c r="A52" s="8" t="s">
        <v>108</v>
      </c>
      <c r="J52" s="4" t="s">
        <v>109</v>
      </c>
      <c r="R52" s="5"/>
      <c r="S52" s="5"/>
    </row>
  </sheetData>
  <mergeCells count="31">
    <mergeCell ref="A2:I2"/>
    <mergeCell ref="J2:R2"/>
    <mergeCell ref="A6:B7"/>
    <mergeCell ref="Q4:Q5"/>
    <mergeCell ref="R4:R5"/>
    <mergeCell ref="Q6:Q7"/>
    <mergeCell ref="R6:R7"/>
    <mergeCell ref="A5:B5"/>
    <mergeCell ref="F4:F5"/>
    <mergeCell ref="F6:F7"/>
    <mergeCell ref="L6:L7"/>
    <mergeCell ref="C6:C7"/>
    <mergeCell ref="D6:D7"/>
    <mergeCell ref="E6:E7"/>
    <mergeCell ref="G6:G7"/>
    <mergeCell ref="H6:H7"/>
    <mergeCell ref="I6:I7"/>
    <mergeCell ref="J6:J7"/>
    <mergeCell ref="K6:K7"/>
    <mergeCell ref="N6:N7"/>
    <mergeCell ref="O6:O7"/>
    <mergeCell ref="P6:P7"/>
    <mergeCell ref="M6:M7"/>
    <mergeCell ref="C4:E5"/>
    <mergeCell ref="G4:I4"/>
    <mergeCell ref="J4:L4"/>
    <mergeCell ref="N4:P4"/>
    <mergeCell ref="M4:M5"/>
    <mergeCell ref="G5:I5"/>
    <mergeCell ref="J5:L5"/>
    <mergeCell ref="N5:P5"/>
  </mergeCells>
  <printOptions/>
  <pageMargins left="1.1811023622047245" right="1.1811023622047245" top="1.5748031496062993" bottom="1.535433070866142" header="0.5118110236220472" footer="0.9055118110236221"/>
  <pageSetup firstPageNumber="118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10.125" style="1" customWidth="1"/>
    <col min="2" max="2" width="13.875" style="1" customWidth="1"/>
    <col min="3" max="5" width="5.625" style="1" customWidth="1"/>
    <col min="6" max="6" width="11.125" style="1" customWidth="1"/>
    <col min="7" max="9" width="7.625" style="1" customWidth="1"/>
    <col min="10" max="12" width="7.375" style="1" customWidth="1"/>
    <col min="13" max="13" width="11.125" style="1" customWidth="1"/>
    <col min="14" max="16" width="6.625" style="1" customWidth="1"/>
    <col min="17" max="17" width="10.125" style="1" customWidth="1"/>
    <col min="18" max="18" width="11.625" style="2" customWidth="1"/>
    <col min="19" max="16384" width="12.625" style="1" customWidth="1"/>
  </cols>
  <sheetData>
    <row r="1" spans="1:18" s="4" customFormat="1" ht="18" customHeight="1">
      <c r="A1" s="23" t="s">
        <v>716</v>
      </c>
      <c r="B1" s="88"/>
      <c r="R1" s="103" t="s">
        <v>106</v>
      </c>
    </row>
    <row r="2" spans="1:18" s="7" customFormat="1" ht="21.75" customHeight="1">
      <c r="A2" s="456" t="s">
        <v>707</v>
      </c>
      <c r="B2" s="457"/>
      <c r="C2" s="457"/>
      <c r="D2" s="457"/>
      <c r="E2" s="457"/>
      <c r="F2" s="457"/>
      <c r="G2" s="457"/>
      <c r="H2" s="457"/>
      <c r="I2" s="457"/>
      <c r="J2" s="457" t="s">
        <v>708</v>
      </c>
      <c r="K2" s="457"/>
      <c r="L2" s="457"/>
      <c r="M2" s="457"/>
      <c r="N2" s="457"/>
      <c r="O2" s="457"/>
      <c r="P2" s="457"/>
      <c r="Q2" s="457"/>
      <c r="R2" s="457"/>
    </row>
    <row r="3" spans="1:18" s="4" customFormat="1" ht="15.75" customHeight="1" thickBot="1">
      <c r="A3" s="30"/>
      <c r="B3" s="30"/>
      <c r="C3" s="30"/>
      <c r="D3" s="30"/>
      <c r="E3" s="30"/>
      <c r="F3" s="30"/>
      <c r="G3" s="30"/>
      <c r="H3" s="30"/>
      <c r="I3" s="85" t="s">
        <v>711</v>
      </c>
      <c r="J3" s="30"/>
      <c r="K3" s="30"/>
      <c r="L3" s="30"/>
      <c r="M3" s="30"/>
      <c r="N3" s="30"/>
      <c r="O3" s="30"/>
      <c r="P3" s="30"/>
      <c r="Q3" s="30"/>
      <c r="R3" s="90" t="s">
        <v>110</v>
      </c>
    </row>
    <row r="4" spans="1:18" s="91" customFormat="1" ht="16.5" customHeight="1">
      <c r="A4" s="550" t="s">
        <v>151</v>
      </c>
      <c r="B4" s="551"/>
      <c r="C4" s="549" t="s">
        <v>94</v>
      </c>
      <c r="D4" s="517"/>
      <c r="E4" s="518"/>
      <c r="F4" s="524" t="s">
        <v>95</v>
      </c>
      <c r="G4" s="522" t="s">
        <v>59</v>
      </c>
      <c r="H4" s="517"/>
      <c r="I4" s="518"/>
      <c r="J4" s="523" t="s">
        <v>60</v>
      </c>
      <c r="K4" s="517"/>
      <c r="L4" s="518"/>
      <c r="M4" s="524" t="s">
        <v>61</v>
      </c>
      <c r="N4" s="522" t="s">
        <v>62</v>
      </c>
      <c r="O4" s="517"/>
      <c r="P4" s="518"/>
      <c r="Q4" s="539" t="s">
        <v>63</v>
      </c>
      <c r="R4" s="541" t="s">
        <v>64</v>
      </c>
    </row>
    <row r="5" spans="1:18" s="91" customFormat="1" ht="16.5" customHeight="1">
      <c r="A5" s="552"/>
      <c r="B5" s="455"/>
      <c r="C5" s="520"/>
      <c r="D5" s="520"/>
      <c r="E5" s="521"/>
      <c r="F5" s="525"/>
      <c r="G5" s="526" t="s">
        <v>66</v>
      </c>
      <c r="H5" s="520"/>
      <c r="I5" s="521"/>
      <c r="J5" s="520" t="s">
        <v>67</v>
      </c>
      <c r="K5" s="520"/>
      <c r="L5" s="521"/>
      <c r="M5" s="525"/>
      <c r="N5" s="526" t="s">
        <v>68</v>
      </c>
      <c r="O5" s="520"/>
      <c r="P5" s="521"/>
      <c r="Q5" s="540"/>
      <c r="R5" s="542"/>
    </row>
    <row r="6" spans="1:18" s="91" customFormat="1" ht="16.5" customHeight="1">
      <c r="A6" s="552"/>
      <c r="B6" s="455"/>
      <c r="C6" s="555" t="s">
        <v>96</v>
      </c>
      <c r="D6" s="527" t="s">
        <v>97</v>
      </c>
      <c r="E6" s="533" t="s">
        <v>98</v>
      </c>
      <c r="F6" s="525" t="s">
        <v>70</v>
      </c>
      <c r="G6" s="527" t="s">
        <v>99</v>
      </c>
      <c r="H6" s="527" t="s">
        <v>100</v>
      </c>
      <c r="I6" s="527" t="s">
        <v>101</v>
      </c>
      <c r="J6" s="533" t="s">
        <v>99</v>
      </c>
      <c r="K6" s="530" t="s">
        <v>102</v>
      </c>
      <c r="L6" s="530" t="s">
        <v>103</v>
      </c>
      <c r="M6" s="525" t="s">
        <v>71</v>
      </c>
      <c r="N6" s="527" t="s">
        <v>99</v>
      </c>
      <c r="O6" s="527" t="s">
        <v>100</v>
      </c>
      <c r="P6" s="527" t="s">
        <v>101</v>
      </c>
      <c r="Q6" s="543" t="s">
        <v>72</v>
      </c>
      <c r="R6" s="545" t="s">
        <v>73</v>
      </c>
    </row>
    <row r="7" spans="1:18" s="92" customFormat="1" ht="16.5" customHeight="1" thickBot="1">
      <c r="A7" s="553"/>
      <c r="B7" s="554"/>
      <c r="C7" s="556"/>
      <c r="D7" s="528"/>
      <c r="E7" s="534"/>
      <c r="F7" s="529"/>
      <c r="G7" s="528"/>
      <c r="H7" s="528"/>
      <c r="I7" s="528"/>
      <c r="J7" s="534"/>
      <c r="K7" s="529"/>
      <c r="L7" s="529"/>
      <c r="M7" s="529"/>
      <c r="N7" s="528"/>
      <c r="O7" s="528"/>
      <c r="P7" s="528"/>
      <c r="Q7" s="544"/>
      <c r="R7" s="546"/>
    </row>
    <row r="8" spans="1:18" s="4" customFormat="1" ht="18" customHeight="1">
      <c r="A8" s="435" t="s">
        <v>111</v>
      </c>
      <c r="B8" s="55" t="s">
        <v>112</v>
      </c>
      <c r="C8" s="84">
        <v>81</v>
      </c>
      <c r="D8" s="84">
        <v>12</v>
      </c>
      <c r="E8" s="54">
        <v>2</v>
      </c>
      <c r="F8" s="54">
        <v>881559</v>
      </c>
      <c r="G8" s="56">
        <v>31</v>
      </c>
      <c r="H8" s="54">
        <v>28</v>
      </c>
      <c r="I8" s="54">
        <v>3</v>
      </c>
      <c r="J8" s="54">
        <v>649225</v>
      </c>
      <c r="K8" s="54">
        <v>634615</v>
      </c>
      <c r="L8" s="54">
        <v>14610</v>
      </c>
      <c r="M8" s="54">
        <v>25</v>
      </c>
      <c r="N8" s="54">
        <v>13</v>
      </c>
      <c r="O8" s="54">
        <v>11</v>
      </c>
      <c r="P8" s="54">
        <v>2</v>
      </c>
      <c r="Q8" s="95">
        <v>73.65</v>
      </c>
      <c r="R8" s="96">
        <v>41.94</v>
      </c>
    </row>
    <row r="9" spans="1:18" s="4" customFormat="1" ht="9" customHeight="1">
      <c r="A9" s="108"/>
      <c r="B9" s="55"/>
      <c r="C9" s="22"/>
      <c r="D9" s="22"/>
      <c r="E9" s="54"/>
      <c r="F9" s="54"/>
      <c r="G9" s="56"/>
      <c r="H9" s="54"/>
      <c r="I9" s="54"/>
      <c r="J9" s="54"/>
      <c r="K9" s="54"/>
      <c r="L9" s="54"/>
      <c r="M9" s="54"/>
      <c r="N9" s="54"/>
      <c r="O9" s="54"/>
      <c r="P9" s="54"/>
      <c r="Q9" s="95"/>
      <c r="R9" s="96"/>
    </row>
    <row r="10" spans="1:18" s="4" customFormat="1" ht="18" customHeight="1">
      <c r="A10" s="435" t="s">
        <v>113</v>
      </c>
      <c r="B10" s="55" t="s">
        <v>114</v>
      </c>
      <c r="C10" s="22">
        <v>84</v>
      </c>
      <c r="D10" s="22">
        <v>12</v>
      </c>
      <c r="E10" s="54">
        <v>2</v>
      </c>
      <c r="F10" s="54">
        <v>970395</v>
      </c>
      <c r="G10" s="56">
        <v>16</v>
      </c>
      <c r="H10" s="54">
        <v>15</v>
      </c>
      <c r="I10" s="54">
        <v>1</v>
      </c>
      <c r="J10" s="54">
        <v>656864</v>
      </c>
      <c r="K10" s="54">
        <v>646246</v>
      </c>
      <c r="L10" s="54">
        <v>10618</v>
      </c>
      <c r="M10" s="54">
        <v>3</v>
      </c>
      <c r="N10" s="54">
        <v>8</v>
      </c>
      <c r="O10" s="54">
        <v>7</v>
      </c>
      <c r="P10" s="54">
        <v>1</v>
      </c>
      <c r="Q10" s="95">
        <v>67.69</v>
      </c>
      <c r="R10" s="96">
        <v>50</v>
      </c>
    </row>
    <row r="11" spans="1:18" s="4" customFormat="1" ht="9" customHeight="1">
      <c r="A11" s="108"/>
      <c r="B11" s="55"/>
      <c r="C11" s="22"/>
      <c r="D11" s="22"/>
      <c r="E11" s="54"/>
      <c r="F11" s="54"/>
      <c r="G11" s="56"/>
      <c r="H11" s="54"/>
      <c r="I11" s="54"/>
      <c r="J11" s="54"/>
      <c r="K11" s="54"/>
      <c r="L11" s="54"/>
      <c r="M11" s="54"/>
      <c r="N11" s="54"/>
      <c r="O11" s="54"/>
      <c r="P11" s="54"/>
      <c r="Q11" s="95"/>
      <c r="R11" s="96"/>
    </row>
    <row r="12" spans="1:18" s="4" customFormat="1" ht="18" customHeight="1">
      <c r="A12" s="435" t="s">
        <v>115</v>
      </c>
      <c r="B12" s="55" t="s">
        <v>116</v>
      </c>
      <c r="C12" s="22">
        <v>87</v>
      </c>
      <c r="D12" s="22">
        <v>12</v>
      </c>
      <c r="E12" s="54">
        <v>5</v>
      </c>
      <c r="F12" s="54">
        <v>1076060</v>
      </c>
      <c r="G12" s="56">
        <v>41</v>
      </c>
      <c r="H12" s="54">
        <v>35</v>
      </c>
      <c r="I12" s="54">
        <v>6</v>
      </c>
      <c r="J12" s="54">
        <v>689989</v>
      </c>
      <c r="K12" s="54">
        <v>680003</v>
      </c>
      <c r="L12" s="54">
        <v>9986</v>
      </c>
      <c r="M12" s="54">
        <v>3</v>
      </c>
      <c r="N12" s="54">
        <v>12</v>
      </c>
      <c r="O12" s="54">
        <v>9</v>
      </c>
      <c r="P12" s="54">
        <v>3</v>
      </c>
      <c r="Q12" s="95">
        <v>64.12</v>
      </c>
      <c r="R12" s="96">
        <v>29.27</v>
      </c>
    </row>
    <row r="13" spans="1:18" s="4" customFormat="1" ht="9" customHeight="1">
      <c r="A13" s="108"/>
      <c r="B13" s="55"/>
      <c r="C13" s="22"/>
      <c r="D13" s="22"/>
      <c r="E13" s="54"/>
      <c r="F13" s="54"/>
      <c r="G13" s="56"/>
      <c r="H13" s="54"/>
      <c r="I13" s="54"/>
      <c r="J13" s="54"/>
      <c r="K13" s="54"/>
      <c r="L13" s="54"/>
      <c r="M13" s="54"/>
      <c r="N13" s="54"/>
      <c r="O13" s="54"/>
      <c r="P13" s="54"/>
      <c r="Q13" s="95"/>
      <c r="R13" s="96"/>
    </row>
    <row r="14" spans="1:18" s="4" customFormat="1" ht="18" customHeight="1">
      <c r="A14" s="435" t="s">
        <v>117</v>
      </c>
      <c r="B14" s="55" t="s">
        <v>118</v>
      </c>
      <c r="C14" s="22">
        <v>90</v>
      </c>
      <c r="D14" s="22">
        <v>12</v>
      </c>
      <c r="E14" s="54">
        <v>1</v>
      </c>
      <c r="F14" s="54">
        <v>1187086</v>
      </c>
      <c r="G14" s="56">
        <v>47</v>
      </c>
      <c r="H14" s="54">
        <v>40</v>
      </c>
      <c r="I14" s="54">
        <v>7</v>
      </c>
      <c r="J14" s="54">
        <v>810820</v>
      </c>
      <c r="K14" s="54">
        <v>798582</v>
      </c>
      <c r="L14" s="54">
        <v>12238</v>
      </c>
      <c r="M14" s="54">
        <v>8</v>
      </c>
      <c r="N14" s="54">
        <v>13</v>
      </c>
      <c r="O14" s="54">
        <v>10</v>
      </c>
      <c r="P14" s="54">
        <v>3</v>
      </c>
      <c r="Q14" s="95">
        <v>63.3</v>
      </c>
      <c r="R14" s="96">
        <v>27.66</v>
      </c>
    </row>
    <row r="15" spans="1:18" s="4" customFormat="1" ht="9" customHeight="1">
      <c r="A15" s="108"/>
      <c r="B15" s="55"/>
      <c r="C15" s="22"/>
      <c r="D15" s="22"/>
      <c r="E15" s="54"/>
      <c r="F15" s="54"/>
      <c r="G15" s="56"/>
      <c r="H15" s="54"/>
      <c r="I15" s="54"/>
      <c r="J15" s="54"/>
      <c r="K15" s="54"/>
      <c r="L15" s="54"/>
      <c r="M15" s="54"/>
      <c r="N15" s="54"/>
      <c r="O15" s="54"/>
      <c r="P15" s="54"/>
      <c r="Q15" s="95"/>
      <c r="R15" s="96"/>
    </row>
    <row r="16" spans="1:18" s="4" customFormat="1" ht="18" customHeight="1">
      <c r="A16" s="435" t="s">
        <v>119</v>
      </c>
      <c r="B16" s="55" t="s">
        <v>120</v>
      </c>
      <c r="C16" s="22">
        <v>93</v>
      </c>
      <c r="D16" s="22">
        <v>12</v>
      </c>
      <c r="E16" s="54">
        <v>11</v>
      </c>
      <c r="F16" s="54">
        <f>F18+F20+F22</f>
        <v>1289896</v>
      </c>
      <c r="G16" s="56">
        <f>SUM(G18:G22)</f>
        <v>46</v>
      </c>
      <c r="H16" s="54">
        <f aca="true" t="shared" si="0" ref="H16:P16">SUM(H18:H22)</f>
        <v>36</v>
      </c>
      <c r="I16" s="54">
        <f t="shared" si="0"/>
        <v>10</v>
      </c>
      <c r="J16" s="54">
        <f>K16+L16</f>
        <v>755328</v>
      </c>
      <c r="K16" s="54">
        <v>748387</v>
      </c>
      <c r="L16" s="54">
        <v>6941</v>
      </c>
      <c r="M16" s="54">
        <f>M18+M20+M22</f>
        <v>6</v>
      </c>
      <c r="N16" s="54">
        <f t="shared" si="0"/>
        <v>13</v>
      </c>
      <c r="O16" s="54">
        <f t="shared" si="0"/>
        <v>10</v>
      </c>
      <c r="P16" s="54">
        <f t="shared" si="0"/>
        <v>3</v>
      </c>
      <c r="Q16" s="95">
        <f>J16/F16*100</f>
        <v>58.55727903644945</v>
      </c>
      <c r="R16" s="96">
        <f>N16/G16*100</f>
        <v>28.26086956521739</v>
      </c>
    </row>
    <row r="17" spans="1:18" s="4" customFormat="1" ht="9" customHeight="1">
      <c r="A17" s="108"/>
      <c r="B17" s="55"/>
      <c r="C17" s="22"/>
      <c r="D17" s="22"/>
      <c r="E17" s="54"/>
      <c r="F17" s="54"/>
      <c r="G17" s="56"/>
      <c r="H17" s="54"/>
      <c r="I17" s="54"/>
      <c r="J17" s="54"/>
      <c r="K17" s="54"/>
      <c r="L17" s="54"/>
      <c r="M17" s="54"/>
      <c r="N17" s="54"/>
      <c r="O17" s="54"/>
      <c r="P17" s="54"/>
      <c r="Q17" s="95"/>
      <c r="R17" s="232"/>
    </row>
    <row r="18" spans="1:18" s="4" customFormat="1" ht="18" customHeight="1">
      <c r="A18" s="435" t="s">
        <v>80</v>
      </c>
      <c r="B18" s="55" t="s">
        <v>121</v>
      </c>
      <c r="C18" s="22">
        <v>93</v>
      </c>
      <c r="D18" s="22">
        <v>12</v>
      </c>
      <c r="E18" s="54">
        <v>11</v>
      </c>
      <c r="F18" s="54">
        <v>12342</v>
      </c>
      <c r="G18" s="56">
        <v>9</v>
      </c>
      <c r="H18" s="54">
        <v>7</v>
      </c>
      <c r="I18" s="54">
        <v>2</v>
      </c>
      <c r="J18" s="54">
        <f>K18+L18</f>
        <v>5580</v>
      </c>
      <c r="K18" s="54">
        <v>5521</v>
      </c>
      <c r="L18" s="54">
        <v>59</v>
      </c>
      <c r="M18" s="22">
        <v>0</v>
      </c>
      <c r="N18" s="417" t="s">
        <v>75</v>
      </c>
      <c r="O18" s="417" t="s">
        <v>75</v>
      </c>
      <c r="P18" s="417" t="s">
        <v>75</v>
      </c>
      <c r="Q18" s="95">
        <f aca="true" t="shared" si="1" ref="Q18:Q40">J18/F18*100</f>
        <v>45.21147301895965</v>
      </c>
      <c r="R18" s="396" t="s">
        <v>75</v>
      </c>
    </row>
    <row r="19" spans="1:18" s="4" customFormat="1" ht="9" customHeight="1">
      <c r="A19" s="108"/>
      <c r="B19" s="55"/>
      <c r="C19" s="22"/>
      <c r="D19" s="22"/>
      <c r="E19" s="54"/>
      <c r="F19" s="54"/>
      <c r="G19" s="56"/>
      <c r="H19" s="54"/>
      <c r="I19" s="54"/>
      <c r="J19" s="54"/>
      <c r="K19" s="54"/>
      <c r="L19" s="54"/>
      <c r="M19" s="54"/>
      <c r="N19" s="54"/>
      <c r="O19" s="54"/>
      <c r="P19" s="54"/>
      <c r="Q19" s="95"/>
      <c r="R19" s="233"/>
    </row>
    <row r="20" spans="1:18" s="4" customFormat="1" ht="18" customHeight="1">
      <c r="A20" s="435" t="s">
        <v>78</v>
      </c>
      <c r="B20" s="55" t="s">
        <v>122</v>
      </c>
      <c r="C20" s="22">
        <v>93</v>
      </c>
      <c r="D20" s="22">
        <v>12</v>
      </c>
      <c r="E20" s="54">
        <v>11</v>
      </c>
      <c r="F20" s="54">
        <v>14483</v>
      </c>
      <c r="G20" s="56">
        <v>9</v>
      </c>
      <c r="H20" s="54">
        <v>8</v>
      </c>
      <c r="I20" s="54">
        <v>1</v>
      </c>
      <c r="J20" s="54">
        <f>K20+L20</f>
        <v>6094</v>
      </c>
      <c r="K20" s="54">
        <v>6023</v>
      </c>
      <c r="L20" s="54">
        <v>71</v>
      </c>
      <c r="M20" s="54">
        <v>0</v>
      </c>
      <c r="N20" s="417" t="s">
        <v>75</v>
      </c>
      <c r="O20" s="417" t="s">
        <v>75</v>
      </c>
      <c r="P20" s="417" t="s">
        <v>75</v>
      </c>
      <c r="Q20" s="95">
        <f t="shared" si="1"/>
        <v>42.07691776565628</v>
      </c>
      <c r="R20" s="396" t="s">
        <v>75</v>
      </c>
    </row>
    <row r="21" spans="1:18" s="4" customFormat="1" ht="9" customHeight="1">
      <c r="A21" s="108"/>
      <c r="B21" s="55"/>
      <c r="C21" s="22"/>
      <c r="D21" s="22"/>
      <c r="E21" s="54"/>
      <c r="F21" s="54"/>
      <c r="G21" s="56"/>
      <c r="H21" s="54"/>
      <c r="I21" s="54"/>
      <c r="J21" s="54"/>
      <c r="K21" s="54"/>
      <c r="L21" s="54"/>
      <c r="M21" s="54"/>
      <c r="N21" s="54"/>
      <c r="O21" s="54"/>
      <c r="P21" s="54"/>
      <c r="Q21" s="95"/>
      <c r="R21" s="232"/>
    </row>
    <row r="22" spans="1:18" s="5" customFormat="1" ht="18" customHeight="1">
      <c r="A22" s="435" t="s">
        <v>123</v>
      </c>
      <c r="B22" s="55" t="s">
        <v>124</v>
      </c>
      <c r="C22" s="22">
        <v>93</v>
      </c>
      <c r="D22" s="22">
        <v>12</v>
      </c>
      <c r="E22" s="54">
        <v>11</v>
      </c>
      <c r="F22" s="54">
        <f>SUM(F24:F40)</f>
        <v>1263071</v>
      </c>
      <c r="G22" s="56">
        <v>28</v>
      </c>
      <c r="H22" s="54">
        <v>21</v>
      </c>
      <c r="I22" s="54">
        <v>7</v>
      </c>
      <c r="J22" s="54">
        <f>K22+L22</f>
        <v>743654</v>
      </c>
      <c r="K22" s="54">
        <v>736843</v>
      </c>
      <c r="L22" s="54">
        <v>6811</v>
      </c>
      <c r="M22" s="54">
        <f>SUM(M24:M40)</f>
        <v>6</v>
      </c>
      <c r="N22" s="54">
        <v>13</v>
      </c>
      <c r="O22" s="54">
        <v>10</v>
      </c>
      <c r="P22" s="54">
        <v>3</v>
      </c>
      <c r="Q22" s="95">
        <f t="shared" si="1"/>
        <v>58.87665855680322</v>
      </c>
      <c r="R22" s="396" t="s">
        <v>75</v>
      </c>
    </row>
    <row r="23" spans="1:18" s="5" customFormat="1" ht="9" customHeight="1">
      <c r="A23" s="108"/>
      <c r="B23" s="55"/>
      <c r="C23" s="22"/>
      <c r="D23" s="22"/>
      <c r="E23" s="54"/>
      <c r="F23" s="54"/>
      <c r="G23" s="56"/>
      <c r="H23" s="54"/>
      <c r="I23" s="54"/>
      <c r="J23" s="54"/>
      <c r="K23" s="54"/>
      <c r="L23" s="54"/>
      <c r="M23" s="54"/>
      <c r="N23" s="54"/>
      <c r="O23" s="54"/>
      <c r="P23" s="54"/>
      <c r="Q23" s="95"/>
      <c r="R23" s="233"/>
    </row>
    <row r="24" spans="1:18" s="4" customFormat="1" ht="18" customHeight="1">
      <c r="A24" s="435" t="s">
        <v>125</v>
      </c>
      <c r="B24" s="106" t="s">
        <v>126</v>
      </c>
      <c r="C24" s="22">
        <v>93</v>
      </c>
      <c r="D24" s="22">
        <v>12</v>
      </c>
      <c r="E24" s="54">
        <v>11</v>
      </c>
      <c r="F24" s="54">
        <v>250605</v>
      </c>
      <c r="G24" s="418" t="s">
        <v>75</v>
      </c>
      <c r="H24" s="417" t="s">
        <v>75</v>
      </c>
      <c r="I24" s="417" t="s">
        <v>75</v>
      </c>
      <c r="J24" s="54">
        <f>K24+L24</f>
        <v>140901</v>
      </c>
      <c r="K24" s="54">
        <v>139853</v>
      </c>
      <c r="L24" s="54">
        <v>1048</v>
      </c>
      <c r="M24" s="54">
        <v>1</v>
      </c>
      <c r="N24" s="417" t="s">
        <v>75</v>
      </c>
      <c r="O24" s="417" t="s">
        <v>75</v>
      </c>
      <c r="P24" s="417" t="s">
        <v>75</v>
      </c>
      <c r="Q24" s="95">
        <f t="shared" si="1"/>
        <v>56.22433710420782</v>
      </c>
      <c r="R24" s="396" t="s">
        <v>75</v>
      </c>
    </row>
    <row r="25" spans="1:18" s="4" customFormat="1" ht="9" customHeight="1">
      <c r="A25" s="108"/>
      <c r="B25" s="14"/>
      <c r="C25" s="22"/>
      <c r="D25" s="22"/>
      <c r="E25" s="54"/>
      <c r="F25" s="54"/>
      <c r="G25" s="56"/>
      <c r="H25" s="54"/>
      <c r="I25" s="54"/>
      <c r="J25" s="54"/>
      <c r="K25" s="54"/>
      <c r="L25" s="54"/>
      <c r="M25" s="54"/>
      <c r="N25" s="54"/>
      <c r="O25" s="54"/>
      <c r="P25" s="54"/>
      <c r="Q25" s="95"/>
      <c r="R25" s="232"/>
    </row>
    <row r="26" spans="1:18" s="4" customFormat="1" ht="18" customHeight="1">
      <c r="A26" s="435" t="s">
        <v>127</v>
      </c>
      <c r="B26" s="106" t="s">
        <v>128</v>
      </c>
      <c r="C26" s="22">
        <v>93</v>
      </c>
      <c r="D26" s="22">
        <v>12</v>
      </c>
      <c r="E26" s="54">
        <v>11</v>
      </c>
      <c r="F26" s="54">
        <v>241429</v>
      </c>
      <c r="G26" s="418" t="s">
        <v>75</v>
      </c>
      <c r="H26" s="417" t="s">
        <v>75</v>
      </c>
      <c r="I26" s="417" t="s">
        <v>75</v>
      </c>
      <c r="J26" s="54">
        <f aca="true" t="shared" si="2" ref="J26:J40">K26+L26</f>
        <v>145264</v>
      </c>
      <c r="K26" s="54">
        <v>144051</v>
      </c>
      <c r="L26" s="54">
        <v>1213</v>
      </c>
      <c r="M26" s="54">
        <v>1</v>
      </c>
      <c r="N26" s="417" t="s">
        <v>75</v>
      </c>
      <c r="O26" s="417" t="s">
        <v>75</v>
      </c>
      <c r="P26" s="417" t="s">
        <v>75</v>
      </c>
      <c r="Q26" s="95">
        <f t="shared" si="1"/>
        <v>60.16841390222384</v>
      </c>
      <c r="R26" s="396" t="s">
        <v>75</v>
      </c>
    </row>
    <row r="27" spans="1:18" s="4" customFormat="1" ht="18" customHeight="1">
      <c r="A27" s="435" t="s">
        <v>129</v>
      </c>
      <c r="B27" s="106" t="s">
        <v>130</v>
      </c>
      <c r="C27" s="22">
        <v>93</v>
      </c>
      <c r="D27" s="22">
        <v>12</v>
      </c>
      <c r="E27" s="54">
        <v>11</v>
      </c>
      <c r="F27" s="54">
        <v>134742</v>
      </c>
      <c r="G27" s="418" t="s">
        <v>75</v>
      </c>
      <c r="H27" s="417" t="s">
        <v>75</v>
      </c>
      <c r="I27" s="417" t="s">
        <v>75</v>
      </c>
      <c r="J27" s="54">
        <f t="shared" si="2"/>
        <v>79702</v>
      </c>
      <c r="K27" s="54">
        <v>78952</v>
      </c>
      <c r="L27" s="54">
        <v>750</v>
      </c>
      <c r="M27" s="54">
        <v>2</v>
      </c>
      <c r="N27" s="417" t="s">
        <v>75</v>
      </c>
      <c r="O27" s="417" t="s">
        <v>75</v>
      </c>
      <c r="P27" s="417" t="s">
        <v>75</v>
      </c>
      <c r="Q27" s="95">
        <f t="shared" si="1"/>
        <v>59.151563729200994</v>
      </c>
      <c r="R27" s="396" t="s">
        <v>75</v>
      </c>
    </row>
    <row r="28" spans="1:18" s="4" customFormat="1" ht="18" customHeight="1">
      <c r="A28" s="435" t="s">
        <v>131</v>
      </c>
      <c r="B28" s="106" t="s">
        <v>132</v>
      </c>
      <c r="C28" s="22">
        <v>93</v>
      </c>
      <c r="D28" s="22">
        <v>12</v>
      </c>
      <c r="E28" s="54">
        <v>11</v>
      </c>
      <c r="F28" s="54">
        <v>117642</v>
      </c>
      <c r="G28" s="418" t="s">
        <v>75</v>
      </c>
      <c r="H28" s="417" t="s">
        <v>75</v>
      </c>
      <c r="I28" s="417" t="s">
        <v>75</v>
      </c>
      <c r="J28" s="54">
        <f t="shared" si="2"/>
        <v>68430</v>
      </c>
      <c r="K28" s="54">
        <v>67672</v>
      </c>
      <c r="L28" s="54">
        <v>758</v>
      </c>
      <c r="M28" s="54">
        <v>0</v>
      </c>
      <c r="N28" s="417" t="s">
        <v>75</v>
      </c>
      <c r="O28" s="417" t="s">
        <v>75</v>
      </c>
      <c r="P28" s="417" t="s">
        <v>75</v>
      </c>
      <c r="Q28" s="95">
        <f t="shared" si="1"/>
        <v>58.16800122405263</v>
      </c>
      <c r="R28" s="396" t="s">
        <v>75</v>
      </c>
    </row>
    <row r="29" spans="1:18" s="4" customFormat="1" ht="9" customHeight="1">
      <c r="A29" s="108"/>
      <c r="B29" s="14"/>
      <c r="C29" s="22"/>
      <c r="D29" s="22"/>
      <c r="E29" s="54"/>
      <c r="F29" s="54"/>
      <c r="G29" s="56"/>
      <c r="H29" s="54"/>
      <c r="I29" s="54"/>
      <c r="J29" s="54"/>
      <c r="K29" s="54"/>
      <c r="L29" s="54"/>
      <c r="M29" s="54"/>
      <c r="N29" s="54"/>
      <c r="O29" s="54"/>
      <c r="P29" s="54"/>
      <c r="Q29" s="95"/>
      <c r="R29" s="232"/>
    </row>
    <row r="30" spans="1:18" s="4" customFormat="1" ht="18" customHeight="1">
      <c r="A30" s="435" t="s">
        <v>133</v>
      </c>
      <c r="B30" s="106" t="s">
        <v>134</v>
      </c>
      <c r="C30" s="22">
        <v>93</v>
      </c>
      <c r="D30" s="22">
        <v>12</v>
      </c>
      <c r="E30" s="54">
        <v>11</v>
      </c>
      <c r="F30" s="54">
        <v>57873</v>
      </c>
      <c r="G30" s="418" t="s">
        <v>75</v>
      </c>
      <c r="H30" s="417" t="s">
        <v>75</v>
      </c>
      <c r="I30" s="417" t="s">
        <v>75</v>
      </c>
      <c r="J30" s="54">
        <f t="shared" si="2"/>
        <v>35519</v>
      </c>
      <c r="K30" s="54">
        <v>35165</v>
      </c>
      <c r="L30" s="54">
        <v>354</v>
      </c>
      <c r="M30" s="54">
        <v>0</v>
      </c>
      <c r="N30" s="417" t="s">
        <v>75</v>
      </c>
      <c r="O30" s="417" t="s">
        <v>75</v>
      </c>
      <c r="P30" s="417" t="s">
        <v>75</v>
      </c>
      <c r="Q30" s="95">
        <f t="shared" si="1"/>
        <v>61.37404316347865</v>
      </c>
      <c r="R30" s="396" t="s">
        <v>75</v>
      </c>
    </row>
    <row r="31" spans="1:18" s="4" customFormat="1" ht="18" customHeight="1">
      <c r="A31" s="435" t="s">
        <v>135</v>
      </c>
      <c r="B31" s="106" t="s">
        <v>136</v>
      </c>
      <c r="C31" s="22">
        <v>93</v>
      </c>
      <c r="D31" s="22">
        <v>12</v>
      </c>
      <c r="E31" s="54">
        <v>11</v>
      </c>
      <c r="F31" s="54">
        <v>92488</v>
      </c>
      <c r="G31" s="418" t="s">
        <v>75</v>
      </c>
      <c r="H31" s="417" t="s">
        <v>75</v>
      </c>
      <c r="I31" s="417" t="s">
        <v>75</v>
      </c>
      <c r="J31" s="54">
        <f t="shared" si="2"/>
        <v>54491</v>
      </c>
      <c r="K31" s="54">
        <v>53900</v>
      </c>
      <c r="L31" s="54">
        <v>591</v>
      </c>
      <c r="M31" s="54">
        <v>0</v>
      </c>
      <c r="N31" s="417" t="s">
        <v>75</v>
      </c>
      <c r="O31" s="417" t="s">
        <v>75</v>
      </c>
      <c r="P31" s="417" t="s">
        <v>75</v>
      </c>
      <c r="Q31" s="95">
        <f t="shared" si="1"/>
        <v>58.916832453939975</v>
      </c>
      <c r="R31" s="396" t="s">
        <v>75</v>
      </c>
    </row>
    <row r="32" spans="1:18" s="4" customFormat="1" ht="18" customHeight="1">
      <c r="A32" s="435" t="s">
        <v>137</v>
      </c>
      <c r="B32" s="106" t="s">
        <v>138</v>
      </c>
      <c r="C32" s="22">
        <v>93</v>
      </c>
      <c r="D32" s="22">
        <v>12</v>
      </c>
      <c r="E32" s="54">
        <v>11</v>
      </c>
      <c r="F32" s="54">
        <v>77633</v>
      </c>
      <c r="G32" s="418" t="s">
        <v>75</v>
      </c>
      <c r="H32" s="417" t="s">
        <v>75</v>
      </c>
      <c r="I32" s="417" t="s">
        <v>75</v>
      </c>
      <c r="J32" s="54">
        <f t="shared" si="2"/>
        <v>43790</v>
      </c>
      <c r="K32" s="54">
        <v>43353</v>
      </c>
      <c r="L32" s="54">
        <v>437</v>
      </c>
      <c r="M32" s="54">
        <v>0</v>
      </c>
      <c r="N32" s="417" t="s">
        <v>75</v>
      </c>
      <c r="O32" s="417" t="s">
        <v>75</v>
      </c>
      <c r="P32" s="417" t="s">
        <v>75</v>
      </c>
      <c r="Q32" s="95">
        <f t="shared" si="1"/>
        <v>56.40642510272693</v>
      </c>
      <c r="R32" s="396" t="s">
        <v>75</v>
      </c>
    </row>
    <row r="33" spans="1:18" s="4" customFormat="1" ht="9" customHeight="1">
      <c r="A33" s="108"/>
      <c r="B33" s="14"/>
      <c r="C33" s="22"/>
      <c r="D33" s="22"/>
      <c r="E33" s="54"/>
      <c r="F33" s="54"/>
      <c r="G33" s="56"/>
      <c r="H33" s="54"/>
      <c r="I33" s="54"/>
      <c r="J33" s="54"/>
      <c r="K33" s="54"/>
      <c r="L33" s="54"/>
      <c r="M33" s="54"/>
      <c r="N33" s="54"/>
      <c r="O33" s="54"/>
      <c r="P33" s="54"/>
      <c r="Q33" s="95"/>
      <c r="R33" s="232"/>
    </row>
    <row r="34" spans="1:18" s="4" customFormat="1" ht="18" customHeight="1">
      <c r="A34" s="435" t="s">
        <v>139</v>
      </c>
      <c r="B34" s="106" t="s">
        <v>140</v>
      </c>
      <c r="C34" s="22">
        <v>93</v>
      </c>
      <c r="D34" s="22">
        <v>12</v>
      </c>
      <c r="E34" s="54">
        <v>11</v>
      </c>
      <c r="F34" s="54">
        <v>53405</v>
      </c>
      <c r="G34" s="418" t="s">
        <v>75</v>
      </c>
      <c r="H34" s="417" t="s">
        <v>75</v>
      </c>
      <c r="I34" s="417" t="s">
        <v>75</v>
      </c>
      <c r="J34" s="54">
        <f t="shared" si="2"/>
        <v>32730</v>
      </c>
      <c r="K34" s="54">
        <v>32408</v>
      </c>
      <c r="L34" s="54">
        <v>322</v>
      </c>
      <c r="M34" s="54">
        <v>0</v>
      </c>
      <c r="N34" s="417" t="s">
        <v>75</v>
      </c>
      <c r="O34" s="417" t="s">
        <v>75</v>
      </c>
      <c r="P34" s="417" t="s">
        <v>75</v>
      </c>
      <c r="Q34" s="95">
        <f t="shared" si="1"/>
        <v>61.28639640483101</v>
      </c>
      <c r="R34" s="396" t="s">
        <v>75</v>
      </c>
    </row>
    <row r="35" spans="1:18" s="4" customFormat="1" ht="18" customHeight="1">
      <c r="A35" s="435" t="s">
        <v>141</v>
      </c>
      <c r="B35" s="106" t="s">
        <v>142</v>
      </c>
      <c r="C35" s="22">
        <v>93</v>
      </c>
      <c r="D35" s="22">
        <v>12</v>
      </c>
      <c r="E35" s="54">
        <v>11</v>
      </c>
      <c r="F35" s="54">
        <v>84967</v>
      </c>
      <c r="G35" s="418" t="s">
        <v>75</v>
      </c>
      <c r="H35" s="417" t="s">
        <v>75</v>
      </c>
      <c r="I35" s="417" t="s">
        <v>75</v>
      </c>
      <c r="J35" s="54">
        <f t="shared" si="2"/>
        <v>48986</v>
      </c>
      <c r="K35" s="54">
        <v>48488</v>
      </c>
      <c r="L35" s="54">
        <v>498</v>
      </c>
      <c r="M35" s="54">
        <v>1</v>
      </c>
      <c r="N35" s="417" t="s">
        <v>75</v>
      </c>
      <c r="O35" s="417" t="s">
        <v>75</v>
      </c>
      <c r="P35" s="417" t="s">
        <v>75</v>
      </c>
      <c r="Q35" s="95">
        <f t="shared" si="1"/>
        <v>57.65297115350666</v>
      </c>
      <c r="R35" s="396" t="s">
        <v>75</v>
      </c>
    </row>
    <row r="36" spans="1:18" s="4" customFormat="1" ht="18" customHeight="1">
      <c r="A36" s="435" t="s">
        <v>143</v>
      </c>
      <c r="B36" s="106" t="s">
        <v>144</v>
      </c>
      <c r="C36" s="22">
        <v>93</v>
      </c>
      <c r="D36" s="22">
        <v>12</v>
      </c>
      <c r="E36" s="54">
        <v>11</v>
      </c>
      <c r="F36" s="54">
        <v>75328</v>
      </c>
      <c r="G36" s="418" t="s">
        <v>75</v>
      </c>
      <c r="H36" s="417" t="s">
        <v>75</v>
      </c>
      <c r="I36" s="417" t="s">
        <v>75</v>
      </c>
      <c r="J36" s="54">
        <f t="shared" si="2"/>
        <v>44204</v>
      </c>
      <c r="K36" s="54">
        <v>43803</v>
      </c>
      <c r="L36" s="54">
        <v>401</v>
      </c>
      <c r="M36" s="54">
        <v>0</v>
      </c>
      <c r="N36" s="417" t="s">
        <v>75</v>
      </c>
      <c r="O36" s="417" t="s">
        <v>75</v>
      </c>
      <c r="P36" s="417" t="s">
        <v>75</v>
      </c>
      <c r="Q36" s="95">
        <f t="shared" si="1"/>
        <v>58.68203058623619</v>
      </c>
      <c r="R36" s="396" t="s">
        <v>75</v>
      </c>
    </row>
    <row r="37" spans="1:18" s="4" customFormat="1" ht="9" customHeight="1">
      <c r="A37" s="108"/>
      <c r="B37" s="14"/>
      <c r="C37" s="22"/>
      <c r="D37" s="22"/>
      <c r="E37" s="54"/>
      <c r="F37" s="54"/>
      <c r="G37" s="56"/>
      <c r="H37" s="54"/>
      <c r="I37" s="54"/>
      <c r="J37" s="54"/>
      <c r="K37" s="54"/>
      <c r="L37" s="54"/>
      <c r="M37" s="54"/>
      <c r="N37" s="54"/>
      <c r="O37" s="54"/>
      <c r="P37" s="54"/>
      <c r="Q37" s="95"/>
      <c r="R37" s="232"/>
    </row>
    <row r="38" spans="1:18" s="4" customFormat="1" ht="18" customHeight="1">
      <c r="A38" s="435" t="s">
        <v>145</v>
      </c>
      <c r="B38" s="106" t="s">
        <v>146</v>
      </c>
      <c r="C38" s="22">
        <v>93</v>
      </c>
      <c r="D38" s="22">
        <v>12</v>
      </c>
      <c r="E38" s="54">
        <v>11</v>
      </c>
      <c r="F38" s="54">
        <v>35470</v>
      </c>
      <c r="G38" s="418" t="s">
        <v>75</v>
      </c>
      <c r="H38" s="417" t="s">
        <v>75</v>
      </c>
      <c r="I38" s="417" t="s">
        <v>75</v>
      </c>
      <c r="J38" s="54">
        <f t="shared" si="2"/>
        <v>23420</v>
      </c>
      <c r="K38" s="54">
        <v>23239</v>
      </c>
      <c r="L38" s="54">
        <v>181</v>
      </c>
      <c r="M38" s="54">
        <v>0</v>
      </c>
      <c r="N38" s="417" t="s">
        <v>75</v>
      </c>
      <c r="O38" s="417" t="s">
        <v>75</v>
      </c>
      <c r="P38" s="417" t="s">
        <v>75</v>
      </c>
      <c r="Q38" s="95">
        <f t="shared" si="1"/>
        <v>66.02762898223851</v>
      </c>
      <c r="R38" s="396" t="s">
        <v>75</v>
      </c>
    </row>
    <row r="39" spans="1:18" s="4" customFormat="1" ht="18" customHeight="1">
      <c r="A39" s="435" t="s">
        <v>147</v>
      </c>
      <c r="B39" s="106" t="s">
        <v>148</v>
      </c>
      <c r="C39" s="22">
        <v>93</v>
      </c>
      <c r="D39" s="22">
        <v>12</v>
      </c>
      <c r="E39" s="54">
        <v>11</v>
      </c>
      <c r="F39" s="54">
        <v>38732</v>
      </c>
      <c r="G39" s="418" t="s">
        <v>75</v>
      </c>
      <c r="H39" s="417" t="s">
        <v>75</v>
      </c>
      <c r="I39" s="417" t="s">
        <v>75</v>
      </c>
      <c r="J39" s="54">
        <f t="shared" si="2"/>
        <v>24668</v>
      </c>
      <c r="K39" s="54">
        <v>24423</v>
      </c>
      <c r="L39" s="54">
        <v>245</v>
      </c>
      <c r="M39" s="54">
        <v>1</v>
      </c>
      <c r="N39" s="417" t="s">
        <v>75</v>
      </c>
      <c r="O39" s="417" t="s">
        <v>75</v>
      </c>
      <c r="P39" s="417" t="s">
        <v>75</v>
      </c>
      <c r="Q39" s="95">
        <f t="shared" si="1"/>
        <v>63.688939378291856</v>
      </c>
      <c r="R39" s="396" t="s">
        <v>75</v>
      </c>
    </row>
    <row r="40" spans="1:18" s="4" customFormat="1" ht="18" customHeight="1" thickBot="1">
      <c r="A40" s="436" t="s">
        <v>149</v>
      </c>
      <c r="B40" s="107" t="s">
        <v>150</v>
      </c>
      <c r="C40" s="83">
        <v>93</v>
      </c>
      <c r="D40" s="37">
        <v>12</v>
      </c>
      <c r="E40" s="87">
        <v>11</v>
      </c>
      <c r="F40" s="87">
        <v>2757</v>
      </c>
      <c r="G40" s="434" t="s">
        <v>75</v>
      </c>
      <c r="H40" s="430" t="s">
        <v>75</v>
      </c>
      <c r="I40" s="430" t="s">
        <v>75</v>
      </c>
      <c r="J40" s="87">
        <f t="shared" si="2"/>
        <v>1549</v>
      </c>
      <c r="K40" s="87">
        <v>1536</v>
      </c>
      <c r="L40" s="93">
        <v>13</v>
      </c>
      <c r="M40" s="87">
        <v>0</v>
      </c>
      <c r="N40" s="430" t="s">
        <v>75</v>
      </c>
      <c r="O40" s="430" t="s">
        <v>75</v>
      </c>
      <c r="P40" s="430" t="s">
        <v>75</v>
      </c>
      <c r="Q40" s="123">
        <f t="shared" si="1"/>
        <v>56.18425825172289</v>
      </c>
      <c r="R40" s="437" t="s">
        <v>75</v>
      </c>
    </row>
    <row r="41" spans="1:18" s="4" customFormat="1" ht="15" customHeight="1">
      <c r="A41" s="8" t="s">
        <v>719</v>
      </c>
      <c r="J41" s="4" t="s">
        <v>107</v>
      </c>
      <c r="R41" s="5"/>
    </row>
    <row r="42" spans="1:18" s="4" customFormat="1" ht="15" customHeight="1">
      <c r="A42" s="8" t="s">
        <v>108</v>
      </c>
      <c r="J42" s="4" t="s">
        <v>700</v>
      </c>
      <c r="R42" s="5"/>
    </row>
  </sheetData>
  <mergeCells count="30">
    <mergeCell ref="A4:B7"/>
    <mergeCell ref="G5:I5"/>
    <mergeCell ref="J5:L5"/>
    <mergeCell ref="N5:P5"/>
    <mergeCell ref="M4:M5"/>
    <mergeCell ref="C6:C7"/>
    <mergeCell ref="M6:M7"/>
    <mergeCell ref="O6:O7"/>
    <mergeCell ref="P6:P7"/>
    <mergeCell ref="N6:N7"/>
    <mergeCell ref="Q4:Q5"/>
    <mergeCell ref="C4:E5"/>
    <mergeCell ref="G4:I4"/>
    <mergeCell ref="J4:L4"/>
    <mergeCell ref="F4:F5"/>
    <mergeCell ref="N4:P4"/>
    <mergeCell ref="I6:I7"/>
    <mergeCell ref="J6:J7"/>
    <mergeCell ref="K6:K7"/>
    <mergeCell ref="L6:L7"/>
    <mergeCell ref="A2:I2"/>
    <mergeCell ref="J2:R2"/>
    <mergeCell ref="R4:R5"/>
    <mergeCell ref="R6:R7"/>
    <mergeCell ref="G6:G7"/>
    <mergeCell ref="D6:D7"/>
    <mergeCell ref="E6:E7"/>
    <mergeCell ref="F6:F7"/>
    <mergeCell ref="H6:H7"/>
    <mergeCell ref="Q6:Q7"/>
  </mergeCells>
  <printOptions/>
  <pageMargins left="1.1811023622047245" right="1.1811023622047245" top="1.5748031496062993" bottom="1.5748031496062993" header="0.5118110236220472" footer="0.9055118110236221"/>
  <pageSetup firstPageNumber="120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10.625" style="1" customWidth="1"/>
    <col min="2" max="2" width="13.625" style="1" customWidth="1"/>
    <col min="3" max="5" width="5.625" style="1" customWidth="1"/>
    <col min="6" max="6" width="10.875" style="1" customWidth="1"/>
    <col min="7" max="9" width="7.625" style="1" customWidth="1"/>
    <col min="10" max="12" width="8.625" style="1" customWidth="1"/>
    <col min="13" max="13" width="14.625" style="1" customWidth="1"/>
    <col min="14" max="14" width="11.125" style="1" customWidth="1"/>
    <col min="15" max="15" width="6.625" style="1" customWidth="1"/>
    <col min="16" max="16" width="4.625" style="1" customWidth="1"/>
    <col min="17" max="17" width="12.125" style="1" customWidth="1"/>
    <col min="18" max="16384" width="12.625" style="1" customWidth="1"/>
  </cols>
  <sheetData>
    <row r="1" spans="1:17" s="4" customFormat="1" ht="18" customHeight="1">
      <c r="A1" s="23" t="s">
        <v>716</v>
      </c>
      <c r="B1" s="88"/>
      <c r="Q1" s="103" t="s">
        <v>106</v>
      </c>
    </row>
    <row r="2" spans="1:17" s="7" customFormat="1" ht="24" customHeight="1">
      <c r="A2" s="456" t="s">
        <v>703</v>
      </c>
      <c r="B2" s="457"/>
      <c r="C2" s="457"/>
      <c r="D2" s="457"/>
      <c r="E2" s="457"/>
      <c r="F2" s="457"/>
      <c r="G2" s="457"/>
      <c r="H2" s="457"/>
      <c r="I2" s="457"/>
      <c r="J2" s="457" t="s">
        <v>320</v>
      </c>
      <c r="K2" s="457"/>
      <c r="L2" s="457"/>
      <c r="M2" s="457"/>
      <c r="N2" s="457"/>
      <c r="O2" s="457"/>
      <c r="P2" s="457"/>
      <c r="Q2" s="457"/>
    </row>
    <row r="3" spans="1:17" s="4" customFormat="1" ht="15.75" customHeight="1" thickBot="1">
      <c r="A3" s="30"/>
      <c r="B3" s="30"/>
      <c r="C3" s="30"/>
      <c r="D3" s="30"/>
      <c r="E3" s="30"/>
      <c r="F3" s="30"/>
      <c r="G3" s="30"/>
      <c r="H3" s="30"/>
      <c r="I3" s="85" t="s">
        <v>711</v>
      </c>
      <c r="J3" s="30"/>
      <c r="K3" s="30"/>
      <c r="L3" s="30"/>
      <c r="M3" s="30"/>
      <c r="N3" s="30"/>
      <c r="O3" s="30"/>
      <c r="P3" s="30"/>
      <c r="Q3" s="90" t="s">
        <v>110</v>
      </c>
    </row>
    <row r="4" spans="1:17" s="91" customFormat="1" ht="16.5" customHeight="1">
      <c r="A4" s="550" t="s">
        <v>152</v>
      </c>
      <c r="B4" s="551"/>
      <c r="C4" s="549" t="s">
        <v>94</v>
      </c>
      <c r="D4" s="517"/>
      <c r="E4" s="518"/>
      <c r="F4" s="524" t="s">
        <v>95</v>
      </c>
      <c r="G4" s="522" t="s">
        <v>59</v>
      </c>
      <c r="H4" s="517"/>
      <c r="I4" s="518"/>
      <c r="J4" s="523" t="s">
        <v>60</v>
      </c>
      <c r="K4" s="517"/>
      <c r="L4" s="518"/>
      <c r="M4" s="524" t="s">
        <v>61</v>
      </c>
      <c r="N4" s="557" t="s">
        <v>153</v>
      </c>
      <c r="O4" s="558"/>
      <c r="P4" s="518"/>
      <c r="Q4" s="541" t="s">
        <v>63</v>
      </c>
    </row>
    <row r="5" spans="1:17" s="91" customFormat="1" ht="16.5" customHeight="1">
      <c r="A5" s="552"/>
      <c r="B5" s="455"/>
      <c r="C5" s="520"/>
      <c r="D5" s="520"/>
      <c r="E5" s="521"/>
      <c r="F5" s="525"/>
      <c r="G5" s="526" t="s">
        <v>66</v>
      </c>
      <c r="H5" s="520"/>
      <c r="I5" s="521"/>
      <c r="J5" s="520" t="s">
        <v>67</v>
      </c>
      <c r="K5" s="520"/>
      <c r="L5" s="521"/>
      <c r="M5" s="525"/>
      <c r="N5" s="526"/>
      <c r="O5" s="520"/>
      <c r="P5" s="521"/>
      <c r="Q5" s="542"/>
    </row>
    <row r="6" spans="1:17" s="91" customFormat="1" ht="16.5" customHeight="1">
      <c r="A6" s="552"/>
      <c r="B6" s="455"/>
      <c r="C6" s="555" t="s">
        <v>96</v>
      </c>
      <c r="D6" s="527" t="s">
        <v>97</v>
      </c>
      <c r="E6" s="533" t="s">
        <v>98</v>
      </c>
      <c r="F6" s="525" t="s">
        <v>70</v>
      </c>
      <c r="G6" s="527" t="s">
        <v>99</v>
      </c>
      <c r="H6" s="527" t="s">
        <v>100</v>
      </c>
      <c r="I6" s="527" t="s">
        <v>101</v>
      </c>
      <c r="J6" s="533" t="s">
        <v>99</v>
      </c>
      <c r="K6" s="530" t="s">
        <v>102</v>
      </c>
      <c r="L6" s="530" t="s">
        <v>103</v>
      </c>
      <c r="M6" s="525" t="s">
        <v>71</v>
      </c>
      <c r="N6" s="563" t="s">
        <v>154</v>
      </c>
      <c r="O6" s="559" t="s">
        <v>155</v>
      </c>
      <c r="P6" s="560"/>
      <c r="Q6" s="545" t="s">
        <v>72</v>
      </c>
    </row>
    <row r="7" spans="1:17" s="92" customFormat="1" ht="16.5" customHeight="1" thickBot="1">
      <c r="A7" s="553"/>
      <c r="B7" s="554"/>
      <c r="C7" s="556"/>
      <c r="D7" s="528"/>
      <c r="E7" s="534"/>
      <c r="F7" s="529"/>
      <c r="G7" s="528"/>
      <c r="H7" s="528"/>
      <c r="I7" s="528"/>
      <c r="J7" s="534"/>
      <c r="K7" s="529"/>
      <c r="L7" s="529"/>
      <c r="M7" s="529"/>
      <c r="N7" s="529"/>
      <c r="O7" s="561"/>
      <c r="P7" s="562"/>
      <c r="Q7" s="546"/>
    </row>
    <row r="8" spans="1:17" s="4" customFormat="1" ht="15" customHeight="1">
      <c r="A8" s="435" t="s">
        <v>111</v>
      </c>
      <c r="B8" s="55" t="s">
        <v>112</v>
      </c>
      <c r="C8" s="22">
        <v>43</v>
      </c>
      <c r="D8" s="22">
        <v>3</v>
      </c>
      <c r="E8" s="54">
        <v>2</v>
      </c>
      <c r="F8" s="54">
        <v>172865</v>
      </c>
      <c r="G8" s="54">
        <v>2</v>
      </c>
      <c r="H8" s="54">
        <v>2</v>
      </c>
      <c r="I8" s="417" t="s">
        <v>75</v>
      </c>
      <c r="J8" s="54">
        <v>133352</v>
      </c>
      <c r="K8" s="54">
        <v>130352</v>
      </c>
      <c r="L8" s="54">
        <v>3000</v>
      </c>
      <c r="M8" s="54">
        <v>39</v>
      </c>
      <c r="N8" s="448" t="s">
        <v>156</v>
      </c>
      <c r="O8" s="452" t="s">
        <v>157</v>
      </c>
      <c r="P8" s="224" t="s">
        <v>158</v>
      </c>
      <c r="Q8" s="96">
        <v>77.14</v>
      </c>
    </row>
    <row r="9" spans="1:17" s="4" customFormat="1" ht="15" customHeight="1">
      <c r="A9" s="435" t="s">
        <v>113</v>
      </c>
      <c r="B9" s="55" t="s">
        <v>114</v>
      </c>
      <c r="C9" s="22">
        <v>46</v>
      </c>
      <c r="D9" s="22">
        <v>4</v>
      </c>
      <c r="E9" s="54">
        <v>21</v>
      </c>
      <c r="F9" s="54">
        <v>187440</v>
      </c>
      <c r="G9" s="54">
        <v>2</v>
      </c>
      <c r="H9" s="54">
        <v>2</v>
      </c>
      <c r="I9" s="417" t="s">
        <v>75</v>
      </c>
      <c r="J9" s="54">
        <v>145482</v>
      </c>
      <c r="K9" s="54">
        <v>141944</v>
      </c>
      <c r="L9" s="54">
        <v>3538</v>
      </c>
      <c r="M9" s="54">
        <v>40</v>
      </c>
      <c r="N9" s="448" t="s">
        <v>159</v>
      </c>
      <c r="O9" s="449" t="s">
        <v>157</v>
      </c>
      <c r="P9" s="224" t="s">
        <v>158</v>
      </c>
      <c r="Q9" s="96">
        <v>77.62</v>
      </c>
    </row>
    <row r="10" spans="1:17" s="4" customFormat="1" ht="15" customHeight="1">
      <c r="A10" s="435" t="s">
        <v>115</v>
      </c>
      <c r="B10" s="55" t="s">
        <v>116</v>
      </c>
      <c r="C10" s="22">
        <v>49</v>
      </c>
      <c r="D10" s="22">
        <v>4</v>
      </c>
      <c r="E10" s="54">
        <v>24</v>
      </c>
      <c r="F10" s="54">
        <v>214423</v>
      </c>
      <c r="G10" s="54">
        <v>1</v>
      </c>
      <c r="H10" s="54">
        <v>1</v>
      </c>
      <c r="I10" s="417" t="s">
        <v>75</v>
      </c>
      <c r="J10" s="54">
        <v>142460</v>
      </c>
      <c r="K10" s="54">
        <v>124791</v>
      </c>
      <c r="L10" s="54">
        <v>17669</v>
      </c>
      <c r="M10" s="54">
        <v>498</v>
      </c>
      <c r="N10" s="448" t="s">
        <v>160</v>
      </c>
      <c r="O10" s="449" t="s">
        <v>157</v>
      </c>
      <c r="P10" s="224" t="s">
        <v>158</v>
      </c>
      <c r="Q10" s="96">
        <v>66.44</v>
      </c>
    </row>
    <row r="11" spans="1:17" s="4" customFormat="1" ht="15" customHeight="1">
      <c r="A11" s="435" t="s">
        <v>117</v>
      </c>
      <c r="B11" s="55" t="s">
        <v>118</v>
      </c>
      <c r="C11" s="22">
        <v>53</v>
      </c>
      <c r="D11" s="22">
        <v>4</v>
      </c>
      <c r="E11" s="54">
        <v>26</v>
      </c>
      <c r="F11" s="54">
        <v>246531</v>
      </c>
      <c r="G11" s="54">
        <v>4</v>
      </c>
      <c r="H11" s="54">
        <v>3</v>
      </c>
      <c r="I11" s="54">
        <v>1</v>
      </c>
      <c r="J11" s="54">
        <v>135385</v>
      </c>
      <c r="K11" s="54">
        <v>133503</v>
      </c>
      <c r="L11" s="54">
        <v>1882</v>
      </c>
      <c r="M11" s="54">
        <v>225</v>
      </c>
      <c r="N11" s="448" t="s">
        <v>161</v>
      </c>
      <c r="O11" s="449" t="s">
        <v>157</v>
      </c>
      <c r="P11" s="224" t="s">
        <v>158</v>
      </c>
      <c r="Q11" s="96">
        <v>54.92</v>
      </c>
    </row>
    <row r="12" spans="1:17" s="4" customFormat="1" ht="15" customHeight="1">
      <c r="A12" s="435" t="s">
        <v>119</v>
      </c>
      <c r="B12" s="55" t="s">
        <v>120</v>
      </c>
      <c r="C12" s="22">
        <v>57</v>
      </c>
      <c r="D12" s="22">
        <v>4</v>
      </c>
      <c r="E12" s="54">
        <v>21</v>
      </c>
      <c r="F12" s="54">
        <v>278488</v>
      </c>
      <c r="G12" s="54">
        <v>2</v>
      </c>
      <c r="H12" s="54">
        <v>1</v>
      </c>
      <c r="I12" s="54">
        <v>1</v>
      </c>
      <c r="J12" s="54">
        <v>214786</v>
      </c>
      <c r="K12" s="54">
        <v>208741</v>
      </c>
      <c r="L12" s="54">
        <v>6045</v>
      </c>
      <c r="M12" s="54">
        <v>141</v>
      </c>
      <c r="N12" s="448" t="s">
        <v>162</v>
      </c>
      <c r="O12" s="449" t="s">
        <v>157</v>
      </c>
      <c r="P12" s="224" t="s">
        <v>158</v>
      </c>
      <c r="Q12" s="96">
        <v>77.13</v>
      </c>
    </row>
    <row r="13" spans="1:17" s="4" customFormat="1" ht="15" customHeight="1">
      <c r="A13" s="435" t="s">
        <v>163</v>
      </c>
      <c r="B13" s="55" t="s">
        <v>164</v>
      </c>
      <c r="C13" s="22">
        <v>61</v>
      </c>
      <c r="D13" s="22">
        <v>12</v>
      </c>
      <c r="E13" s="54">
        <v>23</v>
      </c>
      <c r="F13" s="54">
        <v>369050</v>
      </c>
      <c r="G13" s="54">
        <v>1</v>
      </c>
      <c r="H13" s="54">
        <v>1</v>
      </c>
      <c r="I13" s="417" t="s">
        <v>75</v>
      </c>
      <c r="J13" s="54">
        <v>271389</v>
      </c>
      <c r="K13" s="54">
        <v>261889</v>
      </c>
      <c r="L13" s="54">
        <v>9509</v>
      </c>
      <c r="M13" s="54">
        <v>705</v>
      </c>
      <c r="N13" s="448" t="s">
        <v>165</v>
      </c>
      <c r="O13" s="449" t="s">
        <v>157</v>
      </c>
      <c r="P13" s="224" t="s">
        <v>158</v>
      </c>
      <c r="Q13" s="96">
        <v>73.54</v>
      </c>
    </row>
    <row r="14" spans="1:17" s="4" customFormat="1" ht="15" customHeight="1">
      <c r="A14" s="435" t="s">
        <v>166</v>
      </c>
      <c r="B14" s="55" t="s">
        <v>167</v>
      </c>
      <c r="C14" s="109">
        <v>66</v>
      </c>
      <c r="D14" s="109">
        <v>11</v>
      </c>
      <c r="E14" s="54">
        <v>19</v>
      </c>
      <c r="F14" s="54">
        <v>468750</v>
      </c>
      <c r="G14" s="54">
        <v>2</v>
      </c>
      <c r="H14" s="54">
        <v>2</v>
      </c>
      <c r="I14" s="417" t="s">
        <v>75</v>
      </c>
      <c r="J14" s="54">
        <v>394712</v>
      </c>
      <c r="K14" s="54">
        <v>383797</v>
      </c>
      <c r="L14" s="54">
        <v>10915</v>
      </c>
      <c r="M14" s="54">
        <v>307</v>
      </c>
      <c r="N14" s="448" t="s">
        <v>168</v>
      </c>
      <c r="O14" s="449" t="s">
        <v>169</v>
      </c>
      <c r="P14" s="224" t="s">
        <v>170</v>
      </c>
      <c r="Q14" s="96">
        <v>84.21</v>
      </c>
    </row>
    <row r="15" spans="1:17" s="5" customFormat="1" ht="15" customHeight="1">
      <c r="A15" s="435" t="s">
        <v>171</v>
      </c>
      <c r="B15" s="55" t="s">
        <v>172</v>
      </c>
      <c r="C15" s="109">
        <v>70</v>
      </c>
      <c r="D15" s="109">
        <v>11</v>
      </c>
      <c r="E15" s="54">
        <v>14</v>
      </c>
      <c r="F15" s="54">
        <v>583060</v>
      </c>
      <c r="G15" s="54">
        <v>3</v>
      </c>
      <c r="H15" s="54">
        <v>3</v>
      </c>
      <c r="I15" s="417" t="s">
        <v>75</v>
      </c>
      <c r="J15" s="54">
        <v>436881</v>
      </c>
      <c r="K15" s="54">
        <v>426602</v>
      </c>
      <c r="L15" s="54">
        <v>10279</v>
      </c>
      <c r="M15" s="54">
        <v>76</v>
      </c>
      <c r="N15" s="448" t="s">
        <v>173</v>
      </c>
      <c r="O15" s="449" t="s">
        <v>157</v>
      </c>
      <c r="P15" s="224" t="s">
        <v>158</v>
      </c>
      <c r="Q15" s="96">
        <v>74.93</v>
      </c>
    </row>
    <row r="16" spans="1:17" s="5" customFormat="1" ht="15" customHeight="1">
      <c r="A16" s="435" t="s">
        <v>174</v>
      </c>
      <c r="B16" s="55" t="s">
        <v>175</v>
      </c>
      <c r="C16" s="109">
        <v>74</v>
      </c>
      <c r="D16" s="109">
        <v>11</v>
      </c>
      <c r="E16" s="54">
        <v>16</v>
      </c>
      <c r="F16" s="54">
        <v>688437</v>
      </c>
      <c r="G16" s="54">
        <v>1</v>
      </c>
      <c r="H16" s="54">
        <v>1</v>
      </c>
      <c r="I16" s="417" t="s">
        <v>75</v>
      </c>
      <c r="J16" s="54">
        <v>495293</v>
      </c>
      <c r="K16" s="54">
        <v>413936</v>
      </c>
      <c r="L16" s="54">
        <v>81357</v>
      </c>
      <c r="M16" s="54">
        <v>288</v>
      </c>
      <c r="N16" s="448" t="s">
        <v>173</v>
      </c>
      <c r="O16" s="449" t="s">
        <v>157</v>
      </c>
      <c r="P16" s="224" t="s">
        <v>158</v>
      </c>
      <c r="Q16" s="96">
        <v>71.94</v>
      </c>
    </row>
    <row r="17" spans="1:17" s="5" customFormat="1" ht="15" customHeight="1">
      <c r="A17" s="435" t="s">
        <v>176</v>
      </c>
      <c r="B17" s="55" t="s">
        <v>177</v>
      </c>
      <c r="C17" s="109">
        <v>78</v>
      </c>
      <c r="D17" s="109">
        <v>12</v>
      </c>
      <c r="E17" s="54">
        <v>2</v>
      </c>
      <c r="F17" s="54">
        <v>788588</v>
      </c>
      <c r="G17" s="54">
        <v>4</v>
      </c>
      <c r="H17" s="54">
        <v>4</v>
      </c>
      <c r="I17" s="417" t="s">
        <v>75</v>
      </c>
      <c r="J17" s="54">
        <v>595885</v>
      </c>
      <c r="K17" s="54">
        <v>574198</v>
      </c>
      <c r="L17" s="54">
        <v>21687</v>
      </c>
      <c r="M17" s="54">
        <v>41</v>
      </c>
      <c r="N17" s="448" t="s">
        <v>178</v>
      </c>
      <c r="O17" s="449" t="s">
        <v>157</v>
      </c>
      <c r="P17" s="224" t="s">
        <v>158</v>
      </c>
      <c r="Q17" s="96">
        <v>75.56</v>
      </c>
    </row>
    <row r="18" spans="1:17" s="5" customFormat="1" ht="15" customHeight="1">
      <c r="A18" s="435" t="s">
        <v>179</v>
      </c>
      <c r="B18" s="55" t="s">
        <v>180</v>
      </c>
      <c r="C18" s="109">
        <v>82</v>
      </c>
      <c r="D18" s="109">
        <v>11</v>
      </c>
      <c r="E18" s="54">
        <v>27</v>
      </c>
      <c r="F18" s="54">
        <v>896142</v>
      </c>
      <c r="G18" s="54">
        <v>4</v>
      </c>
      <c r="H18" s="54">
        <v>3</v>
      </c>
      <c r="I18" s="54">
        <v>1</v>
      </c>
      <c r="J18" s="54">
        <v>616112</v>
      </c>
      <c r="K18" s="54">
        <v>602948</v>
      </c>
      <c r="L18" s="54">
        <v>13164</v>
      </c>
      <c r="M18" s="54">
        <v>32</v>
      </c>
      <c r="N18" s="448" t="s">
        <v>178</v>
      </c>
      <c r="O18" s="449" t="s">
        <v>157</v>
      </c>
      <c r="P18" s="224" t="s">
        <v>158</v>
      </c>
      <c r="Q18" s="96">
        <v>68.75</v>
      </c>
    </row>
    <row r="19" spans="1:17" s="5" customFormat="1" ht="15" customHeight="1">
      <c r="A19" s="435" t="s">
        <v>181</v>
      </c>
      <c r="B19" s="55" t="s">
        <v>182</v>
      </c>
      <c r="C19" s="109">
        <v>86</v>
      </c>
      <c r="D19" s="109">
        <v>3</v>
      </c>
      <c r="E19" s="54">
        <v>15</v>
      </c>
      <c r="F19" s="54">
        <v>1011580</v>
      </c>
      <c r="G19" s="54">
        <v>3</v>
      </c>
      <c r="H19" s="54">
        <v>2</v>
      </c>
      <c r="I19" s="54">
        <v>1</v>
      </c>
      <c r="J19" s="54">
        <v>594529</v>
      </c>
      <c r="K19" s="54">
        <v>585925</v>
      </c>
      <c r="L19" s="54">
        <v>8604</v>
      </c>
      <c r="M19" s="54">
        <v>2</v>
      </c>
      <c r="N19" s="448" t="s">
        <v>183</v>
      </c>
      <c r="O19" s="449" t="s">
        <v>184</v>
      </c>
      <c r="P19" s="224" t="s">
        <v>185</v>
      </c>
      <c r="Q19" s="96">
        <v>58.77</v>
      </c>
    </row>
    <row r="20" spans="1:17" s="5" customFormat="1" ht="15" customHeight="1">
      <c r="A20" s="435" t="s">
        <v>186</v>
      </c>
      <c r="B20" s="55" t="s">
        <v>187</v>
      </c>
      <c r="C20" s="109">
        <v>86</v>
      </c>
      <c r="D20" s="109">
        <v>11</v>
      </c>
      <c r="E20" s="54">
        <v>29</v>
      </c>
      <c r="F20" s="54">
        <v>1035387</v>
      </c>
      <c r="G20" s="54">
        <v>3</v>
      </c>
      <c r="H20" s="54">
        <v>2</v>
      </c>
      <c r="I20" s="54">
        <v>1</v>
      </c>
      <c r="J20" s="54">
        <v>678744</v>
      </c>
      <c r="K20" s="54">
        <v>668112</v>
      </c>
      <c r="L20" s="54">
        <v>10632</v>
      </c>
      <c r="M20" s="54">
        <v>8</v>
      </c>
      <c r="N20" s="448" t="s">
        <v>183</v>
      </c>
      <c r="O20" s="449" t="s">
        <v>184</v>
      </c>
      <c r="P20" s="224" t="s">
        <v>185</v>
      </c>
      <c r="Q20" s="96">
        <v>65.55</v>
      </c>
    </row>
    <row r="21" spans="1:17" s="5" customFormat="1" ht="12.75" customHeight="1">
      <c r="A21" s="108"/>
      <c r="B21" s="14"/>
      <c r="C21" s="109"/>
      <c r="D21" s="109"/>
      <c r="E21" s="54"/>
      <c r="F21" s="54"/>
      <c r="G21" s="54"/>
      <c r="H21" s="54"/>
      <c r="I21" s="54"/>
      <c r="J21" s="54"/>
      <c r="K21" s="54"/>
      <c r="L21" s="54"/>
      <c r="M21" s="54"/>
      <c r="N21" s="117"/>
      <c r="O21" s="223"/>
      <c r="P21" s="224"/>
      <c r="Q21" s="96"/>
    </row>
    <row r="22" spans="1:17" s="5" customFormat="1" ht="15" customHeight="1">
      <c r="A22" s="435" t="s">
        <v>188</v>
      </c>
      <c r="B22" s="55" t="s">
        <v>189</v>
      </c>
      <c r="C22" s="109">
        <v>90</v>
      </c>
      <c r="D22" s="109">
        <v>12</v>
      </c>
      <c r="E22" s="54">
        <v>1</v>
      </c>
      <c r="F22" s="54">
        <f>SUM(F24:F40)</f>
        <v>1186758</v>
      </c>
      <c r="G22" s="54">
        <v>3</v>
      </c>
      <c r="H22" s="54">
        <v>3</v>
      </c>
      <c r="I22" s="261" t="s">
        <v>75</v>
      </c>
      <c r="J22" s="54">
        <f>SUM(J24:J40)</f>
        <v>810723</v>
      </c>
      <c r="K22" s="54">
        <f>SUM(K24:K40)</f>
        <v>799904</v>
      </c>
      <c r="L22" s="54">
        <f>SUM(L24:L40)</f>
        <v>10819</v>
      </c>
      <c r="M22" s="54">
        <v>5</v>
      </c>
      <c r="N22" s="448" t="s">
        <v>190</v>
      </c>
      <c r="O22" s="449" t="s">
        <v>157</v>
      </c>
      <c r="P22" s="224" t="s">
        <v>158</v>
      </c>
      <c r="Q22" s="96">
        <v>68.31</v>
      </c>
    </row>
    <row r="23" spans="1:17" s="4" customFormat="1" ht="12.75" customHeight="1">
      <c r="A23" s="108"/>
      <c r="B23" s="14"/>
      <c r="C23" s="109"/>
      <c r="D23" s="109"/>
      <c r="E23" s="54"/>
      <c r="F23" s="54"/>
      <c r="G23" s="54"/>
      <c r="H23" s="54"/>
      <c r="I23" s="54"/>
      <c r="J23" s="54"/>
      <c r="K23" s="54"/>
      <c r="L23" s="54"/>
      <c r="M23" s="54"/>
      <c r="N23" s="115"/>
      <c r="O23" s="221"/>
      <c r="P23" s="115"/>
      <c r="Q23" s="96"/>
    </row>
    <row r="24" spans="1:17" s="4" customFormat="1" ht="15" customHeight="1">
      <c r="A24" s="435" t="s">
        <v>125</v>
      </c>
      <c r="B24" s="112" t="s">
        <v>126</v>
      </c>
      <c r="C24" s="109">
        <v>90</v>
      </c>
      <c r="D24" s="109">
        <v>12</v>
      </c>
      <c r="E24" s="54">
        <v>1</v>
      </c>
      <c r="F24" s="54">
        <v>224673</v>
      </c>
      <c r="G24" s="417" t="s">
        <v>75</v>
      </c>
      <c r="H24" s="417" t="s">
        <v>75</v>
      </c>
      <c r="I24" s="417" t="s">
        <v>75</v>
      </c>
      <c r="J24" s="54">
        <v>150515</v>
      </c>
      <c r="K24" s="54">
        <v>148875</v>
      </c>
      <c r="L24" s="54">
        <v>1640</v>
      </c>
      <c r="M24" s="54">
        <v>2</v>
      </c>
      <c r="N24" s="447" t="s">
        <v>75</v>
      </c>
      <c r="O24" s="221"/>
      <c r="P24" s="447" t="s">
        <v>75</v>
      </c>
      <c r="Q24" s="96">
        <v>66.99</v>
      </c>
    </row>
    <row r="25" spans="1:17" s="4" customFormat="1" ht="12.75" customHeight="1">
      <c r="A25" s="108"/>
      <c r="B25" s="112"/>
      <c r="C25" s="109"/>
      <c r="D25" s="109"/>
      <c r="E25" s="54"/>
      <c r="F25" s="54"/>
      <c r="G25" s="54"/>
      <c r="H25" s="54"/>
      <c r="I25" s="54"/>
      <c r="J25" s="54"/>
      <c r="K25" s="54"/>
      <c r="L25" s="54"/>
      <c r="M25" s="54"/>
      <c r="N25" s="115"/>
      <c r="O25" s="221"/>
      <c r="P25" s="115"/>
      <c r="Q25" s="96"/>
    </row>
    <row r="26" spans="1:17" s="4" customFormat="1" ht="15" customHeight="1">
      <c r="A26" s="435" t="s">
        <v>127</v>
      </c>
      <c r="B26" s="112" t="s">
        <v>128</v>
      </c>
      <c r="C26" s="109">
        <v>90</v>
      </c>
      <c r="D26" s="109">
        <v>12</v>
      </c>
      <c r="E26" s="54">
        <v>1</v>
      </c>
      <c r="F26" s="54">
        <v>224748</v>
      </c>
      <c r="G26" s="417" t="s">
        <v>75</v>
      </c>
      <c r="H26" s="417" t="s">
        <v>75</v>
      </c>
      <c r="I26" s="417" t="s">
        <v>75</v>
      </c>
      <c r="J26" s="54">
        <v>156285</v>
      </c>
      <c r="K26" s="54">
        <v>154377</v>
      </c>
      <c r="L26" s="54">
        <v>1908</v>
      </c>
      <c r="M26" s="261" t="s">
        <v>75</v>
      </c>
      <c r="N26" s="447" t="s">
        <v>75</v>
      </c>
      <c r="O26" s="221"/>
      <c r="P26" s="447" t="s">
        <v>75</v>
      </c>
      <c r="Q26" s="96">
        <v>69.54</v>
      </c>
    </row>
    <row r="27" spans="1:17" s="4" customFormat="1" ht="15" customHeight="1">
      <c r="A27" s="435" t="s">
        <v>129</v>
      </c>
      <c r="B27" s="112" t="s">
        <v>130</v>
      </c>
      <c r="C27" s="109">
        <v>90</v>
      </c>
      <c r="D27" s="109">
        <v>12</v>
      </c>
      <c r="E27" s="54">
        <v>1</v>
      </c>
      <c r="F27" s="54">
        <v>128924</v>
      </c>
      <c r="G27" s="417" t="s">
        <v>75</v>
      </c>
      <c r="H27" s="417" t="s">
        <v>75</v>
      </c>
      <c r="I27" s="417" t="s">
        <v>75</v>
      </c>
      <c r="J27" s="54">
        <v>89591</v>
      </c>
      <c r="K27" s="54">
        <v>88308</v>
      </c>
      <c r="L27" s="54">
        <v>1283</v>
      </c>
      <c r="M27" s="261" t="s">
        <v>75</v>
      </c>
      <c r="N27" s="447" t="s">
        <v>75</v>
      </c>
      <c r="O27" s="221"/>
      <c r="P27" s="447" t="s">
        <v>75</v>
      </c>
      <c r="Q27" s="96">
        <v>69.49</v>
      </c>
    </row>
    <row r="28" spans="1:17" s="4" customFormat="1" ht="15" customHeight="1">
      <c r="A28" s="435" t="s">
        <v>131</v>
      </c>
      <c r="B28" s="112" t="s">
        <v>132</v>
      </c>
      <c r="C28" s="109">
        <v>90</v>
      </c>
      <c r="D28" s="109">
        <v>12</v>
      </c>
      <c r="E28" s="54">
        <v>1</v>
      </c>
      <c r="F28" s="54">
        <v>113492</v>
      </c>
      <c r="G28" s="417" t="s">
        <v>75</v>
      </c>
      <c r="H28" s="417" t="s">
        <v>75</v>
      </c>
      <c r="I28" s="417" t="s">
        <v>75</v>
      </c>
      <c r="J28" s="54">
        <v>77413</v>
      </c>
      <c r="K28" s="54">
        <v>76115</v>
      </c>
      <c r="L28" s="54">
        <v>1298</v>
      </c>
      <c r="M28" s="54">
        <v>1</v>
      </c>
      <c r="N28" s="447" t="s">
        <v>75</v>
      </c>
      <c r="O28" s="221"/>
      <c r="P28" s="447" t="s">
        <v>75</v>
      </c>
      <c r="Q28" s="96">
        <v>68.21</v>
      </c>
    </row>
    <row r="29" spans="1:17" s="4" customFormat="1" ht="12.75" customHeight="1">
      <c r="A29" s="108"/>
      <c r="B29" s="112"/>
      <c r="C29" s="109"/>
      <c r="D29" s="109"/>
      <c r="E29" s="54"/>
      <c r="F29" s="54"/>
      <c r="G29" s="54"/>
      <c r="H29" s="54"/>
      <c r="I29" s="54"/>
      <c r="J29" s="54"/>
      <c r="K29" s="54"/>
      <c r="L29" s="54"/>
      <c r="M29" s="54"/>
      <c r="N29" s="115"/>
      <c r="O29" s="221"/>
      <c r="P29" s="115"/>
      <c r="Q29" s="96"/>
    </row>
    <row r="30" spans="1:17" s="4" customFormat="1" ht="15" customHeight="1">
      <c r="A30" s="435" t="s">
        <v>133</v>
      </c>
      <c r="B30" s="112" t="s">
        <v>134</v>
      </c>
      <c r="C30" s="109">
        <v>90</v>
      </c>
      <c r="D30" s="109">
        <v>12</v>
      </c>
      <c r="E30" s="54">
        <v>1</v>
      </c>
      <c r="F30" s="54">
        <v>57654</v>
      </c>
      <c r="G30" s="417" t="s">
        <v>75</v>
      </c>
      <c r="H30" s="417" t="s">
        <v>75</v>
      </c>
      <c r="I30" s="417" t="s">
        <v>75</v>
      </c>
      <c r="J30" s="54">
        <v>39859</v>
      </c>
      <c r="K30" s="54">
        <v>39321</v>
      </c>
      <c r="L30" s="54">
        <v>538</v>
      </c>
      <c r="M30" s="54">
        <v>1</v>
      </c>
      <c r="N30" s="447" t="s">
        <v>75</v>
      </c>
      <c r="O30" s="221"/>
      <c r="P30" s="447" t="s">
        <v>75</v>
      </c>
      <c r="Q30" s="96">
        <v>69.13</v>
      </c>
    </row>
    <row r="31" spans="1:17" s="4" customFormat="1" ht="15" customHeight="1">
      <c r="A31" s="435" t="s">
        <v>135</v>
      </c>
      <c r="B31" s="112" t="s">
        <v>136</v>
      </c>
      <c r="C31" s="109">
        <v>90</v>
      </c>
      <c r="D31" s="109">
        <v>12</v>
      </c>
      <c r="E31" s="54">
        <v>1</v>
      </c>
      <c r="F31" s="54">
        <v>87831</v>
      </c>
      <c r="G31" s="417" t="s">
        <v>75</v>
      </c>
      <c r="H31" s="417" t="s">
        <v>75</v>
      </c>
      <c r="I31" s="417" t="s">
        <v>75</v>
      </c>
      <c r="J31" s="54">
        <v>59677</v>
      </c>
      <c r="K31" s="54">
        <v>58834</v>
      </c>
      <c r="L31" s="54">
        <v>843</v>
      </c>
      <c r="M31" s="261" t="s">
        <v>75</v>
      </c>
      <c r="N31" s="447" t="s">
        <v>75</v>
      </c>
      <c r="O31" s="221"/>
      <c r="P31" s="447" t="s">
        <v>75</v>
      </c>
      <c r="Q31" s="96">
        <v>67.95</v>
      </c>
    </row>
    <row r="32" spans="1:17" s="4" customFormat="1" ht="15" customHeight="1">
      <c r="A32" s="435" t="s">
        <v>137</v>
      </c>
      <c r="B32" s="112" t="s">
        <v>138</v>
      </c>
      <c r="C32" s="109">
        <v>90</v>
      </c>
      <c r="D32" s="109">
        <v>12</v>
      </c>
      <c r="E32" s="54">
        <v>1</v>
      </c>
      <c r="F32" s="54">
        <v>66651</v>
      </c>
      <c r="G32" s="417" t="s">
        <v>75</v>
      </c>
      <c r="H32" s="417" t="s">
        <v>75</v>
      </c>
      <c r="I32" s="417" t="s">
        <v>75</v>
      </c>
      <c r="J32" s="54">
        <v>44516</v>
      </c>
      <c r="K32" s="54">
        <v>43911</v>
      </c>
      <c r="L32" s="54">
        <v>605</v>
      </c>
      <c r="M32" s="54">
        <v>1</v>
      </c>
      <c r="N32" s="447" t="s">
        <v>75</v>
      </c>
      <c r="O32" s="221"/>
      <c r="P32" s="447" t="s">
        <v>75</v>
      </c>
      <c r="Q32" s="96">
        <v>66.79</v>
      </c>
    </row>
    <row r="33" spans="1:17" s="4" customFormat="1" ht="12.75" customHeight="1">
      <c r="A33" s="108"/>
      <c r="B33" s="112"/>
      <c r="C33" s="109"/>
      <c r="D33" s="109"/>
      <c r="E33" s="54"/>
      <c r="F33" s="54"/>
      <c r="G33" s="54"/>
      <c r="H33" s="54"/>
      <c r="I33" s="54"/>
      <c r="J33" s="54"/>
      <c r="K33" s="54"/>
      <c r="L33" s="54"/>
      <c r="M33" s="54"/>
      <c r="N33" s="115"/>
      <c r="O33" s="221"/>
      <c r="P33" s="115"/>
      <c r="Q33" s="96"/>
    </row>
    <row r="34" spans="1:17" s="4" customFormat="1" ht="15" customHeight="1">
      <c r="A34" s="435" t="s">
        <v>139</v>
      </c>
      <c r="B34" s="112" t="s">
        <v>140</v>
      </c>
      <c r="C34" s="109">
        <v>90</v>
      </c>
      <c r="D34" s="109">
        <v>12</v>
      </c>
      <c r="E34" s="54">
        <v>1</v>
      </c>
      <c r="F34" s="54">
        <v>51751</v>
      </c>
      <c r="G34" s="417" t="s">
        <v>75</v>
      </c>
      <c r="H34" s="417" t="s">
        <v>75</v>
      </c>
      <c r="I34" s="417" t="s">
        <v>75</v>
      </c>
      <c r="J34" s="54">
        <v>35845</v>
      </c>
      <c r="K34" s="54">
        <v>35314</v>
      </c>
      <c r="L34" s="54">
        <v>531</v>
      </c>
      <c r="M34" s="261" t="s">
        <v>75</v>
      </c>
      <c r="N34" s="447" t="s">
        <v>75</v>
      </c>
      <c r="O34" s="221"/>
      <c r="P34" s="447" t="s">
        <v>75</v>
      </c>
      <c r="Q34" s="97">
        <v>69.26</v>
      </c>
    </row>
    <row r="35" spans="1:17" s="4" customFormat="1" ht="15" customHeight="1">
      <c r="A35" s="435" t="s">
        <v>141</v>
      </c>
      <c r="B35" s="112" t="s">
        <v>142</v>
      </c>
      <c r="C35" s="109">
        <v>90</v>
      </c>
      <c r="D35" s="109">
        <v>12</v>
      </c>
      <c r="E35" s="54">
        <v>1</v>
      </c>
      <c r="F35" s="54">
        <v>79664</v>
      </c>
      <c r="G35" s="417" t="s">
        <v>75</v>
      </c>
      <c r="H35" s="417" t="s">
        <v>75</v>
      </c>
      <c r="I35" s="417" t="s">
        <v>75</v>
      </c>
      <c r="J35" s="54">
        <v>50708</v>
      </c>
      <c r="K35" s="54">
        <v>49985</v>
      </c>
      <c r="L35" s="54">
        <v>723</v>
      </c>
      <c r="M35" s="261" t="s">
        <v>75</v>
      </c>
      <c r="N35" s="447" t="s">
        <v>75</v>
      </c>
      <c r="O35" s="221"/>
      <c r="P35" s="447" t="s">
        <v>75</v>
      </c>
      <c r="Q35" s="96">
        <v>63.65</v>
      </c>
    </row>
    <row r="36" spans="1:17" s="4" customFormat="1" ht="15" customHeight="1">
      <c r="A36" s="435" t="s">
        <v>143</v>
      </c>
      <c r="B36" s="112" t="s">
        <v>144</v>
      </c>
      <c r="C36" s="109">
        <v>90</v>
      </c>
      <c r="D36" s="109">
        <v>12</v>
      </c>
      <c r="E36" s="54">
        <v>1</v>
      </c>
      <c r="F36" s="54">
        <v>71887</v>
      </c>
      <c r="G36" s="417" t="s">
        <v>75</v>
      </c>
      <c r="H36" s="417" t="s">
        <v>75</v>
      </c>
      <c r="I36" s="417" t="s">
        <v>75</v>
      </c>
      <c r="J36" s="54">
        <v>48939</v>
      </c>
      <c r="K36" s="54">
        <v>48283</v>
      </c>
      <c r="L36" s="54">
        <v>656</v>
      </c>
      <c r="M36" s="417" t="s">
        <v>75</v>
      </c>
      <c r="N36" s="447" t="s">
        <v>75</v>
      </c>
      <c r="O36" s="221"/>
      <c r="P36" s="447" t="s">
        <v>75</v>
      </c>
      <c r="Q36" s="96">
        <v>68.08</v>
      </c>
    </row>
    <row r="37" spans="1:17" s="4" customFormat="1" ht="12.75" customHeight="1">
      <c r="A37" s="108"/>
      <c r="B37" s="112"/>
      <c r="C37" s="109"/>
      <c r="D37" s="109"/>
      <c r="E37" s="54"/>
      <c r="F37" s="54"/>
      <c r="G37" s="54"/>
      <c r="H37" s="54"/>
      <c r="I37" s="54"/>
      <c r="J37" s="54"/>
      <c r="K37" s="54"/>
      <c r="L37" s="54"/>
      <c r="M37" s="54"/>
      <c r="N37" s="115"/>
      <c r="O37" s="221"/>
      <c r="P37" s="115"/>
      <c r="Q37" s="96"/>
    </row>
    <row r="38" spans="1:17" s="4" customFormat="1" ht="15" customHeight="1">
      <c r="A38" s="435" t="s">
        <v>145</v>
      </c>
      <c r="B38" s="112" t="s">
        <v>146</v>
      </c>
      <c r="C38" s="109">
        <v>90</v>
      </c>
      <c r="D38" s="109">
        <v>12</v>
      </c>
      <c r="E38" s="54">
        <v>1</v>
      </c>
      <c r="F38" s="54">
        <v>34625</v>
      </c>
      <c r="G38" s="417" t="s">
        <v>75</v>
      </c>
      <c r="H38" s="417" t="s">
        <v>75</v>
      </c>
      <c r="I38" s="417" t="s">
        <v>75</v>
      </c>
      <c r="J38" s="54">
        <v>25696</v>
      </c>
      <c r="K38" s="54">
        <v>25399</v>
      </c>
      <c r="L38" s="54">
        <v>297</v>
      </c>
      <c r="M38" s="261" t="s">
        <v>75</v>
      </c>
      <c r="N38" s="447" t="s">
        <v>75</v>
      </c>
      <c r="O38" s="221"/>
      <c r="P38" s="447" t="s">
        <v>75</v>
      </c>
      <c r="Q38" s="96">
        <v>74.21</v>
      </c>
    </row>
    <row r="39" spans="1:17" s="4" customFormat="1" ht="15" customHeight="1">
      <c r="A39" s="435" t="s">
        <v>147</v>
      </c>
      <c r="B39" s="112" t="s">
        <v>148</v>
      </c>
      <c r="C39" s="109">
        <v>90</v>
      </c>
      <c r="D39" s="109">
        <v>12</v>
      </c>
      <c r="E39" s="54">
        <v>1</v>
      </c>
      <c r="F39" s="54">
        <v>36960</v>
      </c>
      <c r="G39" s="417" t="s">
        <v>75</v>
      </c>
      <c r="H39" s="417" t="s">
        <v>75</v>
      </c>
      <c r="I39" s="417" t="s">
        <v>75</v>
      </c>
      <c r="J39" s="54">
        <v>26705</v>
      </c>
      <c r="K39" s="54">
        <v>26310</v>
      </c>
      <c r="L39" s="54">
        <v>395</v>
      </c>
      <c r="M39" s="417" t="s">
        <v>75</v>
      </c>
      <c r="N39" s="447" t="s">
        <v>75</v>
      </c>
      <c r="O39" s="221"/>
      <c r="P39" s="447" t="s">
        <v>75</v>
      </c>
      <c r="Q39" s="96">
        <v>72.25</v>
      </c>
    </row>
    <row r="40" spans="1:17" s="4" customFormat="1" ht="15" customHeight="1" thickBot="1">
      <c r="A40" s="436" t="s">
        <v>149</v>
      </c>
      <c r="B40" s="116" t="s">
        <v>150</v>
      </c>
      <c r="C40" s="111">
        <v>90</v>
      </c>
      <c r="D40" s="111">
        <v>12</v>
      </c>
      <c r="E40" s="87">
        <v>1</v>
      </c>
      <c r="F40" s="87">
        <v>7898</v>
      </c>
      <c r="G40" s="434" t="s">
        <v>75</v>
      </c>
      <c r="H40" s="430" t="s">
        <v>75</v>
      </c>
      <c r="I40" s="430" t="s">
        <v>75</v>
      </c>
      <c r="J40" s="87">
        <v>4974</v>
      </c>
      <c r="K40" s="87">
        <v>4872</v>
      </c>
      <c r="L40" s="87">
        <v>102</v>
      </c>
      <c r="M40" s="430" t="s">
        <v>75</v>
      </c>
      <c r="N40" s="453" t="s">
        <v>75</v>
      </c>
      <c r="O40" s="222"/>
      <c r="P40" s="453" t="s">
        <v>75</v>
      </c>
      <c r="Q40" s="113">
        <v>62.98</v>
      </c>
    </row>
    <row r="41" spans="1:17" s="4" customFormat="1" ht="12" customHeight="1">
      <c r="A41" s="8" t="s">
        <v>719</v>
      </c>
      <c r="J41" s="4" t="s">
        <v>273</v>
      </c>
      <c r="Q41" s="5"/>
    </row>
    <row r="42" spans="1:17" s="4" customFormat="1" ht="12" customHeight="1">
      <c r="A42" s="8" t="s">
        <v>108</v>
      </c>
      <c r="J42" s="4" t="s">
        <v>700</v>
      </c>
      <c r="Q42" s="5"/>
    </row>
  </sheetData>
  <mergeCells count="26">
    <mergeCell ref="I6:I7"/>
    <mergeCell ref="O6:P7"/>
    <mergeCell ref="F6:F7"/>
    <mergeCell ref="M6:M7"/>
    <mergeCell ref="L6:L7"/>
    <mergeCell ref="N6:N7"/>
    <mergeCell ref="F4:F5"/>
    <mergeCell ref="K6:K7"/>
    <mergeCell ref="J2:Q2"/>
    <mergeCell ref="A2:I2"/>
    <mergeCell ref="C4:E5"/>
    <mergeCell ref="G4:I4"/>
    <mergeCell ref="J4:L4"/>
    <mergeCell ref="Q4:Q5"/>
    <mergeCell ref="N4:P5"/>
    <mergeCell ref="G6:G7"/>
    <mergeCell ref="Q6:Q7"/>
    <mergeCell ref="H6:H7"/>
    <mergeCell ref="E6:E7"/>
    <mergeCell ref="A4:B7"/>
    <mergeCell ref="M4:M5"/>
    <mergeCell ref="D6:D7"/>
    <mergeCell ref="C6:C7"/>
    <mergeCell ref="J5:L5"/>
    <mergeCell ref="J6:J7"/>
    <mergeCell ref="G5:I5"/>
  </mergeCells>
  <printOptions/>
  <pageMargins left="1.1811023622047245" right="1.1811023622047245" top="1.5748031496062993" bottom="1.5748031496062993" header="0.5118110236220472" footer="0.9055118110236221"/>
  <pageSetup firstPageNumber="122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user3　</cp:lastModifiedBy>
  <cp:lastPrinted>2005-08-17T05:29:12Z</cp:lastPrinted>
  <dcterms:created xsi:type="dcterms:W3CDTF">1999-07-17T03:52:56Z</dcterms:created>
  <dcterms:modified xsi:type="dcterms:W3CDTF">2005-08-17T05:35:50Z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614731588</vt:i4>
  </property>
  <property fmtid="{D5CDD505-2E9C-101B-9397-08002B2CF9AE}" pid="3" name="_EmailSubject">
    <vt:lpwstr>桃園縣統計要覽-行政組織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PreviousAdHocReviewCycleID">
    <vt:i4>1144340641</vt:i4>
  </property>
</Properties>
</file>