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bapc109-c41873\共用資料2\四、5-議員建議事項\112年\1.更新歷年報表\更新107-111上半年報表\3.彙整\"/>
    </mc:Choice>
  </mc:AlternateContent>
  <bookViews>
    <workbookView xWindow="0" yWindow="0" windowWidth="38400" windowHeight="17655" tabRatio="714"/>
  </bookViews>
  <sheets>
    <sheet name="議員4" sheetId="5" r:id="rId1"/>
    <sheet name="工作表1" sheetId="6" state="hidden" r:id="rId2"/>
  </sheets>
  <definedNames>
    <definedName name="_xlnm._FilterDatabase" localSheetId="0" hidden="1">議員4!$A$5:$N$479</definedName>
    <definedName name="_xlnm.Print_Area" localSheetId="0">議員4!$A$1:$H$479</definedName>
    <definedName name="_xlnm.Print_Titles" localSheetId="0">議員4!$1:$5</definedName>
  </definedNames>
  <calcPr calcId="162913"/>
</workbook>
</file>

<file path=xl/calcChain.xml><?xml version="1.0" encoding="utf-8"?>
<calcChain xmlns="http://schemas.openxmlformats.org/spreadsheetml/2006/main">
  <c r="D180" i="5" l="1"/>
  <c r="D193" i="5" l="1"/>
  <c r="D450" i="5" l="1"/>
  <c r="D448" i="5"/>
  <c r="D444" i="5"/>
  <c r="D369" i="5"/>
  <c r="D331" i="5"/>
  <c r="D327" i="5"/>
  <c r="F281" i="5"/>
  <c r="F280" i="5"/>
  <c r="F279" i="5"/>
  <c r="F278" i="5"/>
  <c r="F277" i="5"/>
  <c r="F276" i="5"/>
  <c r="F275" i="5"/>
  <c r="F274" i="5"/>
  <c r="F273" i="5"/>
  <c r="F272" i="5"/>
  <c r="F271" i="5"/>
  <c r="F270" i="5"/>
  <c r="F269" i="5"/>
  <c r="F268" i="5"/>
  <c r="F267" i="5"/>
  <c r="F266" i="5"/>
  <c r="F265" i="5"/>
  <c r="F264" i="5"/>
  <c r="F263" i="5"/>
  <c r="F262" i="5"/>
  <c r="F261" i="5"/>
  <c r="F260" i="5"/>
  <c r="F259" i="5"/>
  <c r="F258" i="5"/>
  <c r="F257" i="5"/>
  <c r="F256" i="5"/>
  <c r="F255" i="5"/>
  <c r="F254" i="5"/>
  <c r="F253" i="5"/>
  <c r="F252" i="5"/>
  <c r="F251" i="5"/>
  <c r="F250" i="5"/>
  <c r="F249" i="5"/>
  <c r="F248" i="5"/>
  <c r="F247" i="5"/>
  <c r="F246" i="5"/>
  <c r="F245" i="5"/>
  <c r="F244" i="5"/>
  <c r="F243" i="5"/>
  <c r="F242" i="5"/>
  <c r="F241" i="5"/>
  <c r="F240" i="5"/>
  <c r="F239" i="5"/>
  <c r="F238" i="5"/>
  <c r="F237" i="5"/>
  <c r="F236" i="5"/>
  <c r="F235" i="5"/>
  <c r="F234" i="5"/>
  <c r="F233" i="5"/>
  <c r="F232" i="5"/>
  <c r="F231" i="5"/>
  <c r="F230" i="5"/>
  <c r="F229" i="5"/>
  <c r="F228" i="5"/>
  <c r="F227" i="5"/>
  <c r="F226" i="5"/>
  <c r="F225" i="5"/>
  <c r="F224" i="5"/>
  <c r="F223" i="5"/>
  <c r="F222" i="5"/>
  <c r="F221" i="5"/>
  <c r="F220" i="5"/>
  <c r="F219" i="5"/>
  <c r="F218" i="5"/>
  <c r="F217" i="5"/>
  <c r="F216" i="5"/>
  <c r="F215" i="5"/>
  <c r="F214" i="5"/>
  <c r="F213" i="5"/>
  <c r="F212" i="5"/>
  <c r="F211" i="5"/>
  <c r="F210" i="5"/>
  <c r="F209" i="5"/>
  <c r="F208" i="5"/>
  <c r="F207" i="5"/>
  <c r="F206" i="5"/>
  <c r="F205" i="5"/>
  <c r="F204" i="5"/>
  <c r="F203" i="5"/>
  <c r="F202" i="5"/>
  <c r="F201" i="5"/>
  <c r="F200" i="5"/>
  <c r="D200" i="5"/>
  <c r="F199" i="5"/>
  <c r="F198" i="5"/>
  <c r="F197" i="5"/>
  <c r="F196" i="5"/>
  <c r="F195" i="5"/>
  <c r="F194" i="5"/>
  <c r="F193" i="5"/>
  <c r="F192" i="5"/>
  <c r="F191" i="5"/>
  <c r="F190" i="5"/>
  <c r="F189" i="5"/>
  <c r="F188" i="5"/>
  <c r="F187" i="5"/>
  <c r="F186" i="5"/>
  <c r="F185" i="5"/>
  <c r="F184" i="5"/>
  <c r="F183" i="5"/>
  <c r="F182" i="5"/>
  <c r="F181" i="5"/>
  <c r="F180" i="5"/>
  <c r="F179" i="5"/>
  <c r="F178" i="5"/>
  <c r="F177" i="5"/>
  <c r="F176" i="5"/>
  <c r="F175" i="5"/>
  <c r="F174" i="5"/>
  <c r="F173" i="5"/>
  <c r="F172" i="5"/>
  <c r="F171" i="5"/>
  <c r="F170" i="5"/>
  <c r="F169" i="5"/>
  <c r="F168" i="5"/>
  <c r="F167" i="5"/>
  <c r="F166" i="5"/>
  <c r="F165" i="5"/>
  <c r="F164" i="5"/>
  <c r="F163" i="5"/>
  <c r="F162" i="5"/>
  <c r="D162" i="5"/>
  <c r="F161" i="5"/>
  <c r="F160" i="5"/>
  <c r="F159" i="5"/>
  <c r="F158" i="5"/>
  <c r="F157" i="5"/>
  <c r="F156" i="5"/>
  <c r="F155" i="5"/>
  <c r="F154" i="5"/>
  <c r="F153" i="5"/>
  <c r="F152" i="5"/>
  <c r="F151" i="5"/>
  <c r="F150" i="5"/>
  <c r="F149" i="5"/>
  <c r="F148" i="5"/>
  <c r="F147" i="5"/>
  <c r="F146" i="5"/>
  <c r="F145" i="5"/>
  <c r="F144" i="5"/>
  <c r="F143" i="5"/>
  <c r="F142" i="5"/>
  <c r="F141" i="5"/>
  <c r="F140" i="5"/>
  <c r="F139" i="5"/>
  <c r="F138" i="5"/>
  <c r="F137" i="5"/>
  <c r="F136" i="5"/>
  <c r="F135" i="5"/>
  <c r="F134" i="5"/>
  <c r="F133" i="5"/>
  <c r="F132" i="5"/>
  <c r="F131" i="5"/>
  <c r="F130" i="5"/>
  <c r="F129" i="5"/>
  <c r="F128" i="5"/>
  <c r="F127" i="5"/>
  <c r="F126" i="5"/>
  <c r="F125" i="5"/>
  <c r="F124" i="5"/>
  <c r="F123" i="5"/>
  <c r="D123" i="5"/>
  <c r="F122" i="5"/>
  <c r="D122" i="5"/>
  <c r="F121" i="5"/>
  <c r="D121" i="5"/>
  <c r="F120" i="5"/>
  <c r="D120" i="5"/>
  <c r="F119" i="5"/>
  <c r="F118" i="5"/>
  <c r="F117" i="5"/>
  <c r="F116" i="5"/>
  <c r="F115" i="5"/>
  <c r="F114" i="5"/>
  <c r="F113" i="5"/>
  <c r="F112" i="5"/>
  <c r="F111" i="5"/>
  <c r="F110" i="5"/>
  <c r="F109" i="5"/>
  <c r="F108" i="5"/>
  <c r="F107" i="5"/>
  <c r="F106" i="5"/>
  <c r="F105" i="5"/>
  <c r="F104" i="5"/>
  <c r="F103" i="5"/>
  <c r="F102" i="5"/>
  <c r="F101" i="5"/>
  <c r="F100" i="5"/>
  <c r="F99" i="5"/>
  <c r="F98" i="5"/>
  <c r="F97" i="5"/>
  <c r="F96" i="5"/>
  <c r="F95" i="5"/>
  <c r="F94" i="5"/>
  <c r="F93" i="5"/>
  <c r="F92" i="5"/>
  <c r="F91" i="5"/>
  <c r="F90" i="5"/>
  <c r="F89" i="5"/>
  <c r="F88" i="5"/>
  <c r="F87" i="5"/>
  <c r="F86" i="5"/>
  <c r="F85" i="5"/>
  <c r="F84" i="5"/>
  <c r="F83" i="5"/>
  <c r="F82" i="5"/>
  <c r="F81" i="5"/>
  <c r="F80" i="5"/>
  <c r="F79" i="5"/>
  <c r="F78" i="5"/>
  <c r="F77" i="5"/>
  <c r="F76" i="5"/>
  <c r="F75" i="5"/>
  <c r="F74" i="5"/>
  <c r="F73" i="5"/>
  <c r="F72" i="5"/>
  <c r="F71" i="5"/>
  <c r="F70" i="5"/>
  <c r="F69" i="5"/>
  <c r="F68" i="5"/>
  <c r="F67" i="5"/>
  <c r="F66" i="5"/>
  <c r="F65" i="5"/>
  <c r="F64" i="5"/>
  <c r="F63" i="5"/>
  <c r="F62" i="5"/>
  <c r="F61" i="5"/>
  <c r="F60" i="5"/>
  <c r="F59" i="5"/>
  <c r="F58" i="5"/>
  <c r="D58" i="5"/>
  <c r="F57" i="5"/>
  <c r="F56" i="5"/>
  <c r="F55" i="5"/>
  <c r="F54" i="5"/>
  <c r="F53" i="5"/>
  <c r="F52" i="5"/>
  <c r="D52" i="5"/>
  <c r="F51" i="5"/>
  <c r="F50" i="5"/>
  <c r="F49" i="5"/>
  <c r="F48" i="5"/>
  <c r="F47" i="5"/>
  <c r="F46" i="5"/>
  <c r="D46" i="5"/>
  <c r="F45" i="5"/>
  <c r="F44" i="5"/>
  <c r="F43" i="5"/>
  <c r="F42" i="5"/>
  <c r="F41" i="5"/>
  <c r="D41" i="5"/>
  <c r="F40" i="5"/>
  <c r="F39" i="5"/>
  <c r="F38" i="5"/>
  <c r="F37" i="5"/>
  <c r="F36" i="5"/>
  <c r="F35" i="5"/>
  <c r="F34" i="5"/>
  <c r="F33" i="5"/>
  <c r="F32" i="5"/>
  <c r="F31" i="5"/>
  <c r="F30" i="5"/>
  <c r="F29" i="5"/>
  <c r="F28" i="5"/>
  <c r="D28" i="5"/>
  <c r="F27" i="5"/>
  <c r="F26" i="5"/>
  <c r="F25" i="5"/>
  <c r="F24" i="5"/>
  <c r="F23" i="5"/>
  <c r="F22" i="5"/>
  <c r="F21" i="5"/>
  <c r="F20" i="5"/>
  <c r="F19" i="5"/>
  <c r="F18" i="5"/>
  <c r="F17" i="5"/>
  <c r="F16" i="5"/>
  <c r="F15" i="5"/>
  <c r="F14" i="5"/>
  <c r="F13" i="5"/>
  <c r="F12" i="5"/>
  <c r="F11" i="5"/>
  <c r="F10" i="5"/>
  <c r="F9" i="5"/>
  <c r="F8" i="5"/>
  <c r="F7" i="5"/>
</calcChain>
</file>

<file path=xl/sharedStrings.xml><?xml version="1.0" encoding="utf-8"?>
<sst xmlns="http://schemas.openxmlformats.org/spreadsheetml/2006/main" count="3066" uniqueCount="1319">
  <si>
    <r>
      <rPr>
        <sz val="14"/>
        <rFont val="標楷體"/>
        <family val="4"/>
        <charset val="136"/>
      </rPr>
      <t>議員姓名</t>
    </r>
  </si>
  <si>
    <r>
      <rPr>
        <sz val="14"/>
        <rFont val="標楷體"/>
        <family val="4"/>
        <charset val="136"/>
      </rPr>
      <t>建議項目及內容</t>
    </r>
  </si>
  <si>
    <r>
      <rPr>
        <sz val="14"/>
        <rFont val="標楷體"/>
        <family val="4"/>
        <charset val="136"/>
      </rPr>
      <t>建議地點</t>
    </r>
  </si>
  <si>
    <r>
      <rPr>
        <sz val="14"/>
        <rFont val="標楷體"/>
        <family val="4"/>
        <charset val="136"/>
      </rPr>
      <t>主辦機關</t>
    </r>
  </si>
  <si>
    <r>
      <rPr>
        <sz val="14"/>
        <rFont val="標楷體"/>
        <family val="4"/>
        <charset val="136"/>
      </rPr>
      <t>得標廠商</t>
    </r>
  </si>
  <si>
    <r>
      <rPr>
        <sz val="14"/>
        <rFont val="標楷體"/>
        <family val="4"/>
        <charset val="136"/>
      </rPr>
      <t>單位：千元</t>
    </r>
    <phoneticPr fontId="3" type="noConversion"/>
  </si>
  <si>
    <r>
      <rPr>
        <sz val="14"/>
        <rFont val="標楷體"/>
        <family val="4"/>
        <charset val="136"/>
      </rPr>
      <t>核定情形</t>
    </r>
    <phoneticPr fontId="3" type="noConversion"/>
  </si>
  <si>
    <r>
      <rPr>
        <sz val="14"/>
        <rFont val="標楷體"/>
        <family val="4"/>
        <charset val="136"/>
      </rPr>
      <t>核定金額</t>
    </r>
    <phoneticPr fontId="3" type="noConversion"/>
  </si>
  <si>
    <r>
      <rPr>
        <sz val="14"/>
        <rFont val="標楷體"/>
        <family val="4"/>
        <charset val="136"/>
      </rPr>
      <t>經費支用科目</t>
    </r>
    <phoneticPr fontId="3" type="noConversion"/>
  </si>
  <si>
    <r>
      <rPr>
        <sz val="14"/>
        <rFont val="標楷體"/>
        <family val="4"/>
        <charset val="136"/>
      </rPr>
      <t>招標方式</t>
    </r>
    <phoneticPr fontId="3" type="noConversion"/>
  </si>
  <si>
    <r>
      <rPr>
        <sz val="12"/>
        <rFont val="標楷體"/>
        <family val="4"/>
        <charset val="136"/>
      </rPr>
      <t>公開招標</t>
    </r>
  </si>
  <si>
    <r>
      <rPr>
        <sz val="12"/>
        <rFont val="標楷體"/>
        <family val="4"/>
        <charset val="136"/>
      </rPr>
      <t>共同供應契約</t>
    </r>
  </si>
  <si>
    <r>
      <t>1.</t>
    </r>
    <r>
      <rPr>
        <sz val="12"/>
        <rFont val="標楷體"/>
        <family val="4"/>
        <charset val="136"/>
      </rPr>
      <t xml:space="preserve">共同供應契約
</t>
    </r>
    <r>
      <rPr>
        <sz val="12"/>
        <rFont val="Times New Roman"/>
        <family val="1"/>
      </rPr>
      <t>2.</t>
    </r>
    <r>
      <rPr>
        <sz val="12"/>
        <rFont val="標楷體"/>
        <family val="4"/>
        <charset val="136"/>
      </rPr>
      <t>小額採購逕洽廠啇</t>
    </r>
    <phoneticPr fontId="3" type="noConversion"/>
  </si>
  <si>
    <r>
      <t>1.</t>
    </r>
    <r>
      <rPr>
        <sz val="12"/>
        <rFont val="標楷體"/>
        <family val="4"/>
        <charset val="136"/>
      </rPr>
      <t xml:space="preserve">共同供應契約
</t>
    </r>
    <r>
      <rPr>
        <sz val="12"/>
        <rFont val="Times New Roman"/>
        <family val="1"/>
      </rPr>
      <t>2.</t>
    </r>
    <r>
      <rPr>
        <sz val="12"/>
        <rFont val="標楷體"/>
        <family val="4"/>
        <charset val="136"/>
      </rPr>
      <t>公開取得報價單或企劃書</t>
    </r>
    <phoneticPr fontId="3" type="noConversion"/>
  </si>
  <si>
    <r>
      <t>1.</t>
    </r>
    <r>
      <rPr>
        <sz val="12"/>
        <rFont val="標楷體"/>
        <family val="4"/>
        <charset val="136"/>
      </rPr>
      <t xml:space="preserve">共同供應契約
</t>
    </r>
    <r>
      <rPr>
        <sz val="12"/>
        <rFont val="Times New Roman"/>
        <family val="1"/>
      </rPr>
      <t>2.</t>
    </r>
    <r>
      <rPr>
        <sz val="12"/>
        <rFont val="標楷體"/>
        <family val="4"/>
        <charset val="136"/>
      </rPr>
      <t xml:space="preserve">公開取得報價單或企劃書
</t>
    </r>
    <r>
      <rPr>
        <sz val="12"/>
        <rFont val="Times New Roman"/>
        <family val="1"/>
      </rPr>
      <t>3.</t>
    </r>
    <r>
      <rPr>
        <sz val="12"/>
        <rFont val="標楷體"/>
        <family val="4"/>
        <charset val="136"/>
      </rPr>
      <t>小額採購逕洽廠商</t>
    </r>
    <phoneticPr fontId="3" type="noConversion"/>
  </si>
  <si>
    <r>
      <t>1.</t>
    </r>
    <r>
      <rPr>
        <sz val="12"/>
        <rFont val="標楷體"/>
        <family val="4"/>
        <charset val="136"/>
      </rPr>
      <t xml:space="preserve">公開取得報價單或企劃書
</t>
    </r>
    <r>
      <rPr>
        <sz val="12"/>
        <rFont val="Times New Roman"/>
        <family val="1"/>
      </rPr>
      <t>2.</t>
    </r>
    <r>
      <rPr>
        <sz val="12"/>
        <rFont val="標楷體"/>
        <family val="4"/>
        <charset val="136"/>
      </rPr>
      <t>小額採購逕洽廠商</t>
    </r>
    <phoneticPr fontId="3" type="noConversion"/>
  </si>
  <si>
    <r>
      <t>1.</t>
    </r>
    <r>
      <rPr>
        <sz val="12"/>
        <rFont val="標楷體"/>
        <family val="4"/>
        <charset val="136"/>
      </rPr>
      <t xml:space="preserve">公開招標
</t>
    </r>
    <r>
      <rPr>
        <sz val="12"/>
        <rFont val="Times New Roman"/>
        <family val="1"/>
      </rPr>
      <t>2.</t>
    </r>
    <r>
      <rPr>
        <sz val="12"/>
        <rFont val="標楷體"/>
        <family val="4"/>
        <charset val="136"/>
      </rPr>
      <t>共同供應契約</t>
    </r>
    <phoneticPr fontId="3" type="noConversion"/>
  </si>
  <si>
    <r>
      <t>1.</t>
    </r>
    <r>
      <rPr>
        <sz val="12"/>
        <rFont val="標楷體"/>
        <family val="4"/>
        <charset val="136"/>
      </rPr>
      <t xml:space="preserve">公開招標
</t>
    </r>
    <r>
      <rPr>
        <sz val="12"/>
        <rFont val="Times New Roman"/>
        <family val="1"/>
      </rPr>
      <t>2.</t>
    </r>
    <r>
      <rPr>
        <sz val="12"/>
        <rFont val="標楷體"/>
        <family val="4"/>
        <charset val="136"/>
      </rPr>
      <t>小額採購逕洽廠商</t>
    </r>
    <phoneticPr fontId="3" type="noConversion"/>
  </si>
  <si>
    <r>
      <t>1.</t>
    </r>
    <r>
      <rPr>
        <sz val="12"/>
        <rFont val="標楷體"/>
        <family val="4"/>
        <charset val="136"/>
      </rPr>
      <t>公開招標</t>
    </r>
    <r>
      <rPr>
        <sz val="12"/>
        <rFont val="Times New Roman"/>
        <family val="1"/>
      </rPr>
      <t xml:space="preserve">
2.</t>
    </r>
    <r>
      <rPr>
        <sz val="12"/>
        <rFont val="標楷體"/>
        <family val="4"/>
        <charset val="136"/>
      </rPr>
      <t>公開取得報價單或企劃書</t>
    </r>
    <phoneticPr fontId="3" type="noConversion"/>
  </si>
  <si>
    <r>
      <t>1.</t>
    </r>
    <r>
      <rPr>
        <sz val="12"/>
        <rFont val="標楷體"/>
        <family val="4"/>
        <charset val="136"/>
      </rPr>
      <t>公開招標</t>
    </r>
    <r>
      <rPr>
        <sz val="12"/>
        <rFont val="Times New Roman"/>
        <family val="1"/>
      </rPr>
      <t xml:space="preserve">
2.</t>
    </r>
    <r>
      <rPr>
        <sz val="12"/>
        <rFont val="標楷體"/>
        <family val="4"/>
        <charset val="136"/>
      </rPr>
      <t xml:space="preserve">公開取得報價單或企劃書
</t>
    </r>
    <r>
      <rPr>
        <sz val="12"/>
        <rFont val="Times New Roman"/>
        <family val="1"/>
      </rPr>
      <t>3.</t>
    </r>
    <r>
      <rPr>
        <sz val="12"/>
        <rFont val="標楷體"/>
        <family val="4"/>
        <charset val="136"/>
      </rPr>
      <t>小額採購逕洽廠商</t>
    </r>
    <phoneticPr fontId="3" type="noConversion"/>
  </si>
  <si>
    <r>
      <rPr>
        <sz val="12"/>
        <color theme="1"/>
        <rFont val="標楷體"/>
        <family val="4"/>
        <charset val="136"/>
      </rPr>
      <t>小額採購逕洽廠商</t>
    </r>
    <phoneticPr fontId="3" type="noConversion"/>
  </si>
  <si>
    <r>
      <rPr>
        <sz val="12"/>
        <rFont val="標楷體"/>
        <family val="4"/>
        <charset val="136"/>
      </rPr>
      <t>公開取得報價單或企劃書</t>
    </r>
    <phoneticPr fontId="3" type="noConversion"/>
  </si>
  <si>
    <r>
      <rPr>
        <sz val="12"/>
        <color theme="1"/>
        <rFont val="標楷體"/>
        <family val="4"/>
        <charset val="136"/>
      </rPr>
      <t>辦理中</t>
    </r>
    <phoneticPr fontId="3" type="noConversion"/>
  </si>
  <si>
    <r>
      <rPr>
        <b/>
        <sz val="18"/>
        <rFont val="標楷體"/>
        <family val="4"/>
        <charset val="136"/>
      </rPr>
      <t>桃園市政府</t>
    </r>
    <r>
      <rPr>
        <b/>
        <sz val="18"/>
        <rFont val="Times New Roman"/>
        <family val="1"/>
      </rPr>
      <t>109</t>
    </r>
    <r>
      <rPr>
        <b/>
        <sz val="18"/>
        <rFont val="標楷體"/>
        <family val="4"/>
        <charset val="136"/>
      </rPr>
      <t>年度對議員所提地方建設建議事項處理明細表</t>
    </r>
    <phoneticPr fontId="3" type="noConversion"/>
  </si>
  <si>
    <t>合   計</t>
    <phoneticPr fontId="3" type="noConversion"/>
  </si>
  <si>
    <r>
      <t>109</t>
    </r>
    <r>
      <rPr>
        <b/>
        <sz val="18"/>
        <rFont val="標楷體"/>
        <family val="4"/>
        <charset val="136"/>
      </rPr>
      <t>年</t>
    </r>
    <r>
      <rPr>
        <b/>
        <sz val="18"/>
        <rFont val="Times New Roman"/>
        <family val="1"/>
      </rPr>
      <t>7-12</t>
    </r>
    <r>
      <rPr>
        <b/>
        <sz val="18"/>
        <rFont val="標楷體"/>
        <family val="4"/>
        <charset val="136"/>
      </rPr>
      <t>月</t>
    </r>
    <phoneticPr fontId="3" type="noConversion"/>
  </si>
  <si>
    <r>
      <rPr>
        <sz val="12"/>
        <rFont val="標楷體"/>
        <family val="4"/>
        <charset val="136"/>
      </rPr>
      <t>陳萬得</t>
    </r>
  </si>
  <si>
    <r>
      <rPr>
        <sz val="12"/>
        <rFont val="標楷體"/>
        <family val="4"/>
        <charset val="136"/>
      </rPr>
      <t>湧豐里辦公處設備購置案</t>
    </r>
  </si>
  <si>
    <r>
      <rPr>
        <sz val="12"/>
        <rFont val="標楷體"/>
        <family val="4"/>
        <charset val="136"/>
      </rPr>
      <t>平鎮區公所</t>
    </r>
  </si>
  <si>
    <r>
      <rPr>
        <sz val="12"/>
        <rFont val="標楷體"/>
        <family val="4"/>
        <charset val="136"/>
      </rPr>
      <t>工務業務</t>
    </r>
    <r>
      <rPr>
        <sz val="12"/>
        <rFont val="Times New Roman"/>
        <family val="1"/>
      </rPr>
      <t>-</t>
    </r>
    <r>
      <rPr>
        <sz val="12"/>
        <rFont val="標楷體"/>
        <family val="4"/>
        <charset val="136"/>
      </rPr>
      <t>綜合規劃工作</t>
    </r>
    <phoneticPr fontId="3" type="noConversion"/>
  </si>
  <si>
    <r>
      <t>1.</t>
    </r>
    <r>
      <rPr>
        <sz val="12"/>
        <rFont val="標楷體"/>
        <family val="4"/>
        <charset val="136"/>
      </rPr>
      <t xml:space="preserve">京拓企業有限公司
</t>
    </r>
    <r>
      <rPr>
        <sz val="12"/>
        <rFont val="Times New Roman"/>
        <family val="1"/>
      </rPr>
      <t>2.</t>
    </r>
    <r>
      <rPr>
        <sz val="12"/>
        <rFont val="標楷體"/>
        <family val="4"/>
        <charset val="136"/>
      </rPr>
      <t>巨沅資訊有限公司</t>
    </r>
    <phoneticPr fontId="3" type="noConversion"/>
  </si>
  <si>
    <r>
      <rPr>
        <sz val="12"/>
        <rFont val="標楷體"/>
        <family val="4"/>
        <charset val="136"/>
      </rPr>
      <t>中正里辦公處購置公共滅火器</t>
    </r>
  </si>
  <si>
    <r>
      <rPr>
        <sz val="12"/>
        <rFont val="標楷體"/>
        <family val="4"/>
        <charset val="136"/>
      </rPr>
      <t>小額採購逕洽廠商</t>
    </r>
  </si>
  <si>
    <r>
      <rPr>
        <sz val="12"/>
        <rFont val="標楷體"/>
        <family val="4"/>
        <charset val="136"/>
      </rPr>
      <t>凱能消防工程有限公司</t>
    </r>
    <phoneticPr fontId="3" type="noConversion"/>
  </si>
  <si>
    <r>
      <rPr>
        <sz val="12"/>
        <rFont val="標楷體"/>
        <family val="4"/>
        <charset val="136"/>
      </rPr>
      <t>呂淑真</t>
    </r>
  </si>
  <si>
    <r>
      <rPr>
        <sz val="12"/>
        <rFont val="標楷體"/>
        <family val="4"/>
        <charset val="136"/>
      </rPr>
      <t>大榮里廣播系統設備</t>
    </r>
  </si>
  <si>
    <r>
      <rPr>
        <sz val="12"/>
        <rFont val="標楷體"/>
        <family val="4"/>
        <charset val="136"/>
      </rPr>
      <t>八德區公所</t>
    </r>
  </si>
  <si>
    <r>
      <rPr>
        <sz val="12"/>
        <rFont val="標楷體"/>
        <family val="4"/>
        <charset val="136"/>
      </rPr>
      <t>彭俊豪</t>
    </r>
  </si>
  <si>
    <r>
      <rPr>
        <sz val="12"/>
        <rFont val="標楷體"/>
        <family val="4"/>
        <charset val="136"/>
      </rPr>
      <t>信義里購置滅火器材設備</t>
    </r>
  </si>
  <si>
    <r>
      <rPr>
        <sz val="12"/>
        <rFont val="標楷體"/>
        <family val="4"/>
        <charset val="136"/>
      </rPr>
      <t>中壢區公所</t>
    </r>
  </si>
  <si>
    <r>
      <rPr>
        <sz val="12"/>
        <rFont val="標楷體"/>
        <family val="4"/>
        <charset val="136"/>
      </rPr>
      <t>飛鷹消防工業股份有限公司</t>
    </r>
    <phoneticPr fontId="3" type="noConversion"/>
  </si>
  <si>
    <r>
      <rPr>
        <sz val="12"/>
        <rFont val="標楷體"/>
        <family val="4"/>
        <charset val="136"/>
      </rPr>
      <t>呂林小鳳</t>
    </r>
  </si>
  <si>
    <r>
      <rPr>
        <sz val="12"/>
        <rFont val="標楷體"/>
        <family val="4"/>
        <charset val="136"/>
      </rPr>
      <t>興仁里地面美化工程</t>
    </r>
  </si>
  <si>
    <r>
      <rPr>
        <sz val="12"/>
        <rFont val="標楷體"/>
        <family val="4"/>
        <charset val="136"/>
      </rPr>
      <t>全美廣告社</t>
    </r>
    <phoneticPr fontId="3" type="noConversion"/>
  </si>
  <si>
    <r>
      <rPr>
        <sz val="12"/>
        <rFont val="標楷體"/>
        <family val="4"/>
        <charset val="136"/>
      </rPr>
      <t>劉熒隆</t>
    </r>
  </si>
  <si>
    <r>
      <rPr>
        <sz val="12"/>
        <rFont val="標楷體"/>
        <family val="4"/>
        <charset val="136"/>
      </rPr>
      <t>三林社區發展協會照顧關懷據點廚房屋頂修繕</t>
    </r>
  </si>
  <si>
    <r>
      <rPr>
        <sz val="12"/>
        <rFont val="標楷體"/>
        <family val="4"/>
        <charset val="136"/>
      </rPr>
      <t>龍潭區公所</t>
    </r>
  </si>
  <si>
    <r>
      <rPr>
        <sz val="12"/>
        <rFont val="標楷體"/>
        <family val="4"/>
        <charset val="136"/>
      </rPr>
      <t>煇騰實業股份有限公司</t>
    </r>
    <phoneticPr fontId="3" type="noConversion"/>
  </si>
  <si>
    <r>
      <rPr>
        <sz val="12"/>
        <rFont val="標楷體"/>
        <family val="4"/>
        <charset val="136"/>
      </rPr>
      <t>徐景文</t>
    </r>
  </si>
  <si>
    <r>
      <rPr>
        <sz val="12"/>
        <rFont val="標楷體"/>
        <family val="4"/>
        <charset val="136"/>
      </rPr>
      <t>教師研究室建置工程</t>
    </r>
  </si>
  <si>
    <r>
      <rPr>
        <sz val="12"/>
        <rFont val="標楷體"/>
        <family val="4"/>
        <charset val="136"/>
      </rPr>
      <t>中正國民小學</t>
    </r>
  </si>
  <si>
    <r>
      <rPr>
        <sz val="12"/>
        <rFont val="標楷體"/>
        <family val="4"/>
        <charset val="136"/>
      </rPr>
      <t>涂權吉</t>
    </r>
  </si>
  <si>
    <r>
      <rPr>
        <sz val="12"/>
        <rFont val="標楷體"/>
        <family val="4"/>
        <charset val="136"/>
      </rPr>
      <t>義勇消防總隊第二大隊楊梅分隊購置救災救護宣導用裝備</t>
    </r>
  </si>
  <si>
    <r>
      <rPr>
        <sz val="12"/>
        <rFont val="標楷體"/>
        <family val="4"/>
        <charset val="136"/>
      </rPr>
      <t>消防局</t>
    </r>
  </si>
  <si>
    <r>
      <rPr>
        <sz val="12"/>
        <rFont val="標楷體"/>
        <family val="4"/>
        <charset val="136"/>
      </rPr>
      <t>公開取得報價單或企劃書</t>
    </r>
  </si>
  <si>
    <r>
      <t>1.</t>
    </r>
    <r>
      <rPr>
        <sz val="12"/>
        <rFont val="標楷體"/>
        <family val="4"/>
        <charset val="136"/>
      </rPr>
      <t xml:space="preserve">品安實業有限公司
</t>
    </r>
    <r>
      <rPr>
        <sz val="12"/>
        <rFont val="Times New Roman"/>
        <family val="1"/>
      </rPr>
      <t>2.</t>
    </r>
    <r>
      <rPr>
        <sz val="12"/>
        <rFont val="標楷體"/>
        <family val="4"/>
        <charset val="136"/>
      </rPr>
      <t xml:space="preserve">法妍有限公司
</t>
    </r>
    <r>
      <rPr>
        <sz val="12"/>
        <rFont val="Times New Roman"/>
        <family val="1"/>
      </rPr>
      <t>3.</t>
    </r>
    <r>
      <rPr>
        <sz val="12"/>
        <rFont val="標楷體"/>
        <family val="4"/>
        <charset val="136"/>
      </rPr>
      <t>萬象音響企業社</t>
    </r>
    <phoneticPr fontId="3" type="noConversion"/>
  </si>
  <si>
    <r>
      <rPr>
        <sz val="12"/>
        <rFont val="標楷體"/>
        <family val="4"/>
        <charset val="136"/>
      </rPr>
      <t>林俐玲</t>
    </r>
  </si>
  <si>
    <r>
      <rPr>
        <sz val="12"/>
        <rFont val="標楷體"/>
        <family val="4"/>
        <charset val="136"/>
      </rPr>
      <t>山福里排水溝（防火巷）清疏工程</t>
    </r>
  </si>
  <si>
    <r>
      <rPr>
        <sz val="12"/>
        <rFont val="標楷體"/>
        <family val="4"/>
        <charset val="136"/>
      </rPr>
      <t>龜山區公所</t>
    </r>
  </si>
  <si>
    <r>
      <rPr>
        <sz val="12"/>
        <rFont val="標楷體"/>
        <family val="4"/>
        <charset val="136"/>
      </rPr>
      <t>冠大環保有限公司</t>
    </r>
    <phoneticPr fontId="3" type="noConversion"/>
  </si>
  <si>
    <r>
      <rPr>
        <sz val="12"/>
        <rFont val="標楷體"/>
        <family val="4"/>
        <charset val="136"/>
      </rPr>
      <t>陳瑛</t>
    </r>
  </si>
  <si>
    <r>
      <rPr>
        <sz val="12"/>
        <rFont val="標楷體"/>
        <family val="4"/>
        <charset val="136"/>
      </rPr>
      <t>霞雲里辦公處設備改善採購</t>
    </r>
  </si>
  <si>
    <r>
      <rPr>
        <sz val="12"/>
        <rFont val="標楷體"/>
        <family val="4"/>
        <charset val="136"/>
      </rPr>
      <t>復興區公所</t>
    </r>
  </si>
  <si>
    <r>
      <t>1.</t>
    </r>
    <r>
      <rPr>
        <sz val="12"/>
        <rFont val="標楷體"/>
        <family val="4"/>
        <charset val="136"/>
      </rPr>
      <t xml:space="preserve">共同供應契約
</t>
    </r>
    <r>
      <rPr>
        <sz val="12"/>
        <rFont val="Times New Roman"/>
        <family val="1"/>
      </rPr>
      <t>2.</t>
    </r>
    <r>
      <rPr>
        <sz val="12"/>
        <rFont val="標楷體"/>
        <family val="4"/>
        <charset val="136"/>
      </rPr>
      <t>小額採購逕洽廠啇</t>
    </r>
  </si>
  <si>
    <r>
      <t>1.</t>
    </r>
    <r>
      <rPr>
        <sz val="12"/>
        <rFont val="標楷體"/>
        <family val="4"/>
        <charset val="136"/>
      </rPr>
      <t xml:space="preserve">萬士益冷氣股份有限公司
</t>
    </r>
    <r>
      <rPr>
        <sz val="12"/>
        <rFont val="Times New Roman"/>
        <family val="1"/>
      </rPr>
      <t>2.</t>
    </r>
    <r>
      <rPr>
        <sz val="12"/>
        <rFont val="標楷體"/>
        <family val="4"/>
        <charset val="136"/>
      </rPr>
      <t xml:space="preserve">環娛國際有限公司
</t>
    </r>
    <r>
      <rPr>
        <sz val="12"/>
        <rFont val="Times New Roman"/>
        <family val="1"/>
      </rPr>
      <t>3.</t>
    </r>
    <r>
      <rPr>
        <sz val="12"/>
        <rFont val="標楷體"/>
        <family val="4"/>
        <charset val="136"/>
      </rPr>
      <t>宏霸科技有限公司</t>
    </r>
    <phoneticPr fontId="3" type="noConversion"/>
  </si>
  <si>
    <r>
      <rPr>
        <sz val="12"/>
        <rFont val="標楷體"/>
        <family val="4"/>
        <charset val="136"/>
      </rPr>
      <t>興仁里辦公處購置血壓計</t>
    </r>
  </si>
  <si>
    <r>
      <rPr>
        <sz val="12"/>
        <rFont val="標楷體"/>
        <family val="4"/>
        <charset val="136"/>
      </rPr>
      <t>禾崧實業有限公司</t>
    </r>
    <phoneticPr fontId="3" type="noConversion"/>
  </si>
  <si>
    <r>
      <rPr>
        <sz val="12"/>
        <rFont val="標楷體"/>
        <family val="4"/>
        <charset val="136"/>
      </rPr>
      <t>高平社區發展協會二層四盤</t>
    </r>
    <r>
      <rPr>
        <sz val="12"/>
        <rFont val="Times New Roman"/>
        <family val="1"/>
      </rPr>
      <t>LED</t>
    </r>
    <r>
      <rPr>
        <sz val="12"/>
        <rFont val="標楷體"/>
        <family val="4"/>
        <charset val="136"/>
      </rPr>
      <t>烤箱附發酵箱</t>
    </r>
  </si>
  <si>
    <r>
      <rPr>
        <sz val="12"/>
        <rFont val="標楷體"/>
        <family val="4"/>
        <charset val="136"/>
      </rPr>
      <t>銓球食品機械有限公司</t>
    </r>
    <phoneticPr fontId="3" type="noConversion"/>
  </si>
  <si>
    <r>
      <rPr>
        <sz val="12"/>
        <rFont val="標楷體"/>
        <family val="4"/>
        <charset val="136"/>
      </rPr>
      <t>三坑子水環境巡守隊購置影音行動電腦廣播設備及除草機</t>
    </r>
  </si>
  <si>
    <r>
      <rPr>
        <sz val="12"/>
        <rFont val="標楷體"/>
        <family val="4"/>
        <charset val="136"/>
      </rPr>
      <t>環保局</t>
    </r>
  </si>
  <si>
    <r>
      <t>1.</t>
    </r>
    <r>
      <rPr>
        <sz val="12"/>
        <rFont val="標楷體"/>
        <family val="4"/>
        <charset val="136"/>
      </rPr>
      <t xml:space="preserve">益興行
</t>
    </r>
    <r>
      <rPr>
        <sz val="12"/>
        <rFont val="Times New Roman"/>
        <family val="1"/>
      </rPr>
      <t>2.</t>
    </r>
    <r>
      <rPr>
        <sz val="12"/>
        <rFont val="標楷體"/>
        <family val="4"/>
        <charset val="136"/>
      </rPr>
      <t>金通多媒體科技有限公司</t>
    </r>
    <phoneticPr fontId="3" type="noConversion"/>
  </si>
  <si>
    <r>
      <rPr>
        <sz val="12"/>
        <rFont val="標楷體"/>
        <family val="4"/>
        <charset val="136"/>
      </rPr>
      <t>鄭淑方</t>
    </r>
  </si>
  <si>
    <r>
      <rPr>
        <sz val="12"/>
        <rFont val="標楷體"/>
        <family val="4"/>
        <charset val="136"/>
      </rPr>
      <t>員本、上湖、高榮、上田及金龍等市民活動中心增購</t>
    </r>
    <r>
      <rPr>
        <sz val="12"/>
        <rFont val="Times New Roman"/>
        <family val="1"/>
      </rPr>
      <t>AC</t>
    </r>
    <r>
      <rPr>
        <sz val="12"/>
        <rFont val="標楷體"/>
        <family val="4"/>
        <charset val="136"/>
      </rPr>
      <t>行動電源設備</t>
    </r>
  </si>
  <si>
    <r>
      <rPr>
        <sz val="12"/>
        <rFont val="標楷體"/>
        <family val="4"/>
        <charset val="136"/>
      </rPr>
      <t>楊梅區公所</t>
    </r>
  </si>
  <si>
    <r>
      <rPr>
        <sz val="12"/>
        <rFont val="標楷體"/>
        <family val="4"/>
        <charset val="136"/>
      </rPr>
      <t>豪昌股份有限公司</t>
    </r>
    <phoneticPr fontId="3" type="noConversion"/>
  </si>
  <si>
    <r>
      <rPr>
        <sz val="12"/>
        <rFont val="標楷體"/>
        <family val="4"/>
        <charset val="136"/>
      </rPr>
      <t>舒翠玲</t>
    </r>
  </si>
  <si>
    <r>
      <rPr>
        <sz val="12"/>
        <rFont val="標楷體"/>
        <family val="4"/>
        <charset val="136"/>
      </rPr>
      <t>莊敬里購置市民活動中心伴唱機設備</t>
    </r>
  </si>
  <si>
    <r>
      <rPr>
        <sz val="12"/>
        <rFont val="標楷體"/>
        <family val="4"/>
        <charset val="136"/>
      </rPr>
      <t>金通多媒體科技有限公司</t>
    </r>
    <phoneticPr fontId="3" type="noConversion"/>
  </si>
  <si>
    <r>
      <rPr>
        <sz val="12"/>
        <rFont val="標楷體"/>
        <family val="4"/>
        <charset val="136"/>
      </rPr>
      <t>朱珍瑤</t>
    </r>
  </si>
  <si>
    <r>
      <rPr>
        <sz val="12"/>
        <rFont val="標楷體"/>
        <family val="4"/>
        <charset val="136"/>
      </rPr>
      <t>瑞泰里辦公處購置</t>
    </r>
    <r>
      <rPr>
        <sz val="12"/>
        <rFont val="Times New Roman"/>
        <family val="1"/>
      </rPr>
      <t>LED</t>
    </r>
    <r>
      <rPr>
        <sz val="12"/>
        <rFont val="標楷體"/>
        <family val="4"/>
        <charset val="136"/>
      </rPr>
      <t>字幕機</t>
    </r>
  </si>
  <si>
    <r>
      <rPr>
        <sz val="12"/>
        <rFont val="標楷體"/>
        <family val="4"/>
        <charset val="136"/>
      </rPr>
      <t>大利光電科技股份有限公司</t>
    </r>
    <phoneticPr fontId="3" type="noConversion"/>
  </si>
  <si>
    <r>
      <rPr>
        <sz val="12"/>
        <rFont val="標楷體"/>
        <family val="4"/>
        <charset val="136"/>
      </rPr>
      <t>高城市民活動中心設置電熱水器</t>
    </r>
  </si>
  <si>
    <r>
      <rPr>
        <sz val="12"/>
        <rFont val="標楷體"/>
        <family val="4"/>
        <charset val="136"/>
      </rPr>
      <t>台慶水電工程有限公司</t>
    </r>
    <phoneticPr fontId="3" type="noConversion"/>
  </si>
  <si>
    <r>
      <rPr>
        <sz val="12"/>
        <rFont val="標楷體"/>
        <family val="4"/>
        <charset val="136"/>
      </rPr>
      <t>陳雅倫</t>
    </r>
  </si>
  <si>
    <r>
      <rPr>
        <sz val="12"/>
        <rFont val="標楷體"/>
        <family val="4"/>
        <charset val="136"/>
      </rPr>
      <t>新路第二市民活動中心購置冷氣機及安裝配線（管）計畫</t>
    </r>
  </si>
  <si>
    <r>
      <t>1.</t>
    </r>
    <r>
      <rPr>
        <sz val="12"/>
        <rFont val="標楷體"/>
        <family val="4"/>
        <charset val="136"/>
      </rPr>
      <t xml:space="preserve">美京電器有限公司
</t>
    </r>
    <r>
      <rPr>
        <sz val="12"/>
        <rFont val="Times New Roman"/>
        <family val="1"/>
      </rPr>
      <t>2.</t>
    </r>
    <r>
      <rPr>
        <sz val="12"/>
        <rFont val="標楷體"/>
        <family val="4"/>
        <charset val="136"/>
      </rPr>
      <t>鋒穎有限公司</t>
    </r>
    <phoneticPr fontId="3" type="noConversion"/>
  </si>
  <si>
    <r>
      <rPr>
        <sz val="12"/>
        <rFont val="標楷體"/>
        <family val="4"/>
        <charset val="136"/>
      </rPr>
      <t>茄明里廣播系統新設設備</t>
    </r>
  </si>
  <si>
    <r>
      <rPr>
        <sz val="12"/>
        <rFont val="標楷體"/>
        <family val="4"/>
        <charset val="136"/>
      </rPr>
      <t>李家興</t>
    </r>
  </si>
  <si>
    <r>
      <rPr>
        <sz val="12"/>
        <rFont val="標楷體"/>
        <family val="4"/>
        <charset val="136"/>
      </rPr>
      <t>班級智慧教學設備採購案</t>
    </r>
  </si>
  <si>
    <r>
      <rPr>
        <sz val="12"/>
        <rFont val="標楷體"/>
        <family val="4"/>
        <charset val="136"/>
      </rPr>
      <t>溪海國民小學</t>
    </r>
  </si>
  <si>
    <r>
      <rPr>
        <sz val="12"/>
        <rFont val="標楷體"/>
        <family val="4"/>
        <charset val="136"/>
      </rPr>
      <t>首聯科技有限公司</t>
    </r>
    <phoneticPr fontId="3" type="noConversion"/>
  </si>
  <si>
    <r>
      <rPr>
        <sz val="12"/>
        <rFont val="標楷體"/>
        <family val="4"/>
        <charset val="136"/>
      </rPr>
      <t>黃景熙</t>
    </r>
  </si>
  <si>
    <r>
      <rPr>
        <sz val="12"/>
        <rFont val="標楷體"/>
        <family val="4"/>
        <charset val="136"/>
      </rPr>
      <t>分局本部廳舍整修及購置冷氣機等設備</t>
    </r>
  </si>
  <si>
    <r>
      <rPr>
        <sz val="12"/>
        <rFont val="標楷體"/>
        <family val="4"/>
        <charset val="136"/>
      </rPr>
      <t>大園分局</t>
    </r>
  </si>
  <si>
    <r>
      <t>1.</t>
    </r>
    <r>
      <rPr>
        <sz val="12"/>
        <rFont val="標楷體"/>
        <family val="4"/>
        <charset val="136"/>
      </rPr>
      <t xml:space="preserve">華菱科技股份有限公司
</t>
    </r>
    <r>
      <rPr>
        <sz val="12"/>
        <rFont val="Times New Roman"/>
        <family val="1"/>
      </rPr>
      <t>2.</t>
    </r>
    <r>
      <rPr>
        <sz val="12"/>
        <rFont val="標楷體"/>
        <family val="4"/>
        <charset val="136"/>
      </rPr>
      <t xml:space="preserve">揚和企業社
</t>
    </r>
    <r>
      <rPr>
        <sz val="12"/>
        <rFont val="Times New Roman"/>
        <family val="1"/>
      </rPr>
      <t>3.</t>
    </r>
    <r>
      <rPr>
        <sz val="12"/>
        <rFont val="標楷體"/>
        <family val="4"/>
        <charset val="136"/>
      </rPr>
      <t xml:space="preserve">威縉通信工程行
</t>
    </r>
    <r>
      <rPr>
        <sz val="12"/>
        <rFont val="Times New Roman"/>
        <family val="1"/>
      </rPr>
      <t>4.</t>
    </r>
    <r>
      <rPr>
        <sz val="12"/>
        <rFont val="標楷體"/>
        <family val="4"/>
        <charset val="136"/>
      </rPr>
      <t xml:space="preserve">文畯有限公司
</t>
    </r>
    <r>
      <rPr>
        <sz val="12"/>
        <rFont val="Times New Roman"/>
        <family val="1"/>
      </rPr>
      <t>5.</t>
    </r>
    <r>
      <rPr>
        <sz val="12"/>
        <rFont val="標楷體"/>
        <family val="4"/>
        <charset val="136"/>
      </rPr>
      <t>佑慶裝潢工程行</t>
    </r>
    <phoneticPr fontId="3" type="noConversion"/>
  </si>
  <si>
    <r>
      <rPr>
        <sz val="12"/>
        <rFont val="標楷體"/>
        <family val="4"/>
        <charset val="136"/>
      </rPr>
      <t>劉曾玉春
劉安祺</t>
    </r>
    <phoneticPr fontId="3" type="noConversion"/>
  </si>
  <si>
    <r>
      <rPr>
        <sz val="12"/>
        <rFont val="標楷體"/>
        <family val="4"/>
        <charset val="136"/>
      </rPr>
      <t>風雨操場興建工程</t>
    </r>
  </si>
  <si>
    <r>
      <rPr>
        <sz val="12"/>
        <rFont val="標楷體"/>
        <family val="4"/>
        <charset val="136"/>
      </rPr>
      <t>新明國民小學</t>
    </r>
  </si>
  <si>
    <r>
      <rPr>
        <sz val="12"/>
        <rFont val="標楷體"/>
        <family val="4"/>
        <charset val="136"/>
      </rPr>
      <t>段樹文</t>
    </r>
  </si>
  <si>
    <r>
      <rPr>
        <sz val="12"/>
        <rFont val="標楷體"/>
        <family val="4"/>
        <charset val="136"/>
      </rPr>
      <t>竹園里辦公處新購滅火器</t>
    </r>
  </si>
  <si>
    <r>
      <rPr>
        <sz val="12"/>
        <rFont val="標楷體"/>
        <family val="4"/>
        <charset val="136"/>
      </rPr>
      <t>霄裡里廣播系統新設設備</t>
    </r>
  </si>
  <si>
    <r>
      <rPr>
        <sz val="12"/>
        <rFont val="標楷體"/>
        <family val="4"/>
        <charset val="136"/>
      </rPr>
      <t>牛煦庭</t>
    </r>
  </si>
  <si>
    <r>
      <rPr>
        <sz val="12"/>
        <rFont val="標楷體"/>
        <family val="4"/>
        <charset val="136"/>
      </rPr>
      <t>桃園市龜山區振興路</t>
    </r>
    <r>
      <rPr>
        <sz val="12"/>
        <rFont val="Times New Roman"/>
        <family val="1"/>
      </rPr>
      <t>56</t>
    </r>
    <r>
      <rPr>
        <sz val="12"/>
        <rFont val="標楷體"/>
        <family val="4"/>
        <charset val="136"/>
      </rPr>
      <t>號（龍廷社區）前新設交通號誌工程</t>
    </r>
  </si>
  <si>
    <r>
      <rPr>
        <sz val="12"/>
        <rFont val="標楷體"/>
        <family val="4"/>
        <charset val="136"/>
      </rPr>
      <t>交通局</t>
    </r>
  </si>
  <si>
    <r>
      <rPr>
        <sz val="12"/>
        <rFont val="標楷體"/>
        <family val="4"/>
        <charset val="136"/>
      </rPr>
      <t>邱佳亮</t>
    </r>
  </si>
  <si>
    <r>
      <rPr>
        <sz val="12"/>
        <rFont val="標楷體"/>
        <family val="4"/>
        <charset val="136"/>
      </rPr>
      <t>新屋區清華市民活動中心裝設壁面鏡</t>
    </r>
  </si>
  <si>
    <r>
      <rPr>
        <sz val="12"/>
        <rFont val="標楷體"/>
        <family val="4"/>
        <charset val="136"/>
      </rPr>
      <t>新屋區公所</t>
    </r>
  </si>
  <si>
    <r>
      <rPr>
        <sz val="12"/>
        <rFont val="標楷體"/>
        <family val="4"/>
        <charset val="136"/>
      </rPr>
      <t>明祈玻璃有限公司</t>
    </r>
    <phoneticPr fontId="3" type="noConversion"/>
  </si>
  <si>
    <r>
      <rPr>
        <sz val="12"/>
        <rFont val="標楷體"/>
        <family val="4"/>
        <charset val="136"/>
      </rPr>
      <t>陳治文</t>
    </r>
  </si>
  <si>
    <r>
      <rPr>
        <sz val="12"/>
        <rFont val="標楷體"/>
        <family val="4"/>
        <charset val="136"/>
      </rPr>
      <t>山域救援設備</t>
    </r>
  </si>
  <si>
    <r>
      <rPr>
        <sz val="12"/>
        <rFont val="標楷體"/>
        <family val="4"/>
        <charset val="136"/>
      </rPr>
      <t>消防局第四大隊</t>
    </r>
  </si>
  <si>
    <r>
      <rPr>
        <sz val="12"/>
        <rFont val="標楷體"/>
        <family val="4"/>
        <charset val="136"/>
      </rPr>
      <t>法妍有限公司</t>
    </r>
    <phoneticPr fontId="3" type="noConversion"/>
  </si>
  <si>
    <r>
      <rPr>
        <sz val="12"/>
        <rFont val="標楷體"/>
        <family val="4"/>
        <charset val="136"/>
      </rPr>
      <t>梁為超</t>
    </r>
  </si>
  <si>
    <r>
      <rPr>
        <sz val="12"/>
        <rFont val="標楷體"/>
        <family val="4"/>
        <charset val="136"/>
      </rPr>
      <t>龍岡里（龍岡路三段</t>
    </r>
    <r>
      <rPr>
        <sz val="12"/>
        <rFont val="Times New Roman"/>
        <family val="1"/>
      </rPr>
      <t>636</t>
    </r>
    <r>
      <rPr>
        <sz val="12"/>
        <rFont val="標楷體"/>
        <family val="4"/>
        <charset val="136"/>
      </rPr>
      <t>巷、</t>
    </r>
    <r>
      <rPr>
        <sz val="12"/>
        <rFont val="Times New Roman"/>
        <family val="1"/>
      </rPr>
      <t>650</t>
    </r>
    <r>
      <rPr>
        <sz val="12"/>
        <rFont val="標楷體"/>
        <family val="4"/>
        <charset val="136"/>
      </rPr>
      <t>巷）鋪面改善工程</t>
    </r>
  </si>
  <si>
    <r>
      <rPr>
        <sz val="12"/>
        <rFont val="標楷體"/>
        <family val="4"/>
        <charset val="136"/>
      </rPr>
      <t>福林市民活動中心購置防焰窗簾</t>
    </r>
  </si>
  <si>
    <r>
      <rPr>
        <sz val="12"/>
        <rFont val="標楷體"/>
        <family val="4"/>
        <charset val="136"/>
      </rPr>
      <t>梵瑞谷工程有限公司</t>
    </r>
    <phoneticPr fontId="3" type="noConversion"/>
  </si>
  <si>
    <r>
      <rPr>
        <sz val="12"/>
        <rFont val="標楷體"/>
        <family val="4"/>
        <charset val="136"/>
      </rPr>
      <t>高城里辦公處新購滅火器</t>
    </r>
  </si>
  <si>
    <r>
      <rPr>
        <sz val="12"/>
        <rFont val="標楷體"/>
        <family val="4"/>
        <charset val="136"/>
      </rPr>
      <t>採購辦公設備及廳舍修繕工程</t>
    </r>
  </si>
  <si>
    <r>
      <rPr>
        <sz val="12"/>
        <rFont val="標楷體"/>
        <family val="4"/>
        <charset val="136"/>
      </rPr>
      <t>桃園分局</t>
    </r>
  </si>
  <si>
    <r>
      <t>1.</t>
    </r>
    <r>
      <rPr>
        <sz val="12"/>
        <rFont val="標楷體"/>
        <family val="4"/>
        <charset val="136"/>
      </rPr>
      <t xml:space="preserve">威勝企業社
</t>
    </r>
    <r>
      <rPr>
        <sz val="12"/>
        <rFont val="Times New Roman"/>
        <family val="1"/>
      </rPr>
      <t>2.</t>
    </r>
    <r>
      <rPr>
        <sz val="12"/>
        <rFont val="標楷體"/>
        <family val="4"/>
        <charset val="136"/>
      </rPr>
      <t xml:space="preserve">凱賀企業社
</t>
    </r>
    <r>
      <rPr>
        <sz val="12"/>
        <rFont val="Times New Roman"/>
        <family val="1"/>
      </rPr>
      <t>3.</t>
    </r>
    <r>
      <rPr>
        <sz val="12"/>
        <rFont val="標楷體"/>
        <family val="4"/>
        <charset val="136"/>
      </rPr>
      <t xml:space="preserve">茂勤興業有限公司
</t>
    </r>
    <r>
      <rPr>
        <sz val="12"/>
        <rFont val="Times New Roman"/>
        <family val="1"/>
      </rPr>
      <t>4.</t>
    </r>
    <r>
      <rPr>
        <sz val="12"/>
        <rFont val="標楷體"/>
        <family val="4"/>
        <charset val="136"/>
      </rPr>
      <t xml:space="preserve">裕盛門窗科技有限公司
</t>
    </r>
    <r>
      <rPr>
        <sz val="12"/>
        <rFont val="Times New Roman"/>
        <family val="1"/>
      </rPr>
      <t>5.</t>
    </r>
    <r>
      <rPr>
        <sz val="12"/>
        <rFont val="標楷體"/>
        <family val="4"/>
        <charset val="136"/>
      </rPr>
      <t xml:space="preserve">得興電器有限公司
</t>
    </r>
    <r>
      <rPr>
        <sz val="12"/>
        <rFont val="Times New Roman"/>
        <family val="1"/>
      </rPr>
      <t>6.</t>
    </r>
    <r>
      <rPr>
        <sz val="12"/>
        <rFont val="標楷體"/>
        <family val="4"/>
        <charset val="136"/>
      </rPr>
      <t xml:space="preserve">杰誠實業有限公司
</t>
    </r>
    <r>
      <rPr>
        <sz val="12"/>
        <rFont val="Times New Roman"/>
        <family val="1"/>
      </rPr>
      <t>7.</t>
    </r>
    <r>
      <rPr>
        <sz val="12"/>
        <rFont val="標楷體"/>
        <family val="4"/>
        <charset val="136"/>
      </rPr>
      <t xml:space="preserve">信陽電腦科技有限公司
</t>
    </r>
    <r>
      <rPr>
        <sz val="12"/>
        <rFont val="Times New Roman"/>
        <family val="1"/>
      </rPr>
      <t>8.</t>
    </r>
    <r>
      <rPr>
        <sz val="12"/>
        <rFont val="標楷體"/>
        <family val="4"/>
        <charset val="136"/>
      </rPr>
      <t>茂勤興業有限公司</t>
    </r>
    <phoneticPr fontId="3" type="noConversion"/>
  </si>
  <si>
    <r>
      <rPr>
        <sz val="12"/>
        <rFont val="標楷體"/>
        <family val="4"/>
        <charset val="136"/>
      </rPr>
      <t>購置瑞發里廣播系統設備</t>
    </r>
  </si>
  <si>
    <r>
      <t>109</t>
    </r>
    <r>
      <rPr>
        <sz val="12"/>
        <rFont val="標楷體"/>
        <family val="4"/>
        <charset val="136"/>
      </rPr>
      <t>年度智慧圖書館建置計畫</t>
    </r>
  </si>
  <si>
    <r>
      <rPr>
        <sz val="12"/>
        <rFont val="標楷體"/>
        <family val="4"/>
        <charset val="136"/>
      </rPr>
      <t>文欣國民小學</t>
    </r>
  </si>
  <si>
    <r>
      <rPr>
        <sz val="12"/>
        <rFont val="標楷體"/>
        <family val="4"/>
        <charset val="136"/>
      </rPr>
      <t>張桂綿</t>
    </r>
  </si>
  <si>
    <r>
      <rPr>
        <sz val="12"/>
        <rFont val="標楷體"/>
        <family val="4"/>
        <charset val="136"/>
      </rPr>
      <t>教室冷氣設備裝設</t>
    </r>
  </si>
  <si>
    <r>
      <rPr>
        <sz val="12"/>
        <rFont val="標楷體"/>
        <family val="4"/>
        <charset val="136"/>
      </rPr>
      <t>大華國民小學</t>
    </r>
  </si>
  <si>
    <r>
      <rPr>
        <sz val="12"/>
        <rFont val="標楷體"/>
        <family val="4"/>
        <charset val="136"/>
      </rPr>
      <t>淨寶企業有限公司</t>
    </r>
    <phoneticPr fontId="3" type="noConversion"/>
  </si>
  <si>
    <r>
      <rPr>
        <sz val="12"/>
        <rFont val="標楷體"/>
        <family val="4"/>
        <charset val="136"/>
      </rPr>
      <t>簡志偉
陳瑛
李柏坊</t>
    </r>
    <phoneticPr fontId="3" type="noConversion"/>
  </si>
  <si>
    <r>
      <rPr>
        <sz val="12"/>
        <rFont val="標楷體"/>
        <family val="4"/>
        <charset val="136"/>
      </rPr>
      <t>復興區公所大門意象更新及大樓外牆改善工程</t>
    </r>
  </si>
  <si>
    <r>
      <rPr>
        <sz val="12"/>
        <rFont val="標楷體"/>
        <family val="4"/>
        <charset val="136"/>
      </rPr>
      <t>工務業務</t>
    </r>
    <r>
      <rPr>
        <sz val="12"/>
        <rFont val="Times New Roman"/>
        <family val="1"/>
      </rPr>
      <t>-</t>
    </r>
    <r>
      <rPr>
        <sz val="12"/>
        <rFont val="標楷體"/>
        <family val="4"/>
        <charset val="136"/>
      </rPr>
      <t>規劃設計工作</t>
    </r>
    <phoneticPr fontId="3" type="noConversion"/>
  </si>
  <si>
    <r>
      <rPr>
        <sz val="12"/>
        <rFont val="標楷體"/>
        <family val="4"/>
        <charset val="136"/>
      </rPr>
      <t>八德市民活動中心冷氣機購置</t>
    </r>
  </si>
  <si>
    <r>
      <rPr>
        <sz val="12"/>
        <rFont val="標楷體"/>
        <family val="4"/>
        <charset val="136"/>
      </rPr>
      <t>得興電器有限公司</t>
    </r>
    <phoneticPr fontId="3" type="noConversion"/>
  </si>
  <si>
    <r>
      <rPr>
        <sz val="12"/>
        <rFont val="標楷體"/>
        <family val="4"/>
        <charset val="136"/>
      </rPr>
      <t>陳美梅</t>
    </r>
  </si>
  <si>
    <r>
      <t>109</t>
    </r>
    <r>
      <rPr>
        <sz val="12"/>
        <rFont val="標楷體"/>
        <family val="4"/>
        <charset val="136"/>
      </rPr>
      <t>年度用水設備採購</t>
    </r>
  </si>
  <si>
    <r>
      <rPr>
        <sz val="12"/>
        <rFont val="標楷體"/>
        <family val="4"/>
        <charset val="136"/>
      </rPr>
      <t>僑愛國民小學</t>
    </r>
  </si>
  <si>
    <r>
      <rPr>
        <sz val="12"/>
        <rFont val="標楷體"/>
        <family val="4"/>
        <charset val="136"/>
      </rPr>
      <t>豪星工業有限公司</t>
    </r>
    <phoneticPr fontId="3" type="noConversion"/>
  </si>
  <si>
    <r>
      <rPr>
        <sz val="12"/>
        <rFont val="標楷體"/>
        <family val="4"/>
        <charset val="136"/>
      </rPr>
      <t>東勢市民活動中心購置音響設備</t>
    </r>
  </si>
  <si>
    <r>
      <rPr>
        <sz val="12"/>
        <rFont val="標楷體"/>
        <family val="4"/>
        <charset val="136"/>
      </rPr>
      <t>尚特國際有限公司</t>
    </r>
    <phoneticPr fontId="3" type="noConversion"/>
  </si>
  <si>
    <r>
      <rPr>
        <sz val="12"/>
        <rFont val="標楷體"/>
        <family val="4"/>
        <charset val="136"/>
      </rPr>
      <t>東勢市民活動中心增設燈光設備</t>
    </r>
  </si>
  <si>
    <r>
      <rPr>
        <sz val="12"/>
        <rFont val="標楷體"/>
        <family val="4"/>
        <charset val="136"/>
      </rPr>
      <t>德圓音響企業社</t>
    </r>
    <phoneticPr fontId="3" type="noConversion"/>
  </si>
  <si>
    <r>
      <rPr>
        <sz val="12"/>
        <rFont val="標楷體"/>
        <family val="4"/>
        <charset val="136"/>
      </rPr>
      <t>王浩宇
陳雅倫
郭麗華
陳治文
林俐玲
蔡永芳</t>
    </r>
    <phoneticPr fontId="3" type="noConversion"/>
  </si>
  <si>
    <r>
      <rPr>
        <sz val="12"/>
        <rFont val="標楷體"/>
        <family val="4"/>
        <charset val="136"/>
      </rPr>
      <t>本局各分局網頁內容安全管理架構建置</t>
    </r>
  </si>
  <si>
    <r>
      <rPr>
        <sz val="12"/>
        <rFont val="標楷體"/>
        <family val="4"/>
        <charset val="136"/>
      </rPr>
      <t>警察局</t>
    </r>
  </si>
  <si>
    <r>
      <rPr>
        <sz val="12"/>
        <rFont val="標楷體"/>
        <family val="4"/>
        <charset val="136"/>
      </rPr>
      <t>大同世界科技股份有限公司</t>
    </r>
    <phoneticPr fontId="3" type="noConversion"/>
  </si>
  <si>
    <r>
      <rPr>
        <sz val="12"/>
        <rFont val="標楷體"/>
        <family val="4"/>
        <charset val="136"/>
      </rPr>
      <t>茄明里辦公處新購滅火器</t>
    </r>
  </si>
  <si>
    <r>
      <rPr>
        <sz val="12"/>
        <rFont val="標楷體"/>
        <family val="4"/>
        <charset val="136"/>
      </rPr>
      <t>周玉琴</t>
    </r>
  </si>
  <si>
    <r>
      <t>109</t>
    </r>
    <r>
      <rPr>
        <sz val="12"/>
        <rFont val="標楷體"/>
        <family val="4"/>
        <charset val="136"/>
      </rPr>
      <t>年辦公及教學設備</t>
    </r>
  </si>
  <si>
    <r>
      <rPr>
        <sz val="12"/>
        <rFont val="標楷體"/>
        <family val="4"/>
        <charset val="136"/>
      </rPr>
      <t>瑞坪國民中學</t>
    </r>
  </si>
  <si>
    <r>
      <t>1.</t>
    </r>
    <r>
      <rPr>
        <sz val="12"/>
        <rFont val="標楷體"/>
        <family val="4"/>
        <charset val="136"/>
      </rPr>
      <t xml:space="preserve">共同供應契約
</t>
    </r>
    <r>
      <rPr>
        <sz val="12"/>
        <rFont val="Times New Roman"/>
        <family val="1"/>
      </rPr>
      <t>2.</t>
    </r>
    <r>
      <rPr>
        <sz val="12"/>
        <rFont val="標楷體"/>
        <family val="4"/>
        <charset val="136"/>
      </rPr>
      <t xml:space="preserve">公開取得報價單或企劃書
</t>
    </r>
    <r>
      <rPr>
        <sz val="12"/>
        <rFont val="Times New Roman"/>
        <family val="1"/>
      </rPr>
      <t>3.</t>
    </r>
    <r>
      <rPr>
        <sz val="12"/>
        <rFont val="標楷體"/>
        <family val="4"/>
        <charset val="136"/>
      </rPr>
      <t>小額採購逕洽廠商</t>
    </r>
  </si>
  <si>
    <r>
      <t>1.</t>
    </r>
    <r>
      <rPr>
        <sz val="12"/>
        <rFont val="標楷體"/>
        <family val="4"/>
        <charset val="136"/>
      </rPr>
      <t xml:space="preserve">高第實業有限公司
</t>
    </r>
    <r>
      <rPr>
        <sz val="12"/>
        <rFont val="Times New Roman"/>
        <family val="1"/>
      </rPr>
      <t>2.</t>
    </r>
    <r>
      <rPr>
        <sz val="12"/>
        <rFont val="標楷體"/>
        <family val="4"/>
        <charset val="136"/>
      </rPr>
      <t xml:space="preserve">庭美有限公司
</t>
    </r>
    <r>
      <rPr>
        <sz val="12"/>
        <rFont val="Times New Roman"/>
        <family val="1"/>
      </rPr>
      <t>3.</t>
    </r>
    <r>
      <rPr>
        <sz val="12"/>
        <rFont val="標楷體"/>
        <family val="4"/>
        <charset val="136"/>
      </rPr>
      <t xml:space="preserve">寶駿國際企業有限公司
</t>
    </r>
    <r>
      <rPr>
        <sz val="12"/>
        <rFont val="Times New Roman"/>
        <family val="1"/>
      </rPr>
      <t>4.</t>
    </r>
    <r>
      <rPr>
        <sz val="12"/>
        <rFont val="標楷體"/>
        <family val="4"/>
        <charset val="136"/>
      </rPr>
      <t xml:space="preserve">淨寶企業有限公司
</t>
    </r>
    <r>
      <rPr>
        <sz val="12"/>
        <rFont val="Times New Roman"/>
        <family val="1"/>
      </rPr>
      <t>5.</t>
    </r>
    <r>
      <rPr>
        <sz val="12"/>
        <rFont val="標楷體"/>
        <family val="4"/>
        <charset val="136"/>
      </rPr>
      <t>愷豐顧問股份有限公司</t>
    </r>
    <phoneticPr fontId="3" type="noConversion"/>
  </si>
  <si>
    <r>
      <rPr>
        <sz val="12"/>
        <rFont val="標楷體"/>
        <family val="4"/>
        <charset val="136"/>
      </rPr>
      <t>郭蔡美英</t>
    </r>
  </si>
  <si>
    <r>
      <rPr>
        <sz val="12"/>
        <rFont val="標楷體"/>
        <family val="4"/>
        <charset val="136"/>
      </rPr>
      <t>大和市民活動中心設備購置</t>
    </r>
  </si>
  <si>
    <r>
      <t>1.</t>
    </r>
    <r>
      <rPr>
        <sz val="12"/>
        <rFont val="標楷體"/>
        <family val="4"/>
        <charset val="136"/>
      </rPr>
      <t xml:space="preserve">以馬內利行銷企業社
</t>
    </r>
    <r>
      <rPr>
        <sz val="12"/>
        <rFont val="Times New Roman"/>
        <family val="1"/>
      </rPr>
      <t>2.</t>
    </r>
    <r>
      <rPr>
        <sz val="12"/>
        <rFont val="標楷體"/>
        <family val="4"/>
        <charset val="136"/>
      </rPr>
      <t>精華實業社</t>
    </r>
    <phoneticPr fontId="3" type="noConversion"/>
  </si>
  <si>
    <r>
      <rPr>
        <sz val="12"/>
        <rFont val="標楷體"/>
        <family val="4"/>
        <charset val="136"/>
      </rPr>
      <t>謝美英</t>
    </r>
  </si>
  <si>
    <r>
      <rPr>
        <sz val="12"/>
        <rFont val="標楷體"/>
        <family val="4"/>
        <charset val="136"/>
      </rPr>
      <t>自治里辦公處購置滅火器</t>
    </r>
  </si>
  <si>
    <r>
      <rPr>
        <sz val="12"/>
        <rFont val="標楷體"/>
        <family val="4"/>
        <charset val="136"/>
      </rPr>
      <t>裕德消防工業有限公司</t>
    </r>
    <phoneticPr fontId="3" type="noConversion"/>
  </si>
  <si>
    <r>
      <rPr>
        <sz val="12"/>
        <rFont val="標楷體"/>
        <family val="4"/>
        <charset val="136"/>
      </rPr>
      <t>劉熒隆
劉安祺</t>
    </r>
    <phoneticPr fontId="3" type="noConversion"/>
  </si>
  <si>
    <r>
      <rPr>
        <sz val="12"/>
        <rFont val="標楷體"/>
        <family val="4"/>
        <charset val="136"/>
      </rPr>
      <t>義勇消防總隊第二大隊華勛分隊購置救護協勤用裝備</t>
    </r>
  </si>
  <si>
    <r>
      <t>1.</t>
    </r>
    <r>
      <rPr>
        <sz val="12"/>
        <rFont val="標楷體"/>
        <family val="4"/>
        <charset val="136"/>
      </rPr>
      <t xml:space="preserve">公開招標
</t>
    </r>
    <r>
      <rPr>
        <sz val="12"/>
        <rFont val="Times New Roman"/>
        <family val="1"/>
      </rPr>
      <t>2.</t>
    </r>
    <r>
      <rPr>
        <sz val="12"/>
        <rFont val="標楷體"/>
        <family val="4"/>
        <charset val="136"/>
      </rPr>
      <t>小額採購逕洽廠商</t>
    </r>
  </si>
  <si>
    <r>
      <t>1.</t>
    </r>
    <r>
      <rPr>
        <sz val="12"/>
        <rFont val="標楷體"/>
        <family val="4"/>
        <charset val="136"/>
      </rPr>
      <t xml:space="preserve">永翌安全科技有限公司
</t>
    </r>
    <r>
      <rPr>
        <sz val="12"/>
        <rFont val="Times New Roman"/>
        <family val="1"/>
      </rPr>
      <t>2.</t>
    </r>
    <r>
      <rPr>
        <sz val="12"/>
        <rFont val="標楷體"/>
        <family val="4"/>
        <charset val="136"/>
      </rPr>
      <t>福智美科技有限公司</t>
    </r>
    <phoneticPr fontId="3" type="noConversion"/>
  </si>
  <si>
    <r>
      <rPr>
        <sz val="12"/>
        <rFont val="標楷體"/>
        <family val="4"/>
        <charset val="136"/>
      </rPr>
      <t>游吾和</t>
    </r>
  </si>
  <si>
    <r>
      <t>109</t>
    </r>
    <r>
      <rPr>
        <sz val="12"/>
        <rFont val="標楷體"/>
        <family val="4"/>
        <charset val="136"/>
      </rPr>
      <t>年大園區新生北路</t>
    </r>
    <r>
      <rPr>
        <sz val="12"/>
        <rFont val="Times New Roman"/>
        <family val="1"/>
      </rPr>
      <t>88</t>
    </r>
    <r>
      <rPr>
        <sz val="12"/>
        <rFont val="標楷體"/>
        <family val="4"/>
        <charset val="136"/>
      </rPr>
      <t>巷排水改善工程</t>
    </r>
  </si>
  <si>
    <r>
      <rPr>
        <sz val="12"/>
        <rFont val="標楷體"/>
        <family val="4"/>
        <charset val="136"/>
      </rPr>
      <t>大園區公所</t>
    </r>
  </si>
  <si>
    <r>
      <rPr>
        <sz val="12"/>
        <rFont val="標楷體"/>
        <family val="4"/>
        <charset val="136"/>
      </rPr>
      <t>詹江村</t>
    </r>
  </si>
  <si>
    <r>
      <rPr>
        <sz val="12"/>
        <rFont val="標楷體"/>
        <family val="4"/>
        <charset val="136"/>
      </rPr>
      <t>採購辦公設備及廳舍整修工程</t>
    </r>
  </si>
  <si>
    <r>
      <t>1.</t>
    </r>
    <r>
      <rPr>
        <sz val="12"/>
        <rFont val="標楷體"/>
        <family val="4"/>
        <charset val="136"/>
      </rPr>
      <t xml:space="preserve">華燈市有限公司北桃園分公司
</t>
    </r>
    <r>
      <rPr>
        <sz val="12"/>
        <rFont val="Times New Roman"/>
        <family val="1"/>
      </rPr>
      <t>2.</t>
    </r>
    <r>
      <rPr>
        <sz val="12"/>
        <rFont val="標楷體"/>
        <family val="4"/>
        <charset val="136"/>
      </rPr>
      <t xml:space="preserve">萬泓實業有限公司
</t>
    </r>
    <r>
      <rPr>
        <sz val="12"/>
        <rFont val="Times New Roman"/>
        <family val="1"/>
      </rPr>
      <t>3.</t>
    </r>
    <r>
      <rPr>
        <sz val="12"/>
        <rFont val="標楷體"/>
        <family val="4"/>
        <charset val="136"/>
      </rPr>
      <t xml:space="preserve">震旦行股份有限公司
</t>
    </r>
    <r>
      <rPr>
        <sz val="12"/>
        <rFont val="Times New Roman"/>
        <family val="1"/>
      </rPr>
      <t>4.</t>
    </r>
    <r>
      <rPr>
        <sz val="12"/>
        <rFont val="標楷體"/>
        <family val="4"/>
        <charset val="136"/>
      </rPr>
      <t xml:space="preserve">得興電器有限公司
</t>
    </r>
    <r>
      <rPr>
        <sz val="12"/>
        <rFont val="Times New Roman"/>
        <family val="1"/>
      </rPr>
      <t>5.</t>
    </r>
    <r>
      <rPr>
        <sz val="12"/>
        <rFont val="標楷體"/>
        <family val="4"/>
        <charset val="136"/>
      </rPr>
      <t xml:space="preserve">茂勤興業有限公司
</t>
    </r>
    <r>
      <rPr>
        <sz val="12"/>
        <rFont val="Times New Roman"/>
        <family val="1"/>
      </rPr>
      <t>6.</t>
    </r>
    <r>
      <rPr>
        <sz val="12"/>
        <rFont val="標楷體"/>
        <family val="4"/>
        <charset val="136"/>
      </rPr>
      <t xml:space="preserve">寶生休閒科技有限公司
</t>
    </r>
    <r>
      <rPr>
        <sz val="12"/>
        <rFont val="Times New Roman"/>
        <family val="1"/>
      </rPr>
      <t>7.</t>
    </r>
    <r>
      <rPr>
        <sz val="12"/>
        <rFont val="標楷體"/>
        <family val="4"/>
        <charset val="136"/>
      </rPr>
      <t>杰誠實業有限公司</t>
    </r>
    <phoneticPr fontId="3" type="noConversion"/>
  </si>
  <si>
    <r>
      <rPr>
        <sz val="12"/>
        <rFont val="標楷體"/>
        <family val="4"/>
        <charset val="136"/>
      </rPr>
      <t>林昭賢</t>
    </r>
  </si>
  <si>
    <r>
      <rPr>
        <sz val="12"/>
        <rFont val="標楷體"/>
        <family val="4"/>
        <charset val="136"/>
      </rPr>
      <t>大平市民活動中心一樓室內</t>
    </r>
    <r>
      <rPr>
        <sz val="12"/>
        <rFont val="Times New Roman"/>
        <family val="1"/>
      </rPr>
      <t>LED</t>
    </r>
    <r>
      <rPr>
        <sz val="12"/>
        <rFont val="標楷體"/>
        <family val="4"/>
        <charset val="136"/>
      </rPr>
      <t>燈具設備之更新</t>
    </r>
  </si>
  <si>
    <r>
      <rPr>
        <sz val="12"/>
        <rFont val="標楷體"/>
        <family val="4"/>
        <charset val="136"/>
      </rPr>
      <t>佳欣工程行</t>
    </r>
    <phoneticPr fontId="3" type="noConversion"/>
  </si>
  <si>
    <r>
      <rPr>
        <sz val="12"/>
        <rFont val="標楷體"/>
        <family val="4"/>
        <charset val="136"/>
      </rPr>
      <t>李柏坊</t>
    </r>
  </si>
  <si>
    <r>
      <rPr>
        <sz val="12"/>
        <rFont val="標楷體"/>
        <family val="4"/>
        <charset val="136"/>
      </rPr>
      <t>大溪區新峰市民活動中心監視器及三層市民活動中心拉門設備採購</t>
    </r>
  </si>
  <si>
    <r>
      <rPr>
        <sz val="12"/>
        <rFont val="標楷體"/>
        <family val="4"/>
        <charset val="136"/>
      </rPr>
      <t>大溪區公所</t>
    </r>
  </si>
  <si>
    <r>
      <t>1.</t>
    </r>
    <r>
      <rPr>
        <sz val="12"/>
        <rFont val="標楷體"/>
        <family val="4"/>
        <charset val="136"/>
      </rPr>
      <t xml:space="preserve">展通通信工程有限公司
</t>
    </r>
    <r>
      <rPr>
        <sz val="12"/>
        <rFont val="Times New Roman"/>
        <family val="1"/>
      </rPr>
      <t>2.</t>
    </r>
    <r>
      <rPr>
        <sz val="12"/>
        <rFont val="標楷體"/>
        <family val="4"/>
        <charset val="136"/>
      </rPr>
      <t>萬群鋁門窗行</t>
    </r>
    <phoneticPr fontId="3" type="noConversion"/>
  </si>
  <si>
    <r>
      <rPr>
        <sz val="12"/>
        <rFont val="標楷體"/>
        <family val="4"/>
        <charset val="136"/>
      </rPr>
      <t>哺（集）乳室新設工程</t>
    </r>
  </si>
  <si>
    <r>
      <rPr>
        <sz val="12"/>
        <rFont val="標楷體"/>
        <family val="4"/>
        <charset val="136"/>
      </rPr>
      <t>滙豐工程有限公司</t>
    </r>
    <phoneticPr fontId="3" type="noConversion"/>
  </si>
  <si>
    <r>
      <rPr>
        <sz val="12"/>
        <rFont val="標楷體"/>
        <family val="4"/>
        <charset val="136"/>
      </rPr>
      <t>葉明月
劉安祺</t>
    </r>
    <phoneticPr fontId="3" type="noConversion"/>
  </si>
  <si>
    <r>
      <t>109</t>
    </r>
    <r>
      <rPr>
        <sz val="12"/>
        <rFont val="標楷體"/>
        <family val="4"/>
        <charset val="136"/>
      </rPr>
      <t>年度冷氣電源（含設備）及計費電表增設工程</t>
    </r>
  </si>
  <si>
    <r>
      <rPr>
        <sz val="12"/>
        <rFont val="標楷體"/>
        <family val="4"/>
        <charset val="136"/>
      </rPr>
      <t>龍興國民中學</t>
    </r>
  </si>
  <si>
    <r>
      <t>E</t>
    </r>
    <r>
      <rPr>
        <sz val="12"/>
        <rFont val="標楷體"/>
        <family val="4"/>
        <charset val="136"/>
      </rPr>
      <t>化校園數位資訊設備採購</t>
    </r>
  </si>
  <si>
    <r>
      <rPr>
        <sz val="12"/>
        <rFont val="標楷體"/>
        <family val="4"/>
        <charset val="136"/>
      </rPr>
      <t>忠福國民小學</t>
    </r>
  </si>
  <si>
    <r>
      <t>1.</t>
    </r>
    <r>
      <rPr>
        <sz val="12"/>
        <rFont val="標楷體"/>
        <family val="4"/>
        <charset val="136"/>
      </rPr>
      <t xml:space="preserve">億訊電腦有限公司
</t>
    </r>
    <r>
      <rPr>
        <sz val="12"/>
        <rFont val="Times New Roman"/>
        <family val="1"/>
      </rPr>
      <t>2.</t>
    </r>
    <r>
      <rPr>
        <sz val="12"/>
        <rFont val="標楷體"/>
        <family val="4"/>
        <charset val="136"/>
      </rPr>
      <t xml:space="preserve">高大資訊有限公司
</t>
    </r>
    <r>
      <rPr>
        <sz val="12"/>
        <rFont val="Times New Roman"/>
        <family val="1"/>
      </rPr>
      <t>3.</t>
    </r>
    <r>
      <rPr>
        <sz val="12"/>
        <rFont val="標楷體"/>
        <family val="4"/>
        <charset val="136"/>
      </rPr>
      <t>永成開發資訊有限公司</t>
    </r>
    <phoneticPr fontId="3" type="noConversion"/>
  </si>
  <si>
    <r>
      <rPr>
        <sz val="12"/>
        <rFont val="標楷體"/>
        <family val="4"/>
        <charset val="136"/>
      </rPr>
      <t>劉仁照</t>
    </r>
  </si>
  <si>
    <r>
      <rPr>
        <sz val="12"/>
        <rFont val="標楷體"/>
        <family val="4"/>
        <charset val="136"/>
      </rPr>
      <t>雙連里辦公處購置公共用滅火器</t>
    </r>
  </si>
  <si>
    <r>
      <rPr>
        <sz val="12"/>
        <rFont val="標楷體"/>
        <family val="4"/>
        <charset val="136"/>
      </rPr>
      <t>褚春來</t>
    </r>
  </si>
  <si>
    <r>
      <rPr>
        <sz val="12"/>
        <rFont val="標楷體"/>
        <family val="4"/>
        <charset val="136"/>
      </rPr>
      <t>桃園市市定古蹟蘆竹德馨堂修復工程</t>
    </r>
  </si>
  <si>
    <r>
      <rPr>
        <sz val="12"/>
        <rFont val="標楷體"/>
        <family val="4"/>
        <charset val="136"/>
      </rPr>
      <t>文化局</t>
    </r>
  </si>
  <si>
    <r>
      <rPr>
        <sz val="12"/>
        <rFont val="標楷體"/>
        <family val="4"/>
        <charset val="136"/>
      </rPr>
      <t>購置投影機及電動布幕設備</t>
    </r>
  </si>
  <si>
    <r>
      <rPr>
        <sz val="12"/>
        <rFont val="標楷體"/>
        <family val="4"/>
        <charset val="136"/>
      </rPr>
      <t>新向系統科技股份有限公司</t>
    </r>
    <phoneticPr fontId="3" type="noConversion"/>
  </si>
  <si>
    <r>
      <rPr>
        <sz val="12"/>
        <rFont val="標楷體"/>
        <family val="4"/>
        <charset val="136"/>
      </rPr>
      <t>新榮里社區照顧關懷據點購置電子血壓計、桌椅、電扇、筆記型電腦、投影及擴音揚聲設備及便當餐具組</t>
    </r>
  </si>
  <si>
    <r>
      <t>1.</t>
    </r>
    <r>
      <rPr>
        <sz val="12"/>
        <rFont val="標楷體"/>
        <family val="4"/>
        <charset val="136"/>
      </rPr>
      <t xml:space="preserve">張勝五金行
</t>
    </r>
    <r>
      <rPr>
        <sz val="12"/>
        <rFont val="Times New Roman"/>
        <family val="1"/>
      </rPr>
      <t>2.</t>
    </r>
    <r>
      <rPr>
        <sz val="12"/>
        <rFont val="標楷體"/>
        <family val="4"/>
        <charset val="136"/>
      </rPr>
      <t xml:space="preserve">尚特國際有限公司
</t>
    </r>
    <r>
      <rPr>
        <sz val="12"/>
        <rFont val="Times New Roman"/>
        <family val="1"/>
      </rPr>
      <t>3.</t>
    </r>
    <r>
      <rPr>
        <sz val="12"/>
        <rFont val="標楷體"/>
        <family val="4"/>
        <charset val="136"/>
      </rPr>
      <t xml:space="preserve">巨沅資訊有限公司
</t>
    </r>
    <r>
      <rPr>
        <sz val="12"/>
        <rFont val="Times New Roman"/>
        <family val="1"/>
      </rPr>
      <t>4.</t>
    </r>
    <r>
      <rPr>
        <sz val="12"/>
        <rFont val="標楷體"/>
        <family val="4"/>
        <charset val="136"/>
      </rPr>
      <t xml:space="preserve">永高五金開發股份有限公司
</t>
    </r>
    <r>
      <rPr>
        <sz val="12"/>
        <rFont val="Times New Roman"/>
        <family val="1"/>
      </rPr>
      <t>5.</t>
    </r>
    <r>
      <rPr>
        <sz val="12"/>
        <rFont val="標楷體"/>
        <family val="4"/>
        <charset val="136"/>
      </rPr>
      <t xml:space="preserve">震旦行股份有限公司
</t>
    </r>
    <r>
      <rPr>
        <sz val="12"/>
        <rFont val="Times New Roman"/>
        <family val="1"/>
      </rPr>
      <t>6.</t>
    </r>
    <r>
      <rPr>
        <sz val="12"/>
        <rFont val="標楷體"/>
        <family val="4"/>
        <charset val="136"/>
      </rPr>
      <t>金城醫療器材行</t>
    </r>
    <phoneticPr fontId="3" type="noConversion"/>
  </si>
  <si>
    <r>
      <rPr>
        <sz val="12"/>
        <rFont val="標楷體"/>
        <family val="4"/>
        <charset val="136"/>
      </rPr>
      <t>龍星市民活動中心購置展示架及導覽機與字幕機設備</t>
    </r>
  </si>
  <si>
    <r>
      <rPr>
        <sz val="12"/>
        <rFont val="標楷體"/>
        <family val="4"/>
        <charset val="136"/>
      </rPr>
      <t>永光里辦公處購置滅火器</t>
    </r>
  </si>
  <si>
    <r>
      <rPr>
        <sz val="12"/>
        <rFont val="標楷體"/>
        <family val="4"/>
        <charset val="136"/>
      </rPr>
      <t>成功里辦公處購置滅火器</t>
    </r>
  </si>
  <si>
    <r>
      <rPr>
        <sz val="12"/>
        <rFont val="標楷體"/>
        <family val="4"/>
        <charset val="136"/>
      </rPr>
      <t>簡志偉</t>
    </r>
  </si>
  <si>
    <r>
      <rPr>
        <sz val="12"/>
        <rFont val="標楷體"/>
        <family val="4"/>
        <charset val="136"/>
      </rPr>
      <t>節能風扇設備及安裝採購</t>
    </r>
  </si>
  <si>
    <r>
      <rPr>
        <sz val="12"/>
        <rFont val="標楷體"/>
        <family val="4"/>
        <charset val="136"/>
      </rPr>
      <t>過嶺國民中學</t>
    </r>
  </si>
  <si>
    <r>
      <rPr>
        <sz val="12"/>
        <rFont val="標楷體"/>
        <family val="4"/>
        <charset val="136"/>
      </rPr>
      <t>採購奎輝派出所沙發椅組</t>
    </r>
  </si>
  <si>
    <r>
      <rPr>
        <sz val="12"/>
        <rFont val="標楷體"/>
        <family val="4"/>
        <charset val="136"/>
      </rPr>
      <t>大溪分局</t>
    </r>
  </si>
  <si>
    <r>
      <rPr>
        <sz val="12"/>
        <rFont val="標楷體"/>
        <family val="4"/>
        <charset val="136"/>
      </rPr>
      <t>好家園傢俱有限公司</t>
    </r>
    <phoneticPr fontId="3" type="noConversion"/>
  </si>
  <si>
    <r>
      <rPr>
        <sz val="12"/>
        <rFont val="標楷體"/>
        <family val="4"/>
        <charset val="136"/>
      </rPr>
      <t>大信市民活動中心美化工程</t>
    </r>
  </si>
  <si>
    <r>
      <rPr>
        <sz val="12"/>
        <rFont val="標楷體"/>
        <family val="4"/>
        <charset val="136"/>
      </rPr>
      <t>立峰廣告企業社</t>
    </r>
    <phoneticPr fontId="3" type="noConversion"/>
  </si>
  <si>
    <r>
      <rPr>
        <sz val="12"/>
        <rFont val="標楷體"/>
        <family val="4"/>
        <charset val="136"/>
      </rPr>
      <t>九龍社區發展協會照顧關懷據點全自動隧道式血壓計購置</t>
    </r>
  </si>
  <si>
    <r>
      <rPr>
        <sz val="12"/>
        <rFont val="標楷體"/>
        <family val="4"/>
        <charset val="136"/>
      </rPr>
      <t>奎輝社區發展協會設備改善採購計畫</t>
    </r>
  </si>
  <si>
    <r>
      <rPr>
        <sz val="12"/>
        <rFont val="標楷體"/>
        <family val="4"/>
        <charset val="136"/>
      </rPr>
      <t>吳嘉和</t>
    </r>
  </si>
  <si>
    <r>
      <rPr>
        <sz val="12"/>
        <rFont val="標楷體"/>
        <family val="4"/>
        <charset val="136"/>
      </rPr>
      <t>興仁里廣播系統設備更新及整合工程</t>
    </r>
  </si>
  <si>
    <r>
      <rPr>
        <sz val="12"/>
        <rFont val="標楷體"/>
        <family val="4"/>
        <charset val="136"/>
      </rPr>
      <t>興和里購置公共用滅火器</t>
    </r>
  </si>
  <si>
    <r>
      <rPr>
        <sz val="12"/>
        <rFont val="標楷體"/>
        <family val="4"/>
        <charset val="136"/>
      </rPr>
      <t>新屋區永興市民活動中心裝設冷氣機</t>
    </r>
  </si>
  <si>
    <r>
      <rPr>
        <sz val="12"/>
        <rFont val="標楷體"/>
        <family val="4"/>
        <charset val="136"/>
      </rPr>
      <t>年富電器有限公司</t>
    </r>
    <phoneticPr fontId="3" type="noConversion"/>
  </si>
  <si>
    <r>
      <rPr>
        <sz val="12"/>
        <rFont val="標楷體"/>
        <family val="4"/>
        <charset val="136"/>
      </rPr>
      <t>蘇家明</t>
    </r>
  </si>
  <si>
    <r>
      <rPr>
        <sz val="12"/>
        <rFont val="標楷體"/>
        <family val="4"/>
        <charset val="136"/>
      </rPr>
      <t>整建運動場地及鋪設地面工程</t>
    </r>
  </si>
  <si>
    <r>
      <rPr>
        <sz val="12"/>
        <rFont val="標楷體"/>
        <family val="4"/>
        <charset val="136"/>
      </rPr>
      <t>同德國民中學</t>
    </r>
  </si>
  <si>
    <r>
      <rPr>
        <sz val="12"/>
        <rFont val="標楷體"/>
        <family val="4"/>
        <charset val="136"/>
      </rPr>
      <t>八德區茄明水環境巡守隊購置充電割草機及二行程割草機</t>
    </r>
  </si>
  <si>
    <r>
      <rPr>
        <sz val="12"/>
        <rFont val="標楷體"/>
        <family val="4"/>
        <charset val="136"/>
      </rPr>
      <t>匯曜實業有限公司</t>
    </r>
    <phoneticPr fontId="3" type="noConversion"/>
  </si>
  <si>
    <r>
      <rPr>
        <sz val="12"/>
        <rFont val="標楷體"/>
        <family val="4"/>
        <charset val="136"/>
      </rPr>
      <t>大溪區瑞興市民活動中心彩色印表機及電腦桌設備採購</t>
    </r>
  </si>
  <si>
    <r>
      <rPr>
        <sz val="12"/>
        <rFont val="標楷體"/>
        <family val="4"/>
        <charset val="136"/>
      </rPr>
      <t>億訊電腦有限公司</t>
    </r>
    <phoneticPr fontId="3" type="noConversion"/>
  </si>
  <si>
    <r>
      <rPr>
        <sz val="12"/>
        <rFont val="標楷體"/>
        <family val="4"/>
        <charset val="136"/>
      </rPr>
      <t>新屋區望間第二市民活動中心裝設冷氣機</t>
    </r>
  </si>
  <si>
    <r>
      <rPr>
        <sz val="12"/>
        <rFont val="標楷體"/>
        <family val="4"/>
        <charset val="136"/>
      </rPr>
      <t>廣興社區發展協會雜項設施設備購置案</t>
    </r>
  </si>
  <si>
    <r>
      <rPr>
        <sz val="12"/>
        <rFont val="標楷體"/>
        <family val="4"/>
        <charset val="136"/>
      </rPr>
      <t>楊家俍</t>
    </r>
  </si>
  <si>
    <r>
      <rPr>
        <sz val="12"/>
        <rFont val="標楷體"/>
        <family val="4"/>
        <charset val="136"/>
      </rPr>
      <t>東勢市民活動中心維修與更新</t>
    </r>
    <r>
      <rPr>
        <sz val="12"/>
        <rFont val="Times New Roman"/>
        <family val="1"/>
      </rPr>
      <t>LED</t>
    </r>
    <r>
      <rPr>
        <sz val="12"/>
        <rFont val="標楷體"/>
        <family val="4"/>
        <charset val="136"/>
      </rPr>
      <t>字幕機</t>
    </r>
  </si>
  <si>
    <r>
      <rPr>
        <sz val="12"/>
        <rFont val="標楷體"/>
        <family val="4"/>
        <charset val="136"/>
      </rPr>
      <t>視聽教室投影機及活動中心電視牆（全彩</t>
    </r>
    <r>
      <rPr>
        <sz val="12"/>
        <rFont val="Times New Roman"/>
        <family val="1"/>
      </rPr>
      <t>LED</t>
    </r>
    <r>
      <rPr>
        <sz val="12"/>
        <rFont val="標楷體"/>
        <family val="4"/>
        <charset val="136"/>
      </rPr>
      <t>字幕機）改善</t>
    </r>
  </si>
  <si>
    <r>
      <rPr>
        <sz val="12"/>
        <rFont val="標楷體"/>
        <family val="4"/>
        <charset val="136"/>
      </rPr>
      <t>仁和國民小學</t>
    </r>
  </si>
  <si>
    <r>
      <t>1.</t>
    </r>
    <r>
      <rPr>
        <sz val="12"/>
        <rFont val="標楷體"/>
        <family val="4"/>
        <charset val="136"/>
      </rPr>
      <t xml:space="preserve">輝雄科技有限公司
</t>
    </r>
    <r>
      <rPr>
        <sz val="12"/>
        <rFont val="Times New Roman"/>
        <family val="1"/>
      </rPr>
      <t>2.</t>
    </r>
    <r>
      <rPr>
        <sz val="12"/>
        <rFont val="標楷體"/>
        <family val="4"/>
        <charset val="136"/>
      </rPr>
      <t>振元資訊有限公司</t>
    </r>
    <phoneticPr fontId="3" type="noConversion"/>
  </si>
  <si>
    <r>
      <rPr>
        <sz val="12"/>
        <rFont val="標楷體"/>
        <family val="4"/>
        <charset val="136"/>
      </rPr>
      <t>大溪區月眉市民活動中心監視器設備採購</t>
    </r>
  </si>
  <si>
    <r>
      <rPr>
        <sz val="12"/>
        <rFont val="標楷體"/>
        <family val="4"/>
        <charset val="136"/>
      </rPr>
      <t>展通通信工程有限公司</t>
    </r>
    <phoneticPr fontId="3" type="noConversion"/>
  </si>
  <si>
    <r>
      <rPr>
        <sz val="12"/>
        <rFont val="標楷體"/>
        <family val="4"/>
        <charset val="136"/>
      </rPr>
      <t>廣隆市民活動中心購置</t>
    </r>
    <r>
      <rPr>
        <sz val="12"/>
        <rFont val="Times New Roman"/>
        <family val="1"/>
      </rPr>
      <t>200</t>
    </r>
    <r>
      <rPr>
        <sz val="12"/>
        <rFont val="標楷體"/>
        <family val="4"/>
        <charset val="136"/>
      </rPr>
      <t>張圓板凳</t>
    </r>
  </si>
  <si>
    <r>
      <rPr>
        <sz val="12"/>
        <rFont val="標楷體"/>
        <family val="4"/>
        <charset val="136"/>
      </rPr>
      <t>阿保企業社</t>
    </r>
    <phoneticPr fontId="3" type="noConversion"/>
  </si>
  <si>
    <r>
      <rPr>
        <sz val="12"/>
        <rFont val="標楷體"/>
        <family val="4"/>
        <charset val="136"/>
      </rPr>
      <t>福林里社區綠美化變電箱彩繪工程</t>
    </r>
  </si>
  <si>
    <r>
      <rPr>
        <sz val="12"/>
        <rFont val="標楷體"/>
        <family val="4"/>
        <charset val="136"/>
      </rPr>
      <t>淘點子創意視覺設計有限公司</t>
    </r>
    <phoneticPr fontId="3" type="noConversion"/>
  </si>
  <si>
    <r>
      <rPr>
        <sz val="12"/>
        <rFont val="標楷體"/>
        <family val="4"/>
        <charset val="136"/>
      </rPr>
      <t>龍東里購置公共用滅火器</t>
    </r>
  </si>
  <si>
    <r>
      <rPr>
        <sz val="12"/>
        <rFont val="標楷體"/>
        <family val="4"/>
        <charset val="136"/>
      </rPr>
      <t>新屋區石牌市民活動中心購置廚房設備</t>
    </r>
  </si>
  <si>
    <r>
      <rPr>
        <sz val="12"/>
        <rFont val="標楷體"/>
        <family val="4"/>
        <charset val="136"/>
      </rPr>
      <t>台鉅餐飲實業</t>
    </r>
    <phoneticPr fontId="3" type="noConversion"/>
  </si>
  <si>
    <r>
      <rPr>
        <sz val="12"/>
        <rFont val="標楷體"/>
        <family val="4"/>
        <charset val="136"/>
      </rPr>
      <t>陸光市民活動中心設備採購</t>
    </r>
  </si>
  <si>
    <r>
      <rPr>
        <sz val="12"/>
        <rFont val="標楷體"/>
        <family val="4"/>
        <charset val="136"/>
      </rPr>
      <t>優鮮冷凍冷氣設備行</t>
    </r>
    <phoneticPr fontId="3" type="noConversion"/>
  </si>
  <si>
    <r>
      <rPr>
        <sz val="12"/>
        <rFont val="標楷體"/>
        <family val="4"/>
        <charset val="136"/>
      </rPr>
      <t>大溪區三元市民活動中心窗戶修繕工程</t>
    </r>
  </si>
  <si>
    <r>
      <rPr>
        <sz val="12"/>
        <rFont val="標楷體"/>
        <family val="4"/>
        <charset val="136"/>
      </rPr>
      <t>年鴻營造有限公司</t>
    </r>
    <phoneticPr fontId="3" type="noConversion"/>
  </si>
  <si>
    <r>
      <rPr>
        <sz val="12"/>
        <rFont val="標楷體"/>
        <family val="4"/>
        <charset val="136"/>
      </rPr>
      <t>龍慈里里民活動場所購置會議桌及辦公家具</t>
    </r>
  </si>
  <si>
    <r>
      <rPr>
        <sz val="12"/>
        <rFont val="標楷體"/>
        <family val="4"/>
        <charset val="136"/>
      </rPr>
      <t>東隆鐵櫃角鋼家具行</t>
    </r>
    <phoneticPr fontId="3" type="noConversion"/>
  </si>
  <si>
    <r>
      <rPr>
        <sz val="12"/>
        <rFont val="標楷體"/>
        <family val="4"/>
        <charset val="136"/>
      </rPr>
      <t>龍慈里購置</t>
    </r>
    <r>
      <rPr>
        <sz val="12"/>
        <rFont val="Times New Roman"/>
        <family val="1"/>
      </rPr>
      <t>LED</t>
    </r>
    <r>
      <rPr>
        <sz val="12"/>
        <rFont val="標楷體"/>
        <family val="4"/>
        <charset val="136"/>
      </rPr>
      <t>數位看板</t>
    </r>
  </si>
  <si>
    <r>
      <rPr>
        <sz val="12"/>
        <rFont val="標楷體"/>
        <family val="4"/>
        <charset val="136"/>
      </rPr>
      <t>立德光電有限公司</t>
    </r>
    <phoneticPr fontId="3" type="noConversion"/>
  </si>
  <si>
    <r>
      <rPr>
        <sz val="12"/>
        <rFont val="標楷體"/>
        <family val="4"/>
        <charset val="136"/>
      </rPr>
      <t>龍慈里添購造型公布欄</t>
    </r>
  </si>
  <si>
    <r>
      <rPr>
        <sz val="12"/>
        <rFont val="標楷體"/>
        <family val="4"/>
        <charset val="136"/>
      </rPr>
      <t>劉安祺</t>
    </r>
  </si>
  <si>
    <r>
      <rPr>
        <sz val="12"/>
        <rFont val="標楷體"/>
        <family val="4"/>
        <charset val="136"/>
      </rPr>
      <t>五福里民活動場所自動化額溫量站</t>
    </r>
  </si>
  <si>
    <r>
      <rPr>
        <sz val="12"/>
        <rFont val="標楷體"/>
        <family val="4"/>
        <charset val="136"/>
      </rPr>
      <t>泰博科技股份有限公司</t>
    </r>
    <phoneticPr fontId="3" type="noConversion"/>
  </si>
  <si>
    <r>
      <rPr>
        <sz val="12"/>
        <rFont val="標楷體"/>
        <family val="4"/>
        <charset val="136"/>
      </rPr>
      <t>採購電器設備、電腦含螢幕、彩色列表機及石英石盥洗檯等</t>
    </r>
    <r>
      <rPr>
        <sz val="12"/>
        <rFont val="Times New Roman"/>
        <family val="1"/>
      </rPr>
      <t>14</t>
    </r>
    <r>
      <rPr>
        <sz val="12"/>
        <rFont val="標楷體"/>
        <family val="4"/>
        <charset val="136"/>
      </rPr>
      <t>項設備暨圳頂派出所</t>
    </r>
    <r>
      <rPr>
        <sz val="12"/>
        <rFont val="Times New Roman"/>
        <family val="1"/>
      </rPr>
      <t>2</t>
    </r>
    <r>
      <rPr>
        <sz val="12"/>
        <rFont val="標楷體"/>
        <family val="4"/>
        <charset val="136"/>
      </rPr>
      <t>樓廳舍修繕工程</t>
    </r>
  </si>
  <si>
    <r>
      <t>1.</t>
    </r>
    <r>
      <rPr>
        <sz val="12"/>
        <rFont val="標楷體"/>
        <family val="4"/>
        <charset val="136"/>
      </rPr>
      <t xml:space="preserve">得興電器有限公司
</t>
    </r>
    <r>
      <rPr>
        <sz val="12"/>
        <rFont val="Times New Roman"/>
        <family val="1"/>
      </rPr>
      <t>2.</t>
    </r>
    <r>
      <rPr>
        <sz val="12"/>
        <rFont val="標楷體"/>
        <family val="4"/>
        <charset val="136"/>
      </rPr>
      <t xml:space="preserve">良晟行
</t>
    </r>
    <r>
      <rPr>
        <sz val="12"/>
        <rFont val="Times New Roman"/>
        <family val="1"/>
      </rPr>
      <t>3.</t>
    </r>
    <r>
      <rPr>
        <sz val="12"/>
        <rFont val="標楷體"/>
        <family val="4"/>
        <charset val="136"/>
      </rPr>
      <t xml:space="preserve">首聯科技有限公司
</t>
    </r>
    <r>
      <rPr>
        <sz val="12"/>
        <rFont val="Times New Roman"/>
        <family val="1"/>
      </rPr>
      <t>4.</t>
    </r>
    <r>
      <rPr>
        <sz val="12"/>
        <rFont val="標楷體"/>
        <family val="4"/>
        <charset val="136"/>
      </rPr>
      <t xml:space="preserve">耑維科技股份有限公司
</t>
    </r>
    <r>
      <rPr>
        <sz val="12"/>
        <rFont val="Times New Roman"/>
        <family val="1"/>
      </rPr>
      <t>5.</t>
    </r>
    <r>
      <rPr>
        <sz val="12"/>
        <rFont val="標楷體"/>
        <family val="4"/>
        <charset val="136"/>
      </rPr>
      <t>國慶營造有限公司</t>
    </r>
    <phoneticPr fontId="3" type="noConversion"/>
  </si>
  <si>
    <r>
      <rPr>
        <sz val="12"/>
        <rFont val="標楷體"/>
        <family val="4"/>
        <charset val="136"/>
      </rPr>
      <t>陳雅倫
牛煦庭</t>
    </r>
    <phoneticPr fontId="3" type="noConversion"/>
  </si>
  <si>
    <r>
      <rPr>
        <sz val="12"/>
        <rFont val="標楷體"/>
        <family val="4"/>
        <charset val="136"/>
      </rPr>
      <t>龜山里廣播系統設置工程</t>
    </r>
  </si>
  <si>
    <r>
      <rPr>
        <sz val="12"/>
        <rFont val="標楷體"/>
        <family val="4"/>
        <charset val="136"/>
      </rPr>
      <t>茄明市民活動中心採購冷氣設備</t>
    </r>
  </si>
  <si>
    <r>
      <rPr>
        <sz val="12"/>
        <rFont val="標楷體"/>
        <family val="4"/>
        <charset val="136"/>
      </rPr>
      <t>皇儒貴有限公司</t>
    </r>
    <phoneticPr fontId="3" type="noConversion"/>
  </si>
  <si>
    <r>
      <rPr>
        <sz val="12"/>
        <rFont val="標楷體"/>
        <family val="4"/>
        <charset val="136"/>
      </rPr>
      <t>福林里購置公共用滅火器及滅火器放置箱</t>
    </r>
  </si>
  <si>
    <r>
      <rPr>
        <sz val="12"/>
        <rFont val="標楷體"/>
        <family val="4"/>
        <charset val="136"/>
      </rPr>
      <t>王浩宇</t>
    </r>
  </si>
  <si>
    <r>
      <rPr>
        <sz val="12"/>
        <rFont val="標楷體"/>
        <family val="4"/>
        <charset val="136"/>
      </rPr>
      <t>正義里集會所購置冷氣設備</t>
    </r>
  </si>
  <si>
    <r>
      <rPr>
        <sz val="12"/>
        <rFont val="標楷體"/>
        <family val="4"/>
        <charset val="136"/>
      </rPr>
      <t>購置建林市民活動中心涼風空氣清淨機及電風扇設備</t>
    </r>
  </si>
  <si>
    <r>
      <rPr>
        <sz val="12"/>
        <rFont val="標楷體"/>
        <family val="4"/>
        <charset val="136"/>
      </rPr>
      <t>永順錩電器有限公司</t>
    </r>
    <phoneticPr fontId="3" type="noConversion"/>
  </si>
  <si>
    <r>
      <rPr>
        <sz val="12"/>
        <rFont val="標楷體"/>
        <family val="4"/>
        <charset val="136"/>
      </rPr>
      <t>採購辦公事務機具</t>
    </r>
  </si>
  <si>
    <r>
      <rPr>
        <sz val="12"/>
        <rFont val="標楷體"/>
        <family val="4"/>
        <charset val="136"/>
      </rPr>
      <t>八德分局</t>
    </r>
  </si>
  <si>
    <r>
      <t>1.</t>
    </r>
    <r>
      <rPr>
        <sz val="12"/>
        <rFont val="標楷體"/>
        <family val="4"/>
        <charset val="136"/>
      </rPr>
      <t xml:space="preserve">得興電器有限公司
</t>
    </r>
    <r>
      <rPr>
        <sz val="12"/>
        <rFont val="Times New Roman"/>
        <family val="1"/>
      </rPr>
      <t>2.</t>
    </r>
    <r>
      <rPr>
        <sz val="12"/>
        <rFont val="標楷體"/>
        <family val="4"/>
        <charset val="136"/>
      </rPr>
      <t xml:space="preserve">茂勤興業有限公司
</t>
    </r>
    <r>
      <rPr>
        <sz val="12"/>
        <rFont val="Times New Roman"/>
        <family val="1"/>
      </rPr>
      <t>3.</t>
    </r>
    <r>
      <rPr>
        <sz val="12"/>
        <rFont val="標楷體"/>
        <family val="4"/>
        <charset val="136"/>
      </rPr>
      <t xml:space="preserve">精華實業社
</t>
    </r>
    <r>
      <rPr>
        <sz val="12"/>
        <rFont val="Times New Roman"/>
        <family val="1"/>
      </rPr>
      <t>4.</t>
    </r>
    <r>
      <rPr>
        <sz val="12"/>
        <rFont val="標楷體"/>
        <family val="4"/>
        <charset val="136"/>
      </rPr>
      <t xml:space="preserve">佳宸資訊有限公司
</t>
    </r>
    <r>
      <rPr>
        <sz val="12"/>
        <rFont val="Times New Roman"/>
        <family val="1"/>
      </rPr>
      <t>5.</t>
    </r>
    <r>
      <rPr>
        <sz val="12"/>
        <rFont val="標楷體"/>
        <family val="4"/>
        <charset val="136"/>
      </rPr>
      <t xml:space="preserve">福萬企業社
</t>
    </r>
    <r>
      <rPr>
        <sz val="12"/>
        <rFont val="Times New Roman"/>
        <family val="1"/>
      </rPr>
      <t>6.</t>
    </r>
    <r>
      <rPr>
        <sz val="12"/>
        <rFont val="標楷體"/>
        <family val="4"/>
        <charset val="136"/>
      </rPr>
      <t xml:space="preserve">環娛國際有限公司
</t>
    </r>
    <r>
      <rPr>
        <sz val="12"/>
        <rFont val="Times New Roman"/>
        <family val="1"/>
      </rPr>
      <t>7.</t>
    </r>
    <r>
      <rPr>
        <sz val="12"/>
        <rFont val="標楷體"/>
        <family val="4"/>
        <charset val="136"/>
      </rPr>
      <t xml:space="preserve">萬泓實業有限公司
</t>
    </r>
    <r>
      <rPr>
        <sz val="12"/>
        <rFont val="Times New Roman"/>
        <family val="1"/>
      </rPr>
      <t>8.</t>
    </r>
    <r>
      <rPr>
        <sz val="12"/>
        <rFont val="標楷體"/>
        <family val="4"/>
        <charset val="136"/>
      </rPr>
      <t xml:space="preserve">勝興水電工程行
</t>
    </r>
    <r>
      <rPr>
        <sz val="12"/>
        <rFont val="Times New Roman"/>
        <family val="1"/>
      </rPr>
      <t>9.</t>
    </r>
    <r>
      <rPr>
        <sz val="12"/>
        <rFont val="標楷體"/>
        <family val="4"/>
        <charset val="136"/>
      </rPr>
      <t xml:space="preserve">財興企業社
</t>
    </r>
    <r>
      <rPr>
        <sz val="12"/>
        <rFont val="Times New Roman"/>
        <family val="1"/>
      </rPr>
      <t>10.</t>
    </r>
    <r>
      <rPr>
        <sz val="12"/>
        <rFont val="標楷體"/>
        <family val="4"/>
        <charset val="136"/>
      </rPr>
      <t xml:space="preserve">星緯企業有限公司
</t>
    </r>
    <r>
      <rPr>
        <sz val="12"/>
        <rFont val="Times New Roman"/>
        <family val="1"/>
      </rPr>
      <t>11.</t>
    </r>
    <r>
      <rPr>
        <sz val="12"/>
        <rFont val="標楷體"/>
        <family val="4"/>
        <charset val="136"/>
      </rPr>
      <t xml:space="preserve">名格事務機器有限公司
</t>
    </r>
    <r>
      <rPr>
        <sz val="12"/>
        <rFont val="Times New Roman"/>
        <family val="1"/>
      </rPr>
      <t>12.</t>
    </r>
    <r>
      <rPr>
        <sz val="12"/>
        <rFont val="標楷體"/>
        <family val="4"/>
        <charset val="136"/>
      </rPr>
      <t xml:space="preserve">三奇興業有限公司
</t>
    </r>
    <r>
      <rPr>
        <sz val="12"/>
        <rFont val="Times New Roman"/>
        <family val="1"/>
      </rPr>
      <t>13.</t>
    </r>
    <r>
      <rPr>
        <sz val="12"/>
        <rFont val="標楷體"/>
        <family val="4"/>
        <charset val="136"/>
      </rPr>
      <t>華塑家具行</t>
    </r>
    <phoneticPr fontId="3" type="noConversion"/>
  </si>
  <si>
    <r>
      <rPr>
        <sz val="12"/>
        <rFont val="標楷體"/>
        <family val="4"/>
        <charset val="136"/>
      </rPr>
      <t>李光達</t>
    </r>
  </si>
  <si>
    <r>
      <rPr>
        <sz val="12"/>
        <rFont val="標楷體"/>
        <family val="4"/>
        <charset val="136"/>
      </rPr>
      <t>武陵派出所辦公廳舍整修工程</t>
    </r>
  </si>
  <si>
    <r>
      <t>1.</t>
    </r>
    <r>
      <rPr>
        <sz val="12"/>
        <rFont val="標楷體"/>
        <family val="4"/>
        <charset val="136"/>
      </rPr>
      <t xml:space="preserve">大將室內裝修工程行
</t>
    </r>
    <r>
      <rPr>
        <sz val="12"/>
        <rFont val="Times New Roman"/>
        <family val="1"/>
      </rPr>
      <t>2.</t>
    </r>
    <r>
      <rPr>
        <sz val="12"/>
        <rFont val="標楷體"/>
        <family val="4"/>
        <charset val="136"/>
      </rPr>
      <t>天強工程技術顧問有限公司</t>
    </r>
    <phoneticPr fontId="3" type="noConversion"/>
  </si>
  <si>
    <r>
      <rPr>
        <sz val="12"/>
        <rFont val="標楷體"/>
        <family val="4"/>
        <charset val="136"/>
      </rPr>
      <t>龍德里購置辦公桌椅</t>
    </r>
  </si>
  <si>
    <r>
      <rPr>
        <sz val="12"/>
        <rFont val="標楷體"/>
        <family val="4"/>
        <charset val="136"/>
      </rPr>
      <t>美新傢俱有限公司</t>
    </r>
    <phoneticPr fontId="3" type="noConversion"/>
  </si>
  <si>
    <r>
      <rPr>
        <sz val="12"/>
        <rFont val="標楷體"/>
        <family val="4"/>
        <charset val="136"/>
      </rPr>
      <t>龍德里廣播系統新增工程</t>
    </r>
  </si>
  <si>
    <r>
      <rPr>
        <sz val="12"/>
        <rFont val="標楷體"/>
        <family val="4"/>
        <charset val="136"/>
      </rPr>
      <t>正陽資訊有限公司</t>
    </r>
    <phoneticPr fontId="3" type="noConversion"/>
  </si>
  <si>
    <r>
      <rPr>
        <sz val="12"/>
        <rFont val="標楷體"/>
        <family val="4"/>
        <charset val="136"/>
      </rPr>
      <t>龍慈里里民活動場所購置音響設備</t>
    </r>
  </si>
  <si>
    <r>
      <rPr>
        <sz val="12"/>
        <rFont val="標楷體"/>
        <family val="4"/>
        <charset val="136"/>
      </rPr>
      <t>健行里辦公處購置智能電子白板</t>
    </r>
  </si>
  <si>
    <r>
      <rPr>
        <sz val="12"/>
        <rFont val="標楷體"/>
        <family val="4"/>
        <charset val="136"/>
      </rPr>
      <t>卓依數位設計有限公司</t>
    </r>
    <phoneticPr fontId="3" type="noConversion"/>
  </si>
  <si>
    <r>
      <rPr>
        <sz val="12"/>
        <rFont val="標楷體"/>
        <family val="4"/>
        <charset val="136"/>
      </rPr>
      <t>健行里辦公處購置影印機</t>
    </r>
  </si>
  <si>
    <t>共同供應契約</t>
  </si>
  <si>
    <r>
      <rPr>
        <sz val="12"/>
        <rFont val="標楷體"/>
        <family val="4"/>
        <charset val="136"/>
      </rPr>
      <t>震旦行股份有限公司</t>
    </r>
    <phoneticPr fontId="3" type="noConversion"/>
  </si>
  <si>
    <r>
      <rPr>
        <sz val="12"/>
        <rFont val="標楷體"/>
        <family val="4"/>
        <charset val="136"/>
      </rPr>
      <t>生物實驗室教學設備添購計畫</t>
    </r>
  </si>
  <si>
    <r>
      <rPr>
        <sz val="12"/>
        <rFont val="標楷體"/>
        <family val="4"/>
        <charset val="136"/>
      </rPr>
      <t>迴龍國民中小學</t>
    </r>
  </si>
  <si>
    <r>
      <rPr>
        <sz val="12"/>
        <rFont val="標楷體"/>
        <family val="4"/>
        <charset val="136"/>
      </rPr>
      <t>葆城企業有限公司</t>
    </r>
    <phoneticPr fontId="3" type="noConversion"/>
  </si>
  <si>
    <r>
      <rPr>
        <sz val="12"/>
        <rFont val="標楷體"/>
        <family val="4"/>
        <charset val="136"/>
      </rPr>
      <t>創客教室整修工程</t>
    </r>
  </si>
  <si>
    <r>
      <rPr>
        <sz val="12"/>
        <rFont val="標楷體"/>
        <family val="4"/>
        <charset val="136"/>
      </rPr>
      <t>大同國民小學</t>
    </r>
  </si>
  <si>
    <r>
      <rPr>
        <sz val="12"/>
        <rFont val="標楷體"/>
        <family val="4"/>
        <charset val="136"/>
      </rPr>
      <t>跆拳道代表隊設備擴充計畫</t>
    </r>
  </si>
  <si>
    <r>
      <rPr>
        <sz val="12"/>
        <rFont val="標楷體"/>
        <family val="4"/>
        <charset val="136"/>
      </rPr>
      <t>大園國民中學</t>
    </r>
  </si>
  <si>
    <r>
      <rPr>
        <sz val="12"/>
        <rFont val="標楷體"/>
        <family val="4"/>
        <charset val="136"/>
      </rPr>
      <t>育品國際企業有限公司</t>
    </r>
    <phoneticPr fontId="3" type="noConversion"/>
  </si>
  <si>
    <r>
      <rPr>
        <sz val="12"/>
        <rFont val="標楷體"/>
        <family val="4"/>
        <charset val="136"/>
      </rPr>
      <t>五權里廣播系統汰換工程</t>
    </r>
  </si>
  <si>
    <r>
      <rPr>
        <sz val="12"/>
        <rFont val="標楷體"/>
        <family val="4"/>
        <charset val="136"/>
      </rPr>
      <t>元銓科技有限公司</t>
    </r>
    <phoneticPr fontId="3" type="noConversion"/>
  </si>
  <si>
    <r>
      <t>109</t>
    </r>
    <r>
      <rPr>
        <sz val="12"/>
        <rFont val="標楷體"/>
        <family val="4"/>
        <charset val="136"/>
      </rPr>
      <t>年度上大國小校園無聲文字數位影音廣播設備</t>
    </r>
  </si>
  <si>
    <r>
      <rPr>
        <sz val="12"/>
        <rFont val="標楷體"/>
        <family val="4"/>
        <charset val="136"/>
      </rPr>
      <t>上大國民小學</t>
    </r>
  </si>
  <si>
    <r>
      <t>1.</t>
    </r>
    <r>
      <rPr>
        <sz val="12"/>
        <rFont val="標楷體"/>
        <family val="4"/>
        <charset val="136"/>
      </rPr>
      <t xml:space="preserve">點石科技有限公司
</t>
    </r>
    <r>
      <rPr>
        <sz val="12"/>
        <rFont val="Times New Roman"/>
        <family val="1"/>
      </rPr>
      <t>2.</t>
    </r>
    <r>
      <rPr>
        <sz val="12"/>
        <rFont val="標楷體"/>
        <family val="4"/>
        <charset val="136"/>
      </rPr>
      <t>禾聯電器股份有限公司</t>
    </r>
    <phoneticPr fontId="3" type="noConversion"/>
  </si>
  <si>
    <r>
      <rPr>
        <sz val="12"/>
        <rFont val="標楷體"/>
        <family val="4"/>
        <charset val="136"/>
      </rPr>
      <t>復興里辦公處變電箱美化工程</t>
    </r>
  </si>
  <si>
    <r>
      <rPr>
        <sz val="12"/>
        <rFont val="標楷體"/>
        <family val="4"/>
        <charset val="136"/>
      </rPr>
      <t>謝美英
徐景文
劉曾玉春</t>
    </r>
    <phoneticPr fontId="3" type="noConversion"/>
  </si>
  <si>
    <r>
      <rPr>
        <sz val="12"/>
        <rFont val="標楷體"/>
        <family val="4"/>
        <charset val="136"/>
      </rPr>
      <t>忠福社區發展協會關懷據點辦公桌椅設備採購案</t>
    </r>
  </si>
  <si>
    <r>
      <rPr>
        <sz val="12"/>
        <rFont val="標楷體"/>
        <family val="4"/>
        <charset val="136"/>
      </rPr>
      <t>會議室及教室木地板改善工程</t>
    </r>
  </si>
  <si>
    <r>
      <rPr>
        <sz val="12"/>
        <rFont val="標楷體"/>
        <family val="4"/>
        <charset val="136"/>
      </rPr>
      <t>八德國民中學</t>
    </r>
  </si>
  <si>
    <r>
      <rPr>
        <sz val="12"/>
        <rFont val="標楷體"/>
        <family val="4"/>
        <charset val="136"/>
      </rPr>
      <t>蘇志強</t>
    </r>
  </si>
  <si>
    <r>
      <rPr>
        <sz val="12"/>
        <rFont val="標楷體"/>
        <family val="4"/>
        <charset val="136"/>
      </rPr>
      <t>演藝廳設備改善工程</t>
    </r>
  </si>
  <si>
    <r>
      <rPr>
        <sz val="12"/>
        <rFont val="標楷體"/>
        <family val="4"/>
        <charset val="136"/>
      </rPr>
      <t>大成國民中學</t>
    </r>
  </si>
  <si>
    <r>
      <rPr>
        <sz val="12"/>
        <rFont val="標楷體"/>
        <family val="4"/>
        <charset val="136"/>
      </rPr>
      <t>福林里綠美化牆面彩繪工程</t>
    </r>
  </si>
  <si>
    <r>
      <rPr>
        <sz val="12"/>
        <rFont val="標楷體"/>
        <family val="4"/>
        <charset val="136"/>
      </rPr>
      <t>泰豐工程行</t>
    </r>
    <phoneticPr fontId="3" type="noConversion"/>
  </si>
  <si>
    <r>
      <rPr>
        <sz val="12"/>
        <rFont val="標楷體"/>
        <family val="4"/>
        <charset val="136"/>
      </rPr>
      <t>大強里辦公處購置影印機</t>
    </r>
  </si>
  <si>
    <r>
      <rPr>
        <sz val="12"/>
        <rFont val="標楷體"/>
        <family val="4"/>
        <charset val="136"/>
      </rPr>
      <t>精華實業社</t>
    </r>
    <phoneticPr fontId="3" type="noConversion"/>
  </si>
  <si>
    <r>
      <rPr>
        <sz val="12"/>
        <rFont val="標楷體"/>
        <family val="4"/>
        <charset val="136"/>
      </rPr>
      <t>林正峰</t>
    </r>
  </si>
  <si>
    <r>
      <rPr>
        <sz val="12"/>
        <rFont val="標楷體"/>
        <family val="4"/>
        <charset val="136"/>
      </rPr>
      <t>山福里步道欄杆扶手工程</t>
    </r>
  </si>
  <si>
    <r>
      <rPr>
        <sz val="12"/>
        <rFont val="標楷體"/>
        <family val="4"/>
        <charset val="136"/>
      </rPr>
      <t>中亞鐵工廠</t>
    </r>
    <phoneticPr fontId="3" type="noConversion"/>
  </si>
  <si>
    <r>
      <rPr>
        <sz val="12"/>
        <rFont val="標楷體"/>
        <family val="4"/>
        <charset val="136"/>
      </rPr>
      <t>大成社區發展協會冰櫃購置案</t>
    </r>
  </si>
  <si>
    <r>
      <rPr>
        <sz val="12"/>
        <rFont val="標楷體"/>
        <family val="4"/>
        <charset val="136"/>
      </rPr>
      <t>莊玉輝</t>
    </r>
  </si>
  <si>
    <r>
      <t>109</t>
    </r>
    <r>
      <rPr>
        <sz val="12"/>
        <rFont val="標楷體"/>
        <family val="4"/>
        <charset val="136"/>
      </rPr>
      <t>年度大溪區美山路一段</t>
    </r>
    <r>
      <rPr>
        <sz val="12"/>
        <rFont val="Times New Roman"/>
        <family val="1"/>
      </rPr>
      <t>601</t>
    </r>
    <r>
      <rPr>
        <sz val="12"/>
        <rFont val="標楷體"/>
        <family val="4"/>
        <charset val="136"/>
      </rPr>
      <t>巷底橋梁改善工程</t>
    </r>
  </si>
  <si>
    <r>
      <rPr>
        <sz val="12"/>
        <rFont val="標楷體"/>
        <family val="4"/>
        <charset val="136"/>
      </rPr>
      <t>謝美英
劉曾玉春</t>
    </r>
    <phoneticPr fontId="3" type="noConversion"/>
  </si>
  <si>
    <r>
      <rPr>
        <sz val="12"/>
        <rFont val="標楷體"/>
        <family val="4"/>
        <charset val="136"/>
      </rPr>
      <t>中福派出所地坪整修工程</t>
    </r>
  </si>
  <si>
    <r>
      <rPr>
        <sz val="12"/>
        <rFont val="標楷體"/>
        <family val="4"/>
        <charset val="136"/>
      </rPr>
      <t>中壢分局</t>
    </r>
  </si>
  <si>
    <r>
      <t>1.</t>
    </r>
    <r>
      <rPr>
        <sz val="12"/>
        <rFont val="標楷體"/>
        <family val="4"/>
        <charset val="136"/>
      </rPr>
      <t>公開取得報價單或企劃書</t>
    </r>
    <r>
      <rPr>
        <sz val="12"/>
        <rFont val="Times New Roman"/>
        <family val="1"/>
      </rPr>
      <t>(</t>
    </r>
    <r>
      <rPr>
        <sz val="12"/>
        <rFont val="標楷體"/>
        <family val="4"/>
        <charset val="136"/>
      </rPr>
      <t>改限制性招標</t>
    </r>
    <r>
      <rPr>
        <sz val="12"/>
        <rFont val="Times New Roman"/>
        <family val="1"/>
      </rPr>
      <t>)
2.</t>
    </r>
    <r>
      <rPr>
        <sz val="12"/>
        <rFont val="標楷體"/>
        <family val="4"/>
        <charset val="136"/>
      </rPr>
      <t>小額採購逕洽廠商</t>
    </r>
    <phoneticPr fontId="3" type="noConversion"/>
  </si>
  <si>
    <r>
      <t>1.</t>
    </r>
    <r>
      <rPr>
        <sz val="12"/>
        <rFont val="標楷體"/>
        <family val="4"/>
        <charset val="136"/>
      </rPr>
      <t xml:space="preserve">國慶營造有限公司
</t>
    </r>
    <r>
      <rPr>
        <sz val="12"/>
        <rFont val="Times New Roman"/>
        <family val="1"/>
      </rPr>
      <t>2.</t>
    </r>
    <r>
      <rPr>
        <sz val="12"/>
        <rFont val="標楷體"/>
        <family val="4"/>
        <charset val="136"/>
      </rPr>
      <t>林傑祥建築師事務所</t>
    </r>
    <phoneticPr fontId="3" type="noConversion"/>
  </si>
  <si>
    <r>
      <rPr>
        <sz val="12"/>
        <rFont val="標楷體"/>
        <family val="4"/>
        <charset val="136"/>
      </rPr>
      <t>楊進福
王仙蓮</t>
    </r>
    <phoneticPr fontId="3" type="noConversion"/>
  </si>
  <si>
    <r>
      <rPr>
        <sz val="12"/>
        <rFont val="標楷體"/>
        <family val="4"/>
        <charset val="136"/>
      </rPr>
      <t>教學環境及設備修繕與更新</t>
    </r>
    <r>
      <rPr>
        <sz val="12"/>
        <rFont val="Times New Roman"/>
        <family val="1"/>
      </rPr>
      <t>--</t>
    </r>
    <r>
      <rPr>
        <sz val="12"/>
        <rFont val="標楷體"/>
        <family val="4"/>
        <charset val="136"/>
      </rPr>
      <t>校園數位廣播</t>
    </r>
    <r>
      <rPr>
        <sz val="12"/>
        <rFont val="Times New Roman"/>
        <family val="1"/>
      </rPr>
      <t>(</t>
    </r>
    <r>
      <rPr>
        <sz val="12"/>
        <rFont val="標楷體"/>
        <family val="4"/>
        <charset val="136"/>
      </rPr>
      <t>英聽</t>
    </r>
    <r>
      <rPr>
        <sz val="12"/>
        <rFont val="Times New Roman"/>
        <family val="1"/>
      </rPr>
      <t>)</t>
    </r>
    <r>
      <rPr>
        <sz val="12"/>
        <rFont val="標楷體"/>
        <family val="4"/>
        <charset val="136"/>
      </rPr>
      <t>、緊急呼叫對講系統、無聲廣播及節能吊扇</t>
    </r>
  </si>
  <si>
    <r>
      <rPr>
        <sz val="12"/>
        <rFont val="標楷體"/>
        <family val="4"/>
        <charset val="136"/>
      </rPr>
      <t>南崁國民中學</t>
    </r>
  </si>
  <si>
    <r>
      <rPr>
        <sz val="12"/>
        <rFont val="標楷體"/>
        <family val="4"/>
        <charset val="136"/>
      </rPr>
      <t>黃家齊
林政賢</t>
    </r>
    <phoneticPr fontId="3" type="noConversion"/>
  </si>
  <si>
    <r>
      <rPr>
        <sz val="12"/>
        <rFont val="標楷體"/>
        <family val="4"/>
        <charset val="136"/>
      </rPr>
      <t>智慧教室行動教學系統</t>
    </r>
  </si>
  <si>
    <r>
      <rPr>
        <sz val="12"/>
        <rFont val="標楷體"/>
        <family val="4"/>
        <charset val="136"/>
      </rPr>
      <t>成功國民小學</t>
    </r>
  </si>
  <si>
    <r>
      <rPr>
        <sz val="12"/>
        <rFont val="標楷體"/>
        <family val="4"/>
        <charset val="136"/>
      </rPr>
      <t>興展系統科技有限公司</t>
    </r>
    <phoneticPr fontId="3" type="noConversion"/>
  </si>
  <si>
    <r>
      <rPr>
        <sz val="12"/>
        <rFont val="標楷體"/>
        <family val="4"/>
        <charset val="136"/>
      </rPr>
      <t>呂林小鳳
朱珍瑤</t>
    </r>
    <phoneticPr fontId="3" type="noConversion"/>
  </si>
  <si>
    <r>
      <rPr>
        <sz val="12"/>
        <rFont val="標楷體"/>
        <family val="4"/>
        <charset val="136"/>
      </rPr>
      <t>八德區社區垃圾不落地宣導計畫</t>
    </r>
  </si>
  <si>
    <r>
      <rPr>
        <sz val="12"/>
        <rFont val="標楷體"/>
        <family val="4"/>
        <charset val="136"/>
      </rPr>
      <t>環境清潔大隊</t>
    </r>
  </si>
  <si>
    <r>
      <rPr>
        <sz val="12"/>
        <rFont val="標楷體"/>
        <family val="4"/>
        <charset val="136"/>
      </rPr>
      <t>厚光企業有限公司</t>
    </r>
    <phoneticPr fontId="3" type="noConversion"/>
  </si>
  <si>
    <r>
      <rPr>
        <sz val="12"/>
        <rFont val="標楷體"/>
        <family val="4"/>
        <charset val="136"/>
      </rPr>
      <t>吳宗憲</t>
    </r>
  </si>
  <si>
    <r>
      <rPr>
        <sz val="12"/>
        <rFont val="標楷體"/>
        <family val="4"/>
        <charset val="136"/>
      </rPr>
      <t>武威市民活動中心購置電腦伴唱機設備</t>
    </r>
    <phoneticPr fontId="3" type="noConversion"/>
  </si>
  <si>
    <r>
      <rPr>
        <sz val="12"/>
        <rFont val="標楷體"/>
        <family val="4"/>
        <charset val="136"/>
      </rPr>
      <t>觀音區公所</t>
    </r>
  </si>
  <si>
    <r>
      <rPr>
        <sz val="12"/>
        <rFont val="標楷體"/>
        <family val="4"/>
        <charset val="136"/>
      </rPr>
      <t>優笙音響科技有限公司</t>
    </r>
    <phoneticPr fontId="3" type="noConversion"/>
  </si>
  <si>
    <r>
      <rPr>
        <sz val="12"/>
        <rFont val="標楷體"/>
        <family val="4"/>
        <charset val="136"/>
      </rPr>
      <t>樹林市民活動中心購置電腦資訊設備</t>
    </r>
  </si>
  <si>
    <r>
      <rPr>
        <sz val="12"/>
        <rFont val="標楷體"/>
        <family val="4"/>
        <charset val="136"/>
      </rPr>
      <t>平夌資訊有限公司</t>
    </r>
    <phoneticPr fontId="3" type="noConversion"/>
  </si>
  <si>
    <r>
      <t>109</t>
    </r>
    <r>
      <rPr>
        <sz val="12"/>
        <rFont val="標楷體"/>
        <family val="4"/>
        <charset val="136"/>
      </rPr>
      <t>年多功能教室整修工程</t>
    </r>
  </si>
  <si>
    <r>
      <rPr>
        <sz val="12"/>
        <rFont val="標楷體"/>
        <family val="4"/>
        <charset val="136"/>
      </rPr>
      <t>光明國民小學</t>
    </r>
  </si>
  <si>
    <r>
      <rPr>
        <sz val="12"/>
        <rFont val="標楷體"/>
        <family val="4"/>
        <charset val="136"/>
      </rPr>
      <t>智慧教室觸屏設備採購</t>
    </r>
  </si>
  <si>
    <r>
      <rPr>
        <sz val="12"/>
        <rFont val="標楷體"/>
        <family val="4"/>
        <charset val="136"/>
      </rPr>
      <t>埔心國民小學</t>
    </r>
  </si>
  <si>
    <r>
      <rPr>
        <sz val="12"/>
        <rFont val="標楷體"/>
        <family val="4"/>
        <charset val="136"/>
      </rPr>
      <t>全威文教數位有限公司</t>
    </r>
    <phoneticPr fontId="3" type="noConversion"/>
  </si>
  <si>
    <r>
      <rPr>
        <sz val="12"/>
        <rFont val="標楷體"/>
        <family val="4"/>
        <charset val="136"/>
      </rPr>
      <t>林志強</t>
    </r>
  </si>
  <si>
    <r>
      <rPr>
        <sz val="12"/>
        <rFont val="標楷體"/>
        <family val="4"/>
        <charset val="136"/>
      </rPr>
      <t>增購數位式</t>
    </r>
    <r>
      <rPr>
        <sz val="12"/>
        <rFont val="Times New Roman"/>
        <family val="1"/>
      </rPr>
      <t>(</t>
    </r>
    <r>
      <rPr>
        <sz val="12"/>
        <rFont val="標楷體"/>
        <family val="4"/>
        <charset val="136"/>
      </rPr>
      <t>機動</t>
    </r>
    <r>
      <rPr>
        <sz val="12"/>
        <rFont val="Times New Roman"/>
        <family val="1"/>
      </rPr>
      <t>-</t>
    </r>
    <r>
      <rPr>
        <sz val="12"/>
        <rFont val="標楷體"/>
        <family val="4"/>
        <charset val="136"/>
      </rPr>
      <t>車載</t>
    </r>
    <r>
      <rPr>
        <sz val="12"/>
        <rFont val="Times New Roman"/>
        <family val="1"/>
      </rPr>
      <t>)</t>
    </r>
    <r>
      <rPr>
        <sz val="12"/>
        <rFont val="標楷體"/>
        <family val="4"/>
        <charset val="136"/>
      </rPr>
      <t>雷達測速照相設備</t>
    </r>
  </si>
  <si>
    <r>
      <t>1.</t>
    </r>
    <r>
      <rPr>
        <sz val="12"/>
        <rFont val="標楷體"/>
        <family val="4"/>
        <charset val="136"/>
      </rPr>
      <t xml:space="preserve">共同供應契約
</t>
    </r>
    <r>
      <rPr>
        <sz val="12"/>
        <rFont val="Times New Roman"/>
        <family val="1"/>
      </rPr>
      <t>2.</t>
    </r>
    <r>
      <rPr>
        <sz val="12"/>
        <rFont val="標楷體"/>
        <family val="4"/>
        <charset val="136"/>
      </rPr>
      <t>限制性招標</t>
    </r>
  </si>
  <si>
    <r>
      <rPr>
        <sz val="12"/>
        <rFont val="標楷體"/>
        <family val="4"/>
        <charset val="136"/>
      </rPr>
      <t>雷昇科技股份有限公司</t>
    </r>
    <phoneticPr fontId="3" type="noConversion"/>
  </si>
  <si>
    <r>
      <rPr>
        <sz val="12"/>
        <rFont val="標楷體"/>
        <family val="4"/>
        <charset val="136"/>
      </rPr>
      <t>購置辦公設備</t>
    </r>
  </si>
  <si>
    <r>
      <rPr>
        <sz val="12"/>
        <rFont val="標楷體"/>
        <family val="4"/>
        <charset val="136"/>
      </rPr>
      <t>龍潭分局</t>
    </r>
  </si>
  <si>
    <r>
      <rPr>
        <sz val="12"/>
        <rFont val="標楷體"/>
        <family val="4"/>
        <charset val="136"/>
      </rPr>
      <t>劉曾玉春</t>
    </r>
  </si>
  <si>
    <r>
      <rPr>
        <sz val="12"/>
        <rFont val="標楷體"/>
        <family val="4"/>
        <charset val="136"/>
      </rPr>
      <t>興平路</t>
    </r>
    <r>
      <rPr>
        <sz val="12"/>
        <rFont val="Times New Roman"/>
        <family val="1"/>
      </rPr>
      <t>73</t>
    </r>
    <r>
      <rPr>
        <sz val="12"/>
        <rFont val="標楷體"/>
        <family val="4"/>
        <charset val="136"/>
      </rPr>
      <t>號至</t>
    </r>
    <r>
      <rPr>
        <sz val="12"/>
        <rFont val="Times New Roman"/>
        <family val="1"/>
      </rPr>
      <t>93</t>
    </r>
    <r>
      <rPr>
        <sz val="12"/>
        <rFont val="標楷體"/>
        <family val="4"/>
        <charset val="136"/>
      </rPr>
      <t>號前排水溝重設工程</t>
    </r>
  </si>
  <si>
    <r>
      <rPr>
        <sz val="12"/>
        <rFont val="標楷體"/>
        <family val="4"/>
        <charset val="136"/>
      </rPr>
      <t>南園市民活動中心設備改善</t>
    </r>
  </si>
  <si>
    <r>
      <t>P6</t>
    </r>
    <r>
      <rPr>
        <sz val="12"/>
        <rFont val="標楷體"/>
        <family val="4"/>
        <charset val="136"/>
      </rPr>
      <t>全彩字幕機</t>
    </r>
  </si>
  <si>
    <r>
      <rPr>
        <sz val="12"/>
        <rFont val="標楷體"/>
        <family val="4"/>
        <charset val="136"/>
      </rPr>
      <t>菓林國民小學</t>
    </r>
  </si>
  <si>
    <r>
      <rPr>
        <sz val="12"/>
        <rFont val="標楷體"/>
        <family val="4"/>
        <charset val="136"/>
      </rPr>
      <t>創彩廣告企業社</t>
    </r>
    <phoneticPr fontId="3" type="noConversion"/>
  </si>
  <si>
    <r>
      <rPr>
        <sz val="12"/>
        <rFont val="標楷體"/>
        <family val="4"/>
        <charset val="136"/>
      </rPr>
      <t>黃敬平</t>
    </r>
  </si>
  <si>
    <r>
      <t>109</t>
    </r>
    <r>
      <rPr>
        <sz val="12"/>
        <rFont val="標楷體"/>
        <family val="4"/>
        <charset val="136"/>
      </rPr>
      <t>年度莊敬樓普通教室及信義樓辦公空間冷氣設備改善案</t>
    </r>
  </si>
  <si>
    <r>
      <rPr>
        <sz val="12"/>
        <rFont val="標楷體"/>
        <family val="4"/>
        <charset val="136"/>
      </rPr>
      <t>中壢國民中學</t>
    </r>
  </si>
  <si>
    <r>
      <rPr>
        <sz val="12"/>
        <rFont val="標楷體"/>
        <family val="4"/>
        <charset val="136"/>
      </rPr>
      <t>佳瑩科技有限公司</t>
    </r>
    <phoneticPr fontId="3" type="noConversion"/>
  </si>
  <si>
    <r>
      <rPr>
        <sz val="12"/>
        <rFont val="標楷體"/>
        <family val="4"/>
        <charset val="136"/>
      </rPr>
      <t>篤行里滅火器設備更新汰換</t>
    </r>
  </si>
  <si>
    <r>
      <rPr>
        <sz val="12"/>
        <rFont val="標楷體"/>
        <family val="4"/>
        <charset val="136"/>
      </rPr>
      <t>中興里中興路</t>
    </r>
    <r>
      <rPr>
        <sz val="12"/>
        <rFont val="Times New Roman"/>
        <family val="1"/>
      </rPr>
      <t>288</t>
    </r>
    <r>
      <rPr>
        <sz val="12"/>
        <rFont val="標楷體"/>
        <family val="4"/>
        <charset val="136"/>
      </rPr>
      <t>巷側門圍牆綠美化彩繪</t>
    </r>
  </si>
  <si>
    <r>
      <rPr>
        <sz val="12"/>
        <rFont val="標楷體"/>
        <family val="4"/>
        <charset val="136"/>
      </rPr>
      <t>翔順暉土木包工業</t>
    </r>
    <phoneticPr fontId="3" type="noConversion"/>
  </si>
  <si>
    <r>
      <rPr>
        <sz val="12"/>
        <rFont val="標楷體"/>
        <family val="4"/>
        <charset val="136"/>
      </rPr>
      <t>雙連里社區照顧關懷據點購置壁掛分離式冷氣機組、電冰箱</t>
    </r>
  </si>
  <si>
    <r>
      <rPr>
        <sz val="12"/>
        <rFont val="標楷體"/>
        <family val="4"/>
        <charset val="136"/>
      </rPr>
      <t>建立校園行動廣播數位學習及優質寧靜校園環境（無聲廣播）</t>
    </r>
  </si>
  <si>
    <r>
      <rPr>
        <sz val="12"/>
        <rFont val="標楷體"/>
        <family val="4"/>
        <charset val="136"/>
      </rPr>
      <t>獅子林社區照顧關懷據點購置電子血壓計</t>
    </r>
  </si>
  <si>
    <r>
      <rPr>
        <sz val="12"/>
        <rFont val="標楷體"/>
        <family val="4"/>
        <charset val="136"/>
      </rPr>
      <t>金城醫療器材行</t>
    </r>
    <phoneticPr fontId="3" type="noConversion"/>
  </si>
  <si>
    <r>
      <rPr>
        <sz val="12"/>
        <rFont val="標楷體"/>
        <family val="4"/>
        <charset val="136"/>
      </rPr>
      <t>廣達里廣播系統更新工程</t>
    </r>
  </si>
  <si>
    <r>
      <rPr>
        <sz val="12"/>
        <rFont val="標楷體"/>
        <family val="4"/>
        <charset val="136"/>
      </rPr>
      <t>雙連里社區照顧關懷據點購置電子血壓計、全自動咖啡機</t>
    </r>
  </si>
  <si>
    <r>
      <t>109</t>
    </r>
    <r>
      <rPr>
        <sz val="12"/>
        <rFont val="標楷體"/>
        <family val="4"/>
        <charset val="136"/>
      </rPr>
      <t>年度校園多媒體推播傳送系統</t>
    </r>
  </si>
  <si>
    <r>
      <rPr>
        <sz val="12"/>
        <rFont val="標楷體"/>
        <family val="4"/>
        <charset val="136"/>
      </rPr>
      <t>永豐高級中學</t>
    </r>
  </si>
  <si>
    <r>
      <rPr>
        <sz val="12"/>
        <rFont val="標楷體"/>
        <family val="4"/>
        <charset val="136"/>
      </rPr>
      <t>北勢市民活動中心購置伴唱及揚聲擴音設備</t>
    </r>
  </si>
  <si>
    <r>
      <rPr>
        <sz val="12"/>
        <color theme="1"/>
        <rFont val="標楷體"/>
        <family val="4"/>
        <charset val="136"/>
      </rPr>
      <t>警察局中壢分局補助案</t>
    </r>
    <r>
      <rPr>
        <sz val="12"/>
        <color theme="1"/>
        <rFont val="Times New Roman"/>
        <family val="1"/>
      </rPr>
      <t>:
1.</t>
    </r>
    <r>
      <rPr>
        <sz val="12"/>
        <color theme="1"/>
        <rFont val="標楷體"/>
        <family val="4"/>
        <charset val="136"/>
      </rPr>
      <t xml:space="preserve">中壢派出所廁所整修及設備採購
</t>
    </r>
    <r>
      <rPr>
        <sz val="12"/>
        <color theme="1"/>
        <rFont val="Times New Roman"/>
        <family val="1"/>
      </rPr>
      <t>2.</t>
    </r>
    <r>
      <rPr>
        <sz val="12"/>
        <color theme="1"/>
        <rFont val="標楷體"/>
        <family val="4"/>
        <charset val="136"/>
      </rPr>
      <t xml:space="preserve">興國派出所跑步機等運動器材設備採購
</t>
    </r>
    <r>
      <rPr>
        <sz val="12"/>
        <color theme="1"/>
        <rFont val="Times New Roman"/>
        <family val="1"/>
      </rPr>
      <t>3.</t>
    </r>
    <r>
      <rPr>
        <sz val="12"/>
        <color theme="1"/>
        <rFont val="標楷體"/>
        <family val="4"/>
        <charset val="136"/>
      </rPr>
      <t xml:space="preserve">普仁派出所高壓磚鋪設工程
</t>
    </r>
    <r>
      <rPr>
        <sz val="12"/>
        <color theme="1"/>
        <rFont val="Times New Roman"/>
        <family val="1"/>
      </rPr>
      <t>4.</t>
    </r>
    <r>
      <rPr>
        <sz val="12"/>
        <color theme="1"/>
        <rFont val="標楷體"/>
        <family val="4"/>
        <charset val="136"/>
      </rPr>
      <t xml:space="preserve">青埔派出所冷氣機設備採購
</t>
    </r>
    <r>
      <rPr>
        <sz val="12"/>
        <color theme="1"/>
        <rFont val="Times New Roman"/>
        <family val="1"/>
      </rPr>
      <t>5.</t>
    </r>
    <r>
      <rPr>
        <sz val="12"/>
        <color theme="1"/>
        <rFont val="標楷體"/>
        <family val="4"/>
        <charset val="136"/>
      </rPr>
      <t xml:space="preserve">大崙派出所氣密隔音窗工程採購
</t>
    </r>
    <r>
      <rPr>
        <sz val="12"/>
        <color theme="1"/>
        <rFont val="Times New Roman"/>
        <family val="1"/>
      </rPr>
      <t>6.</t>
    </r>
    <r>
      <rPr>
        <sz val="12"/>
        <color theme="1"/>
        <rFont val="標楷體"/>
        <family val="4"/>
        <charset val="136"/>
      </rPr>
      <t xml:space="preserve">自強派出所駐地監視設備採購
</t>
    </r>
    <r>
      <rPr>
        <sz val="12"/>
        <color theme="1"/>
        <rFont val="Times New Roman"/>
        <family val="1"/>
      </rPr>
      <t>7.</t>
    </r>
    <r>
      <rPr>
        <sz val="12"/>
        <color theme="1"/>
        <rFont val="標楷體"/>
        <family val="4"/>
        <charset val="136"/>
      </rPr>
      <t xml:space="preserve">文化派出所冷氣機等辦公設備採購
</t>
    </r>
    <r>
      <rPr>
        <sz val="12"/>
        <color theme="1"/>
        <rFont val="Times New Roman"/>
        <family val="1"/>
      </rPr>
      <t>8.</t>
    </r>
    <r>
      <rPr>
        <sz val="12"/>
        <color theme="1"/>
        <rFont val="標楷體"/>
        <family val="4"/>
        <charset val="136"/>
      </rPr>
      <t xml:space="preserve">龍興派出所遠端監視設備採購
</t>
    </r>
    <r>
      <rPr>
        <sz val="12"/>
        <color theme="1"/>
        <rFont val="Times New Roman"/>
        <family val="1"/>
      </rPr>
      <t>9.</t>
    </r>
    <r>
      <rPr>
        <sz val="12"/>
        <color theme="1"/>
        <rFont val="標楷體"/>
        <family val="4"/>
        <charset val="136"/>
      </rPr>
      <t>內壢派出所冷氣機等辦公設備採購</t>
    </r>
    <phoneticPr fontId="3" type="noConversion"/>
  </si>
  <si>
    <r>
      <t>1.</t>
    </r>
    <r>
      <rPr>
        <sz val="12"/>
        <rFont val="標楷體"/>
        <family val="4"/>
        <charset val="136"/>
      </rPr>
      <t xml:space="preserve">國慶營造有限公司
</t>
    </r>
    <r>
      <rPr>
        <sz val="12"/>
        <rFont val="Times New Roman"/>
        <family val="1"/>
      </rPr>
      <t>2.</t>
    </r>
    <r>
      <rPr>
        <sz val="12"/>
        <rFont val="標楷體"/>
        <family val="4"/>
        <charset val="136"/>
      </rPr>
      <t xml:space="preserve">匯電科技有限公司
</t>
    </r>
    <r>
      <rPr>
        <sz val="12"/>
        <rFont val="Times New Roman"/>
        <family val="1"/>
      </rPr>
      <t>3.</t>
    </r>
    <r>
      <rPr>
        <sz val="12"/>
        <rFont val="標楷體"/>
        <family val="4"/>
        <charset val="136"/>
      </rPr>
      <t xml:space="preserve">沃斯企業有限公司
</t>
    </r>
    <r>
      <rPr>
        <sz val="12"/>
        <rFont val="Times New Roman"/>
        <family val="1"/>
      </rPr>
      <t>4.</t>
    </r>
    <r>
      <rPr>
        <sz val="12"/>
        <rFont val="標楷體"/>
        <family val="4"/>
        <charset val="136"/>
      </rPr>
      <t xml:space="preserve">佳新國際企業有限公司
</t>
    </r>
    <r>
      <rPr>
        <sz val="12"/>
        <rFont val="Times New Roman"/>
        <family val="1"/>
      </rPr>
      <t>5.</t>
    </r>
    <r>
      <rPr>
        <sz val="12"/>
        <rFont val="標楷體"/>
        <family val="4"/>
        <charset val="136"/>
      </rPr>
      <t xml:space="preserve">寬遠科技有限公司
</t>
    </r>
    <r>
      <rPr>
        <sz val="12"/>
        <rFont val="Times New Roman"/>
        <family val="1"/>
      </rPr>
      <t>6.</t>
    </r>
    <r>
      <rPr>
        <sz val="12"/>
        <rFont val="標楷體"/>
        <family val="4"/>
        <charset val="136"/>
      </rPr>
      <t xml:space="preserve">天仁通信有限公司
</t>
    </r>
    <r>
      <rPr>
        <sz val="12"/>
        <rFont val="Times New Roman"/>
        <family val="1"/>
      </rPr>
      <t>7.</t>
    </r>
    <r>
      <rPr>
        <sz val="12"/>
        <rFont val="標楷體"/>
        <family val="4"/>
        <charset val="136"/>
      </rPr>
      <t xml:space="preserve">三鋒鋁業股份有限公司
</t>
    </r>
    <r>
      <rPr>
        <sz val="12"/>
        <rFont val="Times New Roman"/>
        <family val="1"/>
      </rPr>
      <t>8.</t>
    </r>
    <r>
      <rPr>
        <sz val="12"/>
        <rFont val="標楷體"/>
        <family val="4"/>
        <charset val="136"/>
      </rPr>
      <t>淨寶企業有限公司</t>
    </r>
    <phoneticPr fontId="3" type="noConversion"/>
  </si>
  <si>
    <t>謝美英</t>
  </si>
  <si>
    <t>龍東路255巷圍牆3D彩繪綠美化工程</t>
    <phoneticPr fontId="3" type="noConversion"/>
  </si>
  <si>
    <t>中壢區公所</t>
    <phoneticPr fontId="3" type="noConversion"/>
  </si>
  <si>
    <t>工務業務-規劃設計工作</t>
    <phoneticPr fontId="3" type="noConversion"/>
  </si>
  <si>
    <r>
      <rPr>
        <sz val="12"/>
        <rFont val="標楷體"/>
        <family val="4"/>
        <charset val="136"/>
      </rPr>
      <t>大仁市民活動中心天花板修繕工程</t>
    </r>
  </si>
  <si>
    <r>
      <rPr>
        <sz val="12"/>
        <rFont val="標楷體"/>
        <family val="4"/>
        <charset val="136"/>
      </rPr>
      <t>傳承室內設計工程行</t>
    </r>
    <phoneticPr fontId="3" type="noConversion"/>
  </si>
  <si>
    <r>
      <rPr>
        <sz val="12"/>
        <rFont val="標楷體"/>
        <family val="4"/>
        <charset val="136"/>
      </rPr>
      <t>陸光里辦公處增設體健設施</t>
    </r>
  </si>
  <si>
    <r>
      <rPr>
        <sz val="12"/>
        <rFont val="標楷體"/>
        <family val="4"/>
        <charset val="136"/>
      </rPr>
      <t>信力企業有限公司</t>
    </r>
    <phoneticPr fontId="3" type="noConversion"/>
  </si>
  <si>
    <r>
      <rPr>
        <sz val="12"/>
        <rFont val="標楷體"/>
        <family val="4"/>
        <charset val="136"/>
      </rPr>
      <t>興仁里購置滅火器材設備</t>
    </r>
  </si>
  <si>
    <r>
      <rPr>
        <sz val="12"/>
        <rFont val="標楷體"/>
        <family val="4"/>
        <charset val="136"/>
      </rPr>
      <t>建置校園無聲廣播系統設備</t>
    </r>
  </si>
  <si>
    <r>
      <rPr>
        <sz val="12"/>
        <rFont val="標楷體"/>
        <family val="4"/>
        <charset val="136"/>
      </rPr>
      <t>徐玉樹</t>
    </r>
  </si>
  <si>
    <r>
      <rPr>
        <sz val="12"/>
        <rFont val="標楷體"/>
        <family val="4"/>
        <charset val="136"/>
      </rPr>
      <t>龍潭大池西岸意象景觀環境營造</t>
    </r>
  </si>
  <si>
    <r>
      <rPr>
        <sz val="12"/>
        <rFont val="標楷體"/>
        <family val="4"/>
        <charset val="136"/>
      </rPr>
      <t>觀光旅遊局</t>
    </r>
  </si>
  <si>
    <r>
      <rPr>
        <sz val="12"/>
        <rFont val="標楷體"/>
        <family val="4"/>
        <charset val="136"/>
      </rPr>
      <t>蘆竹山鼻地區景觀綠廊改善工程</t>
    </r>
  </si>
  <si>
    <r>
      <rPr>
        <sz val="12"/>
        <rFont val="標楷體"/>
        <family val="4"/>
        <charset val="136"/>
      </rPr>
      <t>林政賢</t>
    </r>
  </si>
  <si>
    <r>
      <t>LED</t>
    </r>
    <r>
      <rPr>
        <sz val="12"/>
        <rFont val="標楷體"/>
        <family val="4"/>
        <charset val="136"/>
      </rPr>
      <t>觸控螢幕採購案</t>
    </r>
  </si>
  <si>
    <r>
      <rPr>
        <sz val="12"/>
        <rFont val="標楷體"/>
        <family val="4"/>
        <charset val="136"/>
      </rPr>
      <t>桃園高級中學</t>
    </r>
  </si>
  <si>
    <r>
      <rPr>
        <sz val="12"/>
        <rFont val="標楷體"/>
        <family val="4"/>
        <charset val="136"/>
      </rPr>
      <t>北勢市民活動中心購置監視設備</t>
    </r>
  </si>
  <si>
    <r>
      <rPr>
        <sz val="12"/>
        <rFont val="標楷體"/>
        <family val="4"/>
        <charset val="136"/>
      </rPr>
      <t>大賀科技有限公司</t>
    </r>
    <phoneticPr fontId="3" type="noConversion"/>
  </si>
  <si>
    <r>
      <t>109</t>
    </r>
    <r>
      <rPr>
        <sz val="12"/>
        <rFont val="標楷體"/>
        <family val="4"/>
        <charset val="136"/>
      </rPr>
      <t>年度改善校園安全設施增設更新監視系統設備採購</t>
    </r>
  </si>
  <si>
    <r>
      <rPr>
        <sz val="12"/>
        <rFont val="標楷體"/>
        <family val="4"/>
        <charset val="136"/>
      </rPr>
      <t>同安國民小學</t>
    </r>
  </si>
  <si>
    <r>
      <t>109</t>
    </r>
    <r>
      <rPr>
        <sz val="12"/>
        <rFont val="標楷體"/>
        <family val="4"/>
        <charset val="136"/>
      </rPr>
      <t>年度原民意象風雨廊道設置工程</t>
    </r>
  </si>
  <si>
    <r>
      <rPr>
        <sz val="12"/>
        <rFont val="標楷體"/>
        <family val="4"/>
        <charset val="136"/>
      </rPr>
      <t>原民局</t>
    </r>
  </si>
  <si>
    <r>
      <rPr>
        <sz val="12"/>
        <rFont val="標楷體"/>
        <family val="4"/>
        <charset val="136"/>
      </rPr>
      <t>瑞發市民活動中心購置設備</t>
    </r>
  </si>
  <si>
    <r>
      <rPr>
        <sz val="12"/>
        <rFont val="標楷體"/>
        <family val="4"/>
        <charset val="136"/>
      </rPr>
      <t>購置平鎮社區照顧關懷據點伴唱及揚聲擴音設備</t>
    </r>
  </si>
  <si>
    <r>
      <rPr>
        <sz val="12"/>
        <rFont val="標楷體"/>
        <family val="4"/>
        <charset val="136"/>
      </rPr>
      <t>蔡永芳</t>
    </r>
  </si>
  <si>
    <r>
      <rPr>
        <sz val="12"/>
        <rFont val="標楷體"/>
        <family val="4"/>
        <charset val="136"/>
      </rPr>
      <t>通學步道戶外薄膜工程</t>
    </r>
  </si>
  <si>
    <r>
      <rPr>
        <sz val="12"/>
        <rFont val="標楷體"/>
        <family val="4"/>
        <charset val="136"/>
      </rPr>
      <t>大成國民小學</t>
    </r>
  </si>
  <si>
    <r>
      <rPr>
        <sz val="12"/>
        <rFont val="標楷體"/>
        <family val="4"/>
        <charset val="136"/>
      </rPr>
      <t>走廊欄杆增高工程</t>
    </r>
  </si>
  <si>
    <r>
      <rPr>
        <sz val="12"/>
        <rFont val="標楷體"/>
        <family val="4"/>
        <charset val="136"/>
      </rPr>
      <t>北勢國民小學</t>
    </r>
  </si>
  <si>
    <r>
      <t>109</t>
    </r>
    <r>
      <rPr>
        <sz val="12"/>
        <rFont val="標楷體"/>
        <family val="4"/>
        <charset val="136"/>
      </rPr>
      <t>學年度教室節能循扇採購案</t>
    </r>
  </si>
  <si>
    <r>
      <rPr>
        <sz val="12"/>
        <rFont val="標楷體"/>
        <family val="4"/>
        <charset val="136"/>
      </rPr>
      <t>中正市民活動中心購置文康設備</t>
    </r>
  </si>
  <si>
    <r>
      <rPr>
        <sz val="12"/>
        <rFont val="標楷體"/>
        <family val="4"/>
        <charset val="136"/>
      </rPr>
      <t>欣達體育用品社</t>
    </r>
    <phoneticPr fontId="3" type="noConversion"/>
  </si>
  <si>
    <r>
      <rPr>
        <sz val="12"/>
        <rFont val="標楷體"/>
        <family val="4"/>
        <charset val="136"/>
      </rPr>
      <t>舒翠玲
林政賢
梁為超</t>
    </r>
    <phoneticPr fontId="3" type="noConversion"/>
  </si>
  <si>
    <r>
      <rPr>
        <sz val="12"/>
        <rFont val="標楷體"/>
        <family val="4"/>
        <charset val="136"/>
      </rPr>
      <t>購置班級智慧教室設備計畫</t>
    </r>
  </si>
  <si>
    <r>
      <rPr>
        <sz val="12"/>
        <rFont val="標楷體"/>
        <family val="4"/>
        <charset val="136"/>
      </rPr>
      <t>內壢國民小學</t>
    </r>
  </si>
  <si>
    <r>
      <rPr>
        <sz val="12"/>
        <rFont val="標楷體"/>
        <family val="4"/>
        <charset val="136"/>
      </rPr>
      <t>秘書室系統櫃及筆記型電腦等設備採購</t>
    </r>
  </si>
  <si>
    <r>
      <t>1.</t>
    </r>
    <r>
      <rPr>
        <sz val="12"/>
        <rFont val="標楷體"/>
        <family val="4"/>
        <charset val="136"/>
      </rPr>
      <t xml:space="preserve">巨築室內裝修有限公司
</t>
    </r>
    <r>
      <rPr>
        <sz val="12"/>
        <rFont val="Times New Roman"/>
        <family val="1"/>
      </rPr>
      <t>2.</t>
    </r>
    <r>
      <rPr>
        <sz val="12"/>
        <rFont val="標楷體"/>
        <family val="4"/>
        <charset val="136"/>
      </rPr>
      <t xml:space="preserve">冠佶實業有限公司
</t>
    </r>
    <r>
      <rPr>
        <sz val="12"/>
        <rFont val="Times New Roman"/>
        <family val="1"/>
      </rPr>
      <t>3.</t>
    </r>
    <r>
      <rPr>
        <sz val="12"/>
        <rFont val="標楷體"/>
        <family val="4"/>
        <charset val="136"/>
      </rPr>
      <t>錡逸企業社</t>
    </r>
    <phoneticPr fontId="3" type="noConversion"/>
  </si>
  <si>
    <r>
      <rPr>
        <sz val="12"/>
        <rFont val="標楷體"/>
        <family val="4"/>
        <charset val="136"/>
      </rPr>
      <t>高城市民活動中心設置音響設備</t>
    </r>
  </si>
  <si>
    <r>
      <rPr>
        <sz val="12"/>
        <rFont val="標楷體"/>
        <family val="4"/>
        <charset val="136"/>
      </rPr>
      <t>鉅仕企業社</t>
    </r>
    <phoneticPr fontId="3" type="noConversion"/>
  </si>
  <si>
    <r>
      <t>109</t>
    </r>
    <r>
      <rPr>
        <sz val="12"/>
        <rFont val="標楷體"/>
        <family val="4"/>
        <charset val="136"/>
      </rPr>
      <t>年度校史室整修工程採購案</t>
    </r>
  </si>
  <si>
    <r>
      <rPr>
        <sz val="12"/>
        <rFont val="標楷體"/>
        <family val="4"/>
        <charset val="136"/>
      </rPr>
      <t>福豐國民中學</t>
    </r>
  </si>
  <si>
    <r>
      <rPr>
        <sz val="12"/>
        <rFont val="標楷體"/>
        <family val="4"/>
        <charset val="136"/>
      </rPr>
      <t>龍星市民活動中心影音視聽設備添購工程</t>
    </r>
  </si>
  <si>
    <r>
      <rPr>
        <sz val="12"/>
        <rFont val="標楷體"/>
        <family val="4"/>
        <charset val="136"/>
      </rPr>
      <t>辦公環境改善系統櫃設置</t>
    </r>
  </si>
  <si>
    <r>
      <rPr>
        <sz val="12"/>
        <rFont val="標楷體"/>
        <family val="4"/>
        <charset val="136"/>
      </rPr>
      <t>長庚國民小學</t>
    </r>
  </si>
  <si>
    <r>
      <rPr>
        <sz val="12"/>
        <rFont val="標楷體"/>
        <family val="4"/>
        <charset val="136"/>
      </rPr>
      <t>仁義里新增滅火器案</t>
    </r>
  </si>
  <si>
    <r>
      <rPr>
        <sz val="12"/>
        <rFont val="標楷體"/>
        <family val="4"/>
        <charset val="136"/>
      </rPr>
      <t>崧逸消防實業有限公司</t>
    </r>
    <phoneticPr fontId="3" type="noConversion"/>
  </si>
  <si>
    <r>
      <rPr>
        <sz val="12"/>
        <rFont val="標楷體"/>
        <family val="4"/>
        <charset val="136"/>
      </rPr>
      <t>書法教學設備採購</t>
    </r>
  </si>
  <si>
    <r>
      <rPr>
        <sz val="12"/>
        <rFont val="標楷體"/>
        <family val="4"/>
        <charset val="136"/>
      </rPr>
      <t>安全圍網設置工程</t>
    </r>
  </si>
  <si>
    <r>
      <rPr>
        <sz val="12"/>
        <rFont val="標楷體"/>
        <family val="4"/>
        <charset val="136"/>
      </rPr>
      <t>福仟企業社</t>
    </r>
    <phoneticPr fontId="3" type="noConversion"/>
  </si>
  <si>
    <r>
      <rPr>
        <sz val="12"/>
        <rFont val="標楷體"/>
        <family val="4"/>
        <charset val="136"/>
      </rPr>
      <t>長興里辦公處地板修繕工程</t>
    </r>
  </si>
  <si>
    <r>
      <t>109</t>
    </r>
    <r>
      <rPr>
        <sz val="12"/>
        <rFont val="標楷體"/>
        <family val="4"/>
        <charset val="136"/>
      </rPr>
      <t>年度校園環境改善工程</t>
    </r>
  </si>
  <si>
    <r>
      <rPr>
        <sz val="12"/>
        <rFont val="標楷體"/>
        <family val="4"/>
        <charset val="136"/>
      </rPr>
      <t>平鎮國民中學</t>
    </r>
  </si>
  <si>
    <r>
      <rPr>
        <sz val="12"/>
        <rFont val="標楷體"/>
        <family val="4"/>
        <charset val="136"/>
      </rPr>
      <t>黃婉如</t>
    </r>
  </si>
  <si>
    <r>
      <rPr>
        <sz val="12"/>
        <rFont val="標楷體"/>
        <family val="4"/>
        <charset val="136"/>
      </rPr>
      <t>圖書室設備採購及整修工程計畫</t>
    </r>
  </si>
  <si>
    <r>
      <rPr>
        <sz val="12"/>
        <rFont val="標楷體"/>
        <family val="4"/>
        <charset val="136"/>
      </rPr>
      <t>經國國民中學</t>
    </r>
  </si>
  <si>
    <r>
      <rPr>
        <sz val="12"/>
        <rFont val="標楷體"/>
        <family val="4"/>
        <charset val="136"/>
      </rPr>
      <t>獅子林市民活動中心購置桌椅設備</t>
    </r>
  </si>
  <si>
    <r>
      <rPr>
        <sz val="12"/>
        <rFont val="標楷體"/>
        <family val="4"/>
        <charset val="136"/>
      </rPr>
      <t>龍慈里變電箱綠美化工程</t>
    </r>
  </si>
  <si>
    <r>
      <rPr>
        <sz val="12"/>
        <rFont val="標楷體"/>
        <family val="4"/>
        <charset val="136"/>
      </rPr>
      <t>大和里辦公處新購滅火器</t>
    </r>
  </si>
  <si>
    <r>
      <rPr>
        <sz val="12"/>
        <rFont val="標楷體"/>
        <family val="4"/>
        <charset val="136"/>
      </rPr>
      <t>採購中壢交通中隊辦公設備</t>
    </r>
  </si>
  <si>
    <r>
      <rPr>
        <sz val="12"/>
        <rFont val="標楷體"/>
        <family val="4"/>
        <charset val="136"/>
      </rPr>
      <t>交通警察大隊</t>
    </r>
  </si>
  <si>
    <r>
      <t>1.</t>
    </r>
    <r>
      <rPr>
        <sz val="12"/>
        <rFont val="標楷體"/>
        <family val="4"/>
        <charset val="136"/>
      </rPr>
      <t xml:space="preserve">丞廷企業有限公司
</t>
    </r>
    <r>
      <rPr>
        <sz val="12"/>
        <rFont val="Times New Roman"/>
        <family val="1"/>
      </rPr>
      <t>2.</t>
    </r>
    <r>
      <rPr>
        <sz val="12"/>
        <rFont val="標楷體"/>
        <family val="4"/>
        <charset val="136"/>
      </rPr>
      <t xml:space="preserve">信陽電腦科技有限公司
</t>
    </r>
    <r>
      <rPr>
        <sz val="12"/>
        <rFont val="Times New Roman"/>
        <family val="1"/>
      </rPr>
      <t>3.</t>
    </r>
    <r>
      <rPr>
        <sz val="12"/>
        <rFont val="標楷體"/>
        <family val="4"/>
        <charset val="136"/>
      </rPr>
      <t>大豐企業社</t>
    </r>
    <phoneticPr fontId="3" type="noConversion"/>
  </si>
  <si>
    <r>
      <rPr>
        <sz val="12"/>
        <rFont val="標楷體"/>
        <family val="4"/>
        <charset val="136"/>
      </rPr>
      <t>忠福里滅火器添購</t>
    </r>
  </si>
  <si>
    <r>
      <rPr>
        <sz val="12"/>
        <rFont val="標楷體"/>
        <family val="4"/>
        <charset val="136"/>
      </rPr>
      <t>郭麗華</t>
    </r>
  </si>
  <si>
    <r>
      <rPr>
        <sz val="12"/>
        <rFont val="標楷體"/>
        <family val="4"/>
        <charset val="136"/>
      </rPr>
      <t>教師研究室修繕</t>
    </r>
  </si>
  <si>
    <r>
      <rPr>
        <sz val="12"/>
        <rFont val="標楷體"/>
        <family val="4"/>
        <charset val="136"/>
      </rPr>
      <t>新莊國民小學</t>
    </r>
  </si>
  <si>
    <r>
      <rPr>
        <sz val="12"/>
        <rFont val="標楷體"/>
        <family val="4"/>
        <charset val="136"/>
      </rPr>
      <t>禮堂外部空間排水暨操場周邊設施改善工程</t>
    </r>
  </si>
  <si>
    <r>
      <rPr>
        <sz val="12"/>
        <rFont val="標楷體"/>
        <family val="4"/>
        <charset val="136"/>
      </rPr>
      <t>會稽國民小學</t>
    </r>
  </si>
  <si>
    <r>
      <rPr>
        <sz val="12"/>
        <rFont val="標楷體"/>
        <family val="4"/>
        <charset val="136"/>
      </rPr>
      <t>風景區管理處</t>
    </r>
  </si>
  <si>
    <r>
      <rPr>
        <sz val="12"/>
        <rFont val="標楷體"/>
        <family val="4"/>
        <charset val="136"/>
      </rPr>
      <t>採購龍潭交通分隊辦公設備</t>
    </r>
  </si>
  <si>
    <r>
      <rPr>
        <sz val="12"/>
        <rFont val="標楷體"/>
        <family val="4"/>
        <charset val="136"/>
      </rPr>
      <t>市民洽公環境改善計畫</t>
    </r>
  </si>
  <si>
    <t>中壢分局</t>
    <phoneticPr fontId="3" type="noConversion"/>
  </si>
  <si>
    <r>
      <rPr>
        <sz val="12"/>
        <rFont val="標楷體"/>
        <family val="4"/>
        <charset val="136"/>
      </rPr>
      <t>八德區和盛公園增設體健設施場域</t>
    </r>
  </si>
  <si>
    <r>
      <rPr>
        <sz val="12"/>
        <rFont val="標楷體"/>
        <family val="4"/>
        <charset val="136"/>
      </rPr>
      <t>英語資優班教室視訊教學設備</t>
    </r>
  </si>
  <si>
    <r>
      <rPr>
        <sz val="12"/>
        <rFont val="標楷體"/>
        <family val="4"/>
        <charset val="136"/>
      </rPr>
      <t>龜山區大坑國小旁</t>
    </r>
    <r>
      <rPr>
        <sz val="12"/>
        <rFont val="Times New Roman"/>
        <family val="1"/>
      </rPr>
      <t>YouBike</t>
    </r>
    <r>
      <rPr>
        <sz val="12"/>
        <rFont val="標楷體"/>
        <family val="4"/>
        <charset val="136"/>
      </rPr>
      <t>場站建置案</t>
    </r>
  </si>
  <si>
    <r>
      <rPr>
        <sz val="12"/>
        <rFont val="標楷體"/>
        <family val="4"/>
        <charset val="136"/>
      </rPr>
      <t>徐其萬</t>
    </r>
  </si>
  <si>
    <r>
      <rPr>
        <sz val="12"/>
        <rFont val="標楷體"/>
        <family val="4"/>
        <charset val="136"/>
      </rPr>
      <t>購置員警訓練器材、冷氣機及電冰箱等項目</t>
    </r>
  </si>
  <si>
    <r>
      <rPr>
        <sz val="12"/>
        <rFont val="標楷體"/>
        <family val="4"/>
        <charset val="136"/>
      </rPr>
      <t>專科教室大樓教學設備增購、遷置、整合</t>
    </r>
  </si>
  <si>
    <r>
      <rPr>
        <sz val="12"/>
        <rFont val="標楷體"/>
        <family val="4"/>
        <charset val="136"/>
      </rPr>
      <t>觀音高級中學</t>
    </r>
  </si>
  <si>
    <r>
      <rPr>
        <sz val="12"/>
        <rFont val="標楷體"/>
        <family val="4"/>
        <charset val="136"/>
      </rPr>
      <t>消防勤務車</t>
    </r>
  </si>
  <si>
    <r>
      <rPr>
        <sz val="12"/>
        <rFont val="標楷體"/>
        <family val="4"/>
        <charset val="136"/>
      </rPr>
      <t>建安里廣播系統更新工程</t>
    </r>
  </si>
  <si>
    <r>
      <rPr>
        <sz val="12"/>
        <rFont val="標楷體"/>
        <family val="4"/>
        <charset val="136"/>
      </rPr>
      <t>文化里廣播系統設置工程</t>
    </r>
  </si>
  <si>
    <r>
      <rPr>
        <sz val="12"/>
        <rFont val="標楷體"/>
        <family val="4"/>
        <charset val="136"/>
      </rPr>
      <t>視聽教室外環境改善工程及視聽教室電視牆採購</t>
    </r>
  </si>
  <si>
    <r>
      <rPr>
        <sz val="12"/>
        <rFont val="標楷體"/>
        <family val="4"/>
        <charset val="136"/>
      </rPr>
      <t>義興國民小學</t>
    </r>
  </si>
  <si>
    <r>
      <rPr>
        <sz val="12"/>
        <rFont val="標楷體"/>
        <family val="4"/>
        <charset val="136"/>
      </rPr>
      <t>圳頭里軍史公園古亭路新街溪河堤修補美化工程</t>
    </r>
  </si>
  <si>
    <r>
      <rPr>
        <sz val="12"/>
        <rFont val="標楷體"/>
        <family val="4"/>
        <charset val="136"/>
      </rPr>
      <t>余信憲</t>
    </r>
  </si>
  <si>
    <r>
      <t>109</t>
    </r>
    <r>
      <rPr>
        <sz val="12"/>
        <rFont val="標楷體"/>
        <family val="4"/>
        <charset val="136"/>
      </rPr>
      <t>年活動中心視聽設備改善計畫</t>
    </r>
  </si>
  <si>
    <r>
      <rPr>
        <sz val="12"/>
        <rFont val="標楷體"/>
        <family val="4"/>
        <charset val="136"/>
      </rPr>
      <t>桃園特殊教育學校</t>
    </r>
  </si>
  <si>
    <r>
      <rPr>
        <sz val="12"/>
        <rFont val="標楷體"/>
        <family val="4"/>
        <charset val="136"/>
      </rPr>
      <t>王仙蓮</t>
    </r>
  </si>
  <si>
    <r>
      <rPr>
        <sz val="12"/>
        <rFont val="標楷體"/>
        <family val="4"/>
        <charset val="136"/>
      </rPr>
      <t>校園語音教學廣播系統</t>
    </r>
  </si>
  <si>
    <r>
      <rPr>
        <sz val="12"/>
        <rFont val="標楷體"/>
        <family val="4"/>
        <charset val="136"/>
      </rPr>
      <t>新明國民中學</t>
    </r>
  </si>
  <si>
    <r>
      <rPr>
        <sz val="12"/>
        <rFont val="標楷體"/>
        <family val="4"/>
        <charset val="136"/>
      </rPr>
      <t>可調降課桌椅</t>
    </r>
  </si>
  <si>
    <r>
      <rPr>
        <sz val="12"/>
        <rFont val="標楷體"/>
        <family val="4"/>
        <charset val="136"/>
      </rPr>
      <t>瑞豐國民小學</t>
    </r>
  </si>
  <si>
    <r>
      <rPr>
        <sz val="12"/>
        <rFont val="標楷體"/>
        <family val="4"/>
        <charset val="136"/>
      </rPr>
      <t>上華市民活動中心購置飲水機及字幕機設備</t>
    </r>
  </si>
  <si>
    <r>
      <t>1.</t>
    </r>
    <r>
      <rPr>
        <sz val="12"/>
        <rFont val="標楷體"/>
        <family val="4"/>
        <charset val="136"/>
      </rPr>
      <t xml:space="preserve">次元光電有限公司
</t>
    </r>
    <r>
      <rPr>
        <sz val="12"/>
        <rFont val="Times New Roman"/>
        <family val="1"/>
      </rPr>
      <t>2.</t>
    </r>
    <r>
      <rPr>
        <sz val="12"/>
        <rFont val="標楷體"/>
        <family val="4"/>
        <charset val="136"/>
      </rPr>
      <t>賀眾企業股份有限公司</t>
    </r>
    <phoneticPr fontId="3" type="noConversion"/>
  </si>
  <si>
    <r>
      <rPr>
        <sz val="12"/>
        <rFont val="標楷體"/>
        <family val="4"/>
        <charset val="136"/>
      </rPr>
      <t>上華市民活動中心購置蛋糕攪拌機及電烤爐設備</t>
    </r>
  </si>
  <si>
    <r>
      <rPr>
        <sz val="12"/>
        <rFont val="標楷體"/>
        <family val="4"/>
        <charset val="136"/>
      </rPr>
      <t>銓麥企業股份有限公司</t>
    </r>
    <phoneticPr fontId="3" type="noConversion"/>
  </si>
  <si>
    <r>
      <rPr>
        <sz val="12"/>
        <rFont val="標楷體"/>
        <family val="4"/>
        <charset val="136"/>
      </rPr>
      <t>莊敬里社區照顧關懷據點購買冷藏櫃、冷凍櫃</t>
    </r>
  </si>
  <si>
    <r>
      <rPr>
        <sz val="12"/>
        <rFont val="標楷體"/>
        <family val="4"/>
        <charset val="136"/>
      </rPr>
      <t>劉曾玉春
吳宗憲
徐其萬</t>
    </r>
    <phoneticPr fontId="3" type="noConversion"/>
  </si>
  <si>
    <r>
      <rPr>
        <sz val="12"/>
        <rFont val="標楷體"/>
        <family val="4"/>
        <charset val="136"/>
      </rPr>
      <t>永福里辦公處購置環保會議桌</t>
    </r>
  </si>
  <si>
    <r>
      <rPr>
        <sz val="12"/>
        <rFont val="標楷體"/>
        <family val="4"/>
        <charset val="136"/>
      </rPr>
      <t>凌雲社區發展協會購置關懷據點廚房設備改善建置</t>
    </r>
  </si>
  <si>
    <r>
      <rPr>
        <sz val="12"/>
        <rFont val="標楷體"/>
        <family val="4"/>
        <charset val="136"/>
      </rPr>
      <t>鎮興市民活動中心購置音響、電腦設備</t>
    </r>
  </si>
  <si>
    <r>
      <rPr>
        <sz val="12"/>
        <rFont val="標楷體"/>
        <family val="4"/>
        <charset val="136"/>
      </rPr>
      <t>三安市民活動中心購置</t>
    </r>
    <r>
      <rPr>
        <sz val="12"/>
        <rFont val="Times New Roman"/>
        <family val="1"/>
      </rPr>
      <t>LED</t>
    </r>
    <r>
      <rPr>
        <sz val="12"/>
        <rFont val="標楷體"/>
        <family val="4"/>
        <charset val="136"/>
      </rPr>
      <t>顯示屏設備</t>
    </r>
  </si>
  <si>
    <r>
      <rPr>
        <sz val="12"/>
        <rFont val="標楷體"/>
        <family val="4"/>
        <charset val="136"/>
      </rPr>
      <t>龍慈里新增廣播系統及監視系統</t>
    </r>
  </si>
  <si>
    <r>
      <rPr>
        <sz val="12"/>
        <rFont val="標楷體"/>
        <family val="4"/>
        <charset val="136"/>
      </rPr>
      <t>龍慈里辦公處採購電腦設備</t>
    </r>
  </si>
  <si>
    <r>
      <rPr>
        <sz val="12"/>
        <rFont val="標楷體"/>
        <family val="4"/>
        <charset val="136"/>
      </rPr>
      <t>仁祥里關懷據點教學用設施設備</t>
    </r>
  </si>
  <si>
    <r>
      <rPr>
        <sz val="12"/>
        <rFont val="標楷體"/>
        <family val="4"/>
        <charset val="136"/>
      </rPr>
      <t>龍慈里關懷據點教學設備</t>
    </r>
  </si>
  <si>
    <r>
      <t>A</t>
    </r>
    <r>
      <rPr>
        <sz val="12"/>
        <rFont val="標楷體"/>
        <family val="4"/>
        <charset val="136"/>
      </rPr>
      <t>、</t>
    </r>
    <r>
      <rPr>
        <sz val="12"/>
        <rFont val="Times New Roman"/>
        <family val="1"/>
      </rPr>
      <t>C</t>
    </r>
    <r>
      <rPr>
        <sz val="12"/>
        <rFont val="標楷體"/>
        <family val="4"/>
        <charset val="136"/>
      </rPr>
      <t>區電梯設備汰舊更新採購案</t>
    </r>
  </si>
  <si>
    <r>
      <rPr>
        <sz val="12"/>
        <rFont val="標楷體"/>
        <family val="4"/>
        <charset val="136"/>
      </rPr>
      <t>獅子林市民活動中心購置運動器材設備</t>
    </r>
  </si>
  <si>
    <r>
      <rPr>
        <sz val="12"/>
        <rFont val="標楷體"/>
        <family val="4"/>
        <charset val="136"/>
      </rPr>
      <t>購置八年級教室及專科教室</t>
    </r>
    <r>
      <rPr>
        <sz val="12"/>
        <rFont val="Times New Roman"/>
        <family val="1"/>
      </rPr>
      <t>86</t>
    </r>
    <r>
      <rPr>
        <sz val="12"/>
        <rFont val="標楷體"/>
        <family val="4"/>
        <charset val="136"/>
      </rPr>
      <t>吋觸控螢幕</t>
    </r>
    <r>
      <rPr>
        <sz val="12"/>
        <rFont val="Times New Roman"/>
        <family val="1"/>
      </rPr>
      <t>+</t>
    </r>
    <r>
      <rPr>
        <sz val="12"/>
        <rFont val="標楷體"/>
        <family val="4"/>
        <charset val="136"/>
      </rPr>
      <t>開合式黑板</t>
    </r>
  </si>
  <si>
    <r>
      <rPr>
        <sz val="12"/>
        <rFont val="標楷體"/>
        <family val="4"/>
        <charset val="136"/>
      </rPr>
      <t>建國國民中學</t>
    </r>
  </si>
  <si>
    <r>
      <rPr>
        <sz val="12"/>
        <rFont val="標楷體"/>
        <family val="4"/>
        <charset val="136"/>
      </rPr>
      <t>校園數位建設計畫之一二年級智慧學習教室</t>
    </r>
  </si>
  <si>
    <r>
      <rPr>
        <sz val="12"/>
        <rFont val="標楷體"/>
        <family val="4"/>
        <charset val="136"/>
      </rPr>
      <t>慈文國民小學</t>
    </r>
  </si>
  <si>
    <r>
      <rPr>
        <sz val="12"/>
        <rFont val="標楷體"/>
        <family val="4"/>
        <charset val="136"/>
      </rPr>
      <t>水尾里購置泡沫滅火器</t>
    </r>
  </si>
  <si>
    <r>
      <rPr>
        <sz val="12"/>
        <rFont val="標楷體"/>
        <family val="4"/>
        <charset val="136"/>
      </rPr>
      <t>校園公播系統擴充</t>
    </r>
  </si>
  <si>
    <r>
      <rPr>
        <sz val="12"/>
        <rFont val="標楷體"/>
        <family val="4"/>
        <charset val="136"/>
      </rPr>
      <t>壽山高級中學</t>
    </r>
  </si>
  <si>
    <r>
      <rPr>
        <sz val="12"/>
        <rFont val="標楷體"/>
        <family val="4"/>
        <charset val="136"/>
      </rPr>
      <t>平鎮公民會館購置</t>
    </r>
    <r>
      <rPr>
        <sz val="12"/>
        <rFont val="Times New Roman"/>
        <family val="1"/>
      </rPr>
      <t>LED</t>
    </r>
    <r>
      <rPr>
        <sz val="12"/>
        <rFont val="標楷體"/>
        <family val="4"/>
        <charset val="136"/>
      </rPr>
      <t>顯示器設備</t>
    </r>
  </si>
  <si>
    <r>
      <rPr>
        <sz val="12"/>
        <rFont val="標楷體"/>
        <family val="4"/>
        <charset val="136"/>
      </rPr>
      <t>桃園市桃園區大興西路</t>
    </r>
    <r>
      <rPr>
        <sz val="12"/>
        <rFont val="Times New Roman"/>
        <family val="1"/>
      </rPr>
      <t>139</t>
    </r>
    <r>
      <rPr>
        <sz val="12"/>
        <rFont val="標楷體"/>
        <family val="4"/>
        <charset val="136"/>
      </rPr>
      <t>巷與溫州街口易肇事路段設置固定式測速照相設備財務採購案</t>
    </r>
    <phoneticPr fontId="3" type="noConversion"/>
  </si>
  <si>
    <r>
      <rPr>
        <sz val="12"/>
        <rFont val="標楷體"/>
        <family val="4"/>
        <charset val="136"/>
      </rPr>
      <t>限制性招標</t>
    </r>
  </si>
  <si>
    <r>
      <rPr>
        <sz val="12"/>
        <rFont val="標楷體"/>
        <family val="4"/>
        <charset val="136"/>
      </rPr>
      <t>志伸股份有限公司</t>
    </r>
    <phoneticPr fontId="3" type="noConversion"/>
  </si>
  <si>
    <r>
      <rPr>
        <sz val="12"/>
        <rFont val="標楷體"/>
        <family val="4"/>
        <charset val="136"/>
      </rPr>
      <t>新榮里社區照顧關懷據點購置伴唱設備</t>
    </r>
  </si>
  <si>
    <t>劉安祺</t>
    <phoneticPr fontId="3" type="noConversion"/>
  </si>
  <si>
    <r>
      <rPr>
        <sz val="12"/>
        <rFont val="標楷體"/>
        <family val="4"/>
        <charset val="136"/>
      </rPr>
      <t>辦理秘書室設備採購</t>
    </r>
  </si>
  <si>
    <r>
      <rPr>
        <sz val="12"/>
        <rFont val="標楷體"/>
        <family val="4"/>
        <charset val="136"/>
      </rPr>
      <t>龍情企業有限公司</t>
    </r>
    <phoneticPr fontId="3" type="noConversion"/>
  </si>
  <si>
    <r>
      <rPr>
        <sz val="12"/>
        <rFont val="標楷體"/>
        <family val="4"/>
        <charset val="136"/>
      </rPr>
      <t>大堀市民活動中心新增煎台設備</t>
    </r>
  </si>
  <si>
    <r>
      <rPr>
        <sz val="12"/>
        <rFont val="標楷體"/>
        <family val="4"/>
        <charset val="136"/>
      </rPr>
      <t>觀音區廣興市民活動中心新增飲水機設備</t>
    </r>
  </si>
  <si>
    <r>
      <rPr>
        <sz val="12"/>
        <rFont val="標楷體"/>
        <family val="4"/>
        <charset val="136"/>
      </rPr>
      <t>富源、白玉、上大市民活動中心及新坡、草新社區發展協會據點新增洗碗機設備</t>
    </r>
  </si>
  <si>
    <r>
      <rPr>
        <sz val="12"/>
        <rFont val="標楷體"/>
        <family val="4"/>
        <charset val="136"/>
      </rPr>
      <t>觀音區廣福市民活動中心新增監視系統設備</t>
    </r>
  </si>
  <si>
    <r>
      <rPr>
        <sz val="12"/>
        <rFont val="標楷體"/>
        <family val="4"/>
        <charset val="136"/>
      </rPr>
      <t>觀音區草漯及廣興市民活動中心新增隧道式血壓計設備</t>
    </r>
  </si>
  <si>
    <r>
      <rPr>
        <sz val="12"/>
        <rFont val="標楷體"/>
        <family val="4"/>
        <charset val="136"/>
      </rPr>
      <t>觀音區塔腳市民活動中心購置雷射彩色複印機設備</t>
    </r>
  </si>
  <si>
    <r>
      <rPr>
        <sz val="12"/>
        <rFont val="標楷體"/>
        <family val="4"/>
        <charset val="136"/>
      </rPr>
      <t>觀音區富林市民活動中心新增冷氣設備</t>
    </r>
  </si>
  <si>
    <r>
      <rPr>
        <sz val="12"/>
        <rFont val="標楷體"/>
        <family val="4"/>
        <charset val="136"/>
      </rPr>
      <t>觀音區保生、大同及保障市民活動中心新增熱水器設備</t>
    </r>
  </si>
  <si>
    <r>
      <rPr>
        <sz val="12"/>
        <rFont val="標楷體"/>
        <family val="4"/>
        <charset val="136"/>
      </rPr>
      <t>觀音區保障市民活動中心購置</t>
    </r>
    <r>
      <rPr>
        <sz val="12"/>
        <rFont val="Times New Roman"/>
        <family val="1"/>
      </rPr>
      <t>65</t>
    </r>
    <r>
      <rPr>
        <sz val="12"/>
        <rFont val="標楷體"/>
        <family val="4"/>
        <charset val="136"/>
      </rPr>
      <t>吋液晶顯示器設備</t>
    </r>
  </si>
  <si>
    <r>
      <rPr>
        <sz val="12"/>
        <rFont val="標楷體"/>
        <family val="4"/>
        <charset val="136"/>
      </rPr>
      <t>桃園市大成自造教育及科技中心計畫</t>
    </r>
  </si>
  <si>
    <r>
      <rPr>
        <sz val="12"/>
        <rFont val="標楷體"/>
        <family val="4"/>
        <charset val="136"/>
      </rPr>
      <t>第一棟雨遮整修</t>
    </r>
    <r>
      <rPr>
        <sz val="12"/>
        <rFont val="Times New Roman"/>
        <family val="1"/>
      </rPr>
      <t>(</t>
    </r>
    <r>
      <rPr>
        <sz val="12"/>
        <rFont val="標楷體"/>
        <family val="4"/>
        <charset val="136"/>
      </rPr>
      <t>拆除及新建採光罩</t>
    </r>
    <r>
      <rPr>
        <sz val="12"/>
        <rFont val="Times New Roman"/>
        <family val="1"/>
      </rPr>
      <t>)</t>
    </r>
    <r>
      <rPr>
        <sz val="12"/>
        <rFont val="標楷體"/>
        <family val="4"/>
        <charset val="136"/>
      </rPr>
      <t>工程</t>
    </r>
  </si>
  <si>
    <r>
      <rPr>
        <sz val="12"/>
        <rFont val="標楷體"/>
        <family val="4"/>
        <charset val="136"/>
      </rPr>
      <t>新勢國民小學</t>
    </r>
  </si>
  <si>
    <r>
      <rPr>
        <sz val="12"/>
        <rFont val="標楷體"/>
        <family val="4"/>
        <charset val="136"/>
      </rPr>
      <t>文青里活動帳篷購置</t>
    </r>
  </si>
  <si>
    <r>
      <rPr>
        <sz val="12"/>
        <rFont val="標楷體"/>
        <family val="4"/>
        <charset val="136"/>
      </rPr>
      <t>永寧里增購會議桌暨折合椅</t>
    </r>
  </si>
  <si>
    <r>
      <rPr>
        <sz val="12"/>
        <rFont val="標楷體"/>
        <family val="4"/>
        <charset val="136"/>
      </rPr>
      <t>祥和里辦公處購置廣播系統設備</t>
    </r>
  </si>
  <si>
    <r>
      <rPr>
        <sz val="12"/>
        <rFont val="標楷體"/>
        <family val="4"/>
        <charset val="136"/>
      </rPr>
      <t>新勢里購置市民活動中心設備</t>
    </r>
  </si>
  <si>
    <r>
      <rPr>
        <sz val="12"/>
        <rFont val="標楷體"/>
        <family val="4"/>
        <charset val="136"/>
      </rPr>
      <t>觀音區藍埔市民活動中心新增專業烤箱設備</t>
    </r>
  </si>
  <si>
    <r>
      <rPr>
        <sz val="12"/>
        <rFont val="標楷體"/>
        <family val="4"/>
        <charset val="136"/>
      </rPr>
      <t>觀音區廣興及保障市民活動中心購置電腦資訊設備</t>
    </r>
    <phoneticPr fontId="3" type="noConversion"/>
  </si>
  <si>
    <r>
      <rPr>
        <sz val="12"/>
        <rFont val="標楷體"/>
        <family val="4"/>
        <charset val="136"/>
      </rPr>
      <t>觀音區樹林市民活動中心新增直立式冷凍櫃設備</t>
    </r>
  </si>
  <si>
    <r>
      <rPr>
        <sz val="12"/>
        <rFont val="標楷體"/>
        <family val="4"/>
        <charset val="136"/>
      </rPr>
      <t>瑞祥市民活動中心購置</t>
    </r>
    <r>
      <rPr>
        <sz val="12"/>
        <rFont val="Times New Roman"/>
        <family val="1"/>
      </rPr>
      <t>LED</t>
    </r>
    <r>
      <rPr>
        <sz val="12"/>
        <rFont val="標楷體"/>
        <family val="4"/>
        <charset val="136"/>
      </rPr>
      <t>照明設備</t>
    </r>
  </si>
  <si>
    <r>
      <rPr>
        <sz val="12"/>
        <rFont val="標楷體"/>
        <family val="4"/>
        <charset val="136"/>
      </rPr>
      <t>茄明社區發展協會冷藏冰箱購置案</t>
    </r>
  </si>
  <si>
    <r>
      <rPr>
        <sz val="12"/>
        <rFont val="標楷體"/>
        <family val="4"/>
        <charset val="136"/>
      </rPr>
      <t>劍道館木地板修繕工程</t>
    </r>
  </si>
  <si>
    <r>
      <rPr>
        <sz val="12"/>
        <rFont val="標楷體"/>
        <family val="4"/>
        <charset val="136"/>
      </rPr>
      <t>青溪國民中學</t>
    </r>
  </si>
  <si>
    <r>
      <rPr>
        <sz val="12"/>
        <rFont val="標楷體"/>
        <family val="4"/>
        <charset val="136"/>
      </rPr>
      <t>充實及改善理化專科教室教學設備</t>
    </r>
  </si>
  <si>
    <r>
      <rPr>
        <sz val="12"/>
        <rFont val="標楷體"/>
        <family val="4"/>
        <charset val="136"/>
      </rPr>
      <t>瑞發市民活動中心購置音響舞台燈光等設備</t>
    </r>
  </si>
  <si>
    <r>
      <rPr>
        <sz val="12"/>
        <rFont val="標楷體"/>
        <family val="4"/>
        <charset val="136"/>
      </rPr>
      <t>溪海里等</t>
    </r>
    <r>
      <rPr>
        <sz val="12"/>
        <rFont val="Times New Roman"/>
        <family val="1"/>
      </rPr>
      <t>8</t>
    </r>
    <r>
      <rPr>
        <sz val="12"/>
        <rFont val="標楷體"/>
        <family val="4"/>
        <charset val="136"/>
      </rPr>
      <t>里採購滅火器案</t>
    </r>
  </si>
  <si>
    <r>
      <rPr>
        <sz val="12"/>
        <rFont val="標楷體"/>
        <family val="4"/>
        <charset val="136"/>
      </rPr>
      <t>大棟山路</t>
    </r>
    <r>
      <rPr>
        <sz val="12"/>
        <rFont val="Times New Roman"/>
        <family val="1"/>
      </rPr>
      <t>306</t>
    </r>
    <r>
      <rPr>
        <sz val="12"/>
        <rFont val="標楷體"/>
        <family val="4"/>
        <charset val="136"/>
      </rPr>
      <t>號前水溝加蓋工程</t>
    </r>
  </si>
  <si>
    <r>
      <rPr>
        <sz val="12"/>
        <rFont val="標楷體"/>
        <family val="4"/>
        <charset val="136"/>
      </rPr>
      <t>平鎮里辦公處購置公共用滅火器</t>
    </r>
  </si>
  <si>
    <r>
      <rPr>
        <sz val="12"/>
        <rFont val="標楷體"/>
        <family val="4"/>
        <charset val="136"/>
      </rPr>
      <t>李曉鐘</t>
    </r>
  </si>
  <si>
    <r>
      <rPr>
        <sz val="12"/>
        <rFont val="標楷體"/>
        <family val="4"/>
        <charset val="136"/>
      </rPr>
      <t>觸屏互動教學軟體與反饋遙控器設備</t>
    </r>
  </si>
  <si>
    <r>
      <rPr>
        <sz val="12"/>
        <rFont val="標楷體"/>
        <family val="4"/>
        <charset val="136"/>
      </rPr>
      <t>大竹國民小學</t>
    </r>
  </si>
  <si>
    <r>
      <rPr>
        <sz val="12"/>
        <rFont val="標楷體"/>
        <family val="4"/>
        <charset val="136"/>
      </rPr>
      <t>桃園市龜山區大坑國小推動智慧教學計畫</t>
    </r>
  </si>
  <si>
    <r>
      <rPr>
        <sz val="12"/>
        <rFont val="標楷體"/>
        <family val="4"/>
        <charset val="136"/>
      </rPr>
      <t>大坑國民小學</t>
    </r>
  </si>
  <si>
    <r>
      <rPr>
        <sz val="12"/>
        <rFont val="標楷體"/>
        <family val="4"/>
        <charset val="136"/>
      </rPr>
      <t>龍華市民活動中心整修及設備購置</t>
    </r>
  </si>
  <si>
    <r>
      <rPr>
        <sz val="12"/>
        <rFont val="標楷體"/>
        <family val="4"/>
        <charset val="136"/>
      </rPr>
      <t>黃家齊</t>
    </r>
  </si>
  <si>
    <r>
      <t>109</t>
    </r>
    <r>
      <rPr>
        <sz val="12"/>
        <rFont val="標楷體"/>
        <family val="4"/>
        <charset val="136"/>
      </rPr>
      <t>學年度管樂團樂器採購</t>
    </r>
  </si>
  <si>
    <r>
      <rPr>
        <sz val="12"/>
        <rFont val="標楷體"/>
        <family val="4"/>
        <charset val="136"/>
      </rPr>
      <t>圖書館</t>
    </r>
    <r>
      <rPr>
        <sz val="12"/>
        <rFont val="Times New Roman"/>
        <family val="1"/>
      </rPr>
      <t>K</t>
    </r>
    <r>
      <rPr>
        <sz val="12"/>
        <rFont val="標楷體"/>
        <family val="4"/>
        <charset val="136"/>
      </rPr>
      <t>書中心改善工程</t>
    </r>
  </si>
  <si>
    <r>
      <rPr>
        <sz val="12"/>
        <rFont val="標楷體"/>
        <family val="4"/>
        <charset val="136"/>
      </rPr>
      <t>南崁高級中等學校</t>
    </r>
  </si>
  <si>
    <r>
      <rPr>
        <sz val="12"/>
        <rFont val="標楷體"/>
        <family val="4"/>
        <charset val="136"/>
      </rPr>
      <t>風雨走廊新建工程</t>
    </r>
  </si>
  <si>
    <r>
      <rPr>
        <sz val="12"/>
        <rFont val="標楷體"/>
        <family val="4"/>
        <charset val="136"/>
      </rPr>
      <t>茄苳國民小學</t>
    </r>
  </si>
  <si>
    <r>
      <rPr>
        <sz val="12"/>
        <rFont val="標楷體"/>
        <family val="4"/>
        <charset val="136"/>
      </rPr>
      <t>改善藝才班教學設備</t>
    </r>
  </si>
  <si>
    <r>
      <rPr>
        <sz val="12"/>
        <rFont val="標楷體"/>
        <family val="4"/>
        <charset val="136"/>
      </rPr>
      <t>桃園市龜山區文昌五街</t>
    </r>
    <r>
      <rPr>
        <sz val="12"/>
        <rFont val="Times New Roman"/>
        <family val="1"/>
      </rPr>
      <t>95</t>
    </r>
    <r>
      <rPr>
        <sz val="12"/>
        <rFont val="標楷體"/>
        <family val="4"/>
        <charset val="136"/>
      </rPr>
      <t>號</t>
    </r>
    <r>
      <rPr>
        <sz val="12"/>
        <rFont val="Times New Roman"/>
        <family val="1"/>
      </rPr>
      <t>(</t>
    </r>
    <r>
      <rPr>
        <sz val="12"/>
        <rFont val="標楷體"/>
        <family val="4"/>
        <charset val="136"/>
      </rPr>
      <t>文欣國小</t>
    </r>
    <r>
      <rPr>
        <sz val="12"/>
        <rFont val="Times New Roman"/>
        <family val="1"/>
      </rPr>
      <t>)</t>
    </r>
    <r>
      <rPr>
        <sz val="12"/>
        <rFont val="標楷體"/>
        <family val="4"/>
        <charset val="136"/>
      </rPr>
      <t>前新設交通號誌工程</t>
    </r>
  </si>
  <si>
    <r>
      <rPr>
        <sz val="12"/>
        <rFont val="標楷體"/>
        <family val="4"/>
        <charset val="136"/>
      </rPr>
      <t>山福里公佈欄設置工程</t>
    </r>
  </si>
  <si>
    <r>
      <rPr>
        <sz val="12"/>
        <rFont val="標楷體"/>
        <family val="4"/>
        <charset val="136"/>
      </rPr>
      <t>龍潭市民活動中心購置投影機及音響設備</t>
    </r>
  </si>
  <si>
    <r>
      <rPr>
        <sz val="12"/>
        <rFont val="標楷體"/>
        <family val="4"/>
        <charset val="136"/>
      </rPr>
      <t>南園市民活動中心設備購置</t>
    </r>
  </si>
  <si>
    <r>
      <rPr>
        <sz val="12"/>
        <rFont val="標楷體"/>
        <family val="4"/>
        <charset val="136"/>
      </rPr>
      <t>桃園市觀音區一心路與六合街交口及一心路與七賢路交口交通號誌代辦工程</t>
    </r>
  </si>
  <si>
    <r>
      <rPr>
        <sz val="12"/>
        <rFont val="標楷體"/>
        <family val="4"/>
        <charset val="136"/>
      </rPr>
      <t>瑞發市民活動中心購置血壓計設備</t>
    </r>
  </si>
  <si>
    <r>
      <rPr>
        <sz val="12"/>
        <rFont val="標楷體"/>
        <family val="4"/>
        <charset val="136"/>
      </rPr>
      <t>瑞泰市民活動中心添購設備</t>
    </r>
  </si>
  <si>
    <r>
      <rPr>
        <sz val="12"/>
        <rFont val="標楷體"/>
        <family val="4"/>
        <charset val="136"/>
      </rPr>
      <t>東流里購置健身設備</t>
    </r>
  </si>
  <si>
    <r>
      <rPr>
        <sz val="12"/>
        <rFont val="標楷體"/>
        <family val="4"/>
        <charset val="136"/>
      </rPr>
      <t>廣興社區發展協會廚房設備購置案</t>
    </r>
  </si>
  <si>
    <r>
      <rPr>
        <sz val="12"/>
        <rFont val="標楷體"/>
        <family val="4"/>
        <charset val="136"/>
      </rPr>
      <t>員本市民活動中心教學用具會議桌椅設備</t>
    </r>
  </si>
  <si>
    <r>
      <rPr>
        <sz val="12"/>
        <rFont val="標楷體"/>
        <family val="4"/>
        <charset val="136"/>
      </rPr>
      <t>新嶺里高壓清洗機及抽水馬達設備購置計畫</t>
    </r>
  </si>
  <si>
    <r>
      <rPr>
        <sz val="12"/>
        <rFont val="標楷體"/>
        <family val="4"/>
        <charset val="136"/>
      </rPr>
      <t>樹林市民活動中心新增專業烤箱設備</t>
    </r>
  </si>
  <si>
    <r>
      <rPr>
        <sz val="12"/>
        <rFont val="標楷體"/>
        <family val="4"/>
        <charset val="136"/>
      </rPr>
      <t>廣福市民活動中心購置蒸箱</t>
    </r>
    <r>
      <rPr>
        <sz val="12"/>
        <rFont val="Times New Roman"/>
        <family val="1"/>
      </rPr>
      <t>(</t>
    </r>
    <r>
      <rPr>
        <sz val="12"/>
        <rFont val="標楷體"/>
        <family val="4"/>
        <charset val="136"/>
      </rPr>
      <t>含周邊設備</t>
    </r>
  </si>
  <si>
    <r>
      <rPr>
        <sz val="12"/>
        <rFont val="標楷體"/>
        <family val="4"/>
        <charset val="136"/>
      </rPr>
      <t>廣福市民活動中心廁所壁磚改善工程</t>
    </r>
  </si>
  <si>
    <r>
      <rPr>
        <sz val="12"/>
        <rFont val="標楷體"/>
        <family val="4"/>
        <charset val="136"/>
      </rPr>
      <t>崙坪里辦公處據點廚房修繕工程</t>
    </r>
  </si>
  <si>
    <r>
      <rPr>
        <sz val="12"/>
        <rFont val="標楷體"/>
        <family val="4"/>
        <charset val="136"/>
      </rPr>
      <t>草漯老人文康活動中心冷氣機、運動器材及增設供電設備</t>
    </r>
  </si>
  <si>
    <r>
      <rPr>
        <sz val="12"/>
        <rFont val="標楷體"/>
        <family val="4"/>
        <charset val="136"/>
      </rPr>
      <t>藍埔、廣興市民活動中心及新坡、草新社區發展協會據點購置電腦資訊設備</t>
    </r>
  </si>
  <si>
    <r>
      <rPr>
        <sz val="12"/>
        <rFont val="標楷體"/>
        <family val="4"/>
        <charset val="136"/>
      </rPr>
      <t>楊梅區新榮里新設水圳步道景觀燈案工程</t>
    </r>
  </si>
  <si>
    <r>
      <rPr>
        <sz val="12"/>
        <rFont val="標楷體"/>
        <family val="4"/>
        <charset val="136"/>
      </rPr>
      <t>校園環境改善及油漆美化工程採購案</t>
    </r>
  </si>
  <si>
    <r>
      <rPr>
        <sz val="12"/>
        <rFont val="標楷體"/>
        <family val="4"/>
        <charset val="136"/>
      </rPr>
      <t>校園監視設備汰舊更新暨教學設備採購</t>
    </r>
  </si>
  <si>
    <r>
      <t>109</t>
    </r>
    <r>
      <rPr>
        <sz val="12"/>
        <rFont val="標楷體"/>
        <family val="4"/>
        <charset val="136"/>
      </rPr>
      <t>年度校園照明設備改善</t>
    </r>
  </si>
  <si>
    <r>
      <rPr>
        <sz val="12"/>
        <rFont val="標楷體"/>
        <family val="4"/>
        <charset val="136"/>
      </rPr>
      <t>祥安國民小學</t>
    </r>
  </si>
  <si>
    <r>
      <rPr>
        <sz val="12"/>
        <rFont val="標楷體"/>
        <family val="4"/>
        <charset val="136"/>
      </rPr>
      <t>長庚國小操場暨周邊環境改善工程</t>
    </r>
  </si>
  <si>
    <r>
      <rPr>
        <sz val="12"/>
        <rFont val="標楷體"/>
        <family val="4"/>
        <charset val="136"/>
      </rPr>
      <t>戶外通廊改善工程</t>
    </r>
  </si>
  <si>
    <r>
      <rPr>
        <sz val="12"/>
        <rFont val="標楷體"/>
        <family val="4"/>
        <charset val="136"/>
      </rPr>
      <t>百年里景觀燈更新工程（第一期）</t>
    </r>
  </si>
  <si>
    <r>
      <rPr>
        <sz val="12"/>
        <rFont val="標楷體"/>
        <family val="4"/>
        <charset val="136"/>
      </rPr>
      <t>劉勝全</t>
    </r>
  </si>
  <si>
    <r>
      <rPr>
        <sz val="12"/>
        <rFont val="標楷體"/>
        <family val="4"/>
        <charset val="136"/>
      </rPr>
      <t>桃園市蘆竹區外社里草子崎路</t>
    </r>
    <r>
      <rPr>
        <sz val="12"/>
        <rFont val="Times New Roman"/>
        <family val="1"/>
      </rPr>
      <t>717</t>
    </r>
    <r>
      <rPr>
        <sz val="12"/>
        <rFont val="標楷體"/>
        <family val="4"/>
        <charset val="136"/>
      </rPr>
      <t>號設置檔土牆</t>
    </r>
  </si>
  <si>
    <r>
      <rPr>
        <sz val="12"/>
        <rFont val="標楷體"/>
        <family val="4"/>
        <charset val="136"/>
      </rPr>
      <t>蘆竹區公所</t>
    </r>
  </si>
  <si>
    <r>
      <rPr>
        <sz val="12"/>
        <rFont val="標楷體"/>
        <family val="4"/>
        <charset val="136"/>
      </rPr>
      <t>楊梅區光裕南路</t>
    </r>
    <r>
      <rPr>
        <sz val="12"/>
        <rFont val="Times New Roman"/>
        <family val="1"/>
      </rPr>
      <t>99</t>
    </r>
    <r>
      <rPr>
        <sz val="12"/>
        <rFont val="標楷體"/>
        <family val="4"/>
        <charset val="136"/>
      </rPr>
      <t>巷周邊鋪面及排水改善工程</t>
    </r>
  </si>
  <si>
    <r>
      <rPr>
        <sz val="12"/>
        <rFont val="標楷體"/>
        <family val="4"/>
        <charset val="136"/>
      </rPr>
      <t>培英路羽昇館周邊道路綠美化工程</t>
    </r>
  </si>
  <si>
    <r>
      <rPr>
        <sz val="12"/>
        <rFont val="標楷體"/>
        <family val="4"/>
        <charset val="136"/>
      </rPr>
      <t>黃塘里環境美化牆面採繪工程</t>
    </r>
  </si>
  <si>
    <r>
      <rPr>
        <sz val="12"/>
        <rFont val="標楷體"/>
        <family val="4"/>
        <charset val="136"/>
      </rPr>
      <t>資訊融入圖書館設備</t>
    </r>
  </si>
  <si>
    <t>葉明月</t>
    <phoneticPr fontId="13" type="noConversion"/>
  </si>
  <si>
    <t>109年度充實體育班團隊服裝申請計畫</t>
    <phoneticPr fontId="13" type="noConversion"/>
  </si>
  <si>
    <t>內壢國中</t>
    <phoneticPr fontId="13" type="noConversion"/>
  </si>
  <si>
    <t>桃園市政府地方教育發展基金-建築及設備計畫-會費、捐助、補助、分攤、照護、救濟與交流活動費</t>
    <phoneticPr fontId="13" type="noConversion"/>
  </si>
  <si>
    <t>公開取得報價單或企劃書</t>
    <phoneticPr fontId="13" type="noConversion"/>
  </si>
  <si>
    <t>傑莨開發有限公司</t>
    <phoneticPr fontId="13" type="noConversion"/>
  </si>
  <si>
    <t>陳萬得</t>
    <phoneticPr fontId="13" type="noConversion"/>
  </si>
  <si>
    <t>購置筆記型電腦</t>
    <phoneticPr fontId="13" type="noConversion"/>
  </si>
  <si>
    <t>平興國中</t>
    <phoneticPr fontId="13" type="noConversion"/>
  </si>
  <si>
    <t>小額採購逕洽廠商</t>
  </si>
  <si>
    <t>億訊電腦有限公司</t>
    <phoneticPr fontId="13" type="noConversion"/>
  </si>
  <si>
    <t>劉熒隆</t>
    <phoneticPr fontId="13" type="noConversion"/>
  </si>
  <si>
    <t>監視器設備更新</t>
    <phoneticPr fontId="13" type="noConversion"/>
  </si>
  <si>
    <t>龍星國小</t>
    <phoneticPr fontId="13" type="noConversion"/>
  </si>
  <si>
    <t>桃園市政府地方教育發展基金-建築及設備計畫-會費、捐助、補助、分攤、照護、救濟與交流活動費
桃園市政府地方教育發展基金-一般行政管理計畫-會費、捐助、補助、分攤、照護、救濟與交流活動費</t>
  </si>
  <si>
    <t>智綱文教企業社</t>
    <phoneticPr fontId="13" type="noConversion"/>
  </si>
  <si>
    <t>王浩宇</t>
    <phoneticPr fontId="13" type="noConversion"/>
  </si>
  <si>
    <t>飲水機設備汰換更新計畫</t>
    <phoneticPr fontId="13" type="noConversion"/>
  </si>
  <si>
    <t>內壢國小</t>
    <phoneticPr fontId="13" type="noConversion"/>
  </si>
  <si>
    <t>共同供應契約</t>
    <phoneticPr fontId="13" type="noConversion"/>
  </si>
  <si>
    <t>伯強有限公司</t>
    <phoneticPr fontId="13" type="noConversion"/>
  </si>
  <si>
    <t>窗簾更新</t>
    <phoneticPr fontId="13" type="noConversion"/>
  </si>
  <si>
    <t>三坑國小</t>
    <phoneticPr fontId="13" type="noConversion"/>
  </si>
  <si>
    <t>桃園市政府地方教育發展基金-一般行政管理計畫-會費、捐助、補助、分攤、照護、救濟與交流活動費</t>
  </si>
  <si>
    <t>小額採購逕洽廠商</t>
    <phoneticPr fontId="13" type="noConversion"/>
  </si>
  <si>
    <t>永心窗簾行</t>
    <phoneticPr fontId="13" type="noConversion"/>
  </si>
  <si>
    <t>徐其萬</t>
  </si>
  <si>
    <t>109學年度大園區大園國民中小防災頭套採購</t>
    <phoneticPr fontId="13" type="noConversion"/>
  </si>
  <si>
    <t>大園國中</t>
    <phoneticPr fontId="13" type="noConversion"/>
  </si>
  <si>
    <t>桃園市政府地方教育發展基金-一般行政管理計畫-會費、捐助、補助、分攤、照護、救濟與交流活動費</t>
    <phoneticPr fontId="13" type="noConversion"/>
  </si>
  <si>
    <t>公開取得報價單或企劃書</t>
  </si>
  <si>
    <t>博貿企業股份有限公司</t>
  </si>
  <si>
    <t>老舊車棚整修暨圍牆欄杆新建工程</t>
    <phoneticPr fontId="13" type="noConversion"/>
  </si>
  <si>
    <t>竹圍國中</t>
    <phoneticPr fontId="13" type="noConversion"/>
  </si>
  <si>
    <t>公開招標</t>
    <phoneticPr fontId="13" type="noConversion"/>
  </si>
  <si>
    <t>尚道營造有限公司</t>
    <phoneticPr fontId="13" type="noConversion"/>
  </si>
  <si>
    <t>楊家俍</t>
  </si>
  <si>
    <t>建置校園無聲廣播系統教學設備採購</t>
    <phoneticPr fontId="13" type="noConversion"/>
  </si>
  <si>
    <t>東安國中</t>
    <phoneticPr fontId="13" type="noConversion"/>
  </si>
  <si>
    <t>1.創意整合科技有限公司
2.新向系統科技股份有限公司</t>
    <phoneticPr fontId="13" type="noConversion"/>
  </si>
  <si>
    <t>鄭淑方</t>
    <phoneticPr fontId="13" type="noConversion"/>
  </si>
  <si>
    <t>電腦教室電源改善整修工程</t>
    <phoneticPr fontId="13" type="noConversion"/>
  </si>
  <si>
    <t>瑞原國中</t>
    <phoneticPr fontId="13" type="noConversion"/>
  </si>
  <si>
    <t>牛煦庭</t>
    <phoneticPr fontId="13" type="noConversion"/>
  </si>
  <si>
    <t>八年級班級教室裝設冷氣設備</t>
    <phoneticPr fontId="13" type="noConversion"/>
  </si>
  <si>
    <t>大崗國中</t>
    <phoneticPr fontId="13" type="noConversion"/>
  </si>
  <si>
    <t>丞廷企業有限公司</t>
  </si>
  <si>
    <t>梁為超</t>
    <phoneticPr fontId="13" type="noConversion"/>
  </si>
  <si>
    <t>109年度吊扇更新計畫</t>
    <phoneticPr fontId="13" type="noConversion"/>
  </si>
  <si>
    <t>龍興國中</t>
    <phoneticPr fontId="13" type="noConversion"/>
  </si>
  <si>
    <t>暐肯照明有限公司</t>
    <phoneticPr fontId="13" type="noConversion"/>
  </si>
  <si>
    <t>改善教學設備-運動場地器材</t>
    <phoneticPr fontId="3" type="noConversion"/>
  </si>
  <si>
    <t>瑞坪國中</t>
    <phoneticPr fontId="3" type="noConversion"/>
  </si>
  <si>
    <t>日強運動器材企業有限公司</t>
    <phoneticPr fontId="13" type="noConversion"/>
  </si>
  <si>
    <t>劉勝全</t>
  </si>
  <si>
    <t>地下禮堂空調設備汰舊換新</t>
    <phoneticPr fontId="13" type="noConversion"/>
  </si>
  <si>
    <t>山腳國小</t>
    <phoneticPr fontId="13" type="noConversion"/>
  </si>
  <si>
    <t>全順機電股份有限公司</t>
    <phoneticPr fontId="13" type="noConversion"/>
  </si>
  <si>
    <t>109年度體育運動團隊訓練器材</t>
    <phoneticPr fontId="13" type="noConversion"/>
  </si>
  <si>
    <t>中壢國中</t>
    <phoneticPr fontId="13" type="noConversion"/>
  </si>
  <si>
    <t>富暘體育事業有限公司</t>
    <phoneticPr fontId="13" type="noConversion"/>
  </si>
  <si>
    <t>蔡永芳</t>
  </si>
  <si>
    <t>音家大樓暨戶外活動場網路建置案</t>
    <phoneticPr fontId="13" type="noConversion"/>
  </si>
  <si>
    <t>建國國中</t>
    <phoneticPr fontId="13" type="noConversion"/>
  </si>
  <si>
    <t xml:space="preserve">公開取得報價單或企劃書 </t>
    <phoneticPr fontId="13" type="noConversion"/>
  </si>
  <si>
    <t>東宜資訊股份有限公司</t>
    <phoneticPr fontId="13" type="noConversion"/>
  </si>
  <si>
    <t>黃家齊</t>
    <phoneticPr fontId="13" type="noConversion"/>
  </si>
  <si>
    <t>109年活動中心舞台整修工程</t>
    <phoneticPr fontId="13" type="noConversion"/>
  </si>
  <si>
    <t>特殊教育學校</t>
    <phoneticPr fontId="13" type="noConversion"/>
  </si>
  <si>
    <t>富專營造有限公司</t>
    <phoneticPr fontId="13" type="noConversion"/>
  </si>
  <si>
    <t>劉安祺</t>
    <phoneticPr fontId="13" type="noConversion"/>
  </si>
  <si>
    <t>志工服務裝備</t>
    <phoneticPr fontId="13" type="noConversion"/>
  </si>
  <si>
    <t>忠福國小</t>
    <phoneticPr fontId="13" type="noConversion"/>
  </si>
  <si>
    <t>東大服飾店</t>
    <phoneticPr fontId="13" type="noConversion"/>
  </si>
  <si>
    <t>林昭賢</t>
    <phoneticPr fontId="13" type="noConversion"/>
  </si>
  <si>
    <t>109志工團隊設備採購</t>
    <phoneticPr fontId="13" type="noConversion"/>
  </si>
  <si>
    <t>龍源國小</t>
    <phoneticPr fontId="13" type="noConversion"/>
  </si>
  <si>
    <t>川山克有限公司</t>
    <phoneticPr fontId="13" type="noConversion"/>
  </si>
  <si>
    <t>郭麗華</t>
  </si>
  <si>
    <t>喬木灌木種植及榕樹修剪</t>
    <phoneticPr fontId="13" type="noConversion"/>
  </si>
  <si>
    <t>公埔國小</t>
    <phoneticPr fontId="13" type="noConversion"/>
  </si>
  <si>
    <t>松林園園藝景觀工程有限公司</t>
    <phoneticPr fontId="13" type="noConversion"/>
  </si>
  <si>
    <t>舒翠玲</t>
    <phoneticPr fontId="13" type="noConversion"/>
  </si>
  <si>
    <t>充實各學習領域教學設備</t>
    <phoneticPr fontId="13" type="noConversion"/>
  </si>
  <si>
    <t>大崙國小</t>
    <phoneticPr fontId="13" type="noConversion"/>
  </si>
  <si>
    <t>進富科技有限公司</t>
  </si>
  <si>
    <t>109年度校園生態池及溫室設置工程</t>
    <phoneticPr fontId="13" type="noConversion"/>
  </si>
  <si>
    <t>自立國小</t>
    <phoneticPr fontId="13" type="noConversion"/>
  </si>
  <si>
    <t>連鍠營造有限公司</t>
    <phoneticPr fontId="13" type="noConversion"/>
  </si>
  <si>
    <t>蘇家明</t>
    <phoneticPr fontId="13" type="noConversion"/>
  </si>
  <si>
    <t>校園油漆及燈具改善工程</t>
    <phoneticPr fontId="13" type="noConversion"/>
  </si>
  <si>
    <t>青溪國小</t>
    <phoneticPr fontId="13" type="noConversion"/>
  </si>
  <si>
    <t>合景興業有限公司</t>
    <phoneticPr fontId="13" type="noConversion"/>
  </si>
  <si>
    <t>108學年度五年級智慧學習教室建置</t>
    <phoneticPr fontId="13" type="noConversion"/>
  </si>
  <si>
    <t>德龍國小</t>
    <phoneticPr fontId="13" type="noConversion"/>
  </si>
  <si>
    <t>辦理中</t>
    <phoneticPr fontId="13" type="noConversion"/>
  </si>
  <si>
    <t>照明設備採購</t>
    <phoneticPr fontId="13" type="noConversion"/>
  </si>
  <si>
    <t>龍壽國小</t>
    <phoneticPr fontId="13" type="noConversion"/>
  </si>
  <si>
    <t>光華照明實業有限公司</t>
    <phoneticPr fontId="13" type="noConversion"/>
  </si>
  <si>
    <t>人體工學課桌椅汰換計畫-第二期</t>
    <phoneticPr fontId="13" type="noConversion"/>
  </si>
  <si>
    <t>內壢高中</t>
    <phoneticPr fontId="13" type="noConversion"/>
  </si>
  <si>
    <t>蒞鴻企業有限公司</t>
    <phoneticPr fontId="13" type="noConversion"/>
  </si>
  <si>
    <t>桌球推動實施計畫</t>
    <phoneticPr fontId="13" type="noConversion"/>
  </si>
  <si>
    <t>錦興國小</t>
    <phoneticPr fontId="13" type="noConversion"/>
  </si>
  <si>
    <t>德洲科技有限公司</t>
    <phoneticPr fontId="13" type="noConversion"/>
  </si>
  <si>
    <t>李家興</t>
  </si>
  <si>
    <t>新設兒童遊戲場</t>
    <phoneticPr fontId="13" type="noConversion"/>
  </si>
  <si>
    <t>楊明國小</t>
    <phoneticPr fontId="13" type="noConversion"/>
  </si>
  <si>
    <t>靖禾工程行</t>
    <phoneticPr fontId="13" type="noConversion"/>
  </si>
  <si>
    <t>幼兒園教室地板更新</t>
    <phoneticPr fontId="13" type="noConversion"/>
  </si>
  <si>
    <t>福欣建材股份有限公司</t>
    <phoneticPr fontId="13" type="noConversion"/>
  </si>
  <si>
    <t>黃婉如</t>
  </si>
  <si>
    <t>綜合球場暨周邊整修工程</t>
    <phoneticPr fontId="13" type="noConversion"/>
  </si>
  <si>
    <t>莊敬國小</t>
    <phoneticPr fontId="13" type="noConversion"/>
  </si>
  <si>
    <t>祿寶營造有限公司</t>
    <phoneticPr fontId="13" type="noConversion"/>
  </si>
  <si>
    <t>飲水機設備更新採購</t>
    <phoneticPr fontId="13" type="noConversion"/>
  </si>
  <si>
    <t>李光達</t>
  </si>
  <si>
    <t>109學年度二十四節令鼓服務裝備更新</t>
    <phoneticPr fontId="13" type="noConversion"/>
  </si>
  <si>
    <t>埔心國小</t>
    <phoneticPr fontId="13" type="noConversion"/>
  </si>
  <si>
    <t>群盟國際有限公司</t>
    <phoneticPr fontId="13" type="noConversion"/>
  </si>
  <si>
    <t>普通教室老舊電扇汰換</t>
    <phoneticPr fontId="13" type="noConversion"/>
  </si>
  <si>
    <t>鑫緯有限公司</t>
    <phoneticPr fontId="13" type="noConversion"/>
  </si>
  <si>
    <t>詹江村</t>
    <phoneticPr fontId="13" type="noConversion"/>
  </si>
  <si>
    <t>音樂專科教學與特色團隊設備採購</t>
    <phoneticPr fontId="13" type="noConversion"/>
  </si>
  <si>
    <t>新埔國小</t>
    <phoneticPr fontId="13" type="noConversion"/>
  </si>
  <si>
    <t>政新國際藝術有限公司</t>
    <phoneticPr fontId="13" type="noConversion"/>
  </si>
  <si>
    <t>林正峰</t>
    <phoneticPr fontId="13" type="noConversion"/>
  </si>
  <si>
    <t>校園圍牆旁樹木修剪實施計畫</t>
    <phoneticPr fontId="13" type="noConversion"/>
  </si>
  <si>
    <t>新路國小</t>
    <phoneticPr fontId="13" type="noConversion"/>
  </si>
  <si>
    <t>思源園藝有限公司</t>
    <phoneticPr fontId="13" type="noConversion"/>
  </si>
  <si>
    <t>呂林小鳳</t>
    <phoneticPr fontId="13" type="noConversion"/>
  </si>
  <si>
    <t>109年數位學堂觸屏方案</t>
    <phoneticPr fontId="13" type="noConversion"/>
  </si>
  <si>
    <t>大安國小</t>
    <phoneticPr fontId="13" type="noConversion"/>
  </si>
  <si>
    <t>創源國際有限公司</t>
  </si>
  <si>
    <t>李家興</t>
    <phoneticPr fontId="13" type="noConversion"/>
  </si>
  <si>
    <t>班級智慧教學設備採購案</t>
    <phoneticPr fontId="3" type="noConversion"/>
  </si>
  <si>
    <t>溪海國小</t>
    <phoneticPr fontId="3" type="noConversion"/>
  </si>
  <si>
    <t>首聯科技有限公司</t>
    <phoneticPr fontId="13" type="noConversion"/>
  </si>
  <si>
    <t>周玉琴</t>
    <phoneticPr fontId="13" type="noConversion"/>
  </si>
  <si>
    <t>楓香樓雨遮及女兒牆整修工程</t>
    <phoneticPr fontId="13" type="noConversion"/>
  </si>
  <si>
    <t>楊梅國小</t>
    <phoneticPr fontId="13" type="noConversion"/>
  </si>
  <si>
    <t>和久營造股份有限公司</t>
    <phoneticPr fontId="13" type="noConversion"/>
  </si>
  <si>
    <t>體育班棒球訓練器材</t>
    <phoneticPr fontId="13" type="noConversion"/>
  </si>
  <si>
    <t>光明國中</t>
    <phoneticPr fontId="13" type="noConversion"/>
  </si>
  <si>
    <t>兆勁體育用品有限公司</t>
    <phoneticPr fontId="13" type="noConversion"/>
  </si>
  <si>
    <t>徐玉樹</t>
  </si>
  <si>
    <t>石門國小</t>
    <phoneticPr fontId="13" type="noConversion"/>
  </si>
  <si>
    <t>泓育國際有限公司</t>
    <phoneticPr fontId="13" type="noConversion"/>
  </si>
  <si>
    <t>109年度多功能展覽館裝修計畫</t>
    <phoneticPr fontId="13" type="noConversion"/>
  </si>
  <si>
    <t>興國國小</t>
    <phoneticPr fontId="13" type="noConversion"/>
  </si>
  <si>
    <t>基業室內裝修工程有限公司</t>
    <phoneticPr fontId="13" type="noConversion"/>
  </si>
  <si>
    <t>吳宗憲</t>
  </si>
  <si>
    <t>109年度桃園市上大國小自然教室暨班級教室搬遷採購</t>
    <phoneticPr fontId="13" type="noConversion"/>
  </si>
  <si>
    <t>上大國小</t>
    <phoneticPr fontId="13" type="noConversion"/>
  </si>
  <si>
    <t>佑晟室內裝修</t>
  </si>
  <si>
    <t>韻律體操訓練環境器材設備</t>
    <phoneticPr fontId="13" type="noConversion"/>
  </si>
  <si>
    <t>龍潭國中</t>
    <phoneticPr fontId="13" type="noConversion"/>
  </si>
  <si>
    <t>1.限制性招標
2.小額採購逕洽廠商</t>
    <phoneticPr fontId="13" type="noConversion"/>
  </si>
  <si>
    <t>1.國傑藝術設計有限公司
2.視紀電子有限公司
3.智綱文教企業社
4.北大體育用品社</t>
    <phoneticPr fontId="13" type="noConversion"/>
  </si>
  <si>
    <t>改善輔導諮商室設備</t>
    <phoneticPr fontId="13" type="noConversion"/>
  </si>
  <si>
    <t>迴龍國中小</t>
    <phoneticPr fontId="13" type="noConversion"/>
  </si>
  <si>
    <t>1.柏毅裝修工程行
2.沙遊世界有線公司</t>
    <phoneticPr fontId="13" type="noConversion"/>
  </si>
  <si>
    <t>109年度上大國小電話總機設備更新</t>
    <phoneticPr fontId="13" type="noConversion"/>
  </si>
  <si>
    <t>亞治企業有限公司</t>
  </si>
  <si>
    <t>109年度國樂團服務裝備採購</t>
    <phoneticPr fontId="13" type="noConversion"/>
  </si>
  <si>
    <t>南崁國小</t>
    <phoneticPr fontId="13" type="noConversion"/>
  </si>
  <si>
    <t>翁家企業社</t>
    <phoneticPr fontId="13" type="noConversion"/>
  </si>
  <si>
    <t>王浩宇
劉安祺</t>
    <phoneticPr fontId="13" type="noConversion"/>
  </si>
  <si>
    <t>109年度冷氣電源(含設備)及計費電表增設工程</t>
    <phoneticPr fontId="13" type="noConversion"/>
  </si>
  <si>
    <t>永新有限公司</t>
    <phoneticPr fontId="13" type="noConversion"/>
  </si>
  <si>
    <t>二年級及一乙年級教室門窗更新工程</t>
    <phoneticPr fontId="13" type="noConversion"/>
  </si>
  <si>
    <t>兆鈜工程有限公司</t>
    <phoneticPr fontId="13" type="noConversion"/>
  </si>
  <si>
    <t>多功能活動教室整修工程</t>
    <phoneticPr fontId="13" type="noConversion"/>
  </si>
  <si>
    <t>欣誠土木包工業</t>
    <phoneticPr fontId="13" type="noConversion"/>
  </si>
  <si>
    <t>劉熒隆
徐玉樹</t>
    <phoneticPr fontId="13" type="noConversion"/>
  </si>
  <si>
    <t>109年度半戶外球場新建工程不足款</t>
    <phoneticPr fontId="13" type="noConversion"/>
  </si>
  <si>
    <t>高原國小</t>
    <phoneticPr fontId="13" type="noConversion"/>
  </si>
  <si>
    <t>倉億營造有限公司</t>
    <phoneticPr fontId="13" type="noConversion"/>
  </si>
  <si>
    <t>徐景文
劉曾玉春</t>
    <phoneticPr fontId="13" type="noConversion"/>
  </si>
  <si>
    <t>109年度推動深化創客課程實施計畫</t>
    <phoneticPr fontId="13" type="noConversion"/>
  </si>
  <si>
    <t>神奕科技有限公司</t>
    <phoneticPr fontId="13" type="noConversion"/>
  </si>
  <si>
    <t>資訊樓視聽教室改善工程</t>
    <phoneticPr fontId="13" type="noConversion"/>
  </si>
  <si>
    <t>武漢國小</t>
    <phoneticPr fontId="13" type="noConversion"/>
  </si>
  <si>
    <t>勵騰室內裝修設計工程有限公司</t>
    <phoneticPr fontId="13" type="noConversion"/>
  </si>
  <si>
    <t>行政辦公室冷氣設備</t>
    <phoneticPr fontId="13" type="noConversion"/>
  </si>
  <si>
    <t>得興電器有限公司</t>
    <phoneticPr fontId="13" type="noConversion"/>
  </si>
  <si>
    <t>108學年度體育班器材</t>
    <phoneticPr fontId="13" type="noConversion"/>
  </si>
  <si>
    <t>幸福國中</t>
    <phoneticPr fontId="13" type="noConversion"/>
  </si>
  <si>
    <t>1.公開取得報價單或企劃書
2.小額採購逕洽廠商</t>
    <phoneticPr fontId="13" type="noConversion"/>
  </si>
  <si>
    <t>1.信品運動行銷股份有限公司
2.勵勤實業有限公司</t>
    <phoneticPr fontId="13" type="noConversion"/>
  </si>
  <si>
    <t>改善專科教室空氣品質及通風設備</t>
    <phoneticPr fontId="13" type="noConversion"/>
  </si>
  <si>
    <t>青溪國中</t>
    <phoneticPr fontId="13" type="noConversion"/>
  </si>
  <si>
    <t>全心雲端運算科技有限公司</t>
    <phoneticPr fontId="13" type="noConversion"/>
  </si>
  <si>
    <t>黃家齊</t>
  </si>
  <si>
    <t>位處頂樓東、西曬班級教室裝設冷氣設備</t>
    <phoneticPr fontId="3" type="noConversion"/>
  </si>
  <si>
    <t>建德國小</t>
    <phoneticPr fontId="3" type="noConversion"/>
  </si>
  <si>
    <t>校園庭園整修工程</t>
    <phoneticPr fontId="13" type="noConversion"/>
  </si>
  <si>
    <t>中平國小</t>
    <phoneticPr fontId="13" type="noConversion"/>
  </si>
  <si>
    <t>克超有限公司</t>
    <phoneticPr fontId="13" type="noConversion"/>
  </si>
  <si>
    <t>周玉琴</t>
  </si>
  <si>
    <t>校園虛擬實境教學設備計畫</t>
  </si>
  <si>
    <t>仁美國中</t>
    <phoneticPr fontId="13" type="noConversion"/>
  </si>
  <si>
    <t>1.共同供應契約
2.公開招標</t>
    <phoneticPr fontId="13" type="noConversion"/>
  </si>
  <si>
    <t>1.興展系統科技有限公司
2.金球發科技有限公司</t>
    <phoneticPr fontId="13" type="noConversion"/>
  </si>
  <si>
    <t>棒球訓練設備儲藏空間暨場地防護改善工程</t>
    <phoneticPr fontId="13" type="noConversion"/>
  </si>
  <si>
    <t>輕鋼架節能風扇採購</t>
    <phoneticPr fontId="13" type="noConversion"/>
  </si>
  <si>
    <t>恆大鑫工程企業社</t>
    <phoneticPr fontId="13" type="noConversion"/>
  </si>
  <si>
    <t>更換懷恩樓頂『桃園市壽山國民小學』招牌」</t>
    <phoneticPr fontId="13" type="noConversion"/>
  </si>
  <si>
    <t>壽山國小</t>
    <phoneticPr fontId="13" type="noConversion"/>
  </si>
  <si>
    <t>裕廣廣告有限公司</t>
    <phoneticPr fontId="13" type="noConversion"/>
  </si>
  <si>
    <t>黃敬平</t>
    <phoneticPr fontId="13" type="noConversion"/>
  </si>
  <si>
    <t>109年度直立式電子看板採購</t>
    <phoneticPr fontId="13" type="noConversion"/>
  </si>
  <si>
    <t>龍岡國中</t>
    <phoneticPr fontId="13" type="noConversion"/>
  </si>
  <si>
    <t>發霸科技股份有限公司</t>
    <phoneticPr fontId="13" type="noConversion"/>
  </si>
  <si>
    <t>5人足球場地整地計畫</t>
    <phoneticPr fontId="13" type="noConversion"/>
  </si>
  <si>
    <t>經國國中</t>
    <phoneticPr fontId="13" type="noConversion"/>
  </si>
  <si>
    <t>華圃園藝有限公司</t>
    <phoneticPr fontId="13" type="noConversion"/>
  </si>
  <si>
    <t>簡志偉</t>
  </si>
  <si>
    <t>節能風扇設備及安裝採購</t>
    <phoneticPr fontId="13" type="noConversion"/>
  </si>
  <si>
    <t>過嶺國中</t>
    <phoneticPr fontId="13" type="noConversion"/>
  </si>
  <si>
    <t>辰翃有限公司</t>
    <phoneticPr fontId="13" type="noConversion"/>
  </si>
  <si>
    <t>徐其萬</t>
    <phoneticPr fontId="13" type="noConversion"/>
  </si>
  <si>
    <t>飛羽涼亭拆除工程</t>
    <phoneticPr fontId="13" type="noConversion"/>
  </si>
  <si>
    <t>內海國小</t>
    <phoneticPr fontId="13" type="noConversion"/>
  </si>
  <si>
    <t>忠信企業社</t>
    <phoneticPr fontId="13" type="noConversion"/>
  </si>
  <si>
    <t>禮堂桌椅採購</t>
    <phoneticPr fontId="13" type="noConversion"/>
  </si>
  <si>
    <t>創時代室內裝修有限公司</t>
    <phoneticPr fontId="13" type="noConversion"/>
  </si>
  <si>
    <t>徐景文</t>
    <phoneticPr fontId="13" type="noConversion"/>
  </si>
  <si>
    <t>和平樓美術教室整修工程</t>
    <phoneticPr fontId="13" type="noConversion"/>
  </si>
  <si>
    <t>中壢高商</t>
    <phoneticPr fontId="13" type="noConversion"/>
  </si>
  <si>
    <t>段樹文</t>
    <phoneticPr fontId="13" type="noConversion"/>
  </si>
  <si>
    <t>鐸聲樓樓梯鋁窗工程</t>
    <phoneticPr fontId="13" type="noConversion"/>
  </si>
  <si>
    <t>大忠國小</t>
    <phoneticPr fontId="13" type="noConversion"/>
  </si>
  <si>
    <t>禮門鋁業行</t>
    <phoneticPr fontId="13" type="noConversion"/>
  </si>
  <si>
    <t>吳嘉和</t>
    <phoneticPr fontId="13" type="noConversion"/>
  </si>
  <si>
    <t>109學年度班級教學設備更新</t>
    <phoneticPr fontId="13" type="noConversion"/>
  </si>
  <si>
    <t>中正國小</t>
    <phoneticPr fontId="13" type="noConversion"/>
  </si>
  <si>
    <t>振元資訊有限公司</t>
    <phoneticPr fontId="13" type="noConversion"/>
  </si>
  <si>
    <t>涂權吉</t>
  </si>
  <si>
    <t>互動數位教學設備暨教學音響設備</t>
    <phoneticPr fontId="13" type="noConversion"/>
  </si>
  <si>
    <t>水美國小</t>
    <phoneticPr fontId="13" type="noConversion"/>
  </si>
  <si>
    <t>陳雅倫</t>
    <phoneticPr fontId="13" type="noConversion"/>
  </si>
  <si>
    <t>新設電子字幕機訊息顯示看板</t>
    <phoneticPr fontId="13" type="noConversion"/>
  </si>
  <si>
    <t>凱瑞電通企業有限公司</t>
  </si>
  <si>
    <t>蘇志強</t>
    <phoneticPr fontId="13" type="noConversion"/>
  </si>
  <si>
    <t>演藝廳設備改善工程</t>
    <phoneticPr fontId="3" type="noConversion"/>
  </si>
  <si>
    <t>大成國中</t>
    <phoneticPr fontId="3" type="noConversion"/>
  </si>
  <si>
    <t>幼兒園周邊暨無障礙環境改善工程(廁所改善)</t>
    <phoneticPr fontId="13" type="noConversion"/>
  </si>
  <si>
    <t>富岡國小</t>
    <phoneticPr fontId="13" type="noConversion"/>
  </si>
  <si>
    <t>109年度平板電腦載具設備</t>
    <phoneticPr fontId="13" type="noConversion"/>
  </si>
  <si>
    <t>承星資訊科技有限公司</t>
    <phoneticPr fontId="13" type="noConversion"/>
  </si>
  <si>
    <t>109學年度第一學期社團教學相關設備需求-划船設備</t>
    <phoneticPr fontId="13" type="noConversion"/>
  </si>
  <si>
    <t>武漢國中</t>
    <phoneticPr fontId="13" type="noConversion"/>
  </si>
  <si>
    <t>僑泰鑫健康事業股份有限公司</t>
    <phoneticPr fontId="13" type="noConversion"/>
  </si>
  <si>
    <t>林俐玲</t>
  </si>
  <si>
    <t>設置半戶外球場工程</t>
  </si>
  <si>
    <t>大湖國小</t>
    <phoneticPr fontId="13" type="noConversion"/>
  </si>
  <si>
    <t>怡家營造有限公司</t>
    <phoneticPr fontId="13" type="noConversion"/>
  </si>
  <si>
    <t>褚春來</t>
    <phoneticPr fontId="13" type="noConversion"/>
  </si>
  <si>
    <t>109年度學生標準型桌椅採購案</t>
    <phoneticPr fontId="13" type="noConversion"/>
  </si>
  <si>
    <t>南崁國中</t>
    <phoneticPr fontId="13" type="noConversion"/>
  </si>
  <si>
    <t>合青企業有限公司</t>
    <phoneticPr fontId="13" type="noConversion"/>
  </si>
  <si>
    <t>邱佳亮</t>
    <phoneticPr fontId="13" type="noConversion"/>
  </si>
  <si>
    <t>百齡樓地坪防滑改善工程</t>
    <phoneticPr fontId="13" type="noConversion"/>
  </si>
  <si>
    <t>新屋國小</t>
    <phoneticPr fontId="13" type="noConversion"/>
  </si>
  <si>
    <t>飲水機設備更新</t>
    <phoneticPr fontId="13" type="noConversion"/>
  </si>
  <si>
    <t>大成國小</t>
    <phoneticPr fontId="13" type="noConversion"/>
  </si>
  <si>
    <t>葦泉企業有限公司</t>
    <phoneticPr fontId="13" type="noConversion"/>
  </si>
  <si>
    <t>行政電腦更新與教學用平板電腦採購</t>
    <phoneticPr fontId="13" type="noConversion"/>
  </si>
  <si>
    <t>霄裡國小</t>
    <phoneticPr fontId="13" type="noConversion"/>
  </si>
  <si>
    <t>游吾和</t>
    <phoneticPr fontId="13" type="noConversion"/>
  </si>
  <si>
    <t>教學設備需求</t>
    <phoneticPr fontId="13" type="noConversion"/>
  </si>
  <si>
    <t>東明數位實業有限公司</t>
    <phoneticPr fontId="13" type="noConversion"/>
  </si>
  <si>
    <t>109年度校園環境修繕工程</t>
    <phoneticPr fontId="13" type="noConversion"/>
  </si>
  <si>
    <t>普仁國小</t>
    <phoneticPr fontId="13" type="noConversion"/>
  </si>
  <si>
    <t>鑫億土木包工業</t>
    <phoneticPr fontId="13" type="noConversion"/>
  </si>
  <si>
    <t>余信憲</t>
    <phoneticPr fontId="13" type="noConversion"/>
  </si>
  <si>
    <t>科技教學輔助系統設備</t>
    <phoneticPr fontId="13" type="noConversion"/>
  </si>
  <si>
    <t>豐雅數位有限公司</t>
    <phoneticPr fontId="13" type="noConversion"/>
  </si>
  <si>
    <t>學校教學暨資訊設備(有聲廣播)</t>
    <phoneticPr fontId="13" type="noConversion"/>
  </si>
  <si>
    <t>八德國中</t>
    <phoneticPr fontId="13" type="noConversion"/>
  </si>
  <si>
    <t>陳萬得</t>
  </si>
  <si>
    <t>教室及辦公處所改善遮光設備-窗簾裝設</t>
    <phoneticPr fontId="3" type="noConversion"/>
  </si>
  <si>
    <t>平興國小</t>
    <phoneticPr fontId="3" type="noConversion"/>
  </si>
  <si>
    <t>朱臣企業有限公司</t>
    <phoneticPr fontId="13" type="noConversion"/>
  </si>
  <si>
    <t>林昭賢</t>
  </si>
  <si>
    <t>109年度前庭花圃排水系統暨友善環境改善工程</t>
    <phoneticPr fontId="13" type="noConversion"/>
  </si>
  <si>
    <t>松葉園景觀工程有限公司</t>
    <phoneticPr fontId="13" type="noConversion"/>
  </si>
  <si>
    <t>第二棟第二樓專科教室天花板及燈具門窗更新工程</t>
    <phoneticPr fontId="13" type="noConversion"/>
  </si>
  <si>
    <t>展佑土木包工業</t>
    <phoneticPr fontId="13" type="noConversion"/>
  </si>
  <si>
    <t>川堂空間整修工程</t>
    <phoneticPr fontId="13" type="noConversion"/>
  </si>
  <si>
    <t>文華國小</t>
    <phoneticPr fontId="13" type="noConversion"/>
  </si>
  <si>
    <t>楊進福
王仙蓮
蘇志強</t>
    <phoneticPr fontId="13" type="noConversion"/>
  </si>
  <si>
    <t>教學環境及設備修繕與更新-校園數位廣播(英聽)、緊急呼叫對講系統、無聲廣播及節能吊扇</t>
    <phoneticPr fontId="13" type="noConversion"/>
  </si>
  <si>
    <t>1.展綱企業有限公司
2.旭威電腦資訊有限公司
3.禾聯電器股份有限公司
4.世勁消防工程有限公司</t>
    <phoneticPr fontId="13" type="noConversion"/>
  </si>
  <si>
    <t>郭蔡美英</t>
    <phoneticPr fontId="13" type="noConversion"/>
  </si>
  <si>
    <t>109年度東棟教室外牆修繕工程</t>
    <phoneticPr fontId="13" type="noConversion"/>
  </si>
  <si>
    <t>育仁國小</t>
    <phoneticPr fontId="13" type="noConversion"/>
  </si>
  <si>
    <t>日建營造有限公司</t>
    <phoneticPr fontId="13" type="noConversion"/>
  </si>
  <si>
    <t>林政賢</t>
  </si>
  <si>
    <t>智慧教室行動教學系統</t>
    <phoneticPr fontId="13" type="noConversion"/>
  </si>
  <si>
    <t>成功國小</t>
    <phoneticPr fontId="13" type="noConversion"/>
  </si>
  <si>
    <t>自習教室建置</t>
    <phoneticPr fontId="13" type="noConversion"/>
  </si>
  <si>
    <t>1.蒞鴻企業有限公司
2.百恆威實業有限公司</t>
    <phoneticPr fontId="13" type="noConversion"/>
  </si>
  <si>
    <t>朱珍瑤</t>
    <phoneticPr fontId="13" type="noConversion"/>
  </si>
  <si>
    <t>閱讀環境改善暨美化</t>
    <phoneticPr fontId="13" type="noConversion"/>
  </si>
  <si>
    <t>廣興國小</t>
    <phoneticPr fontId="13" type="noConversion"/>
  </si>
  <si>
    <t>文武匠室內裝修設計工程有限公司</t>
    <phoneticPr fontId="13" type="noConversion"/>
  </si>
  <si>
    <t>莊玉輝</t>
  </si>
  <si>
    <t>止滑條整修工程(第二期)</t>
    <phoneticPr fontId="13" type="noConversion"/>
  </si>
  <si>
    <t>平南國中</t>
    <phoneticPr fontId="13" type="noConversion"/>
  </si>
  <si>
    <t>行政辦公室OA辦公設備</t>
    <phoneticPr fontId="3" type="noConversion"/>
  </si>
  <si>
    <t>平南國中</t>
    <phoneticPr fontId="3" type="noConversion"/>
  </si>
  <si>
    <t>興達鐵櫃有限公司</t>
    <phoneticPr fontId="13" type="noConversion"/>
  </si>
  <si>
    <t>109年改善教學設備</t>
    <phoneticPr fontId="13" type="noConversion"/>
  </si>
  <si>
    <t>平鎮國中</t>
    <phoneticPr fontId="13" type="noConversion"/>
  </si>
  <si>
    <t>林志強</t>
  </si>
  <si>
    <t>建立校園行動廣播數位學習及優質寧靜校園環境(無聲廣播)</t>
    <phoneticPr fontId="3" type="noConversion"/>
  </si>
  <si>
    <t>八德國中</t>
    <phoneticPr fontId="3" type="noConversion"/>
  </si>
  <si>
    <t>1.豐雅數位有限公司
2.禾聯電器股份有限公司</t>
    <phoneticPr fontId="13" type="noConversion"/>
  </si>
  <si>
    <t>陳美梅</t>
  </si>
  <si>
    <t>109年度校園多媒體推播傳送系統</t>
    <phoneticPr fontId="3" type="noConversion"/>
  </si>
  <si>
    <t>永豐高中</t>
    <phoneticPr fontId="3" type="noConversion"/>
  </si>
  <si>
    <t>梁為超</t>
  </si>
  <si>
    <t>體育館運動設施汰換計畫(機械籃球架汰換)</t>
    <phoneticPr fontId="13" type="noConversion"/>
  </si>
  <si>
    <t>詹江村</t>
  </si>
  <si>
    <t>風雨排球場整修工程</t>
    <phoneticPr fontId="13" type="noConversion"/>
  </si>
  <si>
    <t>黃婉如</t>
    <phoneticPr fontId="13" type="noConversion"/>
  </si>
  <si>
    <t>創客教室裝修工程</t>
    <phoneticPr fontId="13" type="noConversion"/>
  </si>
  <si>
    <t>喜鴻室內裝修工程有限公司</t>
    <phoneticPr fontId="13" type="noConversion"/>
  </si>
  <si>
    <t>109年度購置班級電腦教學設備更新</t>
    <phoneticPr fontId="13" type="noConversion"/>
  </si>
  <si>
    <t>龍潭國小</t>
    <phoneticPr fontId="13" type="noConversion"/>
  </si>
  <si>
    <t>1.限制性招標
2.共同供應契約</t>
    <phoneticPr fontId="13" type="noConversion"/>
  </si>
  <si>
    <t>1.創源國際有限公司
2.振元資訊有限公司</t>
    <phoneticPr fontId="13" type="noConversion"/>
  </si>
  <si>
    <t>側邊電動伸縮門故障更新</t>
    <phoneticPr fontId="13" type="noConversion"/>
  </si>
  <si>
    <t>信力企業有限公司</t>
    <phoneticPr fontId="13" type="noConversion"/>
  </si>
  <si>
    <t>劉安祺</t>
  </si>
  <si>
    <t>109年度修補藍球場地及教室走廊天花板、樓梯間油漆與學生課桌椅採購</t>
    <phoneticPr fontId="13" type="noConversion"/>
  </si>
  <si>
    <t>華勛國小</t>
    <phoneticPr fontId="13" type="noConversion"/>
  </si>
  <si>
    <t>109學年度充實校園監視設備採購</t>
    <phoneticPr fontId="13" type="noConversion"/>
  </si>
  <si>
    <t>青埔國小</t>
    <phoneticPr fontId="13" type="noConversion"/>
  </si>
  <si>
    <t>正友科技有限公司</t>
    <phoneticPr fontId="13" type="noConversion"/>
  </si>
  <si>
    <t>學生棒球宿舍充實設備</t>
    <phoneticPr fontId="13" type="noConversion"/>
  </si>
  <si>
    <t>龜山國中</t>
    <phoneticPr fontId="13" type="noConversion"/>
  </si>
  <si>
    <t>1.忠賢電器有限公司
2.鍵興五金行
3.協興鐵櫃家俱行</t>
    <phoneticPr fontId="13" type="noConversion"/>
  </si>
  <si>
    <t>充實音樂教學設備</t>
    <phoneticPr fontId="13" type="noConversion"/>
  </si>
  <si>
    <t>聯豐樂器有限公司</t>
    <phoneticPr fontId="13" type="noConversion"/>
  </si>
  <si>
    <t>智慧機器人</t>
    <phoneticPr fontId="13" type="noConversion"/>
  </si>
  <si>
    <t>樂奇育科技文教事業股份有限公司</t>
    <phoneticPr fontId="13" type="noConversion"/>
  </si>
  <si>
    <t>AI互動小學堂</t>
    <phoneticPr fontId="13" type="noConversion"/>
  </si>
  <si>
    <t>富台國小</t>
    <phoneticPr fontId="13" type="noConversion"/>
  </si>
  <si>
    <t>新叡文教事業有限公司</t>
    <phoneticPr fontId="13" type="noConversion"/>
  </si>
  <si>
    <t>教學環境優質計畫-空調設備建置</t>
    <phoneticPr fontId="13" type="noConversion"/>
  </si>
  <si>
    <t>永順國小</t>
    <phoneticPr fontId="13" type="noConversion"/>
  </si>
  <si>
    <t>走廊整修工程</t>
    <phoneticPr fontId="13" type="noConversion"/>
  </si>
  <si>
    <t>樹林國小</t>
    <phoneticPr fontId="13" type="noConversion"/>
  </si>
  <si>
    <t>劉曾玉春</t>
  </si>
  <si>
    <t>改善交通導護及校園安全設備計畫</t>
    <phoneticPr fontId="13" type="noConversion"/>
  </si>
  <si>
    <t>新街國小</t>
    <phoneticPr fontId="13" type="noConversion"/>
  </si>
  <si>
    <t>安宅實業有限公司</t>
    <phoneticPr fontId="13" type="noConversion"/>
  </si>
  <si>
    <t>筆記型電腦採購</t>
    <phoneticPr fontId="13" type="noConversion"/>
  </si>
  <si>
    <t>旭威電腦資訊有限公司</t>
    <phoneticPr fontId="13" type="noConversion"/>
  </si>
  <si>
    <t>教室冷氣設備及風雨教室視聽音響設備採購案</t>
    <phoneticPr fontId="13" type="noConversion"/>
  </si>
  <si>
    <t>富林國小</t>
    <phoneticPr fontId="13" type="noConversion"/>
  </si>
  <si>
    <t>志工暨教職員活動服裝採購案</t>
    <phoneticPr fontId="13" type="noConversion"/>
  </si>
  <si>
    <t>衣亨有限公司</t>
    <phoneticPr fontId="13" type="noConversion"/>
  </si>
  <si>
    <t>購置虛擬攝影棚等情境教學設備計畫</t>
    <phoneticPr fontId="13" type="noConversion"/>
  </si>
  <si>
    <t>109學年度推動機器人教育教學活動</t>
    <phoneticPr fontId="13" type="noConversion"/>
  </si>
  <si>
    <t>興仁國小</t>
    <phoneticPr fontId="13" type="noConversion"/>
  </si>
  <si>
    <t>女媧創造股份有限公司</t>
    <phoneticPr fontId="13" type="noConversion"/>
  </si>
  <si>
    <t>老舊飲水機汰換與新設</t>
    <phoneticPr fontId="13" type="noConversion"/>
  </si>
  <si>
    <t>增置飲水機改善飲用水計畫</t>
    <phoneticPr fontId="13" type="noConversion"/>
  </si>
  <si>
    <t>豪星工業有限公司</t>
    <phoneticPr fontId="13" type="noConversion"/>
  </si>
  <si>
    <t>黃敬平</t>
  </si>
  <si>
    <t>校園飲水機汰換案</t>
    <phoneticPr fontId="13" type="noConversion"/>
  </si>
  <si>
    <t>龍泉科技有限公司</t>
    <phoneticPr fontId="13" type="noConversion"/>
  </si>
  <si>
    <t>劉仁照</t>
  </si>
  <si>
    <t>東安國小109年度用水設施改善計畫</t>
    <phoneticPr fontId="13" type="noConversion"/>
  </si>
  <si>
    <t>東安國小</t>
    <phoneticPr fontId="13" type="noConversion"/>
  </si>
  <si>
    <t>飲水機更換</t>
    <phoneticPr fontId="13" type="noConversion"/>
  </si>
  <si>
    <t>109年度川廊整修工程</t>
    <phoneticPr fontId="13" type="noConversion"/>
  </si>
  <si>
    <t>觀音國中</t>
    <phoneticPr fontId="13" type="noConversion"/>
  </si>
  <si>
    <t>陳治文</t>
  </si>
  <si>
    <t>行政大樓辦公室OA採購</t>
    <phoneticPr fontId="13" type="noConversion"/>
  </si>
  <si>
    <t>大溪國中</t>
    <phoneticPr fontId="13" type="noConversion"/>
  </si>
  <si>
    <t>亞頂企業有限公司</t>
    <phoneticPr fontId="13" type="noConversion"/>
  </si>
  <si>
    <t>專科教室大樓教學設備增購、遷置、整合</t>
    <phoneticPr fontId="3" type="noConversion"/>
  </si>
  <si>
    <t>觀音高中</t>
    <phoneticPr fontId="3" type="noConversion"/>
  </si>
  <si>
    <t>陳瑛</t>
    <phoneticPr fontId="13" type="noConversion"/>
  </si>
  <si>
    <t>AI智能機械人及新興科技教學漂移設備計畫</t>
    <phoneticPr fontId="13" type="noConversion"/>
  </si>
  <si>
    <t>大成國中</t>
    <phoneticPr fontId="13" type="noConversion"/>
  </si>
  <si>
    <t>元生國民小學資訊設備更新案</t>
    <phoneticPr fontId="13" type="noConversion"/>
  </si>
  <si>
    <t>元生國小</t>
    <phoneticPr fontId="13" type="noConversion"/>
  </si>
  <si>
    <t>電話系統設備更新改善</t>
    <phoneticPr fontId="13" type="noConversion"/>
  </si>
  <si>
    <t>山豐國小</t>
    <phoneticPr fontId="13" type="noConversion"/>
  </si>
  <si>
    <t>中華電信公司</t>
    <phoneticPr fontId="13" type="noConversion"/>
  </si>
  <si>
    <t>多媒體展示機財物採購</t>
    <phoneticPr fontId="13" type="noConversion"/>
  </si>
  <si>
    <t>東勢國小</t>
    <phoneticPr fontId="13" type="noConversion"/>
  </si>
  <si>
    <t>109年度桌球隊訓練教學器材</t>
    <phoneticPr fontId="13" type="noConversion"/>
  </si>
  <si>
    <t>壽山高中</t>
    <phoneticPr fontId="13" type="noConversion"/>
  </si>
  <si>
    <t>LED燈具採購</t>
    <phoneticPr fontId="13" type="noConversion"/>
  </si>
  <si>
    <t>匯恩實業有限公司</t>
    <phoneticPr fontId="13" type="noConversion"/>
  </si>
  <si>
    <t>廁所裝設自動感應燈</t>
    <phoneticPr fontId="3" type="noConversion"/>
  </si>
  <si>
    <t>大園國際高中</t>
    <phoneticPr fontId="3" type="noConversion"/>
  </si>
  <si>
    <t>機車棚整修工程(A區)</t>
    <phoneticPr fontId="13" type="noConversion"/>
  </si>
  <si>
    <t>菓林國小</t>
    <phoneticPr fontId="13" type="noConversion"/>
  </si>
  <si>
    <t>恒裕工程有限公司</t>
    <phoneticPr fontId="13" type="noConversion"/>
  </si>
  <si>
    <t>109學年度校園設備環境改善採購</t>
    <phoneticPr fontId="13" type="noConversion"/>
  </si>
  <si>
    <t>仁和國小</t>
    <phoneticPr fontId="13" type="noConversion"/>
  </si>
  <si>
    <t>生科教室環境改善工程</t>
    <phoneticPr fontId="13" type="noConversion"/>
  </si>
  <si>
    <t>仁和國中</t>
    <phoneticPr fontId="13" type="noConversion"/>
  </si>
  <si>
    <t>陳治文</t>
    <phoneticPr fontId="13" type="noConversion"/>
  </si>
  <si>
    <t>109年度專科教室(含多功能教室)</t>
    <phoneticPr fontId="13" type="noConversion"/>
  </si>
  <si>
    <t>田心國小</t>
    <phoneticPr fontId="13" type="noConversion"/>
  </si>
  <si>
    <t>李曉鐘</t>
    <phoneticPr fontId="13" type="noConversion"/>
  </si>
  <si>
    <t>E化活動中心設備改善</t>
    <phoneticPr fontId="13" type="noConversion"/>
  </si>
  <si>
    <t>瑞豐國小</t>
    <phoneticPr fontId="13" type="noConversion"/>
  </si>
  <si>
    <t>班級教室資訊設備改善</t>
    <phoneticPr fontId="13" type="noConversion"/>
  </si>
  <si>
    <t>資訊教學環境-資訊設備需求計畫</t>
    <phoneticPr fontId="13" type="noConversion"/>
  </si>
  <si>
    <t>智慧教室教學設備</t>
    <phoneticPr fontId="13" type="noConversion"/>
  </si>
  <si>
    <t>新勢國小</t>
    <phoneticPr fontId="13" type="noConversion"/>
  </si>
  <si>
    <t>109年度桃園國小桌球室教學設備改善</t>
    <phoneticPr fontId="13" type="noConversion"/>
  </si>
  <si>
    <t>桃園國小</t>
    <phoneticPr fontId="13" type="noConversion"/>
  </si>
  <si>
    <t>禾聯電器股份有限公司</t>
    <phoneticPr fontId="13" type="noConversion"/>
  </si>
  <si>
    <t>蘇家明</t>
  </si>
  <si>
    <t>天真樓損壞修復暨外牆整修工程</t>
    <phoneticPr fontId="13" type="noConversion"/>
  </si>
  <si>
    <t>會稽國小</t>
    <phoneticPr fontId="13" type="noConversion"/>
  </si>
  <si>
    <t>黃景熙</t>
  </si>
  <si>
    <t>改善及充實班級智慧行動教學設備</t>
    <phoneticPr fontId="13" type="noConversion"/>
  </si>
  <si>
    <t>會稽國中</t>
    <phoneticPr fontId="13" type="noConversion"/>
  </si>
  <si>
    <t>A、C區電梯設備汰舊更新採購案</t>
    <phoneticPr fontId="3" type="noConversion"/>
  </si>
  <si>
    <t>福豐國中</t>
    <phoneticPr fontId="3" type="noConversion"/>
  </si>
  <si>
    <t>改善及充實教學環境設備-教室燈具照明設備</t>
    <phoneticPr fontId="13" type="noConversion"/>
  </si>
  <si>
    <t>楊梅高中</t>
    <phoneticPr fontId="13" type="noConversion"/>
  </si>
  <si>
    <t>109年度教學農場及周邊環境改善工程</t>
    <phoneticPr fontId="13" type="noConversion"/>
  </si>
  <si>
    <t>瑞原國小</t>
    <phoneticPr fontId="13" type="noConversion"/>
  </si>
  <si>
    <t>涂權吉</t>
    <phoneticPr fontId="13" type="noConversion"/>
  </si>
  <si>
    <t>109年度改善班級教學設備之增置觸屏設備</t>
    <phoneticPr fontId="13" type="noConversion"/>
  </si>
  <si>
    <t>瑞梅國小</t>
    <phoneticPr fontId="13" type="noConversion"/>
  </si>
  <si>
    <t>109年度校園美化修繕計畫</t>
    <phoneticPr fontId="13" type="noConversion"/>
  </si>
  <si>
    <t>雙龍國小</t>
    <phoneticPr fontId="13" type="noConversion"/>
  </si>
  <si>
    <t>1.研鐵有限公司
2.萬有花苗圃
3.名城養護企業有限公司
4.三展企業有限公司
5.晟雅營造有限公司</t>
    <phoneticPr fontId="13" type="noConversion"/>
  </si>
  <si>
    <t>陳雅倫</t>
  </si>
  <si>
    <t>109學年度校訂課程教學設備(太鼓)</t>
    <phoneticPr fontId="13" type="noConversion"/>
  </si>
  <si>
    <t>LED字幕機暨改善教學環境及設備採購案</t>
    <phoneticPr fontId="13" type="noConversion"/>
  </si>
  <si>
    <t>大竹國小</t>
    <phoneticPr fontId="13" type="noConversion"/>
  </si>
  <si>
    <t>1.禾聯電器股份有限公司
2.永達辦公家具有限公司
3.旭威電腦資訊有限公司
4.凱瑞電通企業有限公司
5.三越電子科技有限公司</t>
    <phoneticPr fontId="13" type="noConversion"/>
  </si>
  <si>
    <t>新坡國小兒童樂隊樂器採購</t>
    <phoneticPr fontId="13" type="noConversion"/>
  </si>
  <si>
    <t>新坡國小</t>
    <phoneticPr fontId="13" type="noConversion"/>
  </si>
  <si>
    <t>資源回收場設置工程</t>
    <phoneticPr fontId="13" type="noConversion"/>
  </si>
  <si>
    <t>觀音高中</t>
    <phoneticPr fontId="13" type="noConversion"/>
  </si>
  <si>
    <t>教室燈具汰舊換新</t>
    <phoneticPr fontId="13" type="noConversion"/>
  </si>
  <si>
    <t>永豐高中</t>
    <phoneticPr fontId="13" type="noConversion"/>
  </si>
  <si>
    <t>呂淑真</t>
  </si>
  <si>
    <t>跳遠沙坑整修工程</t>
    <phoneticPr fontId="13" type="noConversion"/>
  </si>
  <si>
    <t>李柏坊</t>
    <phoneticPr fontId="13" type="noConversion"/>
  </si>
  <si>
    <t>109年度棒球隊需求採購計畫</t>
    <phoneticPr fontId="13" type="noConversion"/>
  </si>
  <si>
    <t>仁善國小</t>
    <phoneticPr fontId="13" type="noConversion"/>
  </si>
  <si>
    <t>幼兒園採光罩及周邊防水隔熱工程</t>
    <phoneticPr fontId="13" type="noConversion"/>
  </si>
  <si>
    <t>員樹林國小</t>
    <phoneticPr fontId="13" type="noConversion"/>
  </si>
  <si>
    <t>大象溜滑梯遊戲區整修及遊具設備採購</t>
    <phoneticPr fontId="13" type="noConversion"/>
  </si>
  <si>
    <t>僑愛國小</t>
    <phoneticPr fontId="13" type="noConversion"/>
  </si>
  <si>
    <t>充實教學設備採購案計畫</t>
    <phoneticPr fontId="13" type="noConversion"/>
  </si>
  <si>
    <t>多功能影音播放計畫</t>
    <phoneticPr fontId="13" type="noConversion"/>
  </si>
  <si>
    <t>自強國中</t>
    <phoneticPr fontId="13" type="noConversion"/>
  </si>
  <si>
    <t>李光達</t>
    <phoneticPr fontId="13" type="noConversion"/>
  </si>
  <si>
    <t>遊戲場改善工程</t>
    <phoneticPr fontId="13" type="noConversion"/>
  </si>
  <si>
    <t>設置可食地景農園</t>
    <phoneticPr fontId="13" type="noConversion"/>
  </si>
  <si>
    <t>山頂國小</t>
    <phoneticPr fontId="13" type="noConversion"/>
  </si>
  <si>
    <t>109年度操場兒童遊戲設施更新</t>
    <phoneticPr fontId="13" type="noConversion"/>
  </si>
  <si>
    <t>幸福國小</t>
    <phoneticPr fontId="13" type="noConversion"/>
  </si>
  <si>
    <t>朱珍瑤
蔡永芳
呂淑真</t>
    <phoneticPr fontId="13" type="noConversion"/>
  </si>
  <si>
    <t>桃園市大成自造教育及科技中心計畫</t>
    <phoneticPr fontId="3" type="noConversion"/>
  </si>
  <si>
    <t>教師研發空間改善</t>
    <phoneticPr fontId="13" type="noConversion"/>
  </si>
  <si>
    <t>陳睿生</t>
    <phoneticPr fontId="13" type="noConversion"/>
  </si>
  <si>
    <t>109年度智慧教室推動計畫</t>
    <phoneticPr fontId="13" type="noConversion"/>
  </si>
  <si>
    <t>瑞埔國小校園圍牆整修工程</t>
    <phoneticPr fontId="13" type="noConversion"/>
  </si>
  <si>
    <t>瑞埔國小</t>
    <phoneticPr fontId="13" type="noConversion"/>
  </si>
  <si>
    <t>陳美梅
林俐玲</t>
    <phoneticPr fontId="13" type="noConversion"/>
  </si>
  <si>
    <t>校園公播系統擴充</t>
    <phoneticPr fontId="13" type="noConversion"/>
  </si>
  <si>
    <t>1.公開招標
2.共同供應契約</t>
    <phoneticPr fontId="13" type="noConversion"/>
  </si>
  <si>
    <t>改善校園資訊設備</t>
    <phoneticPr fontId="13" type="noConversion"/>
  </si>
  <si>
    <t>蘆竹國小</t>
    <phoneticPr fontId="13" type="noConversion"/>
  </si>
  <si>
    <t>林志強
蘇志強</t>
    <phoneticPr fontId="13" type="noConversion"/>
  </si>
  <si>
    <t>充實及改善理化專科教室教學設備</t>
    <phoneticPr fontId="13" type="noConversion"/>
  </si>
  <si>
    <t>新明國中</t>
    <phoneticPr fontId="13" type="noConversion"/>
  </si>
  <si>
    <t>大成國中科技中心新興科技資訊教室計畫</t>
    <phoneticPr fontId="13" type="noConversion"/>
  </si>
  <si>
    <t>109年設備採購(鐵捲門、低壓變壓器及活動中心窗簾)</t>
    <phoneticPr fontId="13" type="noConversion"/>
  </si>
  <si>
    <t>仁和國小辦公室冷氣空調設備採購案</t>
    <phoneticPr fontId="13" type="noConversion"/>
  </si>
  <si>
    <t>109學年度校園飲水機汰舊換新採購</t>
    <phoneticPr fontId="13" type="noConversion"/>
  </si>
  <si>
    <t>偉志股份有限公司</t>
    <phoneticPr fontId="13" type="noConversion"/>
  </si>
  <si>
    <t>投影機及投影布幕汰換計畫</t>
    <phoneticPr fontId="13" type="noConversion"/>
  </si>
  <si>
    <t>校史藝文教室整修工程</t>
    <phoneticPr fontId="13" type="noConversion"/>
  </si>
  <si>
    <t>圖書館整修工程</t>
    <phoneticPr fontId="13" type="noConversion"/>
  </si>
  <si>
    <t>棒球社團設備採購</t>
    <phoneticPr fontId="13" type="noConversion"/>
  </si>
  <si>
    <t>1.呈龍體育用品社
2.益茂國際有限公司</t>
    <phoneticPr fontId="13" type="noConversion"/>
  </si>
  <si>
    <t>王仙蓮</t>
    <phoneticPr fontId="13" type="noConversion"/>
  </si>
  <si>
    <t>過嶺國中智慧學習教室採購</t>
    <phoneticPr fontId="13" type="noConversion"/>
  </si>
  <si>
    <t>學習成果展示設備採購</t>
    <phoneticPr fontId="13" type="noConversion"/>
  </si>
  <si>
    <t>走廊天花板粉刷工程</t>
    <phoneticPr fontId="13" type="noConversion"/>
  </si>
  <si>
    <t>平興國小</t>
    <phoneticPr fontId="13" type="noConversion"/>
  </si>
  <si>
    <t>莊敬樓508琴房整修工程</t>
    <phoneticPr fontId="3" type="noConversion"/>
  </si>
  <si>
    <t>平鎮國中</t>
    <phoneticPr fontId="3" type="noConversion"/>
  </si>
  <si>
    <t>創課學習教室改善工程</t>
    <phoneticPr fontId="13" type="noConversion"/>
  </si>
  <si>
    <t>西門國小</t>
    <phoneticPr fontId="13" type="noConversion"/>
  </si>
  <si>
    <t>體育館周邊改善工程</t>
    <phoneticPr fontId="3" type="noConversion"/>
  </si>
  <si>
    <t>桃園國中</t>
    <phoneticPr fontId="3" type="noConversion"/>
  </si>
  <si>
    <t>創意智慧科技教育設備</t>
    <phoneticPr fontId="13" type="noConversion"/>
  </si>
  <si>
    <t>霞雲國小</t>
    <phoneticPr fontId="13" type="noConversion"/>
  </si>
  <si>
    <t>109年度改善班級教學品質計畫</t>
    <phoneticPr fontId="13" type="noConversion"/>
  </si>
  <si>
    <t>多功能課研中心整修工程</t>
    <phoneticPr fontId="13" type="noConversion"/>
  </si>
  <si>
    <t>109年校園前區花台及地坪改善工程</t>
    <phoneticPr fontId="13" type="noConversion"/>
  </si>
  <si>
    <t>109年度改善及充實教學環境設備採購案</t>
    <phoneticPr fontId="13" type="noConversion"/>
  </si>
  <si>
    <t>福源國小</t>
    <phoneticPr fontId="13" type="noConversion"/>
  </si>
  <si>
    <t>圖書館k書中心改善工程</t>
    <phoneticPr fontId="13" type="noConversion"/>
  </si>
  <si>
    <t>南崁高中</t>
    <phoneticPr fontId="13" type="noConversion"/>
  </si>
  <si>
    <t>校史室兼多功能會議室整修工程</t>
    <phoneticPr fontId="13" type="noConversion"/>
  </si>
  <si>
    <t>草漯國中</t>
    <phoneticPr fontId="13" type="noConversion"/>
  </si>
  <si>
    <t>公共空間及教室換裝節能燈具</t>
    <phoneticPr fontId="13" type="noConversion"/>
  </si>
  <si>
    <t>呂淑真</t>
    <phoneticPr fontId="13" type="noConversion"/>
  </si>
  <si>
    <t>六智數位學習方案</t>
    <phoneticPr fontId="13" type="noConversion"/>
  </si>
  <si>
    <t>大溪國小</t>
    <phoneticPr fontId="13" type="noConversion"/>
  </si>
  <si>
    <t>英語教室設備改善</t>
    <phoneticPr fontId="13" type="noConversion"/>
  </si>
  <si>
    <t>復旦國小</t>
    <phoneticPr fontId="13" type="noConversion"/>
  </si>
  <si>
    <t>108年度第2階段改善無障礙校園環境-無障礙電梯工程</t>
    <phoneticPr fontId="13" type="noConversion"/>
  </si>
  <si>
    <t>生態池改善工程</t>
    <phoneticPr fontId="13" type="noConversion"/>
  </si>
  <si>
    <t>校園監視設備汰舊更新暨教學設備採購</t>
    <phoneticPr fontId="3" type="noConversion"/>
  </si>
  <si>
    <t>青溪國中</t>
    <phoneticPr fontId="3" type="noConversion"/>
  </si>
  <si>
    <t>松風愛閱廊道修繕及洗手台增加雨遮工程</t>
    <phoneticPr fontId="13" type="noConversion"/>
  </si>
  <si>
    <t>笨港國小</t>
    <phoneticPr fontId="13" type="noConversion"/>
  </si>
  <si>
    <t>長庚國小操場暨周邊環境改善工程</t>
    <phoneticPr fontId="3" type="noConversion"/>
  </si>
  <si>
    <t>長庚國小</t>
    <phoneticPr fontId="3" type="noConversion"/>
  </si>
  <si>
    <t>桃園市觀音區四維路與九如街交口交通號誌工程</t>
    <phoneticPr fontId="3" type="noConversion"/>
  </si>
  <si>
    <t>桃園市觀音區中山路一段與廣玉路交口交通號誌工程</t>
    <phoneticPr fontId="3" type="noConversion"/>
  </si>
  <si>
    <t>1.合升工程行
2.暐創實業有限公司
3.合青企業有限公司</t>
    <phoneticPr fontId="13" type="noConversion"/>
  </si>
  <si>
    <t>1.睿榮實業有限公司
2.正誠資訊有限公司</t>
    <phoneticPr fontId="13" type="noConversion"/>
  </si>
  <si>
    <t>公開招標</t>
  </si>
  <si>
    <t>帝訊通信有限公司</t>
    <phoneticPr fontId="3" type="noConversion"/>
  </si>
  <si>
    <t>1.公開招標
2.共同供應契約
3.小額採購逕洽廠商</t>
  </si>
  <si>
    <t>1.文泰室內裝修設計有限公司
2.大偉建築師事務所
3.文傑工程行
4.力霸工業科技股份有限公司
5.振元資訊有限公司</t>
    <phoneticPr fontId="3" type="noConversion"/>
  </si>
  <si>
    <t>帝訊通信有限公司</t>
  </si>
  <si>
    <t>飛鷹消防工業股份有限公司</t>
    <phoneticPr fontId="3" type="noConversion"/>
  </si>
  <si>
    <t>來順興科技有限公司</t>
  </si>
  <si>
    <t>承祥營造工程有限公司</t>
    <phoneticPr fontId="3" type="noConversion"/>
  </si>
  <si>
    <t>旺捷智能感知股份有限公司</t>
    <phoneticPr fontId="3" type="noConversion"/>
  </si>
  <si>
    <t>湧泉營造有限公司</t>
    <phoneticPr fontId="3" type="noConversion"/>
  </si>
  <si>
    <t>來順興科技有限公司</t>
    <phoneticPr fontId="3" type="noConversion"/>
  </si>
  <si>
    <t>昊陽營造有限公司</t>
    <phoneticPr fontId="3" type="noConversion"/>
  </si>
  <si>
    <t>1.公開招標
2.共同供應契約</t>
  </si>
  <si>
    <t>1.永新有限公司
2.佳瑩科技有限公司
3.聖心工程技術顧問有限公司</t>
    <phoneticPr fontId="3" type="noConversion"/>
  </si>
  <si>
    <t>文利營造有限公司</t>
    <phoneticPr fontId="3" type="noConversion"/>
  </si>
  <si>
    <t>1.次元光電有限公司
2.閱閱實業有限公司
3.楷興室內裝修企業有限公司</t>
    <phoneticPr fontId="3" type="noConversion"/>
  </si>
  <si>
    <t>辰翃有限公司</t>
    <phoneticPr fontId="3" type="noConversion"/>
  </si>
  <si>
    <t>強生運動科技股份有限公司</t>
    <phoneticPr fontId="3" type="noConversion"/>
  </si>
  <si>
    <t>1.公開取得報價單或企劃書
2.限制性招標</t>
  </si>
  <si>
    <t>1.大賀科技有限公司
2.百大工程顧問股份有限公司</t>
    <phoneticPr fontId="3" type="noConversion"/>
  </si>
  <si>
    <t>1.精華實業社
2.佳宸資訊有限公司</t>
    <phoneticPr fontId="3" type="noConversion"/>
  </si>
  <si>
    <t>京拓企業有限公司</t>
    <phoneticPr fontId="3" type="noConversion"/>
  </si>
  <si>
    <t>1.帝訊通信有限公司
2.連昇工程技術顧問有限公司</t>
    <phoneticPr fontId="3" type="noConversion"/>
  </si>
  <si>
    <t>容光室內裝修有限公司</t>
    <phoneticPr fontId="3" type="noConversion"/>
  </si>
  <si>
    <t>1.共同供應契約
2.公開取得報價單或企劃書
3.小額採購逕洽廠商</t>
  </si>
  <si>
    <t>1.淨寶企業有限公司
2.賀眾企業有限公司
3.金通多媒體科技有限公司
4.東隆鐵櫃角鋼家具行
5.大賀科技有限公司</t>
    <phoneticPr fontId="3" type="noConversion"/>
  </si>
  <si>
    <t>1.墨硯室內裝修有限公司
2.禾桻室內裝修有限公司</t>
    <phoneticPr fontId="3" type="noConversion"/>
  </si>
  <si>
    <t>正誠資訊有限公司</t>
    <phoneticPr fontId="3" type="noConversion"/>
  </si>
  <si>
    <t>珈祥營造有限公司</t>
    <phoneticPr fontId="3" type="noConversion"/>
  </si>
  <si>
    <t>展綱企業有限公司</t>
    <phoneticPr fontId="3" type="noConversion"/>
  </si>
  <si>
    <t>限制性招標</t>
  </si>
  <si>
    <t>1.路戰隊商行
2.陳文有建築師事務所</t>
    <phoneticPr fontId="3" type="noConversion"/>
  </si>
  <si>
    <t>緣欣營造股份有限公司</t>
    <phoneticPr fontId="3" type="noConversion"/>
  </si>
  <si>
    <t>崧逸消防實業有限公司</t>
    <phoneticPr fontId="3" type="noConversion"/>
  </si>
  <si>
    <t>1.豐雅數位有限公司
2.禾聯電器股份有限公司</t>
    <phoneticPr fontId="3" type="noConversion"/>
  </si>
  <si>
    <t>大賀科技有限公司</t>
    <phoneticPr fontId="3" type="noConversion"/>
  </si>
  <si>
    <t>1.禧龍企業股份有限公司
2.長畊企業有限公司</t>
    <phoneticPr fontId="3" type="noConversion"/>
  </si>
  <si>
    <t>鴻昌行</t>
    <phoneticPr fontId="3" type="noConversion"/>
  </si>
  <si>
    <t>淘點子創意視覺設計有限公司</t>
    <phoneticPr fontId="3" type="noConversion"/>
  </si>
  <si>
    <t>1.智綱文教企業社
2.禾聯電器股份有限公司</t>
    <phoneticPr fontId="3" type="noConversion"/>
  </si>
  <si>
    <t>1.津鑽營造有限公司
2.豐境室內裝修設計有限公司</t>
    <phoneticPr fontId="3" type="noConversion"/>
  </si>
  <si>
    <t>1.茂展營造有限公司
2.盛禹工程顧問有限公司</t>
    <phoneticPr fontId="3" type="noConversion"/>
  </si>
  <si>
    <t>震旦行股份有限公司五股一分公司</t>
    <phoneticPr fontId="3" type="noConversion"/>
  </si>
  <si>
    <t>智捷通信工程行</t>
    <phoneticPr fontId="3" type="noConversion"/>
  </si>
  <si>
    <t>1.義騰國際開發股份有限公司
2.王博仲建築師事務所</t>
    <phoneticPr fontId="3" type="noConversion"/>
  </si>
  <si>
    <t>鼎台工程技術顧問有限公司</t>
    <phoneticPr fontId="3" type="noConversion"/>
  </si>
  <si>
    <t>環娛國際有限公司</t>
    <phoneticPr fontId="3" type="noConversion"/>
  </si>
  <si>
    <t>110年桃園區原住民族集會所遮陽設施改善工程</t>
    <phoneticPr fontId="3" type="noConversion"/>
  </si>
  <si>
    <t>1.鼎利豐企業有限公司
2.謝仲軒建築師事務所</t>
    <phoneticPr fontId="3" type="noConversion"/>
  </si>
  <si>
    <t>暐肯照明有限公司</t>
    <phoneticPr fontId="3" type="noConversion"/>
  </si>
  <si>
    <t>勗佑有限公司</t>
    <phoneticPr fontId="3" type="noConversion"/>
  </si>
  <si>
    <t>1.積質原設室內裝修有限公司
2.禾桻室內裝修有限公司
3.史代新股份有限公司
4.淨寶企業有業公司
5.新向系統科技股份有限公司</t>
    <phoneticPr fontId="3" type="noConversion"/>
  </si>
  <si>
    <t>1.公開取得報價單或企劃書
2.小額採購逕洽廠商</t>
  </si>
  <si>
    <t>1.力生土木包工業
2.東駿工程顧問有限公司
3.敦陽工程顧問有限公司</t>
    <phoneticPr fontId="3" type="noConversion"/>
  </si>
  <si>
    <t>邑冠室內裝修實業有限公司</t>
    <phoneticPr fontId="3" type="noConversion"/>
  </si>
  <si>
    <t>佳展行</t>
    <phoneticPr fontId="3" type="noConversion"/>
  </si>
  <si>
    <t>宏洲土木包工業</t>
    <phoneticPr fontId="3" type="noConversion"/>
  </si>
  <si>
    <t>1.阿珥楠營造有限公司
2.呂信義建築師事務所</t>
    <phoneticPr fontId="3" type="noConversion"/>
  </si>
  <si>
    <t>1.泉心室內裝修工程有限公司
2.禾桻室內裝修工程有限公司</t>
    <phoneticPr fontId="3" type="noConversion"/>
  </si>
  <si>
    <t>大亞機器有限公司</t>
    <phoneticPr fontId="3" type="noConversion"/>
  </si>
  <si>
    <t>凱能消防工程有限公司</t>
  </si>
  <si>
    <t>1.翊羝室內裝修有限公司
2.願景建築師事務所</t>
    <phoneticPr fontId="3" type="noConversion"/>
  </si>
  <si>
    <t>慈湖園區及羅浮泰雅故事公園設置戶外型全彩LED顯示器財物採購案</t>
    <phoneticPr fontId="3" type="noConversion"/>
  </si>
  <si>
    <t>垣暻企業社</t>
    <phoneticPr fontId="3" type="noConversion"/>
  </si>
  <si>
    <t>德誌營造有限公司</t>
    <phoneticPr fontId="3" type="noConversion"/>
  </si>
  <si>
    <t>豐雅數位有限公司</t>
    <phoneticPr fontId="3" type="noConversion"/>
  </si>
  <si>
    <t>微笑單車股份有限公司</t>
    <phoneticPr fontId="3" type="noConversion"/>
  </si>
  <si>
    <t>1.順聲電器行
2.香港商富吉多有限公司台灣分公司
3.全民運動用品社
4.華菱科技股份有限公司</t>
    <phoneticPr fontId="3" type="noConversion"/>
  </si>
  <si>
    <t>1.國眾電腦股份有限公司
2.禾聯電器股份有限公司
3.弘德實業有限公司
4.旭威電腦資訊有限公司</t>
    <phoneticPr fontId="3" type="noConversion"/>
  </si>
  <si>
    <t>安爾富企業股份有限公司</t>
    <phoneticPr fontId="3" type="noConversion"/>
  </si>
  <si>
    <t>1.公開招標
2.公開取得報價單或企劃書
3.小額採購逕洽廠商
4.共同供應契約</t>
  </si>
  <si>
    <t>1.帝訊通信有限公司
2.連昇工程技術顧問有限公司
3.來電馬書局有限公司
4.承星資訊科技有限公司</t>
    <phoneticPr fontId="3" type="noConversion"/>
  </si>
  <si>
    <t>1.和久營造股份有限公司
2.創源國際有限公司
3.九惠建築師事務所</t>
    <phoneticPr fontId="3" type="noConversion"/>
  </si>
  <si>
    <t>1.智捷通信工程行
2.力千科技有限公司</t>
    <phoneticPr fontId="3" type="noConversion"/>
  </si>
  <si>
    <t>易而美家具事業有限公司</t>
    <phoneticPr fontId="3" type="noConversion"/>
  </si>
  <si>
    <t>吉良冷凍空調有限公司</t>
    <phoneticPr fontId="3" type="noConversion"/>
  </si>
  <si>
    <t>東隆鐵櫃角鋼家具行</t>
    <phoneticPr fontId="3" type="noConversion"/>
  </si>
  <si>
    <t>伸忠工程有限公司</t>
    <phoneticPr fontId="3" type="noConversion"/>
  </si>
  <si>
    <t>1.司邁特科技有限公司
2.鑫生活洋行</t>
    <phoneticPr fontId="3" type="noConversion"/>
  </si>
  <si>
    <t>東峰科技有限公司</t>
    <phoneticPr fontId="3" type="noConversion"/>
  </si>
  <si>
    <t>正陽資訊有限公司</t>
    <phoneticPr fontId="3" type="noConversion"/>
  </si>
  <si>
    <t>首聯科技有限公司</t>
    <phoneticPr fontId="3" type="noConversion"/>
  </si>
  <si>
    <t>鑫璽興業有限公司</t>
  </si>
  <si>
    <t>百特咖啡有限公司</t>
    <phoneticPr fontId="3" type="noConversion"/>
  </si>
  <si>
    <t>創源國際有限公司</t>
    <phoneticPr fontId="3" type="noConversion"/>
  </si>
  <si>
    <t>1.寶興電器行
2.東峰有限公司</t>
    <phoneticPr fontId="3" type="noConversion"/>
  </si>
  <si>
    <t>尚特國際有限公司</t>
    <phoneticPr fontId="3" type="noConversion"/>
  </si>
  <si>
    <t>好友壓克力冷凍不銹鋼有限公司</t>
    <phoneticPr fontId="3" type="noConversion"/>
  </si>
  <si>
    <t>興眾企業有限公司</t>
    <phoneticPr fontId="3" type="noConversion"/>
  </si>
  <si>
    <t>北昕企業有限公司</t>
    <phoneticPr fontId="3" type="noConversion"/>
  </si>
  <si>
    <t>麗崴電腦有限公司</t>
    <phoneticPr fontId="3" type="noConversion"/>
  </si>
  <si>
    <t>福星儀器有限公司</t>
    <phoneticPr fontId="3" type="noConversion"/>
  </si>
  <si>
    <t>震旦行股份有限公司</t>
    <phoneticPr fontId="3" type="noConversion"/>
  </si>
  <si>
    <t>得興電器有限公司</t>
    <phoneticPr fontId="3" type="noConversion"/>
  </si>
  <si>
    <t>金鑫旺企業社</t>
    <phoneticPr fontId="3" type="noConversion"/>
  </si>
  <si>
    <t>捷元股份有限公司</t>
    <phoneticPr fontId="3" type="noConversion"/>
  </si>
  <si>
    <t>慈湖園區營造夜間景觀照明設備統包工程-慈湖設置戶外照明燈及景觀投射燈</t>
    <phoneticPr fontId="3" type="noConversion"/>
  </si>
  <si>
    <t>政函國際股份有限公司</t>
    <phoneticPr fontId="3" type="noConversion"/>
  </si>
  <si>
    <t>大興帆布行</t>
    <phoneticPr fontId="3" type="noConversion"/>
  </si>
  <si>
    <t>萬客來家具廠</t>
    <phoneticPr fontId="3" type="noConversion"/>
  </si>
  <si>
    <t>易聲企業有限公司</t>
    <phoneticPr fontId="3" type="noConversion"/>
  </si>
  <si>
    <t>1.賀眾企業股份有限公司
2.文登系統科技股份有限公司
3.博通窗飾貼紙行
4.大賀科技有限公司</t>
    <phoneticPr fontId="3" type="noConversion"/>
  </si>
  <si>
    <t>佑豐商行</t>
    <phoneticPr fontId="3" type="noConversion"/>
  </si>
  <si>
    <t>平夌資訊有限公司</t>
    <phoneticPr fontId="3" type="noConversion"/>
  </si>
  <si>
    <t>全揚電器行</t>
    <phoneticPr fontId="3" type="noConversion"/>
  </si>
  <si>
    <t>匯恩實業有限公司</t>
  </si>
  <si>
    <t>優鮮冷凍冷氣設備行</t>
    <phoneticPr fontId="3" type="noConversion"/>
  </si>
  <si>
    <t>1.東龍地板有限公司
2.林志瑞建築師事務所</t>
    <phoneticPr fontId="3" type="noConversion"/>
  </si>
  <si>
    <t>凱能消防工程有限公司</t>
    <phoneticPr fontId="3" type="noConversion"/>
  </si>
  <si>
    <t>金昌營造有限公司</t>
    <phoneticPr fontId="3" type="noConversion"/>
  </si>
  <si>
    <t>點石科技有限公司</t>
    <phoneticPr fontId="3" type="noConversion"/>
  </si>
  <si>
    <t>1.淨寶企業有限公司
2.互盛股份有限公司
3.越揚企業社
4.裕廣廣告有限公司
5.日耀油漆工程行
6.茗廬企業有限公司
7.宸穩工程行</t>
    <phoneticPr fontId="3" type="noConversion"/>
  </si>
  <si>
    <t>山河企業社</t>
    <phoneticPr fontId="3" type="noConversion"/>
  </si>
  <si>
    <t>基業室內裝修工程有限公司</t>
    <phoneticPr fontId="3" type="noConversion"/>
  </si>
  <si>
    <t>中皇營造股份有限公司</t>
    <phoneticPr fontId="3" type="noConversion"/>
  </si>
  <si>
    <t>和聲企業社</t>
    <phoneticPr fontId="3" type="noConversion"/>
  </si>
  <si>
    <t>煒捷企業社</t>
    <phoneticPr fontId="3" type="noConversion"/>
  </si>
  <si>
    <t>1.平夌資訊有限公司
2.易聲企業有限公司</t>
    <phoneticPr fontId="3" type="noConversion"/>
  </si>
  <si>
    <t>金通多媒體科技有限公司</t>
    <phoneticPr fontId="3" type="noConversion"/>
  </si>
  <si>
    <t>合祥交通工程有限公司</t>
    <phoneticPr fontId="3" type="noConversion"/>
  </si>
  <si>
    <t>禾崧實業有限公司</t>
  </si>
  <si>
    <t>精華實業社</t>
  </si>
  <si>
    <t>力慷企業有限公司</t>
    <phoneticPr fontId="3" type="noConversion"/>
  </si>
  <si>
    <t>新順園藝有限公司</t>
    <phoneticPr fontId="3" type="noConversion"/>
  </si>
  <si>
    <t>昇煬機械引擎有限公司</t>
    <phoneticPr fontId="3" type="noConversion"/>
  </si>
  <si>
    <t>鉅倉五金股份有限公司</t>
    <phoneticPr fontId="3" type="noConversion"/>
  </si>
  <si>
    <t>州泰工程行</t>
    <phoneticPr fontId="3" type="noConversion"/>
  </si>
  <si>
    <t>木大工程土木包工業</t>
    <phoneticPr fontId="3" type="noConversion"/>
  </si>
  <si>
    <t>富翔土木包工業</t>
    <phoneticPr fontId="3" type="noConversion"/>
  </si>
  <si>
    <t>1.力慷企業有限公司
2.淨寶企業有限公司
3.豪麒機電工程有限公司</t>
    <phoneticPr fontId="3" type="noConversion"/>
  </si>
  <si>
    <t>1.勗佑有限公司
2.淨寶企業有限公司</t>
    <phoneticPr fontId="3" type="noConversion"/>
  </si>
  <si>
    <t>1.工展營造有限公司
2.九惠建築師事務所</t>
    <phoneticPr fontId="3" type="noConversion"/>
  </si>
  <si>
    <t>1.寶埕營造有限公司
2.劉厥然建築師事務所</t>
    <phoneticPr fontId="3" type="noConversion"/>
  </si>
  <si>
    <t>展盛電器企業有限公司</t>
    <phoneticPr fontId="3" type="noConversion"/>
  </si>
  <si>
    <t>1.金昌營造有限公司
2.川耘工程技術顧問</t>
    <phoneticPr fontId="3" type="noConversion"/>
  </si>
  <si>
    <t>1.漢林營造股份有限公司
2.紳暘工程技術顧問有限公司</t>
    <phoneticPr fontId="3" type="noConversion"/>
  </si>
  <si>
    <t>全源企業社</t>
    <phoneticPr fontId="3" type="noConversion"/>
  </si>
  <si>
    <t>翔順暉土木包工業</t>
    <phoneticPr fontId="3" type="noConversion"/>
  </si>
  <si>
    <t>精彩電腦股份有限公司</t>
    <phoneticPr fontId="3" type="noConversion"/>
  </si>
  <si>
    <t>長鴻電有限公司</t>
    <phoneticPr fontId="13" type="noConversion"/>
  </si>
  <si>
    <t>智利達企業有限公司</t>
    <phoneticPr fontId="13" type="noConversion"/>
  </si>
  <si>
    <t>經典室內裝修工程行</t>
    <phoneticPr fontId="13" type="noConversion"/>
  </si>
  <si>
    <t>正誠資訊有限公司</t>
    <phoneticPr fontId="13" type="noConversion"/>
  </si>
  <si>
    <t>國記土木包工業</t>
    <phoneticPr fontId="13" type="noConversion"/>
  </si>
  <si>
    <t>新縣營造有限公司</t>
    <phoneticPr fontId="13" type="noConversion"/>
  </si>
  <si>
    <t>1.公開取得報價單或企劃書
2.共同供應契約</t>
    <phoneticPr fontId="13" type="noConversion"/>
  </si>
  <si>
    <t>1.金牛頓藝術科技股份有限公司
2.平夌資訊有限公司</t>
    <phoneticPr fontId="13" type="noConversion"/>
  </si>
  <si>
    <t>遠璟室內裝修企業有限公司</t>
    <phoneticPr fontId="13" type="noConversion"/>
  </si>
  <si>
    <t>晶盛科技股份有限公司</t>
    <phoneticPr fontId="13" type="noConversion"/>
  </si>
  <si>
    <t>路戰隊商行</t>
    <phoneticPr fontId="13" type="noConversion"/>
  </si>
  <si>
    <t>金球發科技有限公司</t>
    <phoneticPr fontId="13" type="noConversion"/>
  </si>
  <si>
    <t>立展體育事業有限公司</t>
    <phoneticPr fontId="13" type="noConversion"/>
  </si>
  <si>
    <t>光大土木包工業</t>
    <phoneticPr fontId="13" type="noConversion"/>
  </si>
  <si>
    <t>申安工程有限公司</t>
    <phoneticPr fontId="13" type="noConversion"/>
  </si>
  <si>
    <t>1.共同供應契約
2.公開取得報價單或企劃書</t>
    <phoneticPr fontId="13" type="noConversion"/>
  </si>
  <si>
    <t>1.得興電器有限公司
2.智綱文教企業社</t>
    <phoneticPr fontId="13" type="noConversion"/>
  </si>
  <si>
    <t>吉邦數位有限公司</t>
    <phoneticPr fontId="13" type="noConversion"/>
  </si>
  <si>
    <t>寶磊營造有限公司</t>
    <phoneticPr fontId="13" type="noConversion"/>
  </si>
  <si>
    <t>國眾電腦股份有限公司</t>
    <phoneticPr fontId="13" type="noConversion"/>
  </si>
  <si>
    <t>公開招標、共同供應契約</t>
    <phoneticPr fontId="13" type="noConversion"/>
  </si>
  <si>
    <t>憶傑科技股份有限公司</t>
    <phoneticPr fontId="13" type="noConversion"/>
  </si>
  <si>
    <t>1.艾銳斯運動事業有限公司
2.堃登實業有限公司</t>
    <phoneticPr fontId="13" type="noConversion"/>
  </si>
  <si>
    <t>藝成室內裝修設計有限公司</t>
    <phoneticPr fontId="13" type="noConversion"/>
  </si>
  <si>
    <t>亞治企業有限公司</t>
    <phoneticPr fontId="13" type="noConversion"/>
  </si>
  <si>
    <t>1.振元資訊有限公司
2.輝雄科技有限公司</t>
    <phoneticPr fontId="13" type="noConversion"/>
  </si>
  <si>
    <t>1.大力土木包工業
2.上大企業社
3.富楊企業有限公司
4.首聯科技有限公司
5.年高企業有限公司
6.葦泉企業有限公司</t>
    <phoneticPr fontId="13" type="noConversion"/>
  </si>
  <si>
    <t>1.小額採購逕洽廠商
2.公開取得報價單或企劃書
3.共同供應契約</t>
    <phoneticPr fontId="13" type="noConversion"/>
  </si>
  <si>
    <t>1.創源國際有限公司 
2.振元資訊有限公司</t>
    <phoneticPr fontId="13" type="noConversion"/>
  </si>
  <si>
    <t>創源國際有限公司</t>
    <phoneticPr fontId="13" type="noConversion"/>
  </si>
  <si>
    <t>永大機電工業(股)公司桃園分公司</t>
  </si>
  <si>
    <t xml:space="preserve">	佑峻室內裝修業</t>
    <phoneticPr fontId="13" type="noConversion"/>
  </si>
  <si>
    <t>佑晟室內裝修工程行</t>
    <phoneticPr fontId="13" type="noConversion"/>
  </si>
  <si>
    <t>義秀鼓藝工房</t>
    <phoneticPr fontId="13" type="noConversion"/>
  </si>
  <si>
    <t>五項樂器有限公司</t>
    <phoneticPr fontId="13" type="noConversion"/>
  </si>
  <si>
    <t>駿崴工程有限公司</t>
    <phoneticPr fontId="13" type="noConversion"/>
  </si>
  <si>
    <t>聖豪營造有限公司</t>
    <phoneticPr fontId="13" type="noConversion"/>
  </si>
  <si>
    <t>呈龍體育用品社</t>
    <phoneticPr fontId="13" type="noConversion"/>
  </si>
  <si>
    <t>兆鋐工程有限公司</t>
    <phoneticPr fontId="13" type="noConversion"/>
  </si>
  <si>
    <t>潤鉅遊樂股份有限公司</t>
    <phoneticPr fontId="13" type="noConversion"/>
  </si>
  <si>
    <t>商昶不銹鋼企業社</t>
    <phoneticPr fontId="13" type="noConversion"/>
  </si>
  <si>
    <t>華商企業社</t>
    <phoneticPr fontId="13" type="noConversion"/>
  </si>
  <si>
    <t>1.晶盛科技股份有限公司
2.興展系統科技有限公司</t>
    <phoneticPr fontId="13" type="noConversion"/>
  </si>
  <si>
    <t>丞謙營造有限公司</t>
    <phoneticPr fontId="13" type="noConversion"/>
  </si>
  <si>
    <t>億勝實業有限公司</t>
    <phoneticPr fontId="13" type="noConversion"/>
  </si>
  <si>
    <t>享鈺營造有限公司</t>
    <phoneticPr fontId="13" type="noConversion"/>
  </si>
  <si>
    <t>一二三室內裝修有限公司</t>
    <phoneticPr fontId="13" type="noConversion"/>
  </si>
  <si>
    <t>添佑有限公司</t>
    <phoneticPr fontId="13" type="noConversion"/>
  </si>
  <si>
    <t>新歐工程有限公司</t>
    <phoneticPr fontId="13" type="noConversion"/>
  </si>
  <si>
    <t>1.力承室內裝修有限公司
2.樵雅室內裝修設計工程有限公司</t>
    <phoneticPr fontId="13" type="noConversion"/>
  </si>
  <si>
    <t>大漢室內裝修設計有限公司</t>
    <phoneticPr fontId="13" type="noConversion"/>
  </si>
  <si>
    <t>彩星油漆工程行</t>
    <phoneticPr fontId="13" type="noConversion"/>
  </si>
  <si>
    <t>翰辰室內裝修行</t>
    <phoneticPr fontId="13" type="noConversion"/>
  </si>
  <si>
    <t>祥鷹營造有限公司</t>
    <phoneticPr fontId="13" type="noConversion"/>
  </si>
  <si>
    <t>力生土木包工業</t>
    <phoneticPr fontId="13" type="noConversion"/>
  </si>
  <si>
    <t>佶偉室內裝修有限公司</t>
    <phoneticPr fontId="13" type="noConversion"/>
  </si>
  <si>
    <t>1.振元資訊有限公司                  2.博淵辦公家具有限公司</t>
    <phoneticPr fontId="13" type="noConversion"/>
  </si>
  <si>
    <t>鴻和營造有限公司</t>
    <phoneticPr fontId="13" type="noConversion"/>
  </si>
  <si>
    <t>莫內生態有限公司</t>
    <phoneticPr fontId="13" type="noConversion"/>
  </si>
  <si>
    <t>昕澄室內裝修設計有限公司</t>
    <phoneticPr fontId="13" type="noConversion"/>
  </si>
  <si>
    <t>工展營造有限公司</t>
    <phoneticPr fontId="13" type="noConversion"/>
  </si>
  <si>
    <t>1.訊達電腦股份有限公司
2.愷豐顧問股份有限公司
3.愷駿股份有限公司</t>
    <phoneticPr fontId="13" type="noConversion"/>
  </si>
  <si>
    <t>1.旭威電腦資訊有限公司  
2.金牛頓藝術科技股份有限公司</t>
    <phoneticPr fontId="13" type="noConversion"/>
  </si>
  <si>
    <t>1.勗佑有限公司
2.淨寶企業有限公司</t>
    <phoneticPr fontId="13" type="noConversion"/>
  </si>
  <si>
    <t>公開招標(最低標)</t>
    <phoneticPr fontId="3" type="noConversion"/>
  </si>
  <si>
    <t>欣揚營造工程股份有限公司</t>
    <phoneticPr fontId="3" type="noConversion"/>
  </si>
  <si>
    <t>品緯國際有限公司</t>
    <phoneticPr fontId="3" type="noConversion"/>
  </si>
  <si>
    <t>吉邦數位有限公司</t>
    <phoneticPr fontId="3" type="noConversion"/>
  </si>
  <si>
    <t>1.公開招標
2.公開取得報價單或企劃書</t>
  </si>
  <si>
    <t>梁正坤建築師事務所</t>
  </si>
  <si>
    <t>1.享鈺營造有限公司
2.梁正坤建築師事務所</t>
    <phoneticPr fontId="3" type="noConversion"/>
  </si>
  <si>
    <r>
      <t>1.</t>
    </r>
    <r>
      <rPr>
        <sz val="12"/>
        <rFont val="標楷體"/>
        <family val="4"/>
        <charset val="136"/>
      </rPr>
      <t>公開招標</t>
    </r>
    <r>
      <rPr>
        <sz val="12"/>
        <rFont val="Times New Roman"/>
        <family val="1"/>
      </rPr>
      <t xml:space="preserve">
2.</t>
    </r>
    <r>
      <rPr>
        <sz val="12"/>
        <rFont val="標楷體"/>
        <family val="4"/>
        <charset val="136"/>
      </rPr>
      <t>限制性招標</t>
    </r>
    <phoneticPr fontId="3" type="noConversion"/>
  </si>
  <si>
    <t>1.公開招標
2.限制性招標</t>
  </si>
  <si>
    <t>元暘營造股份有限公司</t>
    <phoneticPr fontId="3" type="noConversion"/>
  </si>
  <si>
    <r>
      <t>1.</t>
    </r>
    <r>
      <rPr>
        <sz val="12"/>
        <rFont val="標楷體"/>
        <family val="4"/>
        <charset val="136"/>
      </rPr>
      <t xml:space="preserve">公開招標(最低標)
</t>
    </r>
    <r>
      <rPr>
        <sz val="12"/>
        <rFont val="Times New Roman"/>
        <family val="1"/>
      </rPr>
      <t>2.</t>
    </r>
    <r>
      <rPr>
        <sz val="12"/>
        <rFont val="標楷體"/>
        <family val="4"/>
        <charset val="136"/>
      </rPr>
      <t>小額採購逕洽廠商</t>
    </r>
    <phoneticPr fontId="3" type="noConversion"/>
  </si>
  <si>
    <t>永大機電工業(股)桃園分公司</t>
  </si>
  <si>
    <r>
      <t>1.</t>
    </r>
    <r>
      <rPr>
        <sz val="12"/>
        <rFont val="標楷體"/>
        <family val="4"/>
        <charset val="136"/>
      </rPr>
      <t xml:space="preserve">公開招標(評分及格最低標)
</t>
    </r>
    <r>
      <rPr>
        <sz val="12"/>
        <rFont val="Times New Roman"/>
        <family val="1"/>
      </rPr>
      <t>2.</t>
    </r>
    <r>
      <rPr>
        <sz val="12"/>
        <rFont val="標楷體"/>
        <family val="4"/>
        <charset val="136"/>
      </rPr>
      <t>小額採購逕洽廠商</t>
    </r>
    <phoneticPr fontId="3" type="noConversion"/>
  </si>
  <si>
    <t>樂狗創意工作室</t>
    <phoneticPr fontId="3" type="noConversion"/>
  </si>
  <si>
    <t>1.麗新工程有限公司
2.梁正坤建築師事務所</t>
    <phoneticPr fontId="3" type="noConversion"/>
  </si>
  <si>
    <t>1.大來順工程有限公司
2.邱福順建築師事務所</t>
    <phoneticPr fontId="3" type="noConversion"/>
  </si>
  <si>
    <t>1.微風綠能科技股份有限公司
2.林文進建築師事務所</t>
    <phoneticPr fontId="3" type="noConversion"/>
  </si>
  <si>
    <t>公開招標</t>
    <phoneticPr fontId="3" type="noConversion"/>
  </si>
  <si>
    <t>1.公開招標
2.小額採購逕洽廠商</t>
    <phoneticPr fontId="3" type="noConversion"/>
  </si>
  <si>
    <t xml:space="preserve">1.超創資訊有限公司
2.振元資訊有限公司 </t>
    <phoneticPr fontId="13" type="noConversion"/>
  </si>
  <si>
    <t xml:space="preserve"> </t>
    <phoneticPr fontId="3" type="noConversion"/>
  </si>
  <si>
    <t>公開招標</t>
    <phoneticPr fontId="3" type="noConversion"/>
  </si>
  <si>
    <t>公開取得報價單或企劃書</t>
    <phoneticPr fontId="3" type="noConversion"/>
  </si>
  <si>
    <t>1.共同供應契約 
2.公開取得報價單或企劃書</t>
    <phoneticPr fontId="1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</si>
</sst>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76" formatCode="_-* #,##0_-;\-* #,##0_-;_-* &quot;-&quot;??_-;_-@_-"/>
    <numFmt numFmtId="177" formatCode="#,##0_ "/>
  </numFmts>
  <fonts count="14">
    <font>
      <sz val="12"/>
      <name val="新細明體"/>
      <family val="1"/>
      <charset val="136"/>
    </font>
    <font>
      <sz val="12"/>
      <color theme="1"/>
      <name val="新細明體"/>
      <family val="2"/>
      <charset val="136"/>
      <scheme val="minor"/>
    </font>
    <font>
      <sz val="12"/>
      <name val="新細明體"/>
      <family val="1"/>
      <charset val="136"/>
    </font>
    <font>
      <sz val="9"/>
      <name val="新細明體"/>
      <family val="1"/>
      <charset val="136"/>
    </font>
    <font>
      <b/>
      <sz val="18"/>
      <name val="標楷體"/>
      <family val="4"/>
      <charset val="136"/>
    </font>
    <font>
      <sz val="14"/>
      <name val="標楷體"/>
      <family val="4"/>
      <charset val="136"/>
    </font>
    <font>
      <sz val="12"/>
      <name val="標楷體"/>
      <family val="4"/>
      <charset val="136"/>
    </font>
    <font>
      <sz val="14"/>
      <name val="Times New Roman"/>
      <family val="1"/>
    </font>
    <font>
      <sz val="12"/>
      <name val="Times New Roman"/>
      <family val="1"/>
    </font>
    <font>
      <b/>
      <sz val="18"/>
      <name val="Times New Roman"/>
      <family val="1"/>
    </font>
    <font>
      <sz val="16"/>
      <name val="Times New Roman"/>
      <family val="1"/>
    </font>
    <font>
      <sz val="12"/>
      <color theme="1"/>
      <name val="Times New Roman"/>
      <family val="1"/>
    </font>
    <font>
      <sz val="12"/>
      <color theme="1"/>
      <name val="標楷體"/>
      <family val="4"/>
      <charset val="136"/>
    </font>
    <font>
      <sz val="9"/>
      <name val="新細明體"/>
      <family val="2"/>
      <charset val="136"/>
      <scheme val="minor"/>
    </font>
  </fonts>
  <fills count="2">
    <fill>
      <patternFill patternType="none"/>
    </fill>
    <fill>
      <patternFill patternType="gray125"/>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xf numFmtId="43" fontId="2" fillId="0" borderId="0" applyFont="0" applyFill="0" applyBorder="0" applyAlignment="0" applyProtection="0"/>
    <xf numFmtId="0" fontId="1" fillId="0" borderId="0">
      <alignment vertical="center"/>
    </xf>
    <xf numFmtId="0" fontId="2" fillId="0" borderId="0">
      <alignment vertical="center"/>
    </xf>
    <xf numFmtId="0" fontId="2" fillId="0" borderId="0">
      <alignment vertical="center"/>
    </xf>
    <xf numFmtId="0" fontId="2" fillId="0" borderId="0"/>
    <xf numFmtId="43" fontId="2" fillId="0" borderId="0" applyFont="0" applyFill="0" applyBorder="0" applyAlignment="0" applyProtection="0"/>
  </cellStyleXfs>
  <cellXfs count="70">
    <xf numFmtId="0" fontId="0" fillId="0" borderId="0" xfId="0"/>
    <xf numFmtId="0" fontId="8" fillId="0" borderId="0" xfId="0" applyFont="1" applyAlignment="1">
      <alignment vertical="center" wrapText="1"/>
    </xf>
    <xf numFmtId="0" fontId="8" fillId="0" borderId="1" xfId="0" applyFont="1" applyFill="1" applyBorder="1" applyAlignment="1">
      <alignment vertical="center" wrapText="1"/>
    </xf>
    <xf numFmtId="0" fontId="11" fillId="0" borderId="1" xfId="0" applyFont="1" applyFill="1" applyBorder="1" applyAlignment="1">
      <alignment horizontal="left" vertical="center" wrapText="1"/>
    </xf>
    <xf numFmtId="0" fontId="8" fillId="0" borderId="0" xfId="0" applyFont="1"/>
    <xf numFmtId="0" fontId="8" fillId="0" borderId="1" xfId="0" applyFont="1" applyFill="1" applyBorder="1" applyAlignment="1">
      <alignment horizontal="left" vertical="center" wrapText="1"/>
    </xf>
    <xf numFmtId="0" fontId="8" fillId="0" borderId="1" xfId="0" applyFont="1" applyFill="1" applyBorder="1" applyAlignment="1">
      <alignment horizontal="center" vertical="center"/>
    </xf>
    <xf numFmtId="3" fontId="8" fillId="0" borderId="1" xfId="0" applyNumberFormat="1" applyFont="1" applyFill="1" applyBorder="1" applyAlignment="1">
      <alignment horizontal="right" vertical="center"/>
    </xf>
    <xf numFmtId="0" fontId="6" fillId="0" borderId="1" xfId="0" applyFont="1" applyFill="1" applyBorder="1" applyAlignment="1">
      <alignment horizontal="center" vertical="center"/>
    </xf>
    <xf numFmtId="0" fontId="12" fillId="0" borderId="1" xfId="0" applyFont="1" applyFill="1" applyBorder="1" applyAlignment="1">
      <alignment horizontal="left" vertical="center" wrapText="1"/>
    </xf>
    <xf numFmtId="0" fontId="12" fillId="0" borderId="1" xfId="0" applyFont="1" applyFill="1" applyBorder="1" applyAlignment="1">
      <alignment horizontal="center" vertical="center"/>
    </xf>
    <xf numFmtId="3" fontId="12" fillId="0" borderId="1" xfId="0" applyNumberFormat="1" applyFont="1" applyFill="1" applyBorder="1" applyAlignment="1">
      <alignment horizontal="right" vertical="center"/>
    </xf>
    <xf numFmtId="3" fontId="11" fillId="0" borderId="1" xfId="0" applyNumberFormat="1" applyFont="1" applyFill="1" applyBorder="1" applyAlignment="1">
      <alignment horizontal="right" vertical="center"/>
    </xf>
    <xf numFmtId="0" fontId="6" fillId="0" borderId="1" xfId="0" applyFont="1" applyBorder="1" applyAlignment="1">
      <alignment horizontal="center" vertical="center" wrapText="1"/>
    </xf>
    <xf numFmtId="177" fontId="6" fillId="0" borderId="1" xfId="5" applyNumberFormat="1" applyFont="1" applyBorder="1" applyAlignment="1">
      <alignment vertical="center" wrapText="1"/>
    </xf>
    <xf numFmtId="0" fontId="6" fillId="0" borderId="1" xfId="5" applyFont="1" applyBorder="1" applyAlignment="1">
      <alignment horizontal="center" vertical="center" wrapText="1"/>
    </xf>
    <xf numFmtId="176" fontId="8" fillId="0" borderId="1" xfId="1" applyNumberFormat="1" applyFont="1" applyFill="1" applyBorder="1" applyAlignment="1">
      <alignment vertical="center"/>
    </xf>
    <xf numFmtId="0" fontId="6" fillId="0" borderId="1" xfId="0" applyFont="1" applyBorder="1" applyAlignment="1">
      <alignment vertical="center" wrapText="1"/>
    </xf>
    <xf numFmtId="177" fontId="6" fillId="0" borderId="1" xfId="5" applyNumberFormat="1" applyFont="1" applyBorder="1" applyAlignment="1">
      <alignment horizontal="left" vertical="center" wrapText="1"/>
    </xf>
    <xf numFmtId="177" fontId="6" fillId="0" borderId="1" xfId="5" applyNumberFormat="1" applyFont="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vertical="center" wrapText="1"/>
    </xf>
    <xf numFmtId="177" fontId="6" fillId="0" borderId="1" xfId="5" applyNumberFormat="1" applyFont="1" applyFill="1" applyBorder="1" applyAlignment="1">
      <alignment horizontal="center" vertical="center" wrapText="1"/>
    </xf>
    <xf numFmtId="177" fontId="6" fillId="0" borderId="1" xfId="5" applyNumberFormat="1" applyFont="1" applyFill="1" applyBorder="1" applyAlignment="1">
      <alignment horizontal="left" vertical="center" wrapText="1"/>
    </xf>
    <xf numFmtId="0" fontId="6" fillId="0" borderId="1" xfId="0" applyFont="1" applyBorder="1" applyAlignment="1">
      <alignment horizontal="center" vertical="center"/>
    </xf>
    <xf numFmtId="0" fontId="6" fillId="0" borderId="1" xfId="0" applyFont="1" applyBorder="1" applyAlignment="1">
      <alignment horizontal="left" vertical="center"/>
    </xf>
    <xf numFmtId="176" fontId="8" fillId="0" borderId="1" xfId="1" applyNumberFormat="1" applyFont="1" applyFill="1" applyBorder="1" applyAlignment="1">
      <alignment vertical="center" wrapText="1"/>
    </xf>
    <xf numFmtId="0" fontId="6" fillId="0" borderId="1" xfId="0" applyFont="1" applyBorder="1" applyAlignment="1">
      <alignment vertical="center"/>
    </xf>
    <xf numFmtId="177" fontId="6" fillId="0" borderId="1" xfId="5" applyNumberFormat="1" applyFont="1" applyFill="1" applyBorder="1" applyAlignment="1">
      <alignment vertical="center" wrapText="1"/>
    </xf>
    <xf numFmtId="0" fontId="6" fillId="0" borderId="1" xfId="5" applyFont="1" applyFill="1" applyBorder="1" applyAlignment="1">
      <alignment horizontal="center" vertical="center" wrapText="1"/>
    </xf>
    <xf numFmtId="0" fontId="6" fillId="0" borderId="1" xfId="0" applyFont="1" applyFill="1" applyBorder="1" applyAlignment="1">
      <alignment horizontal="left" vertical="center" wrapText="1"/>
    </xf>
    <xf numFmtId="176" fontId="8" fillId="0" borderId="2" xfId="1" applyNumberFormat="1" applyFont="1" applyBorder="1" applyAlignment="1">
      <alignment horizontal="center" vertical="center" wrapText="1"/>
    </xf>
    <xf numFmtId="0" fontId="6" fillId="0" borderId="3" xfId="0" applyFont="1" applyBorder="1" applyAlignment="1">
      <alignment horizontal="center" vertical="center" wrapText="1"/>
    </xf>
    <xf numFmtId="177" fontId="6" fillId="0" borderId="3" xfId="5" applyNumberFormat="1" applyFont="1" applyBorder="1" applyAlignment="1">
      <alignment vertical="center" wrapText="1"/>
    </xf>
    <xf numFmtId="0" fontId="6" fillId="0" borderId="3" xfId="5" applyFont="1" applyBorder="1" applyAlignment="1">
      <alignment horizontal="center" vertical="center" wrapText="1"/>
    </xf>
    <xf numFmtId="176" fontId="8" fillId="0" borderId="3" xfId="1" applyNumberFormat="1" applyFont="1" applyFill="1" applyBorder="1" applyAlignment="1">
      <alignment vertical="center"/>
    </xf>
    <xf numFmtId="0" fontId="6" fillId="0" borderId="3" xfId="0" applyFont="1" applyBorder="1" applyAlignment="1">
      <alignment vertical="center" wrapText="1"/>
    </xf>
    <xf numFmtId="177" fontId="6" fillId="0" borderId="3" xfId="5" applyNumberFormat="1" applyFont="1" applyBorder="1" applyAlignment="1">
      <alignment horizontal="left" vertical="center" wrapText="1"/>
    </xf>
    <xf numFmtId="0" fontId="7" fillId="0" borderId="10" xfId="0" applyFont="1" applyBorder="1" applyAlignment="1">
      <alignment horizontal="distributed" vertical="center" wrapText="1"/>
    </xf>
    <xf numFmtId="0" fontId="7" fillId="0" borderId="11" xfId="0" applyFont="1" applyBorder="1" applyAlignment="1">
      <alignment horizontal="distributed" vertical="center" wrapText="1"/>
    </xf>
    <xf numFmtId="0" fontId="8" fillId="0" borderId="4" xfId="0" applyFont="1" applyFill="1" applyBorder="1" applyAlignment="1">
      <alignment horizontal="center" vertical="center"/>
    </xf>
    <xf numFmtId="0" fontId="8" fillId="0" borderId="5" xfId="0" applyFont="1" applyFill="1" applyBorder="1" applyAlignment="1">
      <alignment horizontal="left" vertical="center" wrapText="1"/>
    </xf>
    <xf numFmtId="0" fontId="8" fillId="0" borderId="5" xfId="0" applyFont="1" applyFill="1" applyBorder="1" applyAlignment="1">
      <alignment horizontal="center" vertical="center"/>
    </xf>
    <xf numFmtId="3" fontId="8" fillId="0" borderId="5" xfId="0" applyNumberFormat="1" applyFont="1" applyFill="1" applyBorder="1" applyAlignment="1">
      <alignment horizontal="right" vertical="center"/>
    </xf>
    <xf numFmtId="0" fontId="6" fillId="0" borderId="5" xfId="0" applyFont="1" applyFill="1" applyBorder="1" applyAlignment="1">
      <alignment horizontal="center" vertical="center"/>
    </xf>
    <xf numFmtId="0" fontId="8" fillId="0" borderId="6" xfId="0" applyFont="1" applyFill="1" applyBorder="1" applyAlignment="1">
      <alignment horizontal="left" vertical="center" wrapText="1"/>
    </xf>
    <xf numFmtId="0" fontId="8" fillId="0" borderId="7" xfId="0" applyFont="1" applyFill="1" applyBorder="1" applyAlignment="1">
      <alignment horizontal="center" vertical="center"/>
    </xf>
    <xf numFmtId="0" fontId="8" fillId="0" borderId="8" xfId="0" applyFont="1" applyFill="1" applyBorder="1" applyAlignment="1">
      <alignment horizontal="left" vertical="center" wrapText="1"/>
    </xf>
    <xf numFmtId="0" fontId="6" fillId="0" borderId="8" xfId="0" applyFont="1" applyFill="1" applyBorder="1" applyAlignment="1">
      <alignment horizontal="left" vertical="center" wrapText="1"/>
    </xf>
    <xf numFmtId="0" fontId="8" fillId="0" borderId="7" xfId="0" applyFont="1" applyFill="1" applyBorder="1" applyAlignment="1">
      <alignment horizontal="center" vertical="center" wrapText="1"/>
    </xf>
    <xf numFmtId="0" fontId="12" fillId="0" borderId="7" xfId="0" applyFont="1" applyFill="1" applyBorder="1" applyAlignment="1">
      <alignment horizontal="center" vertical="center"/>
    </xf>
    <xf numFmtId="0" fontId="6" fillId="0" borderId="7" xfId="0" applyFont="1" applyFill="1" applyBorder="1" applyAlignment="1">
      <alignment horizontal="center" vertical="center"/>
    </xf>
    <xf numFmtId="0" fontId="7" fillId="0" borderId="0" xfId="0" applyFont="1" applyBorder="1" applyAlignment="1">
      <alignment horizontal="left" vertical="center"/>
    </xf>
    <xf numFmtId="0" fontId="8" fillId="0" borderId="9" xfId="0" applyFont="1" applyFill="1" applyBorder="1" applyAlignment="1">
      <alignment horizontal="center" vertical="center"/>
    </xf>
    <xf numFmtId="0" fontId="8" fillId="0" borderId="10" xfId="0" applyFont="1" applyFill="1" applyBorder="1" applyAlignment="1">
      <alignment horizontal="left" vertical="center" wrapText="1"/>
    </xf>
    <xf numFmtId="0" fontId="8" fillId="0" borderId="10" xfId="0" applyFont="1" applyFill="1" applyBorder="1" applyAlignment="1">
      <alignment horizontal="center" vertical="center"/>
    </xf>
    <xf numFmtId="3" fontId="8" fillId="0" borderId="10" xfId="0" applyNumberFormat="1" applyFont="1" applyFill="1" applyBorder="1" applyAlignment="1">
      <alignment horizontal="right" vertical="center"/>
    </xf>
    <xf numFmtId="0" fontId="6" fillId="0" borderId="10" xfId="0" applyFont="1" applyFill="1" applyBorder="1" applyAlignment="1">
      <alignment horizontal="center" vertical="center"/>
    </xf>
    <xf numFmtId="0" fontId="6" fillId="0" borderId="10" xfId="0" applyFont="1" applyFill="1" applyBorder="1" applyAlignment="1">
      <alignment horizontal="left" vertical="center" wrapText="1"/>
    </xf>
    <xf numFmtId="0" fontId="6" fillId="0" borderId="11" xfId="0" applyFont="1" applyFill="1" applyBorder="1" applyAlignment="1">
      <alignment horizontal="left" vertical="center" wrapText="1"/>
    </xf>
    <xf numFmtId="0" fontId="7" fillId="0" borderId="0" xfId="0" applyFont="1" applyBorder="1" applyAlignment="1">
      <alignment horizontal="center" vertical="center"/>
    </xf>
    <xf numFmtId="176" fontId="5" fillId="0" borderId="2" xfId="1" applyNumberFormat="1" applyFont="1" applyBorder="1" applyAlignment="1">
      <alignment horizontal="center" vertical="center" wrapText="1"/>
    </xf>
    <xf numFmtId="176" fontId="8" fillId="0" borderId="2" xfId="1" applyNumberFormat="1" applyFont="1" applyBorder="1" applyAlignment="1">
      <alignment horizontal="center" vertical="center" wrapText="1"/>
    </xf>
    <xf numFmtId="0" fontId="9" fillId="0" borderId="0" xfId="0" applyFont="1" applyBorder="1" applyAlignment="1">
      <alignment horizontal="center" vertical="center"/>
    </xf>
    <xf numFmtId="0" fontId="10" fillId="0" borderId="0" xfId="0" applyFont="1" applyBorder="1" applyAlignment="1">
      <alignment horizontal="center" vertical="center"/>
    </xf>
    <xf numFmtId="0" fontId="7" fillId="0" borderId="5" xfId="0" applyFont="1" applyBorder="1" applyAlignment="1">
      <alignment horizontal="distributed" vertical="center" wrapText="1"/>
    </xf>
    <xf numFmtId="0" fontId="7" fillId="0" borderId="6" xfId="0" applyFont="1" applyBorder="1" applyAlignment="1">
      <alignment horizontal="distributed" vertical="center" wrapText="1"/>
    </xf>
    <xf numFmtId="0" fontId="7" fillId="0" borderId="4" xfId="0" applyFont="1" applyBorder="1" applyAlignment="1">
      <alignment horizontal="distributed" vertical="center" wrapText="1"/>
    </xf>
    <xf numFmtId="0" fontId="7" fillId="0" borderId="9" xfId="0" applyFont="1" applyBorder="1" applyAlignment="1">
      <alignment horizontal="distributed" vertical="center" wrapText="1"/>
    </xf>
    <xf numFmtId="0" fontId="7" fillId="0" borderId="10" xfId="0" applyFont="1" applyBorder="1" applyAlignment="1">
      <alignment horizontal="distributed" vertical="center" wrapText="1"/>
    </xf>
  </cellXfs>
  <cellStyles count="7">
    <cellStyle name="一般" xfId="0" builtinId="0"/>
    <cellStyle name="一般 2" xfId="2"/>
    <cellStyle name="一般 3" xfId="4"/>
    <cellStyle name="一般 4" xfId="3"/>
    <cellStyle name="一般_93什項登記表" xfId="5"/>
    <cellStyle name="千分位" xfId="1" builtinId="3"/>
    <cellStyle name="千分位 2 2 2" xfId="6"/>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0</xdr:colOff>
      <xdr:row>5</xdr:row>
      <xdr:rowOff>8282</xdr:rowOff>
    </xdr:from>
    <xdr:to>
      <xdr:col>8</xdr:col>
      <xdr:colOff>0</xdr:colOff>
      <xdr:row>6</xdr:row>
      <xdr:rowOff>8283</xdr:rowOff>
    </xdr:to>
    <xdr:cxnSp macro="">
      <xdr:nvCxnSpPr>
        <xdr:cNvPr id="3" name="直線接點 2"/>
        <xdr:cNvCxnSpPr/>
      </xdr:nvCxnSpPr>
      <xdr:spPr>
        <a:xfrm>
          <a:off x="5541065" y="1938130"/>
          <a:ext cx="5292587" cy="20706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79"/>
  <sheetViews>
    <sheetView tabSelected="1" view="pageBreakPreview" zoomScale="115" zoomScaleNormal="115" zoomScaleSheetLayoutView="115" workbookViewId="0">
      <selection activeCell="H469" sqref="H469"/>
    </sheetView>
  </sheetViews>
  <sheetFormatPr defaultColWidth="8.875" defaultRowHeight="15.75"/>
  <cols>
    <col min="1" max="1" width="10.625" style="1" customWidth="1"/>
    <col min="2" max="2" width="25.125" style="1" customWidth="1"/>
    <col min="3" max="3" width="18.375" style="1" customWidth="1"/>
    <col min="4" max="4" width="11.375" style="1" customWidth="1"/>
    <col min="5" max="5" width="41" style="1" customWidth="1"/>
    <col min="6" max="6" width="19.75" style="1" customWidth="1"/>
    <col min="7" max="7" width="20.625" style="1" customWidth="1"/>
    <col min="8" max="8" width="30.625" style="1" customWidth="1"/>
    <col min="9" max="16384" width="8.875" style="1"/>
  </cols>
  <sheetData>
    <row r="1" spans="1:8" ht="29.45" customHeight="1">
      <c r="A1" s="63" t="s">
        <v>23</v>
      </c>
      <c r="B1" s="63"/>
      <c r="C1" s="63"/>
      <c r="D1" s="63"/>
      <c r="E1" s="63"/>
      <c r="F1" s="63"/>
      <c r="G1" s="63"/>
      <c r="H1" s="63"/>
    </row>
    <row r="2" spans="1:8" ht="24.6" customHeight="1">
      <c r="A2" s="63" t="s">
        <v>25</v>
      </c>
      <c r="B2" s="63"/>
      <c r="C2" s="63"/>
      <c r="D2" s="63"/>
      <c r="E2" s="63"/>
      <c r="F2" s="63"/>
      <c r="G2" s="63"/>
      <c r="H2" s="63"/>
    </row>
    <row r="3" spans="1:8" ht="26.1" customHeight="1" thickBot="1">
      <c r="A3" s="52"/>
      <c r="B3" s="64"/>
      <c r="C3" s="64"/>
      <c r="D3" s="64"/>
      <c r="E3" s="64"/>
      <c r="F3" s="64"/>
      <c r="G3" s="64"/>
      <c r="H3" s="60" t="s">
        <v>5</v>
      </c>
    </row>
    <row r="4" spans="1:8" ht="30" customHeight="1">
      <c r="A4" s="67" t="s">
        <v>0</v>
      </c>
      <c r="B4" s="65" t="s">
        <v>1</v>
      </c>
      <c r="C4" s="65" t="s">
        <v>2</v>
      </c>
      <c r="D4" s="65" t="s">
        <v>6</v>
      </c>
      <c r="E4" s="65"/>
      <c r="F4" s="65"/>
      <c r="G4" s="65"/>
      <c r="H4" s="66"/>
    </row>
    <row r="5" spans="1:8" ht="44.45" customHeight="1" thickBot="1">
      <c r="A5" s="68"/>
      <c r="B5" s="69"/>
      <c r="C5" s="69"/>
      <c r="D5" s="38" t="s">
        <v>7</v>
      </c>
      <c r="E5" s="38" t="s">
        <v>8</v>
      </c>
      <c r="F5" s="38" t="s">
        <v>3</v>
      </c>
      <c r="G5" s="38" t="s">
        <v>9</v>
      </c>
      <c r="H5" s="39" t="s">
        <v>4</v>
      </c>
    </row>
    <row r="6" spans="1:8" ht="16.5" customHeight="1" thickBot="1">
      <c r="A6" s="61" t="s">
        <v>24</v>
      </c>
      <c r="B6" s="61"/>
      <c r="C6" s="61"/>
      <c r="D6" s="31" t="s">
        <v>1315</v>
      </c>
      <c r="E6" s="62"/>
      <c r="F6" s="62"/>
      <c r="G6" s="62"/>
      <c r="H6" s="62"/>
    </row>
    <row r="7" spans="1:8" ht="33" customHeight="1">
      <c r="A7" s="40" t="s">
        <v>26</v>
      </c>
      <c r="B7" s="41" t="s">
        <v>27</v>
      </c>
      <c r="C7" s="42" t="s">
        <v>28</v>
      </c>
      <c r="D7" s="43">
        <v>164</v>
      </c>
      <c r="E7" s="41" t="s">
        <v>29</v>
      </c>
      <c r="F7" s="44" t="str">
        <f>C7</f>
        <v>平鎮區公所</v>
      </c>
      <c r="G7" s="41" t="s">
        <v>11</v>
      </c>
      <c r="H7" s="45" t="s">
        <v>30</v>
      </c>
    </row>
    <row r="8" spans="1:8" ht="33" customHeight="1">
      <c r="A8" s="46" t="s">
        <v>26</v>
      </c>
      <c r="B8" s="5" t="s">
        <v>31</v>
      </c>
      <c r="C8" s="6" t="s">
        <v>28</v>
      </c>
      <c r="D8" s="7">
        <v>14</v>
      </c>
      <c r="E8" s="5" t="s">
        <v>29</v>
      </c>
      <c r="F8" s="8" t="str">
        <f t="shared" ref="F8:F71" si="0">C8</f>
        <v>平鎮區公所</v>
      </c>
      <c r="G8" s="5" t="s">
        <v>32</v>
      </c>
      <c r="H8" s="47" t="s">
        <v>33</v>
      </c>
    </row>
    <row r="9" spans="1:8" ht="33" customHeight="1">
      <c r="A9" s="46" t="s">
        <v>34</v>
      </c>
      <c r="B9" s="5" t="s">
        <v>35</v>
      </c>
      <c r="C9" s="6" t="s">
        <v>36</v>
      </c>
      <c r="D9" s="7">
        <v>454</v>
      </c>
      <c r="E9" s="5" t="s">
        <v>29</v>
      </c>
      <c r="F9" s="8" t="str">
        <f t="shared" si="0"/>
        <v>八德區公所</v>
      </c>
      <c r="G9" s="30" t="s">
        <v>1092</v>
      </c>
      <c r="H9" s="48" t="s">
        <v>1093</v>
      </c>
    </row>
    <row r="10" spans="1:8" ht="33" customHeight="1">
      <c r="A10" s="46" t="s">
        <v>37</v>
      </c>
      <c r="B10" s="5" t="s">
        <v>38</v>
      </c>
      <c r="C10" s="6" t="s">
        <v>39</v>
      </c>
      <c r="D10" s="7">
        <v>174</v>
      </c>
      <c r="E10" s="5" t="s">
        <v>29</v>
      </c>
      <c r="F10" s="8" t="str">
        <f t="shared" si="0"/>
        <v>中壢區公所</v>
      </c>
      <c r="G10" s="5" t="s">
        <v>10</v>
      </c>
      <c r="H10" s="47" t="s">
        <v>40</v>
      </c>
    </row>
    <row r="11" spans="1:8" ht="33" customHeight="1">
      <c r="A11" s="46" t="s">
        <v>41</v>
      </c>
      <c r="B11" s="5" t="s">
        <v>42</v>
      </c>
      <c r="C11" s="6" t="s">
        <v>36</v>
      </c>
      <c r="D11" s="7">
        <v>100</v>
      </c>
      <c r="E11" s="5" t="s">
        <v>29</v>
      </c>
      <c r="F11" s="8" t="str">
        <f t="shared" si="0"/>
        <v>八德區公所</v>
      </c>
      <c r="G11" s="5" t="s">
        <v>32</v>
      </c>
      <c r="H11" s="47" t="s">
        <v>43</v>
      </c>
    </row>
    <row r="12" spans="1:8" ht="33" customHeight="1">
      <c r="A12" s="46" t="s">
        <v>44</v>
      </c>
      <c r="B12" s="5" t="s">
        <v>45</v>
      </c>
      <c r="C12" s="6" t="s">
        <v>46</v>
      </c>
      <c r="D12" s="7">
        <v>98</v>
      </c>
      <c r="E12" s="5" t="s">
        <v>29</v>
      </c>
      <c r="F12" s="8" t="str">
        <f t="shared" si="0"/>
        <v>龍潭區公所</v>
      </c>
      <c r="G12" s="5" t="s">
        <v>32</v>
      </c>
      <c r="H12" s="47" t="s">
        <v>47</v>
      </c>
    </row>
    <row r="13" spans="1:8" ht="90" customHeight="1">
      <c r="A13" s="46" t="s">
        <v>48</v>
      </c>
      <c r="B13" s="5" t="s">
        <v>49</v>
      </c>
      <c r="C13" s="6" t="s">
        <v>50</v>
      </c>
      <c r="D13" s="7">
        <v>840</v>
      </c>
      <c r="E13" s="5" t="s">
        <v>29</v>
      </c>
      <c r="F13" s="8" t="str">
        <f t="shared" si="0"/>
        <v>中正國民小學</v>
      </c>
      <c r="G13" s="30" t="s">
        <v>1094</v>
      </c>
      <c r="H13" s="48" t="s">
        <v>1095</v>
      </c>
    </row>
    <row r="14" spans="1:8" ht="54.95" customHeight="1">
      <c r="A14" s="46" t="s">
        <v>51</v>
      </c>
      <c r="B14" s="5" t="s">
        <v>52</v>
      </c>
      <c r="C14" s="6" t="s">
        <v>53</v>
      </c>
      <c r="D14" s="7">
        <v>504</v>
      </c>
      <c r="E14" s="5" t="s">
        <v>29</v>
      </c>
      <c r="F14" s="8" t="str">
        <f t="shared" si="0"/>
        <v>消防局</v>
      </c>
      <c r="G14" s="5" t="s">
        <v>54</v>
      </c>
      <c r="H14" s="47" t="s">
        <v>55</v>
      </c>
    </row>
    <row r="15" spans="1:8" ht="33" customHeight="1">
      <c r="A15" s="46" t="s">
        <v>56</v>
      </c>
      <c r="B15" s="5" t="s">
        <v>57</v>
      </c>
      <c r="C15" s="6" t="s">
        <v>58</v>
      </c>
      <c r="D15" s="7">
        <v>96</v>
      </c>
      <c r="E15" s="5" t="s">
        <v>29</v>
      </c>
      <c r="F15" s="8" t="str">
        <f t="shared" si="0"/>
        <v>龜山區公所</v>
      </c>
      <c r="G15" s="5" t="s">
        <v>32</v>
      </c>
      <c r="H15" s="47" t="s">
        <v>59</v>
      </c>
    </row>
    <row r="16" spans="1:8" ht="54.95" customHeight="1">
      <c r="A16" s="46" t="s">
        <v>60</v>
      </c>
      <c r="B16" s="5" t="s">
        <v>61</v>
      </c>
      <c r="C16" s="6" t="s">
        <v>62</v>
      </c>
      <c r="D16" s="7">
        <v>490</v>
      </c>
      <c r="E16" s="5" t="s">
        <v>29</v>
      </c>
      <c r="F16" s="8" t="str">
        <f t="shared" si="0"/>
        <v>復興區公所</v>
      </c>
      <c r="G16" s="5" t="s">
        <v>63</v>
      </c>
      <c r="H16" s="47" t="s">
        <v>64</v>
      </c>
    </row>
    <row r="17" spans="1:8" ht="33" customHeight="1">
      <c r="A17" s="46" t="s">
        <v>41</v>
      </c>
      <c r="B17" s="5" t="s">
        <v>65</v>
      </c>
      <c r="C17" s="6" t="s">
        <v>36</v>
      </c>
      <c r="D17" s="7">
        <v>60</v>
      </c>
      <c r="E17" s="5" t="s">
        <v>29</v>
      </c>
      <c r="F17" s="8" t="str">
        <f t="shared" si="0"/>
        <v>八德區公所</v>
      </c>
      <c r="G17" s="5" t="s">
        <v>32</v>
      </c>
      <c r="H17" s="47" t="s">
        <v>66</v>
      </c>
    </row>
    <row r="18" spans="1:8" ht="33" customHeight="1">
      <c r="A18" s="46" t="s">
        <v>44</v>
      </c>
      <c r="B18" s="5" t="s">
        <v>67</v>
      </c>
      <c r="C18" s="6" t="s">
        <v>46</v>
      </c>
      <c r="D18" s="7">
        <v>99</v>
      </c>
      <c r="E18" s="5" t="s">
        <v>29</v>
      </c>
      <c r="F18" s="8" t="str">
        <f t="shared" si="0"/>
        <v>龍潭區公所</v>
      </c>
      <c r="G18" s="5" t="s">
        <v>32</v>
      </c>
      <c r="H18" s="47" t="s">
        <v>68</v>
      </c>
    </row>
    <row r="19" spans="1:8" ht="54.95" customHeight="1">
      <c r="A19" s="46" t="s">
        <v>44</v>
      </c>
      <c r="B19" s="5" t="s">
        <v>69</v>
      </c>
      <c r="C19" s="6" t="s">
        <v>70</v>
      </c>
      <c r="D19" s="7">
        <v>67</v>
      </c>
      <c r="E19" s="5" t="s">
        <v>29</v>
      </c>
      <c r="F19" s="8" t="str">
        <f t="shared" si="0"/>
        <v>環保局</v>
      </c>
      <c r="G19" s="5" t="s">
        <v>32</v>
      </c>
      <c r="H19" s="47" t="s">
        <v>71</v>
      </c>
    </row>
    <row r="20" spans="1:8" ht="54.95" customHeight="1">
      <c r="A20" s="46" t="s">
        <v>72</v>
      </c>
      <c r="B20" s="5" t="s">
        <v>73</v>
      </c>
      <c r="C20" s="6" t="s">
        <v>74</v>
      </c>
      <c r="D20" s="7">
        <v>280</v>
      </c>
      <c r="E20" s="5" t="s">
        <v>29</v>
      </c>
      <c r="F20" s="8" t="str">
        <f t="shared" si="0"/>
        <v>楊梅區公所</v>
      </c>
      <c r="G20" s="5" t="s">
        <v>54</v>
      </c>
      <c r="H20" s="47" t="s">
        <v>75</v>
      </c>
    </row>
    <row r="21" spans="1:8" ht="33" customHeight="1">
      <c r="A21" s="46" t="s">
        <v>76</v>
      </c>
      <c r="B21" s="5" t="s">
        <v>77</v>
      </c>
      <c r="C21" s="6" t="s">
        <v>28</v>
      </c>
      <c r="D21" s="7">
        <v>97</v>
      </c>
      <c r="E21" s="5" t="s">
        <v>29</v>
      </c>
      <c r="F21" s="8" t="str">
        <f t="shared" si="0"/>
        <v>平鎮區公所</v>
      </c>
      <c r="G21" s="5" t="s">
        <v>32</v>
      </c>
      <c r="H21" s="47" t="s">
        <v>78</v>
      </c>
    </row>
    <row r="22" spans="1:8" ht="33" customHeight="1">
      <c r="A22" s="46" t="s">
        <v>79</v>
      </c>
      <c r="B22" s="5" t="s">
        <v>80</v>
      </c>
      <c r="C22" s="6" t="s">
        <v>36</v>
      </c>
      <c r="D22" s="7">
        <v>99</v>
      </c>
      <c r="E22" s="5" t="s">
        <v>29</v>
      </c>
      <c r="F22" s="8" t="str">
        <f t="shared" si="0"/>
        <v>八德區公所</v>
      </c>
      <c r="G22" s="5" t="s">
        <v>32</v>
      </c>
      <c r="H22" s="47" t="s">
        <v>81</v>
      </c>
    </row>
    <row r="23" spans="1:8" ht="33" customHeight="1">
      <c r="A23" s="46" t="s">
        <v>79</v>
      </c>
      <c r="B23" s="5" t="s">
        <v>82</v>
      </c>
      <c r="C23" s="6" t="s">
        <v>36</v>
      </c>
      <c r="D23" s="7">
        <v>15</v>
      </c>
      <c r="E23" s="5" t="s">
        <v>29</v>
      </c>
      <c r="F23" s="8" t="str">
        <f t="shared" si="0"/>
        <v>八德區公所</v>
      </c>
      <c r="G23" s="5" t="s">
        <v>32</v>
      </c>
      <c r="H23" s="47" t="s">
        <v>83</v>
      </c>
    </row>
    <row r="24" spans="1:8" ht="54.95" customHeight="1">
      <c r="A24" s="46" t="s">
        <v>84</v>
      </c>
      <c r="B24" s="5" t="s">
        <v>85</v>
      </c>
      <c r="C24" s="6" t="s">
        <v>58</v>
      </c>
      <c r="D24" s="7">
        <v>598</v>
      </c>
      <c r="E24" s="5" t="s">
        <v>29</v>
      </c>
      <c r="F24" s="8" t="str">
        <f t="shared" si="0"/>
        <v>龜山區公所</v>
      </c>
      <c r="G24" s="5" t="s">
        <v>63</v>
      </c>
      <c r="H24" s="47" t="s">
        <v>86</v>
      </c>
    </row>
    <row r="25" spans="1:8" ht="33" customHeight="1">
      <c r="A25" s="46" t="s">
        <v>34</v>
      </c>
      <c r="B25" s="5" t="s">
        <v>87</v>
      </c>
      <c r="C25" s="6" t="s">
        <v>36</v>
      </c>
      <c r="D25" s="7">
        <v>655</v>
      </c>
      <c r="E25" s="5" t="s">
        <v>29</v>
      </c>
      <c r="F25" s="8" t="str">
        <f t="shared" si="0"/>
        <v>八德區公所</v>
      </c>
      <c r="G25" s="30" t="s">
        <v>1092</v>
      </c>
      <c r="H25" s="48" t="s">
        <v>1096</v>
      </c>
    </row>
    <row r="26" spans="1:8" ht="33" customHeight="1">
      <c r="A26" s="46" t="s">
        <v>88</v>
      </c>
      <c r="B26" s="5" t="s">
        <v>89</v>
      </c>
      <c r="C26" s="6" t="s">
        <v>90</v>
      </c>
      <c r="D26" s="7">
        <v>330</v>
      </c>
      <c r="E26" s="5" t="s">
        <v>29</v>
      </c>
      <c r="F26" s="8" t="str">
        <f t="shared" si="0"/>
        <v>溪海國民小學</v>
      </c>
      <c r="G26" s="5" t="s">
        <v>54</v>
      </c>
      <c r="H26" s="47" t="s">
        <v>91</v>
      </c>
    </row>
    <row r="27" spans="1:8" ht="90" customHeight="1">
      <c r="A27" s="46" t="s">
        <v>92</v>
      </c>
      <c r="B27" s="5" t="s">
        <v>93</v>
      </c>
      <c r="C27" s="6" t="s">
        <v>94</v>
      </c>
      <c r="D27" s="7">
        <v>500</v>
      </c>
      <c r="E27" s="5" t="s">
        <v>29</v>
      </c>
      <c r="F27" s="8" t="str">
        <f t="shared" si="0"/>
        <v>大園分局</v>
      </c>
      <c r="G27" s="5" t="s">
        <v>63</v>
      </c>
      <c r="H27" s="47" t="s">
        <v>95</v>
      </c>
    </row>
    <row r="28" spans="1:8" ht="33" customHeight="1">
      <c r="A28" s="49" t="s">
        <v>96</v>
      </c>
      <c r="B28" s="5" t="s">
        <v>97</v>
      </c>
      <c r="C28" s="6" t="s">
        <v>98</v>
      </c>
      <c r="D28" s="7">
        <f>1000+1000</f>
        <v>2000</v>
      </c>
      <c r="E28" s="5" t="s">
        <v>29</v>
      </c>
      <c r="F28" s="8" t="str">
        <f t="shared" si="0"/>
        <v>新明國民小學</v>
      </c>
      <c r="G28" s="30" t="s">
        <v>1312</v>
      </c>
      <c r="H28" s="48" t="s">
        <v>1296</v>
      </c>
    </row>
    <row r="29" spans="1:8" ht="33" customHeight="1">
      <c r="A29" s="46" t="s">
        <v>99</v>
      </c>
      <c r="B29" s="5" t="s">
        <v>100</v>
      </c>
      <c r="C29" s="6" t="s">
        <v>36</v>
      </c>
      <c r="D29" s="7">
        <v>430.5</v>
      </c>
      <c r="E29" s="5" t="s">
        <v>29</v>
      </c>
      <c r="F29" s="8" t="str">
        <f t="shared" si="0"/>
        <v>八德區公所</v>
      </c>
      <c r="G29" s="30" t="s">
        <v>1092</v>
      </c>
      <c r="H29" s="48" t="s">
        <v>1097</v>
      </c>
    </row>
    <row r="30" spans="1:8" ht="33" customHeight="1">
      <c r="A30" s="46" t="s">
        <v>99</v>
      </c>
      <c r="B30" s="5" t="s">
        <v>101</v>
      </c>
      <c r="C30" s="6" t="s">
        <v>36</v>
      </c>
      <c r="D30" s="7">
        <v>597.5</v>
      </c>
      <c r="E30" s="5" t="s">
        <v>29</v>
      </c>
      <c r="F30" s="8" t="str">
        <f t="shared" si="0"/>
        <v>八德區公所</v>
      </c>
      <c r="G30" s="30" t="s">
        <v>1092</v>
      </c>
      <c r="H30" s="48" t="s">
        <v>1093</v>
      </c>
    </row>
    <row r="31" spans="1:8" ht="49.5">
      <c r="A31" s="46" t="s">
        <v>102</v>
      </c>
      <c r="B31" s="5" t="s">
        <v>103</v>
      </c>
      <c r="C31" s="6" t="s">
        <v>104</v>
      </c>
      <c r="D31" s="7">
        <v>222.4</v>
      </c>
      <c r="E31" s="5" t="s">
        <v>29</v>
      </c>
      <c r="F31" s="8" t="str">
        <f t="shared" si="0"/>
        <v>交通局</v>
      </c>
      <c r="G31" s="30" t="s">
        <v>1316</v>
      </c>
      <c r="H31" s="48" t="s">
        <v>1098</v>
      </c>
    </row>
    <row r="32" spans="1:8" ht="33" customHeight="1">
      <c r="A32" s="46" t="s">
        <v>105</v>
      </c>
      <c r="B32" s="5" t="s">
        <v>106</v>
      </c>
      <c r="C32" s="6" t="s">
        <v>107</v>
      </c>
      <c r="D32" s="7">
        <v>74</v>
      </c>
      <c r="E32" s="5" t="s">
        <v>29</v>
      </c>
      <c r="F32" s="8" t="str">
        <f t="shared" si="0"/>
        <v>新屋區公所</v>
      </c>
      <c r="G32" s="5" t="s">
        <v>32</v>
      </c>
      <c r="H32" s="47" t="s">
        <v>108</v>
      </c>
    </row>
    <row r="33" spans="1:8" ht="33" customHeight="1">
      <c r="A33" s="46" t="s">
        <v>109</v>
      </c>
      <c r="B33" s="5" t="s">
        <v>110</v>
      </c>
      <c r="C33" s="6" t="s">
        <v>111</v>
      </c>
      <c r="D33" s="7">
        <v>498</v>
      </c>
      <c r="E33" s="5" t="s">
        <v>29</v>
      </c>
      <c r="F33" s="8" t="str">
        <f t="shared" si="0"/>
        <v>消防局第四大隊</v>
      </c>
      <c r="G33" s="30" t="s">
        <v>1316</v>
      </c>
      <c r="H33" s="47" t="s">
        <v>112</v>
      </c>
    </row>
    <row r="34" spans="1:8" ht="33" customHeight="1">
      <c r="A34" s="46" t="s">
        <v>113</v>
      </c>
      <c r="B34" s="5" t="s">
        <v>114</v>
      </c>
      <c r="C34" s="6" t="s">
        <v>39</v>
      </c>
      <c r="D34" s="7">
        <v>500</v>
      </c>
      <c r="E34" s="5" t="s">
        <v>29</v>
      </c>
      <c r="F34" s="8" t="str">
        <f t="shared" si="0"/>
        <v>中壢區公所</v>
      </c>
      <c r="G34" s="30" t="s">
        <v>1092</v>
      </c>
      <c r="H34" s="48" t="s">
        <v>1099</v>
      </c>
    </row>
    <row r="35" spans="1:8" ht="33" customHeight="1">
      <c r="A35" s="46" t="s">
        <v>26</v>
      </c>
      <c r="B35" s="5" t="s">
        <v>115</v>
      </c>
      <c r="C35" s="6" t="s">
        <v>28</v>
      </c>
      <c r="D35" s="7">
        <v>98</v>
      </c>
      <c r="E35" s="5" t="s">
        <v>29</v>
      </c>
      <c r="F35" s="8" t="str">
        <f t="shared" si="0"/>
        <v>平鎮區公所</v>
      </c>
      <c r="G35" s="5" t="s">
        <v>32</v>
      </c>
      <c r="H35" s="47" t="s">
        <v>116</v>
      </c>
    </row>
    <row r="36" spans="1:8" ht="33" customHeight="1">
      <c r="A36" s="46" t="s">
        <v>41</v>
      </c>
      <c r="B36" s="5" t="s">
        <v>117</v>
      </c>
      <c r="C36" s="6" t="s">
        <v>36</v>
      </c>
      <c r="D36" s="7">
        <v>57</v>
      </c>
      <c r="E36" s="5" t="s">
        <v>29</v>
      </c>
      <c r="F36" s="8" t="str">
        <f t="shared" si="0"/>
        <v>八德區公所</v>
      </c>
      <c r="G36" s="30" t="s">
        <v>1092</v>
      </c>
      <c r="H36" s="48" t="s">
        <v>1097</v>
      </c>
    </row>
    <row r="37" spans="1:8" ht="140.1" customHeight="1">
      <c r="A37" s="46" t="s">
        <v>92</v>
      </c>
      <c r="B37" s="5" t="s">
        <v>118</v>
      </c>
      <c r="C37" s="6" t="s">
        <v>119</v>
      </c>
      <c r="D37" s="7">
        <v>1000</v>
      </c>
      <c r="E37" s="5" t="s">
        <v>29</v>
      </c>
      <c r="F37" s="8" t="str">
        <f t="shared" si="0"/>
        <v>桃園分局</v>
      </c>
      <c r="G37" s="5" t="s">
        <v>63</v>
      </c>
      <c r="H37" s="47" t="s">
        <v>120</v>
      </c>
    </row>
    <row r="38" spans="1:8" ht="33" customHeight="1">
      <c r="A38" s="46" t="s">
        <v>79</v>
      </c>
      <c r="B38" s="5" t="s">
        <v>121</v>
      </c>
      <c r="C38" s="6" t="s">
        <v>36</v>
      </c>
      <c r="D38" s="7">
        <v>376</v>
      </c>
      <c r="E38" s="5" t="s">
        <v>29</v>
      </c>
      <c r="F38" s="8" t="str">
        <f t="shared" si="0"/>
        <v>八德區公所</v>
      </c>
      <c r="G38" s="30" t="s">
        <v>1092</v>
      </c>
      <c r="H38" s="48" t="s">
        <v>1093</v>
      </c>
    </row>
    <row r="39" spans="1:8" ht="33" customHeight="1">
      <c r="A39" s="46" t="s">
        <v>102</v>
      </c>
      <c r="B39" s="5" t="s">
        <v>122</v>
      </c>
      <c r="C39" s="6" t="s">
        <v>123</v>
      </c>
      <c r="D39" s="7">
        <v>1000</v>
      </c>
      <c r="E39" s="5" t="s">
        <v>29</v>
      </c>
      <c r="F39" s="8" t="str">
        <f t="shared" si="0"/>
        <v>文欣國民小學</v>
      </c>
      <c r="G39" s="30" t="s">
        <v>1092</v>
      </c>
      <c r="H39" s="48" t="s">
        <v>1100</v>
      </c>
    </row>
    <row r="40" spans="1:8" ht="33" customHeight="1">
      <c r="A40" s="46" t="s">
        <v>124</v>
      </c>
      <c r="B40" s="5" t="s">
        <v>125</v>
      </c>
      <c r="C40" s="6" t="s">
        <v>126</v>
      </c>
      <c r="D40" s="7">
        <v>950</v>
      </c>
      <c r="E40" s="5" t="s">
        <v>29</v>
      </c>
      <c r="F40" s="8" t="str">
        <f t="shared" si="0"/>
        <v>大華國民小學</v>
      </c>
      <c r="G40" s="5" t="s">
        <v>11</v>
      </c>
      <c r="H40" s="47" t="s">
        <v>127</v>
      </c>
    </row>
    <row r="41" spans="1:8" ht="54.95" customHeight="1">
      <c r="A41" s="49" t="s">
        <v>128</v>
      </c>
      <c r="B41" s="5" t="s">
        <v>129</v>
      </c>
      <c r="C41" s="6" t="s">
        <v>62</v>
      </c>
      <c r="D41" s="7">
        <f>1000+1000+1000</f>
        <v>3000</v>
      </c>
      <c r="E41" s="5" t="s">
        <v>130</v>
      </c>
      <c r="F41" s="8" t="str">
        <f t="shared" si="0"/>
        <v>復興區公所</v>
      </c>
      <c r="G41" s="30" t="s">
        <v>1092</v>
      </c>
      <c r="H41" s="48" t="s">
        <v>1101</v>
      </c>
    </row>
    <row r="42" spans="1:8" ht="33" customHeight="1">
      <c r="A42" s="46" t="s">
        <v>44</v>
      </c>
      <c r="B42" s="5" t="s">
        <v>131</v>
      </c>
      <c r="C42" s="6" t="s">
        <v>46</v>
      </c>
      <c r="D42" s="7">
        <v>93</v>
      </c>
      <c r="E42" s="5" t="s">
        <v>130</v>
      </c>
      <c r="F42" s="8" t="str">
        <f t="shared" si="0"/>
        <v>龍潭區公所</v>
      </c>
      <c r="G42" s="5" t="s">
        <v>11</v>
      </c>
      <c r="H42" s="47" t="s">
        <v>132</v>
      </c>
    </row>
    <row r="43" spans="1:8" ht="33" customHeight="1">
      <c r="A43" s="46" t="s">
        <v>133</v>
      </c>
      <c r="B43" s="5" t="s">
        <v>134</v>
      </c>
      <c r="C43" s="6" t="s">
        <v>135</v>
      </c>
      <c r="D43" s="7">
        <v>400</v>
      </c>
      <c r="E43" s="5" t="s">
        <v>130</v>
      </c>
      <c r="F43" s="8" t="str">
        <f t="shared" si="0"/>
        <v>僑愛國民小學</v>
      </c>
      <c r="G43" s="5" t="s">
        <v>11</v>
      </c>
      <c r="H43" s="47" t="s">
        <v>136</v>
      </c>
    </row>
    <row r="44" spans="1:8" ht="33" customHeight="1">
      <c r="A44" s="46" t="s">
        <v>26</v>
      </c>
      <c r="B44" s="5" t="s">
        <v>137</v>
      </c>
      <c r="C44" s="6" t="s">
        <v>28</v>
      </c>
      <c r="D44" s="7">
        <v>93</v>
      </c>
      <c r="E44" s="5" t="s">
        <v>130</v>
      </c>
      <c r="F44" s="8" t="str">
        <f t="shared" si="0"/>
        <v>平鎮區公所</v>
      </c>
      <c r="G44" s="5" t="s">
        <v>32</v>
      </c>
      <c r="H44" s="47" t="s">
        <v>138</v>
      </c>
    </row>
    <row r="45" spans="1:8" ht="33" customHeight="1">
      <c r="A45" s="46" t="s">
        <v>26</v>
      </c>
      <c r="B45" s="5" t="s">
        <v>139</v>
      </c>
      <c r="C45" s="6" t="s">
        <v>28</v>
      </c>
      <c r="D45" s="7">
        <v>94</v>
      </c>
      <c r="E45" s="5" t="s">
        <v>130</v>
      </c>
      <c r="F45" s="8" t="str">
        <f t="shared" si="0"/>
        <v>平鎮區公所</v>
      </c>
      <c r="G45" s="5" t="s">
        <v>32</v>
      </c>
      <c r="H45" s="47" t="s">
        <v>140</v>
      </c>
    </row>
    <row r="46" spans="1:8" ht="106.5" customHeight="1">
      <c r="A46" s="49" t="s">
        <v>141</v>
      </c>
      <c r="B46" s="5" t="s">
        <v>142</v>
      </c>
      <c r="C46" s="6" t="s">
        <v>143</v>
      </c>
      <c r="D46" s="7">
        <f>1000+1000+1000+3000+2000+1500</f>
        <v>9500</v>
      </c>
      <c r="E46" s="5" t="s">
        <v>130</v>
      </c>
      <c r="F46" s="8" t="str">
        <f t="shared" si="0"/>
        <v>警察局</v>
      </c>
      <c r="G46" s="5" t="s">
        <v>11</v>
      </c>
      <c r="H46" s="47" t="s">
        <v>144</v>
      </c>
    </row>
    <row r="47" spans="1:8" ht="33" customHeight="1">
      <c r="A47" s="46" t="s">
        <v>41</v>
      </c>
      <c r="B47" s="5" t="s">
        <v>145</v>
      </c>
      <c r="C47" s="6" t="s">
        <v>36</v>
      </c>
      <c r="D47" s="7">
        <v>95</v>
      </c>
      <c r="E47" s="5" t="s">
        <v>130</v>
      </c>
      <c r="F47" s="8" t="str">
        <f t="shared" si="0"/>
        <v>八德區公所</v>
      </c>
      <c r="G47" s="30" t="s">
        <v>1092</v>
      </c>
      <c r="H47" s="48" t="s">
        <v>1097</v>
      </c>
    </row>
    <row r="48" spans="1:8" ht="90" customHeight="1">
      <c r="A48" s="46" t="s">
        <v>146</v>
      </c>
      <c r="B48" s="5" t="s">
        <v>147</v>
      </c>
      <c r="C48" s="6" t="s">
        <v>148</v>
      </c>
      <c r="D48" s="7">
        <v>910</v>
      </c>
      <c r="E48" s="5" t="s">
        <v>130</v>
      </c>
      <c r="F48" s="8" t="str">
        <f t="shared" si="0"/>
        <v>瑞坪國民中學</v>
      </c>
      <c r="G48" s="5" t="s">
        <v>149</v>
      </c>
      <c r="H48" s="47" t="s">
        <v>150</v>
      </c>
    </row>
    <row r="49" spans="1:8" ht="33" customHeight="1">
      <c r="A49" s="46" t="s">
        <v>151</v>
      </c>
      <c r="B49" s="30" t="s">
        <v>1088</v>
      </c>
      <c r="C49" s="6" t="s">
        <v>104</v>
      </c>
      <c r="D49" s="7">
        <v>294</v>
      </c>
      <c r="E49" s="5" t="s">
        <v>130</v>
      </c>
      <c r="F49" s="8" t="str">
        <f t="shared" si="0"/>
        <v>交通局</v>
      </c>
      <c r="G49" s="30" t="s">
        <v>1316</v>
      </c>
      <c r="H49" s="48" t="s">
        <v>1102</v>
      </c>
    </row>
    <row r="50" spans="1:8" ht="33" customHeight="1">
      <c r="A50" s="46" t="s">
        <v>79</v>
      </c>
      <c r="B50" s="5" t="s">
        <v>152</v>
      </c>
      <c r="C50" s="6" t="s">
        <v>36</v>
      </c>
      <c r="D50" s="7">
        <v>140</v>
      </c>
      <c r="E50" s="5" t="s">
        <v>130</v>
      </c>
      <c r="F50" s="8" t="str">
        <f t="shared" si="0"/>
        <v>八德區公所</v>
      </c>
      <c r="G50" s="5" t="s">
        <v>63</v>
      </c>
      <c r="H50" s="47" t="s">
        <v>153</v>
      </c>
    </row>
    <row r="51" spans="1:8" ht="33" customHeight="1">
      <c r="A51" s="46" t="s">
        <v>154</v>
      </c>
      <c r="B51" s="5" t="s">
        <v>155</v>
      </c>
      <c r="C51" s="6" t="s">
        <v>39</v>
      </c>
      <c r="D51" s="7">
        <v>106</v>
      </c>
      <c r="E51" s="5" t="s">
        <v>130</v>
      </c>
      <c r="F51" s="8" t="str">
        <f t="shared" si="0"/>
        <v>中壢區公所</v>
      </c>
      <c r="G51" s="5" t="s">
        <v>10</v>
      </c>
      <c r="H51" s="47" t="s">
        <v>156</v>
      </c>
    </row>
    <row r="52" spans="1:8" ht="33" customHeight="1">
      <c r="A52" s="49" t="s">
        <v>157</v>
      </c>
      <c r="B52" s="5" t="s">
        <v>158</v>
      </c>
      <c r="C52" s="6" t="s">
        <v>53</v>
      </c>
      <c r="D52" s="7">
        <f>429+643</f>
        <v>1072</v>
      </c>
      <c r="E52" s="5" t="s">
        <v>130</v>
      </c>
      <c r="F52" s="8" t="str">
        <f t="shared" si="0"/>
        <v>消防局</v>
      </c>
      <c r="G52" s="5" t="s">
        <v>159</v>
      </c>
      <c r="H52" s="47" t="s">
        <v>160</v>
      </c>
    </row>
    <row r="53" spans="1:8" ht="33" customHeight="1">
      <c r="A53" s="46" t="s">
        <v>161</v>
      </c>
      <c r="B53" s="5" t="s">
        <v>162</v>
      </c>
      <c r="C53" s="6" t="s">
        <v>163</v>
      </c>
      <c r="D53" s="7">
        <v>1482</v>
      </c>
      <c r="E53" s="5" t="s">
        <v>130</v>
      </c>
      <c r="F53" s="8" t="str">
        <f t="shared" si="0"/>
        <v>大園區公所</v>
      </c>
      <c r="G53" s="30" t="s">
        <v>1316</v>
      </c>
      <c r="H53" s="48" t="s">
        <v>1103</v>
      </c>
    </row>
    <row r="54" spans="1:8" ht="120" customHeight="1">
      <c r="A54" s="46" t="s">
        <v>164</v>
      </c>
      <c r="B54" s="5" t="s">
        <v>165</v>
      </c>
      <c r="C54" s="6" t="s">
        <v>119</v>
      </c>
      <c r="D54" s="7">
        <v>995</v>
      </c>
      <c r="E54" s="5" t="s">
        <v>130</v>
      </c>
      <c r="F54" s="8" t="str">
        <f t="shared" si="0"/>
        <v>桃園分局</v>
      </c>
      <c r="G54" s="5" t="s">
        <v>63</v>
      </c>
      <c r="H54" s="47" t="s">
        <v>166</v>
      </c>
    </row>
    <row r="55" spans="1:8" ht="33" customHeight="1">
      <c r="A55" s="46" t="s">
        <v>167</v>
      </c>
      <c r="B55" s="5" t="s">
        <v>168</v>
      </c>
      <c r="C55" s="6" t="s">
        <v>46</v>
      </c>
      <c r="D55" s="7">
        <v>62</v>
      </c>
      <c r="E55" s="5" t="s">
        <v>130</v>
      </c>
      <c r="F55" s="8" t="str">
        <f t="shared" si="0"/>
        <v>龍潭區公所</v>
      </c>
      <c r="G55" s="5" t="s">
        <v>32</v>
      </c>
      <c r="H55" s="47" t="s">
        <v>169</v>
      </c>
    </row>
    <row r="56" spans="1:8" ht="54.95" customHeight="1">
      <c r="A56" s="46" t="s">
        <v>170</v>
      </c>
      <c r="B56" s="5" t="s">
        <v>171</v>
      </c>
      <c r="C56" s="6" t="s">
        <v>172</v>
      </c>
      <c r="D56" s="7">
        <v>137</v>
      </c>
      <c r="E56" s="5" t="s">
        <v>130</v>
      </c>
      <c r="F56" s="8" t="str">
        <f t="shared" si="0"/>
        <v>大溪區公所</v>
      </c>
      <c r="G56" s="5" t="s">
        <v>32</v>
      </c>
      <c r="H56" s="47" t="s">
        <v>173</v>
      </c>
    </row>
    <row r="57" spans="1:8" ht="33" customHeight="1">
      <c r="A57" s="46" t="s">
        <v>146</v>
      </c>
      <c r="B57" s="5" t="s">
        <v>174</v>
      </c>
      <c r="C57" s="6" t="s">
        <v>148</v>
      </c>
      <c r="D57" s="7">
        <v>90</v>
      </c>
      <c r="E57" s="5" t="s">
        <v>130</v>
      </c>
      <c r="F57" s="8" t="str">
        <f t="shared" si="0"/>
        <v>瑞坪國民中學</v>
      </c>
      <c r="G57" s="5" t="s">
        <v>32</v>
      </c>
      <c r="H57" s="47" t="s">
        <v>175</v>
      </c>
    </row>
    <row r="58" spans="1:8" ht="54.95" customHeight="1">
      <c r="A58" s="49" t="s">
        <v>176</v>
      </c>
      <c r="B58" s="5" t="s">
        <v>177</v>
      </c>
      <c r="C58" s="6" t="s">
        <v>178</v>
      </c>
      <c r="D58" s="7">
        <f>1000+400</f>
        <v>1400</v>
      </c>
      <c r="E58" s="5" t="s">
        <v>130</v>
      </c>
      <c r="F58" s="8" t="str">
        <f t="shared" si="0"/>
        <v>龍興國民中學</v>
      </c>
      <c r="G58" s="30" t="s">
        <v>1104</v>
      </c>
      <c r="H58" s="48" t="s">
        <v>1105</v>
      </c>
    </row>
    <row r="59" spans="1:8" ht="54.95" customHeight="1">
      <c r="A59" s="46" t="s">
        <v>48</v>
      </c>
      <c r="B59" s="5" t="s">
        <v>179</v>
      </c>
      <c r="C59" s="6" t="s">
        <v>180</v>
      </c>
      <c r="D59" s="7">
        <v>800</v>
      </c>
      <c r="E59" s="5" t="s">
        <v>130</v>
      </c>
      <c r="F59" s="8" t="str">
        <f t="shared" si="0"/>
        <v>忠福國民小學</v>
      </c>
      <c r="G59" s="5" t="s">
        <v>63</v>
      </c>
      <c r="H59" s="47" t="s">
        <v>181</v>
      </c>
    </row>
    <row r="60" spans="1:8" ht="33" customHeight="1">
      <c r="A60" s="46" t="s">
        <v>182</v>
      </c>
      <c r="B60" s="5" t="s">
        <v>183</v>
      </c>
      <c r="C60" s="6" t="s">
        <v>28</v>
      </c>
      <c r="D60" s="7">
        <v>247</v>
      </c>
      <c r="E60" s="5" t="s">
        <v>130</v>
      </c>
      <c r="F60" s="8" t="str">
        <f t="shared" si="0"/>
        <v>平鎮區公所</v>
      </c>
      <c r="G60" s="5" t="s">
        <v>11</v>
      </c>
      <c r="H60" s="47" t="s">
        <v>33</v>
      </c>
    </row>
    <row r="61" spans="1:8" ht="33" customHeight="1">
      <c r="A61" s="46" t="s">
        <v>184</v>
      </c>
      <c r="B61" s="5" t="s">
        <v>185</v>
      </c>
      <c r="C61" s="6" t="s">
        <v>186</v>
      </c>
      <c r="D61" s="7">
        <v>993</v>
      </c>
      <c r="E61" s="5" t="s">
        <v>130</v>
      </c>
      <c r="F61" s="8" t="str">
        <f t="shared" si="0"/>
        <v>文化局</v>
      </c>
      <c r="G61" s="30" t="s">
        <v>1092</v>
      </c>
      <c r="H61" s="48" t="s">
        <v>1106</v>
      </c>
    </row>
    <row r="62" spans="1:8" ht="33" customHeight="1">
      <c r="A62" s="46" t="s">
        <v>26</v>
      </c>
      <c r="B62" s="5" t="s">
        <v>187</v>
      </c>
      <c r="C62" s="6" t="s">
        <v>28</v>
      </c>
      <c r="D62" s="7">
        <v>55</v>
      </c>
      <c r="E62" s="5" t="s">
        <v>130</v>
      </c>
      <c r="F62" s="8" t="str">
        <f t="shared" si="0"/>
        <v>平鎮區公所</v>
      </c>
      <c r="G62" s="5" t="s">
        <v>32</v>
      </c>
      <c r="H62" s="47" t="s">
        <v>188</v>
      </c>
    </row>
    <row r="63" spans="1:8" ht="99">
      <c r="A63" s="46" t="s">
        <v>26</v>
      </c>
      <c r="B63" s="5" t="s">
        <v>189</v>
      </c>
      <c r="C63" s="6" t="s">
        <v>28</v>
      </c>
      <c r="D63" s="7">
        <v>317</v>
      </c>
      <c r="E63" s="5" t="s">
        <v>130</v>
      </c>
      <c r="F63" s="8" t="str">
        <f t="shared" si="0"/>
        <v>平鎮區公所</v>
      </c>
      <c r="G63" s="5" t="s">
        <v>63</v>
      </c>
      <c r="H63" s="47" t="s">
        <v>190</v>
      </c>
    </row>
    <row r="64" spans="1:8" ht="54.95" customHeight="1">
      <c r="A64" s="46" t="s">
        <v>44</v>
      </c>
      <c r="B64" s="5" t="s">
        <v>191</v>
      </c>
      <c r="C64" s="6" t="s">
        <v>46</v>
      </c>
      <c r="D64" s="7">
        <v>483</v>
      </c>
      <c r="E64" s="5" t="s">
        <v>130</v>
      </c>
      <c r="F64" s="8" t="str">
        <f t="shared" si="0"/>
        <v>龍潭區公所</v>
      </c>
      <c r="G64" s="5" t="s">
        <v>63</v>
      </c>
      <c r="H64" s="48" t="s">
        <v>1107</v>
      </c>
    </row>
    <row r="65" spans="1:8" ht="33" customHeight="1">
      <c r="A65" s="46" t="s">
        <v>48</v>
      </c>
      <c r="B65" s="5" t="s">
        <v>192</v>
      </c>
      <c r="C65" s="6" t="s">
        <v>39</v>
      </c>
      <c r="D65" s="7">
        <v>106</v>
      </c>
      <c r="E65" s="5" t="s">
        <v>130</v>
      </c>
      <c r="F65" s="8" t="str">
        <f t="shared" si="0"/>
        <v>中壢區公所</v>
      </c>
      <c r="G65" s="5" t="s">
        <v>10</v>
      </c>
      <c r="H65" s="47" t="s">
        <v>156</v>
      </c>
    </row>
    <row r="66" spans="1:8" ht="33" customHeight="1">
      <c r="A66" s="46" t="s">
        <v>48</v>
      </c>
      <c r="B66" s="5" t="s">
        <v>193</v>
      </c>
      <c r="C66" s="6" t="s">
        <v>39</v>
      </c>
      <c r="D66" s="7">
        <v>74</v>
      </c>
      <c r="E66" s="5" t="s">
        <v>130</v>
      </c>
      <c r="F66" s="8" t="str">
        <f t="shared" si="0"/>
        <v>中壢區公所</v>
      </c>
      <c r="G66" s="5" t="s">
        <v>10</v>
      </c>
      <c r="H66" s="47" t="s">
        <v>156</v>
      </c>
    </row>
    <row r="67" spans="1:8" ht="33" customHeight="1">
      <c r="A67" s="46" t="s">
        <v>194</v>
      </c>
      <c r="B67" s="5" t="s">
        <v>195</v>
      </c>
      <c r="C67" s="6" t="s">
        <v>196</v>
      </c>
      <c r="D67" s="7">
        <v>700</v>
      </c>
      <c r="E67" s="5" t="s">
        <v>130</v>
      </c>
      <c r="F67" s="8" t="str">
        <f t="shared" si="0"/>
        <v>過嶺國民中學</v>
      </c>
      <c r="G67" s="30" t="s">
        <v>1316</v>
      </c>
      <c r="H67" s="48" t="s">
        <v>1108</v>
      </c>
    </row>
    <row r="68" spans="1:8" ht="33" customHeight="1">
      <c r="A68" s="46" t="s">
        <v>60</v>
      </c>
      <c r="B68" s="5" t="s">
        <v>197</v>
      </c>
      <c r="C68" s="6" t="s">
        <v>198</v>
      </c>
      <c r="D68" s="7">
        <v>40</v>
      </c>
      <c r="E68" s="5" t="s">
        <v>130</v>
      </c>
      <c r="F68" s="8" t="str">
        <f t="shared" si="0"/>
        <v>大溪分局</v>
      </c>
      <c r="G68" s="5" t="s">
        <v>32</v>
      </c>
      <c r="H68" s="47" t="s">
        <v>199</v>
      </c>
    </row>
    <row r="69" spans="1:8" ht="33" customHeight="1">
      <c r="A69" s="46" t="s">
        <v>99</v>
      </c>
      <c r="B69" s="5" t="s">
        <v>200</v>
      </c>
      <c r="C69" s="6" t="s">
        <v>36</v>
      </c>
      <c r="D69" s="7">
        <v>94</v>
      </c>
      <c r="E69" s="5" t="s">
        <v>130</v>
      </c>
      <c r="F69" s="8" t="str">
        <f t="shared" si="0"/>
        <v>八德區公所</v>
      </c>
      <c r="G69" s="5" t="s">
        <v>32</v>
      </c>
      <c r="H69" s="47" t="s">
        <v>201</v>
      </c>
    </row>
    <row r="70" spans="1:8" ht="54.95" customHeight="1">
      <c r="A70" s="46" t="s">
        <v>44</v>
      </c>
      <c r="B70" s="5" t="s">
        <v>202</v>
      </c>
      <c r="C70" s="6" t="s">
        <v>46</v>
      </c>
      <c r="D70" s="7">
        <v>65</v>
      </c>
      <c r="E70" s="5" t="s">
        <v>130</v>
      </c>
      <c r="F70" s="8" t="str">
        <f t="shared" si="0"/>
        <v>龍潭區公所</v>
      </c>
      <c r="G70" s="5" t="s">
        <v>32</v>
      </c>
      <c r="H70" s="47" t="s">
        <v>66</v>
      </c>
    </row>
    <row r="71" spans="1:8" ht="33" customHeight="1">
      <c r="A71" s="46" t="s">
        <v>60</v>
      </c>
      <c r="B71" s="5" t="s">
        <v>203</v>
      </c>
      <c r="C71" s="6" t="s">
        <v>62</v>
      </c>
      <c r="D71" s="7">
        <v>95</v>
      </c>
      <c r="E71" s="5" t="s">
        <v>130</v>
      </c>
      <c r="F71" s="8" t="str">
        <f t="shared" si="0"/>
        <v>復興區公所</v>
      </c>
      <c r="G71" s="30" t="s">
        <v>565</v>
      </c>
      <c r="H71" s="48" t="s">
        <v>1109</v>
      </c>
    </row>
    <row r="72" spans="1:8" ht="54.95" customHeight="1">
      <c r="A72" s="46" t="s">
        <v>204</v>
      </c>
      <c r="B72" s="5" t="s">
        <v>205</v>
      </c>
      <c r="C72" s="6" t="s">
        <v>39</v>
      </c>
      <c r="D72" s="7">
        <v>715</v>
      </c>
      <c r="E72" s="5" t="s">
        <v>130</v>
      </c>
      <c r="F72" s="8" t="str">
        <f t="shared" ref="F72:F135" si="1">C72</f>
        <v>中壢區公所</v>
      </c>
      <c r="G72" s="30" t="s">
        <v>1110</v>
      </c>
      <c r="H72" s="48" t="s">
        <v>1111</v>
      </c>
    </row>
    <row r="73" spans="1:8" ht="33" customHeight="1">
      <c r="A73" s="46" t="s">
        <v>182</v>
      </c>
      <c r="B73" s="5" t="s">
        <v>206</v>
      </c>
      <c r="C73" s="6" t="s">
        <v>39</v>
      </c>
      <c r="D73" s="7">
        <v>199</v>
      </c>
      <c r="E73" s="5" t="s">
        <v>130</v>
      </c>
      <c r="F73" s="8" t="str">
        <f t="shared" si="1"/>
        <v>中壢區公所</v>
      </c>
      <c r="G73" s="5" t="s">
        <v>10</v>
      </c>
      <c r="H73" s="47" t="s">
        <v>156</v>
      </c>
    </row>
    <row r="74" spans="1:8" ht="33" customHeight="1">
      <c r="A74" s="46" t="s">
        <v>105</v>
      </c>
      <c r="B74" s="5" t="s">
        <v>207</v>
      </c>
      <c r="C74" s="6" t="s">
        <v>107</v>
      </c>
      <c r="D74" s="7">
        <v>167</v>
      </c>
      <c r="E74" s="5" t="s">
        <v>130</v>
      </c>
      <c r="F74" s="8" t="str">
        <f t="shared" si="1"/>
        <v>新屋區公所</v>
      </c>
      <c r="G74" s="5" t="s">
        <v>11</v>
      </c>
      <c r="H74" s="47" t="s">
        <v>208</v>
      </c>
    </row>
    <row r="75" spans="1:8" ht="33" customHeight="1">
      <c r="A75" s="46" t="s">
        <v>209</v>
      </c>
      <c r="B75" s="5" t="s">
        <v>210</v>
      </c>
      <c r="C75" s="6" t="s">
        <v>211</v>
      </c>
      <c r="D75" s="7">
        <v>2000</v>
      </c>
      <c r="E75" s="5" t="s">
        <v>130</v>
      </c>
      <c r="F75" s="8" t="str">
        <f t="shared" si="1"/>
        <v>同德國民中學</v>
      </c>
      <c r="G75" s="30" t="s">
        <v>1312</v>
      </c>
      <c r="H75" s="48" t="s">
        <v>1304</v>
      </c>
    </row>
    <row r="76" spans="1:8" ht="54.95" customHeight="1">
      <c r="A76" s="46" t="s">
        <v>79</v>
      </c>
      <c r="B76" s="5" t="s">
        <v>212</v>
      </c>
      <c r="C76" s="6" t="s">
        <v>70</v>
      </c>
      <c r="D76" s="7">
        <v>27</v>
      </c>
      <c r="E76" s="5" t="s">
        <v>130</v>
      </c>
      <c r="F76" s="8" t="str">
        <f t="shared" si="1"/>
        <v>環保局</v>
      </c>
      <c r="G76" s="5" t="s">
        <v>32</v>
      </c>
      <c r="H76" s="47" t="s">
        <v>213</v>
      </c>
    </row>
    <row r="77" spans="1:8" ht="33" customHeight="1">
      <c r="A77" s="46" t="s">
        <v>109</v>
      </c>
      <c r="B77" s="5" t="s">
        <v>214</v>
      </c>
      <c r="C77" s="6" t="s">
        <v>172</v>
      </c>
      <c r="D77" s="7">
        <v>16</v>
      </c>
      <c r="E77" s="5" t="s">
        <v>130</v>
      </c>
      <c r="F77" s="8" t="str">
        <f t="shared" si="1"/>
        <v>大溪區公所</v>
      </c>
      <c r="G77" s="5" t="s">
        <v>11</v>
      </c>
      <c r="H77" s="47" t="s">
        <v>215</v>
      </c>
    </row>
    <row r="78" spans="1:8" ht="33" customHeight="1">
      <c r="A78" s="46" t="s">
        <v>105</v>
      </c>
      <c r="B78" s="5" t="s">
        <v>216</v>
      </c>
      <c r="C78" s="6" t="s">
        <v>107</v>
      </c>
      <c r="D78" s="7">
        <v>172</v>
      </c>
      <c r="E78" s="5" t="s">
        <v>130</v>
      </c>
      <c r="F78" s="8" t="str">
        <f t="shared" si="1"/>
        <v>新屋區公所</v>
      </c>
      <c r="G78" s="5" t="s">
        <v>11</v>
      </c>
      <c r="H78" s="47" t="s">
        <v>208</v>
      </c>
    </row>
    <row r="79" spans="1:8" ht="33" customHeight="1">
      <c r="A79" s="46" t="s">
        <v>41</v>
      </c>
      <c r="B79" s="5" t="s">
        <v>217</v>
      </c>
      <c r="C79" s="6" t="s">
        <v>36</v>
      </c>
      <c r="D79" s="7">
        <v>299</v>
      </c>
      <c r="E79" s="5" t="s">
        <v>130</v>
      </c>
      <c r="F79" s="8" t="str">
        <f t="shared" si="1"/>
        <v>八德區公所</v>
      </c>
      <c r="G79" s="5" t="s">
        <v>63</v>
      </c>
      <c r="H79" s="48" t="s">
        <v>1112</v>
      </c>
    </row>
    <row r="80" spans="1:8" ht="33" customHeight="1">
      <c r="A80" s="46" t="s">
        <v>218</v>
      </c>
      <c r="B80" s="5" t="s">
        <v>219</v>
      </c>
      <c r="C80" s="6" t="s">
        <v>28</v>
      </c>
      <c r="D80" s="7">
        <v>125</v>
      </c>
      <c r="E80" s="5" t="s">
        <v>130</v>
      </c>
      <c r="F80" s="8" t="str">
        <f t="shared" si="1"/>
        <v>平鎮區公所</v>
      </c>
      <c r="G80" s="5" t="s">
        <v>63</v>
      </c>
      <c r="H80" s="48" t="s">
        <v>1113</v>
      </c>
    </row>
    <row r="81" spans="1:8" ht="49.5">
      <c r="A81" s="46" t="s">
        <v>170</v>
      </c>
      <c r="B81" s="5" t="s">
        <v>220</v>
      </c>
      <c r="C81" s="6" t="s">
        <v>221</v>
      </c>
      <c r="D81" s="7">
        <v>910</v>
      </c>
      <c r="E81" s="5" t="s">
        <v>130</v>
      </c>
      <c r="F81" s="8" t="str">
        <f t="shared" si="1"/>
        <v>仁和國民小學</v>
      </c>
      <c r="G81" s="5" t="s">
        <v>11</v>
      </c>
      <c r="H81" s="47" t="s">
        <v>222</v>
      </c>
    </row>
    <row r="82" spans="1:8" ht="33" customHeight="1">
      <c r="A82" s="46" t="s">
        <v>170</v>
      </c>
      <c r="B82" s="5" t="s">
        <v>223</v>
      </c>
      <c r="C82" s="6" t="s">
        <v>172</v>
      </c>
      <c r="D82" s="7">
        <v>58</v>
      </c>
      <c r="E82" s="5" t="s">
        <v>130</v>
      </c>
      <c r="F82" s="8" t="str">
        <f t="shared" si="1"/>
        <v>大溪區公所</v>
      </c>
      <c r="G82" s="5" t="s">
        <v>32</v>
      </c>
      <c r="H82" s="47" t="s">
        <v>224</v>
      </c>
    </row>
    <row r="83" spans="1:8" ht="33" customHeight="1">
      <c r="A83" s="46" t="s">
        <v>26</v>
      </c>
      <c r="B83" s="5" t="s">
        <v>225</v>
      </c>
      <c r="C83" s="6" t="s">
        <v>28</v>
      </c>
      <c r="D83" s="7">
        <v>40</v>
      </c>
      <c r="E83" s="5" t="s">
        <v>130</v>
      </c>
      <c r="F83" s="8" t="str">
        <f t="shared" si="1"/>
        <v>平鎮區公所</v>
      </c>
      <c r="G83" s="5" t="s">
        <v>32</v>
      </c>
      <c r="H83" s="47" t="s">
        <v>226</v>
      </c>
    </row>
    <row r="84" spans="1:8" ht="33" customHeight="1">
      <c r="A84" s="46" t="s">
        <v>26</v>
      </c>
      <c r="B84" s="5" t="s">
        <v>227</v>
      </c>
      <c r="C84" s="6" t="s">
        <v>28</v>
      </c>
      <c r="D84" s="7">
        <v>45</v>
      </c>
      <c r="E84" s="5" t="s">
        <v>130</v>
      </c>
      <c r="F84" s="8" t="str">
        <f t="shared" si="1"/>
        <v>平鎮區公所</v>
      </c>
      <c r="G84" s="5" t="s">
        <v>32</v>
      </c>
      <c r="H84" s="47" t="s">
        <v>228</v>
      </c>
    </row>
    <row r="85" spans="1:8" ht="33" customHeight="1">
      <c r="A85" s="46" t="s">
        <v>113</v>
      </c>
      <c r="B85" s="5" t="s">
        <v>229</v>
      </c>
      <c r="C85" s="6" t="s">
        <v>39</v>
      </c>
      <c r="D85" s="7">
        <v>255</v>
      </c>
      <c r="E85" s="5" t="s">
        <v>130</v>
      </c>
      <c r="F85" s="8" t="str">
        <f t="shared" si="1"/>
        <v>中壢區公所</v>
      </c>
      <c r="G85" s="5" t="s">
        <v>10</v>
      </c>
      <c r="H85" s="47" t="s">
        <v>156</v>
      </c>
    </row>
    <row r="86" spans="1:8" ht="33" customHeight="1">
      <c r="A86" s="46" t="s">
        <v>105</v>
      </c>
      <c r="B86" s="5" t="s">
        <v>230</v>
      </c>
      <c r="C86" s="6" t="s">
        <v>107</v>
      </c>
      <c r="D86" s="7">
        <v>100</v>
      </c>
      <c r="E86" s="5" t="s">
        <v>130</v>
      </c>
      <c r="F86" s="8" t="str">
        <f t="shared" si="1"/>
        <v>新屋區公所</v>
      </c>
      <c r="G86" s="5" t="s">
        <v>32</v>
      </c>
      <c r="H86" s="47" t="s">
        <v>231</v>
      </c>
    </row>
    <row r="87" spans="1:8" ht="33" customHeight="1">
      <c r="A87" s="46" t="s">
        <v>79</v>
      </c>
      <c r="B87" s="5" t="s">
        <v>232</v>
      </c>
      <c r="C87" s="6" t="s">
        <v>36</v>
      </c>
      <c r="D87" s="7">
        <v>100</v>
      </c>
      <c r="E87" s="5" t="s">
        <v>130</v>
      </c>
      <c r="F87" s="8" t="str">
        <f t="shared" si="1"/>
        <v>八德區公所</v>
      </c>
      <c r="G87" s="5" t="s">
        <v>32</v>
      </c>
      <c r="H87" s="47" t="s">
        <v>233</v>
      </c>
    </row>
    <row r="88" spans="1:8" ht="33" customHeight="1">
      <c r="A88" s="46" t="s">
        <v>170</v>
      </c>
      <c r="B88" s="5" t="s">
        <v>234</v>
      </c>
      <c r="C88" s="6" t="s">
        <v>172</v>
      </c>
      <c r="D88" s="7">
        <v>805</v>
      </c>
      <c r="E88" s="5" t="s">
        <v>130</v>
      </c>
      <c r="F88" s="8" t="str">
        <f t="shared" si="1"/>
        <v>大溪區公所</v>
      </c>
      <c r="G88" s="5" t="s">
        <v>10</v>
      </c>
      <c r="H88" s="47" t="s">
        <v>235</v>
      </c>
    </row>
    <row r="89" spans="1:8" ht="33" customHeight="1">
      <c r="A89" s="46" t="s">
        <v>113</v>
      </c>
      <c r="B89" s="5" t="s">
        <v>236</v>
      </c>
      <c r="C89" s="6" t="s">
        <v>39</v>
      </c>
      <c r="D89" s="7">
        <v>99</v>
      </c>
      <c r="E89" s="5" t="s">
        <v>130</v>
      </c>
      <c r="F89" s="8" t="str">
        <f t="shared" si="1"/>
        <v>中壢區公所</v>
      </c>
      <c r="G89" s="5" t="s">
        <v>32</v>
      </c>
      <c r="H89" s="47" t="s">
        <v>237</v>
      </c>
    </row>
    <row r="90" spans="1:8" ht="33" customHeight="1">
      <c r="A90" s="46" t="s">
        <v>113</v>
      </c>
      <c r="B90" s="5" t="s">
        <v>238</v>
      </c>
      <c r="C90" s="6" t="s">
        <v>39</v>
      </c>
      <c r="D90" s="7">
        <v>98</v>
      </c>
      <c r="E90" s="5" t="s">
        <v>130</v>
      </c>
      <c r="F90" s="8" t="str">
        <f t="shared" si="1"/>
        <v>中壢區公所</v>
      </c>
      <c r="G90" s="5" t="s">
        <v>32</v>
      </c>
      <c r="H90" s="47" t="s">
        <v>239</v>
      </c>
    </row>
    <row r="91" spans="1:8" ht="33" customHeight="1">
      <c r="A91" s="46" t="s">
        <v>113</v>
      </c>
      <c r="B91" s="5" t="s">
        <v>240</v>
      </c>
      <c r="C91" s="6" t="s">
        <v>39</v>
      </c>
      <c r="D91" s="7">
        <v>95</v>
      </c>
      <c r="E91" s="5" t="s">
        <v>130</v>
      </c>
      <c r="F91" s="8" t="str">
        <f t="shared" si="1"/>
        <v>中壢區公所</v>
      </c>
      <c r="G91" s="5" t="s">
        <v>32</v>
      </c>
      <c r="H91" s="47" t="s">
        <v>228</v>
      </c>
    </row>
    <row r="92" spans="1:8" ht="33" customHeight="1">
      <c r="A92" s="46" t="s">
        <v>241</v>
      </c>
      <c r="B92" s="5" t="s">
        <v>242</v>
      </c>
      <c r="C92" s="6" t="s">
        <v>39</v>
      </c>
      <c r="D92" s="7">
        <v>72</v>
      </c>
      <c r="E92" s="5" t="s">
        <v>130</v>
      </c>
      <c r="F92" s="8" t="str">
        <f t="shared" si="1"/>
        <v>中壢區公所</v>
      </c>
      <c r="G92" s="5" t="s">
        <v>32</v>
      </c>
      <c r="H92" s="47" t="s">
        <v>243</v>
      </c>
    </row>
    <row r="93" spans="1:8" ht="93" customHeight="1">
      <c r="A93" s="46" t="s">
        <v>109</v>
      </c>
      <c r="B93" s="5" t="s">
        <v>244</v>
      </c>
      <c r="C93" s="6" t="s">
        <v>198</v>
      </c>
      <c r="D93" s="7">
        <v>686</v>
      </c>
      <c r="E93" s="5" t="s">
        <v>130</v>
      </c>
      <c r="F93" s="8" t="str">
        <f t="shared" si="1"/>
        <v>大溪分局</v>
      </c>
      <c r="G93" s="5" t="s">
        <v>63</v>
      </c>
      <c r="H93" s="47" t="s">
        <v>245</v>
      </c>
    </row>
    <row r="94" spans="1:8" ht="33" customHeight="1">
      <c r="A94" s="49" t="s">
        <v>246</v>
      </c>
      <c r="B94" s="5" t="s">
        <v>247</v>
      </c>
      <c r="C94" s="6" t="s">
        <v>58</v>
      </c>
      <c r="D94" s="7">
        <v>699</v>
      </c>
      <c r="E94" s="5" t="s">
        <v>130</v>
      </c>
      <c r="F94" s="8" t="str">
        <f t="shared" si="1"/>
        <v>龜山區公所</v>
      </c>
      <c r="G94" s="30" t="s">
        <v>1092</v>
      </c>
      <c r="H94" s="48" t="s">
        <v>1114</v>
      </c>
    </row>
    <row r="95" spans="1:8" ht="33" customHeight="1">
      <c r="A95" s="46" t="s">
        <v>41</v>
      </c>
      <c r="B95" s="5" t="s">
        <v>248</v>
      </c>
      <c r="C95" s="6" t="s">
        <v>36</v>
      </c>
      <c r="D95" s="7">
        <v>36</v>
      </c>
      <c r="E95" s="5" t="s">
        <v>130</v>
      </c>
      <c r="F95" s="8" t="str">
        <f t="shared" si="1"/>
        <v>八德區公所</v>
      </c>
      <c r="G95" s="5" t="s">
        <v>11</v>
      </c>
      <c r="H95" s="47" t="s">
        <v>249</v>
      </c>
    </row>
    <row r="96" spans="1:8" ht="33" customHeight="1">
      <c r="A96" s="46" t="s">
        <v>26</v>
      </c>
      <c r="B96" s="5" t="s">
        <v>250</v>
      </c>
      <c r="C96" s="6" t="s">
        <v>28</v>
      </c>
      <c r="D96" s="7">
        <v>285</v>
      </c>
      <c r="E96" s="5" t="s">
        <v>130</v>
      </c>
      <c r="F96" s="8" t="str">
        <f t="shared" si="1"/>
        <v>平鎮區公所</v>
      </c>
      <c r="G96" s="5" t="s">
        <v>11</v>
      </c>
      <c r="H96" s="47" t="s">
        <v>33</v>
      </c>
    </row>
    <row r="97" spans="1:8" ht="33" customHeight="1">
      <c r="A97" s="46" t="s">
        <v>251</v>
      </c>
      <c r="B97" s="5" t="s">
        <v>252</v>
      </c>
      <c r="C97" s="6" t="s">
        <v>39</v>
      </c>
      <c r="D97" s="7">
        <v>235</v>
      </c>
      <c r="E97" s="5" t="s">
        <v>130</v>
      </c>
      <c r="F97" s="8" t="str">
        <f t="shared" si="1"/>
        <v>中壢區公所</v>
      </c>
      <c r="G97" s="5" t="s">
        <v>11</v>
      </c>
      <c r="H97" s="47" t="s">
        <v>127</v>
      </c>
    </row>
    <row r="98" spans="1:8" ht="33" customHeight="1">
      <c r="A98" s="46" t="s">
        <v>167</v>
      </c>
      <c r="B98" s="5" t="s">
        <v>253</v>
      </c>
      <c r="C98" s="6" t="s">
        <v>46</v>
      </c>
      <c r="D98" s="7">
        <v>100</v>
      </c>
      <c r="E98" s="5" t="s">
        <v>130</v>
      </c>
      <c r="F98" s="8" t="str">
        <f t="shared" si="1"/>
        <v>龍潭區公所</v>
      </c>
      <c r="G98" s="5" t="s">
        <v>32</v>
      </c>
      <c r="H98" s="47" t="s">
        <v>254</v>
      </c>
    </row>
    <row r="99" spans="1:8" ht="219.95" customHeight="1">
      <c r="A99" s="46" t="s">
        <v>34</v>
      </c>
      <c r="B99" s="5" t="s">
        <v>255</v>
      </c>
      <c r="C99" s="6" t="s">
        <v>256</v>
      </c>
      <c r="D99" s="7">
        <v>1955</v>
      </c>
      <c r="E99" s="5" t="s">
        <v>130</v>
      </c>
      <c r="F99" s="8" t="str">
        <f t="shared" si="1"/>
        <v>八德分局</v>
      </c>
      <c r="G99" s="5" t="s">
        <v>63</v>
      </c>
      <c r="H99" s="47" t="s">
        <v>257</v>
      </c>
    </row>
    <row r="100" spans="1:8" ht="33" customHeight="1">
      <c r="A100" s="46" t="s">
        <v>258</v>
      </c>
      <c r="B100" s="5" t="s">
        <v>259</v>
      </c>
      <c r="C100" s="6" t="s">
        <v>119</v>
      </c>
      <c r="D100" s="7">
        <v>733</v>
      </c>
      <c r="E100" s="5" t="s">
        <v>130</v>
      </c>
      <c r="F100" s="8" t="str">
        <f t="shared" si="1"/>
        <v>桃園分局</v>
      </c>
      <c r="G100" s="5" t="s">
        <v>54</v>
      </c>
      <c r="H100" s="47" t="s">
        <v>260</v>
      </c>
    </row>
    <row r="101" spans="1:8" ht="33" customHeight="1">
      <c r="A101" s="46" t="s">
        <v>154</v>
      </c>
      <c r="B101" s="5" t="s">
        <v>261</v>
      </c>
      <c r="C101" s="6" t="s">
        <v>39</v>
      </c>
      <c r="D101" s="7">
        <v>98</v>
      </c>
      <c r="E101" s="5" t="s">
        <v>130</v>
      </c>
      <c r="F101" s="8" t="str">
        <f t="shared" si="1"/>
        <v>中壢區公所</v>
      </c>
      <c r="G101" s="5" t="s">
        <v>32</v>
      </c>
      <c r="H101" s="47" t="s">
        <v>262</v>
      </c>
    </row>
    <row r="102" spans="1:8" ht="33" customHeight="1">
      <c r="A102" s="46" t="s">
        <v>154</v>
      </c>
      <c r="B102" s="5" t="s">
        <v>263</v>
      </c>
      <c r="C102" s="6" t="s">
        <v>39</v>
      </c>
      <c r="D102" s="7">
        <v>91</v>
      </c>
      <c r="E102" s="5" t="s">
        <v>130</v>
      </c>
      <c r="F102" s="8" t="str">
        <f t="shared" si="1"/>
        <v>中壢區公所</v>
      </c>
      <c r="G102" s="5" t="s">
        <v>32</v>
      </c>
      <c r="H102" s="47" t="s">
        <v>264</v>
      </c>
    </row>
    <row r="103" spans="1:8" ht="33" customHeight="1">
      <c r="A103" s="46" t="s">
        <v>113</v>
      </c>
      <c r="B103" s="5" t="s">
        <v>265</v>
      </c>
      <c r="C103" s="6" t="s">
        <v>39</v>
      </c>
      <c r="D103" s="7">
        <v>99</v>
      </c>
      <c r="E103" s="5" t="s">
        <v>130</v>
      </c>
      <c r="F103" s="8" t="str">
        <f t="shared" si="1"/>
        <v>中壢區公所</v>
      </c>
      <c r="G103" s="5" t="s">
        <v>32</v>
      </c>
      <c r="H103" s="47" t="s">
        <v>91</v>
      </c>
    </row>
    <row r="104" spans="1:8" ht="33" customHeight="1">
      <c r="A104" s="46" t="s">
        <v>251</v>
      </c>
      <c r="B104" s="5" t="s">
        <v>266</v>
      </c>
      <c r="C104" s="6" t="s">
        <v>39</v>
      </c>
      <c r="D104" s="7">
        <v>99</v>
      </c>
      <c r="E104" s="5" t="s">
        <v>130</v>
      </c>
      <c r="F104" s="8" t="str">
        <f t="shared" si="1"/>
        <v>中壢區公所</v>
      </c>
      <c r="G104" s="5" t="s">
        <v>32</v>
      </c>
      <c r="H104" s="47" t="s">
        <v>267</v>
      </c>
    </row>
    <row r="105" spans="1:8" ht="33" customHeight="1">
      <c r="A105" s="46" t="s">
        <v>251</v>
      </c>
      <c r="B105" s="5" t="s">
        <v>268</v>
      </c>
      <c r="C105" s="6" t="s">
        <v>39</v>
      </c>
      <c r="D105" s="7">
        <v>143</v>
      </c>
      <c r="E105" s="5" t="s">
        <v>130</v>
      </c>
      <c r="F105" s="8" t="str">
        <f t="shared" si="1"/>
        <v>中壢區公所</v>
      </c>
      <c r="G105" s="30" t="s">
        <v>269</v>
      </c>
      <c r="H105" s="47" t="s">
        <v>270</v>
      </c>
    </row>
    <row r="106" spans="1:8" ht="33" customHeight="1">
      <c r="A106" s="46" t="s">
        <v>102</v>
      </c>
      <c r="B106" s="5" t="s">
        <v>271</v>
      </c>
      <c r="C106" s="6" t="s">
        <v>272</v>
      </c>
      <c r="D106" s="7">
        <v>83</v>
      </c>
      <c r="E106" s="5" t="s">
        <v>130</v>
      </c>
      <c r="F106" s="8" t="str">
        <f t="shared" si="1"/>
        <v>迴龍國民中小學</v>
      </c>
      <c r="G106" s="5" t="s">
        <v>32</v>
      </c>
      <c r="H106" s="47" t="s">
        <v>273</v>
      </c>
    </row>
    <row r="107" spans="1:8" ht="33" customHeight="1">
      <c r="A107" s="46" t="s">
        <v>146</v>
      </c>
      <c r="B107" s="5" t="s">
        <v>274</v>
      </c>
      <c r="C107" s="6" t="s">
        <v>275</v>
      </c>
      <c r="D107" s="7">
        <v>1000</v>
      </c>
      <c r="E107" s="5" t="s">
        <v>130</v>
      </c>
      <c r="F107" s="8" t="str">
        <f t="shared" si="1"/>
        <v>大同國民小學</v>
      </c>
      <c r="G107" s="30" t="s">
        <v>1092</v>
      </c>
      <c r="H107" s="48" t="s">
        <v>1115</v>
      </c>
    </row>
    <row r="108" spans="1:8" ht="33" customHeight="1">
      <c r="A108" s="46" t="s">
        <v>161</v>
      </c>
      <c r="B108" s="5" t="s">
        <v>276</v>
      </c>
      <c r="C108" s="6" t="s">
        <v>277</v>
      </c>
      <c r="D108" s="7">
        <v>529</v>
      </c>
      <c r="E108" s="5" t="s">
        <v>130</v>
      </c>
      <c r="F108" s="8" t="str">
        <f t="shared" si="1"/>
        <v>大園國民中學</v>
      </c>
      <c r="G108" s="5" t="s">
        <v>54</v>
      </c>
      <c r="H108" s="47" t="s">
        <v>278</v>
      </c>
    </row>
    <row r="109" spans="1:8" ht="33" customHeight="1">
      <c r="A109" s="46" t="s">
        <v>241</v>
      </c>
      <c r="B109" s="5" t="s">
        <v>279</v>
      </c>
      <c r="C109" s="6" t="s">
        <v>39</v>
      </c>
      <c r="D109" s="7">
        <v>37</v>
      </c>
      <c r="E109" s="5" t="s">
        <v>130</v>
      </c>
      <c r="F109" s="8" t="str">
        <f t="shared" si="1"/>
        <v>中壢區公所</v>
      </c>
      <c r="G109" s="5" t="s">
        <v>32</v>
      </c>
      <c r="H109" s="47" t="s">
        <v>280</v>
      </c>
    </row>
    <row r="110" spans="1:8" ht="33" customHeight="1">
      <c r="A110" s="46" t="s">
        <v>76</v>
      </c>
      <c r="B110" s="5" t="s">
        <v>281</v>
      </c>
      <c r="C110" s="6" t="s">
        <v>282</v>
      </c>
      <c r="D110" s="7">
        <v>1500</v>
      </c>
      <c r="E110" s="5" t="s">
        <v>130</v>
      </c>
      <c r="F110" s="8" t="str">
        <f t="shared" si="1"/>
        <v>上大國民小學</v>
      </c>
      <c r="G110" s="5" t="s">
        <v>11</v>
      </c>
      <c r="H110" s="47" t="s">
        <v>283</v>
      </c>
    </row>
    <row r="111" spans="1:8" ht="33" customHeight="1">
      <c r="A111" s="46" t="s">
        <v>218</v>
      </c>
      <c r="B111" s="5" t="s">
        <v>284</v>
      </c>
      <c r="C111" s="6" t="s">
        <v>28</v>
      </c>
      <c r="D111" s="7">
        <v>98</v>
      </c>
      <c r="E111" s="5" t="s">
        <v>130</v>
      </c>
      <c r="F111" s="8" t="str">
        <f t="shared" si="1"/>
        <v>平鎮區公所</v>
      </c>
      <c r="G111" s="5" t="s">
        <v>32</v>
      </c>
      <c r="H111" s="47" t="s">
        <v>228</v>
      </c>
    </row>
    <row r="112" spans="1:8" ht="84.95" customHeight="1">
      <c r="A112" s="49" t="s">
        <v>285</v>
      </c>
      <c r="B112" s="5" t="s">
        <v>286</v>
      </c>
      <c r="C112" s="6" t="s">
        <v>39</v>
      </c>
      <c r="D112" s="7">
        <v>1015</v>
      </c>
      <c r="E112" s="5" t="s">
        <v>130</v>
      </c>
      <c r="F112" s="8" t="str">
        <f t="shared" si="1"/>
        <v>中壢區公所</v>
      </c>
      <c r="G112" s="30" t="s">
        <v>1116</v>
      </c>
      <c r="H112" s="48" t="s">
        <v>1117</v>
      </c>
    </row>
    <row r="113" spans="1:8" ht="33" customHeight="1">
      <c r="A113" s="46" t="s">
        <v>41</v>
      </c>
      <c r="B113" s="5" t="s">
        <v>287</v>
      </c>
      <c r="C113" s="6" t="s">
        <v>288</v>
      </c>
      <c r="D113" s="7">
        <v>1069</v>
      </c>
      <c r="E113" s="5" t="s">
        <v>130</v>
      </c>
      <c r="F113" s="8" t="str">
        <f t="shared" si="1"/>
        <v>八德國民中學</v>
      </c>
      <c r="G113" s="30" t="s">
        <v>1092</v>
      </c>
      <c r="H113" s="48" t="s">
        <v>1118</v>
      </c>
    </row>
    <row r="114" spans="1:8" ht="33" customHeight="1">
      <c r="A114" s="46" t="s">
        <v>289</v>
      </c>
      <c r="B114" s="5" t="s">
        <v>290</v>
      </c>
      <c r="C114" s="6" t="s">
        <v>291</v>
      </c>
      <c r="D114" s="7">
        <v>3987</v>
      </c>
      <c r="E114" s="5" t="s">
        <v>130</v>
      </c>
      <c r="F114" s="8" t="str">
        <f t="shared" si="1"/>
        <v>大成國民中學</v>
      </c>
      <c r="G114" s="30" t="s">
        <v>1092</v>
      </c>
      <c r="H114" s="48" t="s">
        <v>1119</v>
      </c>
    </row>
    <row r="115" spans="1:8" ht="33" customHeight="1">
      <c r="A115" s="46" t="s">
        <v>26</v>
      </c>
      <c r="B115" s="5" t="s">
        <v>292</v>
      </c>
      <c r="C115" s="6" t="s">
        <v>28</v>
      </c>
      <c r="D115" s="7">
        <v>97</v>
      </c>
      <c r="E115" s="5" t="s">
        <v>130</v>
      </c>
      <c r="F115" s="8" t="str">
        <f t="shared" si="1"/>
        <v>平鎮區公所</v>
      </c>
      <c r="G115" s="5" t="s">
        <v>32</v>
      </c>
      <c r="H115" s="47" t="s">
        <v>293</v>
      </c>
    </row>
    <row r="116" spans="1:8" ht="33" customHeight="1">
      <c r="A116" s="46" t="s">
        <v>79</v>
      </c>
      <c r="B116" s="5" t="s">
        <v>294</v>
      </c>
      <c r="C116" s="6" t="s">
        <v>36</v>
      </c>
      <c r="D116" s="7">
        <v>225</v>
      </c>
      <c r="E116" s="5" t="s">
        <v>130</v>
      </c>
      <c r="F116" s="8" t="str">
        <f t="shared" si="1"/>
        <v>八德區公所</v>
      </c>
      <c r="G116" s="5" t="s">
        <v>11</v>
      </c>
      <c r="H116" s="47" t="s">
        <v>295</v>
      </c>
    </row>
    <row r="117" spans="1:8" ht="33" customHeight="1">
      <c r="A117" s="46" t="s">
        <v>296</v>
      </c>
      <c r="B117" s="5" t="s">
        <v>297</v>
      </c>
      <c r="C117" s="6" t="s">
        <v>58</v>
      </c>
      <c r="D117" s="7">
        <v>58</v>
      </c>
      <c r="E117" s="5" t="s">
        <v>130</v>
      </c>
      <c r="F117" s="8" t="str">
        <f t="shared" si="1"/>
        <v>龜山區公所</v>
      </c>
      <c r="G117" s="5" t="s">
        <v>32</v>
      </c>
      <c r="H117" s="47" t="s">
        <v>298</v>
      </c>
    </row>
    <row r="118" spans="1:8" ht="33" customHeight="1">
      <c r="A118" s="46" t="s">
        <v>34</v>
      </c>
      <c r="B118" s="5" t="s">
        <v>299</v>
      </c>
      <c r="C118" s="6" t="s">
        <v>36</v>
      </c>
      <c r="D118" s="7">
        <v>28</v>
      </c>
      <c r="E118" s="5" t="s">
        <v>130</v>
      </c>
      <c r="F118" s="8" t="str">
        <f t="shared" si="1"/>
        <v>八德區公所</v>
      </c>
      <c r="G118" s="5" t="s">
        <v>32</v>
      </c>
      <c r="H118" s="47" t="s">
        <v>233</v>
      </c>
    </row>
    <row r="119" spans="1:8" ht="33" customHeight="1">
      <c r="A119" s="46" t="s">
        <v>300</v>
      </c>
      <c r="B119" s="5" t="s">
        <v>301</v>
      </c>
      <c r="C119" s="6" t="s">
        <v>172</v>
      </c>
      <c r="D119" s="7">
        <v>500</v>
      </c>
      <c r="E119" s="5" t="s">
        <v>130</v>
      </c>
      <c r="F119" s="8" t="str">
        <f t="shared" si="1"/>
        <v>大溪區公所</v>
      </c>
      <c r="G119" s="30" t="s">
        <v>1092</v>
      </c>
      <c r="H119" s="48" t="s">
        <v>1120</v>
      </c>
    </row>
    <row r="120" spans="1:8" ht="75" customHeight="1">
      <c r="A120" s="49" t="s">
        <v>302</v>
      </c>
      <c r="B120" s="5" t="s">
        <v>303</v>
      </c>
      <c r="C120" s="6" t="s">
        <v>304</v>
      </c>
      <c r="D120" s="7">
        <f>72+431</f>
        <v>503</v>
      </c>
      <c r="E120" s="5" t="s">
        <v>130</v>
      </c>
      <c r="F120" s="8" t="str">
        <f t="shared" si="1"/>
        <v>中壢分局</v>
      </c>
      <c r="G120" s="5" t="s">
        <v>305</v>
      </c>
      <c r="H120" s="47" t="s">
        <v>306</v>
      </c>
    </row>
    <row r="121" spans="1:8" ht="75" customHeight="1">
      <c r="A121" s="49" t="s">
        <v>307</v>
      </c>
      <c r="B121" s="5" t="s">
        <v>308</v>
      </c>
      <c r="C121" s="6" t="s">
        <v>309</v>
      </c>
      <c r="D121" s="7">
        <f>500+1000</f>
        <v>1500</v>
      </c>
      <c r="E121" s="5" t="s">
        <v>130</v>
      </c>
      <c r="F121" s="8" t="str">
        <f t="shared" si="1"/>
        <v>南崁國民中學</v>
      </c>
      <c r="G121" s="30" t="s">
        <v>269</v>
      </c>
      <c r="H121" s="48" t="s">
        <v>1121</v>
      </c>
    </row>
    <row r="122" spans="1:8" ht="33" customHeight="1">
      <c r="A122" s="49" t="s">
        <v>310</v>
      </c>
      <c r="B122" s="5" t="s">
        <v>311</v>
      </c>
      <c r="C122" s="6" t="s">
        <v>312</v>
      </c>
      <c r="D122" s="7">
        <f>500+2700</f>
        <v>3200</v>
      </c>
      <c r="E122" s="5" t="s">
        <v>130</v>
      </c>
      <c r="F122" s="8" t="str">
        <f t="shared" si="1"/>
        <v>成功國民小學</v>
      </c>
      <c r="G122" s="5" t="s">
        <v>11</v>
      </c>
      <c r="H122" s="47" t="s">
        <v>313</v>
      </c>
    </row>
    <row r="123" spans="1:8" ht="33" customHeight="1">
      <c r="A123" s="49" t="s">
        <v>314</v>
      </c>
      <c r="B123" s="5" t="s">
        <v>315</v>
      </c>
      <c r="C123" s="6" t="s">
        <v>316</v>
      </c>
      <c r="D123" s="7">
        <f>9+90</f>
        <v>99</v>
      </c>
      <c r="E123" s="5" t="s">
        <v>130</v>
      </c>
      <c r="F123" s="8" t="str">
        <f t="shared" si="1"/>
        <v>環境清潔大隊</v>
      </c>
      <c r="G123" s="5" t="s">
        <v>32</v>
      </c>
      <c r="H123" s="47" t="s">
        <v>317</v>
      </c>
    </row>
    <row r="124" spans="1:8" ht="33" customHeight="1">
      <c r="A124" s="46" t="s">
        <v>318</v>
      </c>
      <c r="B124" s="5" t="s">
        <v>319</v>
      </c>
      <c r="C124" s="6" t="s">
        <v>320</v>
      </c>
      <c r="D124" s="7">
        <v>100</v>
      </c>
      <c r="E124" s="5" t="s">
        <v>130</v>
      </c>
      <c r="F124" s="8" t="str">
        <f t="shared" si="1"/>
        <v>觀音區公所</v>
      </c>
      <c r="G124" s="5" t="s">
        <v>32</v>
      </c>
      <c r="H124" s="47" t="s">
        <v>321</v>
      </c>
    </row>
    <row r="125" spans="1:8" ht="33" customHeight="1">
      <c r="A125" s="46" t="s">
        <v>318</v>
      </c>
      <c r="B125" s="5" t="s">
        <v>322</v>
      </c>
      <c r="C125" s="6" t="s">
        <v>320</v>
      </c>
      <c r="D125" s="7">
        <v>89</v>
      </c>
      <c r="E125" s="5" t="s">
        <v>130</v>
      </c>
      <c r="F125" s="8" t="str">
        <f t="shared" si="1"/>
        <v>觀音區公所</v>
      </c>
      <c r="G125" s="5" t="s">
        <v>32</v>
      </c>
      <c r="H125" s="47" t="s">
        <v>323</v>
      </c>
    </row>
    <row r="126" spans="1:8" ht="33" customHeight="1">
      <c r="A126" s="46" t="s">
        <v>184</v>
      </c>
      <c r="B126" s="5" t="s">
        <v>324</v>
      </c>
      <c r="C126" s="6" t="s">
        <v>325</v>
      </c>
      <c r="D126" s="7">
        <v>1268</v>
      </c>
      <c r="E126" s="5" t="s">
        <v>130</v>
      </c>
      <c r="F126" s="8" t="str">
        <f t="shared" si="1"/>
        <v>光明國民小學</v>
      </c>
      <c r="G126" s="30" t="s">
        <v>1122</v>
      </c>
      <c r="H126" s="48" t="s">
        <v>1123</v>
      </c>
    </row>
    <row r="127" spans="1:8" ht="33" customHeight="1">
      <c r="A127" s="46" t="s">
        <v>161</v>
      </c>
      <c r="B127" s="5" t="s">
        <v>326</v>
      </c>
      <c r="C127" s="6" t="s">
        <v>327</v>
      </c>
      <c r="D127" s="7">
        <v>650</v>
      </c>
      <c r="E127" s="5" t="s">
        <v>130</v>
      </c>
      <c r="F127" s="8" t="str">
        <f t="shared" si="1"/>
        <v>埔心國民小學</v>
      </c>
      <c r="G127" s="5" t="s">
        <v>54</v>
      </c>
      <c r="H127" s="47" t="s">
        <v>328</v>
      </c>
    </row>
    <row r="128" spans="1:8" ht="33" customHeight="1">
      <c r="A128" s="46" t="s">
        <v>329</v>
      </c>
      <c r="B128" s="5" t="s">
        <v>330</v>
      </c>
      <c r="C128" s="6" t="s">
        <v>198</v>
      </c>
      <c r="D128" s="7">
        <v>1000</v>
      </c>
      <c r="E128" s="5" t="s">
        <v>130</v>
      </c>
      <c r="F128" s="8" t="str">
        <f t="shared" si="1"/>
        <v>大溪分局</v>
      </c>
      <c r="G128" s="5" t="s">
        <v>331</v>
      </c>
      <c r="H128" s="47" t="s">
        <v>332</v>
      </c>
    </row>
    <row r="129" spans="1:8" ht="33" customHeight="1">
      <c r="A129" s="46" t="s">
        <v>167</v>
      </c>
      <c r="B129" s="5" t="s">
        <v>333</v>
      </c>
      <c r="C129" s="6" t="s">
        <v>334</v>
      </c>
      <c r="D129" s="7">
        <v>110</v>
      </c>
      <c r="E129" s="5" t="s">
        <v>130</v>
      </c>
      <c r="F129" s="8" t="str">
        <f t="shared" si="1"/>
        <v>龍潭分局</v>
      </c>
      <c r="G129" s="5" t="s">
        <v>11</v>
      </c>
      <c r="H129" s="47" t="s">
        <v>295</v>
      </c>
    </row>
    <row r="130" spans="1:8" ht="33" customHeight="1">
      <c r="A130" s="46" t="s">
        <v>335</v>
      </c>
      <c r="B130" s="5" t="s">
        <v>336</v>
      </c>
      <c r="C130" s="6" t="s">
        <v>39</v>
      </c>
      <c r="D130" s="7">
        <v>300</v>
      </c>
      <c r="E130" s="5" t="s">
        <v>130</v>
      </c>
      <c r="F130" s="8" t="str">
        <f t="shared" si="1"/>
        <v>中壢區公所</v>
      </c>
      <c r="G130" s="30" t="s">
        <v>1092</v>
      </c>
      <c r="H130" s="48" t="s">
        <v>1124</v>
      </c>
    </row>
    <row r="131" spans="1:8" ht="33" customHeight="1">
      <c r="A131" s="46" t="s">
        <v>241</v>
      </c>
      <c r="B131" s="5" t="s">
        <v>337</v>
      </c>
      <c r="C131" s="6" t="s">
        <v>39</v>
      </c>
      <c r="D131" s="7">
        <v>75</v>
      </c>
      <c r="E131" s="5" t="s">
        <v>130</v>
      </c>
      <c r="F131" s="8" t="str">
        <f t="shared" si="1"/>
        <v>中壢區公所</v>
      </c>
      <c r="G131" s="5" t="s">
        <v>63</v>
      </c>
      <c r="H131" s="47" t="s">
        <v>91</v>
      </c>
    </row>
    <row r="132" spans="1:8" ht="33" customHeight="1">
      <c r="A132" s="46" t="s">
        <v>161</v>
      </c>
      <c r="B132" s="5" t="s">
        <v>338</v>
      </c>
      <c r="C132" s="6" t="s">
        <v>339</v>
      </c>
      <c r="D132" s="7">
        <v>65</v>
      </c>
      <c r="E132" s="5" t="s">
        <v>130</v>
      </c>
      <c r="F132" s="8" t="str">
        <f t="shared" si="1"/>
        <v>菓林國民小學</v>
      </c>
      <c r="G132" s="5" t="s">
        <v>32</v>
      </c>
      <c r="H132" s="47" t="s">
        <v>340</v>
      </c>
    </row>
    <row r="133" spans="1:8" ht="54.95" customHeight="1">
      <c r="A133" s="46" t="s">
        <v>341</v>
      </c>
      <c r="B133" s="5" t="s">
        <v>342</v>
      </c>
      <c r="C133" s="6" t="s">
        <v>343</v>
      </c>
      <c r="D133" s="7">
        <v>1028</v>
      </c>
      <c r="E133" s="5" t="s">
        <v>130</v>
      </c>
      <c r="F133" s="8" t="str">
        <f t="shared" si="1"/>
        <v>中壢國民中學</v>
      </c>
      <c r="G133" s="5" t="s">
        <v>11</v>
      </c>
      <c r="H133" s="47" t="s">
        <v>344</v>
      </c>
    </row>
    <row r="134" spans="1:8" ht="33" customHeight="1">
      <c r="A134" s="46" t="s">
        <v>154</v>
      </c>
      <c r="B134" s="5" t="s">
        <v>345</v>
      </c>
      <c r="C134" s="6" t="s">
        <v>39</v>
      </c>
      <c r="D134" s="7">
        <v>123</v>
      </c>
      <c r="E134" s="5" t="s">
        <v>130</v>
      </c>
      <c r="F134" s="8" t="str">
        <f t="shared" si="1"/>
        <v>中壢區公所</v>
      </c>
      <c r="G134" s="30" t="s">
        <v>1092</v>
      </c>
      <c r="H134" s="48" t="s">
        <v>1125</v>
      </c>
    </row>
    <row r="135" spans="1:8" ht="33" customHeight="1">
      <c r="A135" s="46" t="s">
        <v>44</v>
      </c>
      <c r="B135" s="5" t="s">
        <v>346</v>
      </c>
      <c r="C135" s="6" t="s">
        <v>46</v>
      </c>
      <c r="D135" s="7">
        <v>100</v>
      </c>
      <c r="E135" s="5" t="s">
        <v>130</v>
      </c>
      <c r="F135" s="8" t="str">
        <f t="shared" si="1"/>
        <v>龍潭區公所</v>
      </c>
      <c r="G135" s="5" t="s">
        <v>32</v>
      </c>
      <c r="H135" s="47" t="s">
        <v>347</v>
      </c>
    </row>
    <row r="136" spans="1:8" ht="54.95" customHeight="1">
      <c r="A136" s="46" t="s">
        <v>76</v>
      </c>
      <c r="B136" s="5" t="s">
        <v>348</v>
      </c>
      <c r="C136" s="6" t="s">
        <v>28</v>
      </c>
      <c r="D136" s="7">
        <v>103</v>
      </c>
      <c r="E136" s="5" t="s">
        <v>130</v>
      </c>
      <c r="F136" s="8" t="str">
        <f t="shared" ref="F136:F199" si="2">C136</f>
        <v>平鎮區公所</v>
      </c>
      <c r="G136" s="5" t="s">
        <v>11</v>
      </c>
      <c r="H136" s="47" t="s">
        <v>132</v>
      </c>
    </row>
    <row r="137" spans="1:8" ht="54.95" customHeight="1">
      <c r="A137" s="46" t="s">
        <v>329</v>
      </c>
      <c r="B137" s="5" t="s">
        <v>349</v>
      </c>
      <c r="C137" s="6" t="s">
        <v>288</v>
      </c>
      <c r="D137" s="7">
        <v>1400</v>
      </c>
      <c r="E137" s="5" t="s">
        <v>130</v>
      </c>
      <c r="F137" s="8" t="str">
        <f t="shared" si="2"/>
        <v>八德國民中學</v>
      </c>
      <c r="G137" s="30" t="s">
        <v>269</v>
      </c>
      <c r="H137" s="48" t="s">
        <v>1126</v>
      </c>
    </row>
    <row r="138" spans="1:8" ht="33" customHeight="1">
      <c r="A138" s="46" t="s">
        <v>182</v>
      </c>
      <c r="B138" s="5" t="s">
        <v>350</v>
      </c>
      <c r="C138" s="6" t="s">
        <v>28</v>
      </c>
      <c r="D138" s="7">
        <v>62</v>
      </c>
      <c r="E138" s="5" t="s">
        <v>130</v>
      </c>
      <c r="F138" s="8" t="str">
        <f t="shared" si="2"/>
        <v>平鎮區公所</v>
      </c>
      <c r="G138" s="5" t="s">
        <v>32</v>
      </c>
      <c r="H138" s="47" t="s">
        <v>351</v>
      </c>
    </row>
    <row r="139" spans="1:8" ht="33" customHeight="1">
      <c r="A139" s="46" t="s">
        <v>182</v>
      </c>
      <c r="B139" s="5" t="s">
        <v>352</v>
      </c>
      <c r="C139" s="6" t="s">
        <v>28</v>
      </c>
      <c r="D139" s="7">
        <v>566</v>
      </c>
      <c r="E139" s="5" t="s">
        <v>130</v>
      </c>
      <c r="F139" s="8" t="str">
        <f t="shared" si="2"/>
        <v>平鎮區公所</v>
      </c>
      <c r="G139" s="30" t="s">
        <v>1092</v>
      </c>
      <c r="H139" s="48" t="s">
        <v>1127</v>
      </c>
    </row>
    <row r="140" spans="1:8" ht="54.95" customHeight="1">
      <c r="A140" s="46" t="s">
        <v>76</v>
      </c>
      <c r="B140" s="5" t="s">
        <v>353</v>
      </c>
      <c r="C140" s="6" t="s">
        <v>28</v>
      </c>
      <c r="D140" s="7">
        <v>95</v>
      </c>
      <c r="E140" s="5" t="s">
        <v>130</v>
      </c>
      <c r="F140" s="8" t="str">
        <f t="shared" si="2"/>
        <v>平鎮區公所</v>
      </c>
      <c r="G140" s="30" t="s">
        <v>565</v>
      </c>
      <c r="H140" s="48" t="s">
        <v>1128</v>
      </c>
    </row>
    <row r="141" spans="1:8" ht="33" customHeight="1">
      <c r="A141" s="46" t="s">
        <v>133</v>
      </c>
      <c r="B141" s="5" t="s">
        <v>354</v>
      </c>
      <c r="C141" s="6" t="s">
        <v>355</v>
      </c>
      <c r="D141" s="7">
        <v>2050</v>
      </c>
      <c r="E141" s="5" t="s">
        <v>130</v>
      </c>
      <c r="F141" s="8" t="str">
        <f t="shared" si="2"/>
        <v>永豐高級中學</v>
      </c>
      <c r="G141" s="30" t="s">
        <v>1092</v>
      </c>
      <c r="H141" s="48" t="s">
        <v>1119</v>
      </c>
    </row>
    <row r="142" spans="1:8" ht="33" customHeight="1">
      <c r="A142" s="46" t="s">
        <v>182</v>
      </c>
      <c r="B142" s="5" t="s">
        <v>356</v>
      </c>
      <c r="C142" s="6" t="s">
        <v>28</v>
      </c>
      <c r="D142" s="7">
        <v>99</v>
      </c>
      <c r="E142" s="5" t="s">
        <v>130</v>
      </c>
      <c r="F142" s="8" t="str">
        <f t="shared" si="2"/>
        <v>平鎮區公所</v>
      </c>
      <c r="G142" s="30" t="s">
        <v>565</v>
      </c>
      <c r="H142" s="48" t="s">
        <v>1129</v>
      </c>
    </row>
    <row r="143" spans="1:8" ht="327" customHeight="1">
      <c r="A143" s="46" t="s">
        <v>154</v>
      </c>
      <c r="B143" s="3" t="s">
        <v>357</v>
      </c>
      <c r="C143" s="6" t="s">
        <v>304</v>
      </c>
      <c r="D143" s="7">
        <v>880</v>
      </c>
      <c r="E143" s="5" t="s">
        <v>130</v>
      </c>
      <c r="F143" s="8" t="str">
        <f t="shared" si="2"/>
        <v>中壢分局</v>
      </c>
      <c r="G143" s="5" t="s">
        <v>63</v>
      </c>
      <c r="H143" s="47" t="s">
        <v>358</v>
      </c>
    </row>
    <row r="144" spans="1:8" ht="33" customHeight="1">
      <c r="A144" s="50" t="s">
        <v>359</v>
      </c>
      <c r="B144" s="9" t="s">
        <v>360</v>
      </c>
      <c r="C144" s="10" t="s">
        <v>361</v>
      </c>
      <c r="D144" s="11">
        <v>650</v>
      </c>
      <c r="E144" s="9" t="s">
        <v>362</v>
      </c>
      <c r="F144" s="10" t="str">
        <f t="shared" si="2"/>
        <v>中壢區公所</v>
      </c>
      <c r="G144" s="30" t="s">
        <v>586</v>
      </c>
      <c r="H144" s="48" t="s">
        <v>1130</v>
      </c>
    </row>
    <row r="145" spans="1:8" ht="33" customHeight="1">
      <c r="A145" s="46" t="s">
        <v>34</v>
      </c>
      <c r="B145" s="5" t="s">
        <v>363</v>
      </c>
      <c r="C145" s="6" t="s">
        <v>36</v>
      </c>
      <c r="D145" s="7">
        <v>99</v>
      </c>
      <c r="E145" s="5" t="s">
        <v>130</v>
      </c>
      <c r="F145" s="8" t="str">
        <f t="shared" si="2"/>
        <v>八德區公所</v>
      </c>
      <c r="G145" s="5" t="s">
        <v>32</v>
      </c>
      <c r="H145" s="47" t="s">
        <v>364</v>
      </c>
    </row>
    <row r="146" spans="1:8" ht="33" customHeight="1">
      <c r="A146" s="46" t="s">
        <v>34</v>
      </c>
      <c r="B146" s="5" t="s">
        <v>365</v>
      </c>
      <c r="C146" s="6" t="s">
        <v>36</v>
      </c>
      <c r="D146" s="7">
        <v>96</v>
      </c>
      <c r="E146" s="5" t="s">
        <v>130</v>
      </c>
      <c r="F146" s="8" t="str">
        <f t="shared" si="2"/>
        <v>八德區公所</v>
      </c>
      <c r="G146" s="5" t="s">
        <v>32</v>
      </c>
      <c r="H146" s="47" t="s">
        <v>366</v>
      </c>
    </row>
    <row r="147" spans="1:8" ht="33" customHeight="1">
      <c r="A147" s="46" t="s">
        <v>113</v>
      </c>
      <c r="B147" s="5" t="s">
        <v>367</v>
      </c>
      <c r="C147" s="6" t="s">
        <v>39</v>
      </c>
      <c r="D147" s="7">
        <v>261</v>
      </c>
      <c r="E147" s="5" t="s">
        <v>130</v>
      </c>
      <c r="F147" s="8" t="str">
        <f t="shared" si="2"/>
        <v>中壢區公所</v>
      </c>
      <c r="G147" s="30" t="s">
        <v>1092</v>
      </c>
      <c r="H147" s="48" t="s">
        <v>1125</v>
      </c>
    </row>
    <row r="148" spans="1:8" ht="33" customHeight="1">
      <c r="A148" s="46" t="s">
        <v>251</v>
      </c>
      <c r="B148" s="5" t="s">
        <v>368</v>
      </c>
      <c r="C148" s="6" t="s">
        <v>343</v>
      </c>
      <c r="D148" s="7">
        <v>1500</v>
      </c>
      <c r="E148" s="5" t="s">
        <v>130</v>
      </c>
      <c r="F148" s="8" t="str">
        <f t="shared" si="2"/>
        <v>中壢國民中學</v>
      </c>
      <c r="G148" s="30" t="s">
        <v>269</v>
      </c>
      <c r="H148" s="48" t="s">
        <v>1131</v>
      </c>
    </row>
    <row r="149" spans="1:8" ht="33" customHeight="1">
      <c r="A149" s="46" t="s">
        <v>369</v>
      </c>
      <c r="B149" s="5" t="s">
        <v>370</v>
      </c>
      <c r="C149" s="6" t="s">
        <v>371</v>
      </c>
      <c r="D149" s="7">
        <v>2240</v>
      </c>
      <c r="E149" s="5" t="s">
        <v>130</v>
      </c>
      <c r="F149" s="8" t="str">
        <f t="shared" si="2"/>
        <v>觀光旅遊局</v>
      </c>
      <c r="G149" s="30" t="s">
        <v>1316</v>
      </c>
      <c r="H149" s="48" t="s">
        <v>1132</v>
      </c>
    </row>
    <row r="150" spans="1:8" ht="33" customHeight="1">
      <c r="A150" s="46" t="s">
        <v>184</v>
      </c>
      <c r="B150" s="5" t="s">
        <v>372</v>
      </c>
      <c r="C150" s="6" t="s">
        <v>371</v>
      </c>
      <c r="D150" s="7">
        <v>935</v>
      </c>
      <c r="E150" s="5" t="s">
        <v>130</v>
      </c>
      <c r="F150" s="8" t="str">
        <f t="shared" si="2"/>
        <v>觀光旅遊局</v>
      </c>
      <c r="G150" s="30" t="s">
        <v>586</v>
      </c>
      <c r="H150" s="48" t="s">
        <v>1133</v>
      </c>
    </row>
    <row r="151" spans="1:8" ht="33" customHeight="1">
      <c r="A151" s="46" t="s">
        <v>373</v>
      </c>
      <c r="B151" s="5" t="s">
        <v>374</v>
      </c>
      <c r="C151" s="6" t="s">
        <v>375</v>
      </c>
      <c r="D151" s="7">
        <v>2000</v>
      </c>
      <c r="E151" s="5" t="s">
        <v>130</v>
      </c>
      <c r="F151" s="8" t="str">
        <f t="shared" si="2"/>
        <v>桃園高級中學</v>
      </c>
      <c r="G151" s="30" t="s">
        <v>1316</v>
      </c>
      <c r="H151" s="48" t="s">
        <v>1134</v>
      </c>
    </row>
    <row r="152" spans="1:8" ht="33" customHeight="1">
      <c r="A152" s="46" t="s">
        <v>182</v>
      </c>
      <c r="B152" s="5" t="s">
        <v>376</v>
      </c>
      <c r="C152" s="6" t="s">
        <v>28</v>
      </c>
      <c r="D152" s="7">
        <v>59</v>
      </c>
      <c r="E152" s="5" t="s">
        <v>130</v>
      </c>
      <c r="F152" s="8" t="str">
        <f t="shared" si="2"/>
        <v>平鎮區公所</v>
      </c>
      <c r="G152" s="5" t="s">
        <v>32</v>
      </c>
      <c r="H152" s="47" t="s">
        <v>377</v>
      </c>
    </row>
    <row r="153" spans="1:8" ht="54.95" customHeight="1">
      <c r="A153" s="46" t="s">
        <v>92</v>
      </c>
      <c r="B153" s="5" t="s">
        <v>378</v>
      </c>
      <c r="C153" s="6" t="s">
        <v>379</v>
      </c>
      <c r="D153" s="7">
        <v>800</v>
      </c>
      <c r="E153" s="5" t="s">
        <v>130</v>
      </c>
      <c r="F153" s="8" t="str">
        <f t="shared" si="2"/>
        <v>同安國民小學</v>
      </c>
      <c r="G153" s="30" t="s">
        <v>1317</v>
      </c>
      <c r="H153" s="48" t="s">
        <v>1135</v>
      </c>
    </row>
    <row r="154" spans="1:8" ht="33" customHeight="1">
      <c r="A154" s="46" t="s">
        <v>194</v>
      </c>
      <c r="B154" s="5" t="s">
        <v>380</v>
      </c>
      <c r="C154" s="6" t="s">
        <v>135</v>
      </c>
      <c r="D154" s="7">
        <v>1595</v>
      </c>
      <c r="E154" s="5" t="s">
        <v>130</v>
      </c>
      <c r="F154" s="8" t="str">
        <f t="shared" si="2"/>
        <v>僑愛國民小學</v>
      </c>
      <c r="G154" s="30" t="s">
        <v>1092</v>
      </c>
      <c r="H154" s="48" t="s">
        <v>1136</v>
      </c>
    </row>
    <row r="155" spans="1:8" ht="33" customHeight="1">
      <c r="A155" s="46" t="s">
        <v>329</v>
      </c>
      <c r="B155" s="30" t="s">
        <v>1139</v>
      </c>
      <c r="C155" s="6" t="s">
        <v>381</v>
      </c>
      <c r="D155" s="7">
        <v>1500</v>
      </c>
      <c r="E155" s="5" t="s">
        <v>130</v>
      </c>
      <c r="F155" s="8" t="str">
        <f t="shared" si="2"/>
        <v>原民局</v>
      </c>
      <c r="G155" s="30" t="s">
        <v>1092</v>
      </c>
      <c r="H155" s="48" t="s">
        <v>1137</v>
      </c>
    </row>
    <row r="156" spans="1:8" ht="33" customHeight="1">
      <c r="A156" s="46" t="s">
        <v>99</v>
      </c>
      <c r="B156" s="5" t="s">
        <v>382</v>
      </c>
      <c r="C156" s="6" t="s">
        <v>36</v>
      </c>
      <c r="D156" s="7">
        <v>281</v>
      </c>
      <c r="E156" s="5" t="s">
        <v>130</v>
      </c>
      <c r="F156" s="8" t="str">
        <f t="shared" si="2"/>
        <v>八德區公所</v>
      </c>
      <c r="G156" s="30" t="s">
        <v>586</v>
      </c>
      <c r="H156" s="48" t="s">
        <v>1138</v>
      </c>
    </row>
    <row r="157" spans="1:8" ht="33" customHeight="1">
      <c r="A157" s="46" t="s">
        <v>182</v>
      </c>
      <c r="B157" s="5" t="s">
        <v>383</v>
      </c>
      <c r="C157" s="6" t="s">
        <v>28</v>
      </c>
      <c r="D157" s="7">
        <v>99</v>
      </c>
      <c r="E157" s="5" t="s">
        <v>130</v>
      </c>
      <c r="F157" s="8" t="str">
        <f t="shared" si="2"/>
        <v>平鎮區公所</v>
      </c>
      <c r="G157" s="5" t="s">
        <v>32</v>
      </c>
      <c r="H157" s="47" t="s">
        <v>138</v>
      </c>
    </row>
    <row r="158" spans="1:8" ht="54.95" customHeight="1">
      <c r="A158" s="46" t="s">
        <v>384</v>
      </c>
      <c r="B158" s="5" t="s">
        <v>385</v>
      </c>
      <c r="C158" s="6" t="s">
        <v>386</v>
      </c>
      <c r="D158" s="7">
        <v>2000</v>
      </c>
      <c r="E158" s="5" t="s">
        <v>130</v>
      </c>
      <c r="F158" s="8" t="str">
        <f t="shared" si="2"/>
        <v>大成國民小學</v>
      </c>
      <c r="G158" s="30" t="s">
        <v>1299</v>
      </c>
      <c r="H158" s="48" t="s">
        <v>1309</v>
      </c>
    </row>
    <row r="159" spans="1:8" ht="33" customHeight="1">
      <c r="A159" s="46" t="s">
        <v>341</v>
      </c>
      <c r="B159" s="5" t="s">
        <v>387</v>
      </c>
      <c r="C159" s="6" t="s">
        <v>388</v>
      </c>
      <c r="D159" s="7">
        <v>312</v>
      </c>
      <c r="E159" s="5" t="s">
        <v>130</v>
      </c>
      <c r="F159" s="8" t="str">
        <f t="shared" si="2"/>
        <v>北勢國民小學</v>
      </c>
      <c r="G159" s="30" t="s">
        <v>586</v>
      </c>
      <c r="H159" s="48" t="s">
        <v>1140</v>
      </c>
    </row>
    <row r="160" spans="1:8" ht="33" customHeight="1">
      <c r="A160" s="46" t="s">
        <v>170</v>
      </c>
      <c r="B160" s="5" t="s">
        <v>389</v>
      </c>
      <c r="C160" s="6" t="s">
        <v>221</v>
      </c>
      <c r="D160" s="7">
        <v>403</v>
      </c>
      <c r="E160" s="5" t="s">
        <v>130</v>
      </c>
      <c r="F160" s="8" t="str">
        <f t="shared" si="2"/>
        <v>仁和國民小學</v>
      </c>
      <c r="G160" s="30" t="s">
        <v>586</v>
      </c>
      <c r="H160" s="48" t="s">
        <v>1141</v>
      </c>
    </row>
    <row r="161" spans="1:8" ht="33" customHeight="1">
      <c r="A161" s="46" t="s">
        <v>167</v>
      </c>
      <c r="B161" s="5" t="s">
        <v>390</v>
      </c>
      <c r="C161" s="6" t="s">
        <v>46</v>
      </c>
      <c r="D161" s="7">
        <v>16</v>
      </c>
      <c r="E161" s="5" t="s">
        <v>130</v>
      </c>
      <c r="F161" s="8" t="str">
        <f t="shared" si="2"/>
        <v>龍潭區公所</v>
      </c>
      <c r="G161" s="5" t="s">
        <v>32</v>
      </c>
      <c r="H161" s="47" t="s">
        <v>391</v>
      </c>
    </row>
    <row r="162" spans="1:8" ht="54.95" customHeight="1">
      <c r="A162" s="49" t="s">
        <v>392</v>
      </c>
      <c r="B162" s="5" t="s">
        <v>393</v>
      </c>
      <c r="C162" s="6" t="s">
        <v>394</v>
      </c>
      <c r="D162" s="7">
        <f>3006+300+200</f>
        <v>3506</v>
      </c>
      <c r="E162" s="5" t="s">
        <v>130</v>
      </c>
      <c r="F162" s="8" t="str">
        <f t="shared" si="2"/>
        <v>內壢國民小學</v>
      </c>
      <c r="G162" s="30" t="s">
        <v>269</v>
      </c>
      <c r="H162" s="48" t="s">
        <v>1142</v>
      </c>
    </row>
    <row r="163" spans="1:8" ht="54.95" customHeight="1">
      <c r="A163" s="46" t="s">
        <v>113</v>
      </c>
      <c r="B163" s="5" t="s">
        <v>395</v>
      </c>
      <c r="C163" s="6" t="s">
        <v>304</v>
      </c>
      <c r="D163" s="7">
        <v>295</v>
      </c>
      <c r="E163" s="5" t="s">
        <v>130</v>
      </c>
      <c r="F163" s="8" t="str">
        <f t="shared" si="2"/>
        <v>中壢分局</v>
      </c>
      <c r="G163" s="5" t="s">
        <v>32</v>
      </c>
      <c r="H163" s="47" t="s">
        <v>396</v>
      </c>
    </row>
    <row r="164" spans="1:8" ht="33" customHeight="1">
      <c r="A164" s="46" t="s">
        <v>41</v>
      </c>
      <c r="B164" s="5" t="s">
        <v>397</v>
      </c>
      <c r="C164" s="6" t="s">
        <v>36</v>
      </c>
      <c r="D164" s="7">
        <v>98</v>
      </c>
      <c r="E164" s="5" t="s">
        <v>130</v>
      </c>
      <c r="F164" s="8" t="str">
        <f t="shared" si="2"/>
        <v>八德區公所</v>
      </c>
      <c r="G164" s="5" t="s">
        <v>32</v>
      </c>
      <c r="H164" s="47" t="s">
        <v>398</v>
      </c>
    </row>
    <row r="165" spans="1:8" ht="84.95" customHeight="1">
      <c r="A165" s="46" t="s">
        <v>164</v>
      </c>
      <c r="B165" s="5" t="s">
        <v>399</v>
      </c>
      <c r="C165" s="6" t="s">
        <v>400</v>
      </c>
      <c r="D165" s="7">
        <v>1389</v>
      </c>
      <c r="E165" s="5" t="s">
        <v>130</v>
      </c>
      <c r="F165" s="8" t="str">
        <f t="shared" si="2"/>
        <v>福豐國民中學</v>
      </c>
      <c r="G165" s="30" t="s">
        <v>1104</v>
      </c>
      <c r="H165" s="48" t="s">
        <v>1143</v>
      </c>
    </row>
    <row r="166" spans="1:8" ht="54.95" customHeight="1">
      <c r="A166" s="46" t="s">
        <v>167</v>
      </c>
      <c r="B166" s="5" t="s">
        <v>401</v>
      </c>
      <c r="C166" s="6" t="s">
        <v>46</v>
      </c>
      <c r="D166" s="7">
        <v>900</v>
      </c>
      <c r="E166" s="5" t="s">
        <v>130</v>
      </c>
      <c r="F166" s="8" t="str">
        <f t="shared" si="2"/>
        <v>龍潭區公所</v>
      </c>
      <c r="G166" s="30" t="s">
        <v>1144</v>
      </c>
      <c r="H166" s="48" t="s">
        <v>1145</v>
      </c>
    </row>
    <row r="167" spans="1:8" ht="33" customHeight="1">
      <c r="A167" s="46" t="s">
        <v>102</v>
      </c>
      <c r="B167" s="5" t="s">
        <v>402</v>
      </c>
      <c r="C167" s="6" t="s">
        <v>403</v>
      </c>
      <c r="D167" s="7">
        <v>515</v>
      </c>
      <c r="E167" s="5" t="s">
        <v>130</v>
      </c>
      <c r="F167" s="8" t="str">
        <f t="shared" si="2"/>
        <v>長庚國民小學</v>
      </c>
      <c r="G167" s="30" t="s">
        <v>586</v>
      </c>
      <c r="H167" s="48" t="s">
        <v>1146</v>
      </c>
    </row>
    <row r="168" spans="1:8" ht="33" customHeight="1">
      <c r="A168" s="46" t="s">
        <v>170</v>
      </c>
      <c r="B168" s="5" t="s">
        <v>404</v>
      </c>
      <c r="C168" s="6" t="s">
        <v>172</v>
      </c>
      <c r="D168" s="7">
        <v>98</v>
      </c>
      <c r="E168" s="5" t="s">
        <v>130</v>
      </c>
      <c r="F168" s="8" t="str">
        <f t="shared" si="2"/>
        <v>大溪區公所</v>
      </c>
      <c r="G168" s="5" t="s">
        <v>32</v>
      </c>
      <c r="H168" s="47" t="s">
        <v>405</v>
      </c>
    </row>
    <row r="169" spans="1:8" ht="33" customHeight="1">
      <c r="A169" s="46" t="s">
        <v>102</v>
      </c>
      <c r="B169" s="5" t="s">
        <v>406</v>
      </c>
      <c r="C169" s="6" t="s">
        <v>272</v>
      </c>
      <c r="D169" s="7">
        <v>144</v>
      </c>
      <c r="E169" s="5" t="s">
        <v>130</v>
      </c>
      <c r="F169" s="8" t="str">
        <f t="shared" si="2"/>
        <v>迴龍國民中小學</v>
      </c>
      <c r="G169" s="30" t="s">
        <v>586</v>
      </c>
      <c r="H169" s="48" t="s">
        <v>1147</v>
      </c>
    </row>
    <row r="170" spans="1:8" ht="33" customHeight="1">
      <c r="A170" s="46" t="s">
        <v>102</v>
      </c>
      <c r="B170" s="5" t="s">
        <v>407</v>
      </c>
      <c r="C170" s="6" t="s">
        <v>403</v>
      </c>
      <c r="D170" s="7">
        <v>99</v>
      </c>
      <c r="E170" s="5" t="s">
        <v>130</v>
      </c>
      <c r="F170" s="8" t="str">
        <f t="shared" si="2"/>
        <v>長庚國民小學</v>
      </c>
      <c r="G170" s="5" t="s">
        <v>32</v>
      </c>
      <c r="H170" s="47" t="s">
        <v>408</v>
      </c>
    </row>
    <row r="171" spans="1:8" ht="33" customHeight="1">
      <c r="A171" s="46" t="s">
        <v>60</v>
      </c>
      <c r="B171" s="5" t="s">
        <v>409</v>
      </c>
      <c r="C171" s="6" t="s">
        <v>62</v>
      </c>
      <c r="D171" s="7">
        <v>380</v>
      </c>
      <c r="E171" s="5" t="s">
        <v>130</v>
      </c>
      <c r="F171" s="8" t="str">
        <f t="shared" si="2"/>
        <v>復興區公所</v>
      </c>
      <c r="G171" s="30" t="s">
        <v>586</v>
      </c>
      <c r="H171" s="48" t="s">
        <v>1148</v>
      </c>
    </row>
    <row r="172" spans="1:8" ht="33" customHeight="1">
      <c r="A172" s="46" t="s">
        <v>300</v>
      </c>
      <c r="B172" s="5" t="s">
        <v>410</v>
      </c>
      <c r="C172" s="6" t="s">
        <v>411</v>
      </c>
      <c r="D172" s="7">
        <v>2388</v>
      </c>
      <c r="E172" s="5" t="s">
        <v>130</v>
      </c>
      <c r="F172" s="8" t="str">
        <f t="shared" si="2"/>
        <v>平鎮國民中學</v>
      </c>
      <c r="G172" s="30" t="s">
        <v>1092</v>
      </c>
      <c r="H172" s="48" t="s">
        <v>1149</v>
      </c>
    </row>
    <row r="173" spans="1:8" ht="33" customHeight="1">
      <c r="A173" s="46" t="s">
        <v>412</v>
      </c>
      <c r="B173" s="5" t="s">
        <v>413</v>
      </c>
      <c r="C173" s="6" t="s">
        <v>414</v>
      </c>
      <c r="D173" s="7">
        <v>2769</v>
      </c>
      <c r="E173" s="5" t="s">
        <v>130</v>
      </c>
      <c r="F173" s="8" t="str">
        <f t="shared" si="2"/>
        <v>經國國民中學</v>
      </c>
      <c r="G173" s="30" t="s">
        <v>1092</v>
      </c>
      <c r="H173" s="48" t="s">
        <v>1150</v>
      </c>
    </row>
    <row r="174" spans="1:8" ht="33" customHeight="1">
      <c r="A174" s="46" t="s">
        <v>300</v>
      </c>
      <c r="B174" s="5" t="s">
        <v>415</v>
      </c>
      <c r="C174" s="6" t="s">
        <v>28</v>
      </c>
      <c r="D174" s="7">
        <v>234</v>
      </c>
      <c r="E174" s="5" t="s">
        <v>130</v>
      </c>
      <c r="F174" s="8" t="str">
        <f t="shared" si="2"/>
        <v>平鎮區公所</v>
      </c>
      <c r="G174" s="30" t="s">
        <v>269</v>
      </c>
      <c r="H174" s="48" t="s">
        <v>1151</v>
      </c>
    </row>
    <row r="175" spans="1:8" ht="33" customHeight="1">
      <c r="A175" s="46" t="s">
        <v>113</v>
      </c>
      <c r="B175" s="5" t="s">
        <v>416</v>
      </c>
      <c r="C175" s="6" t="s">
        <v>39</v>
      </c>
      <c r="D175" s="7">
        <v>58</v>
      </c>
      <c r="E175" s="5" t="s">
        <v>130</v>
      </c>
      <c r="F175" s="8" t="str">
        <f t="shared" si="2"/>
        <v>中壢區公所</v>
      </c>
      <c r="G175" s="30" t="s">
        <v>565</v>
      </c>
      <c r="H175" s="48" t="s">
        <v>1130</v>
      </c>
    </row>
    <row r="176" spans="1:8" ht="33" customHeight="1">
      <c r="A176" s="46" t="s">
        <v>79</v>
      </c>
      <c r="B176" s="5" t="s">
        <v>417</v>
      </c>
      <c r="C176" s="6" t="s">
        <v>36</v>
      </c>
      <c r="D176" s="7">
        <v>169</v>
      </c>
      <c r="E176" s="5" t="s">
        <v>130</v>
      </c>
      <c r="F176" s="8" t="str">
        <f t="shared" si="2"/>
        <v>八德區公所</v>
      </c>
      <c r="G176" s="30" t="s">
        <v>269</v>
      </c>
      <c r="H176" s="48" t="s">
        <v>1152</v>
      </c>
    </row>
    <row r="177" spans="1:8" ht="49.5">
      <c r="A177" s="46" t="s">
        <v>154</v>
      </c>
      <c r="B177" s="5" t="s">
        <v>418</v>
      </c>
      <c r="C177" s="6" t="s">
        <v>419</v>
      </c>
      <c r="D177" s="7">
        <v>73</v>
      </c>
      <c r="E177" s="5" t="s">
        <v>130</v>
      </c>
      <c r="F177" s="8" t="str">
        <f t="shared" si="2"/>
        <v>交通警察大隊</v>
      </c>
      <c r="G177" s="5" t="s">
        <v>32</v>
      </c>
      <c r="H177" s="47" t="s">
        <v>420</v>
      </c>
    </row>
    <row r="178" spans="1:8" ht="33" customHeight="1">
      <c r="A178" s="46" t="s">
        <v>241</v>
      </c>
      <c r="B178" s="5" t="s">
        <v>421</v>
      </c>
      <c r="C178" s="6" t="s">
        <v>39</v>
      </c>
      <c r="D178" s="7">
        <v>45</v>
      </c>
      <c r="E178" s="5" t="s">
        <v>130</v>
      </c>
      <c r="F178" s="8" t="str">
        <f t="shared" si="2"/>
        <v>中壢區公所</v>
      </c>
      <c r="G178" s="30" t="s">
        <v>1092</v>
      </c>
      <c r="H178" s="48" t="s">
        <v>1125</v>
      </c>
    </row>
    <row r="179" spans="1:8" ht="33" customHeight="1">
      <c r="A179" s="46" t="s">
        <v>422</v>
      </c>
      <c r="B179" s="5" t="s">
        <v>423</v>
      </c>
      <c r="C179" s="6" t="s">
        <v>424</v>
      </c>
      <c r="D179" s="7">
        <v>222</v>
      </c>
      <c r="E179" s="5" t="s">
        <v>130</v>
      </c>
      <c r="F179" s="8" t="str">
        <f t="shared" si="2"/>
        <v>新莊國民小學</v>
      </c>
      <c r="G179" s="30" t="s">
        <v>586</v>
      </c>
      <c r="H179" s="48" t="s">
        <v>1153</v>
      </c>
    </row>
    <row r="180" spans="1:8" ht="33" customHeight="1">
      <c r="A180" s="46" t="s">
        <v>164</v>
      </c>
      <c r="B180" s="5" t="s">
        <v>425</v>
      </c>
      <c r="C180" s="6" t="s">
        <v>426</v>
      </c>
      <c r="D180" s="7">
        <f>888840/1000</f>
        <v>888.84</v>
      </c>
      <c r="E180" s="5" t="s">
        <v>130</v>
      </c>
      <c r="F180" s="8" t="str">
        <f t="shared" si="2"/>
        <v>會稽國民小學</v>
      </c>
      <c r="G180" s="30" t="s">
        <v>1313</v>
      </c>
      <c r="H180" s="48" t="s">
        <v>1310</v>
      </c>
    </row>
    <row r="181" spans="1:8" ht="54.95" customHeight="1">
      <c r="A181" s="46" t="s">
        <v>60</v>
      </c>
      <c r="B181" s="30" t="s">
        <v>1154</v>
      </c>
      <c r="C181" s="6" t="s">
        <v>427</v>
      </c>
      <c r="D181" s="7">
        <v>959</v>
      </c>
      <c r="E181" s="5" t="s">
        <v>130</v>
      </c>
      <c r="F181" s="8" t="str">
        <f t="shared" si="2"/>
        <v>風景區管理處</v>
      </c>
      <c r="G181" s="30" t="s">
        <v>1092</v>
      </c>
      <c r="H181" s="48" t="s">
        <v>1155</v>
      </c>
    </row>
    <row r="182" spans="1:8" ht="33" customHeight="1">
      <c r="A182" s="46" t="s">
        <v>44</v>
      </c>
      <c r="B182" s="5" t="s">
        <v>428</v>
      </c>
      <c r="C182" s="6" t="s">
        <v>419</v>
      </c>
      <c r="D182" s="7">
        <v>190</v>
      </c>
      <c r="E182" s="5" t="s">
        <v>130</v>
      </c>
      <c r="F182" s="8" t="str">
        <f t="shared" si="2"/>
        <v>交通警察大隊</v>
      </c>
      <c r="G182" s="5" t="s">
        <v>11</v>
      </c>
      <c r="H182" s="47" t="s">
        <v>127</v>
      </c>
    </row>
    <row r="183" spans="1:8" ht="33" customHeight="1">
      <c r="A183" s="46" t="s">
        <v>48</v>
      </c>
      <c r="B183" s="5" t="s">
        <v>429</v>
      </c>
      <c r="C183" s="8" t="s">
        <v>430</v>
      </c>
      <c r="D183" s="7">
        <v>109</v>
      </c>
      <c r="E183" s="5" t="s">
        <v>130</v>
      </c>
      <c r="F183" s="8" t="str">
        <f t="shared" si="2"/>
        <v>中壢分局</v>
      </c>
      <c r="G183" s="5" t="s">
        <v>11</v>
      </c>
      <c r="H183" s="47" t="s">
        <v>127</v>
      </c>
    </row>
    <row r="184" spans="1:8" ht="33" customHeight="1">
      <c r="A184" s="46" t="s">
        <v>79</v>
      </c>
      <c r="B184" s="5" t="s">
        <v>431</v>
      </c>
      <c r="C184" s="6" t="s">
        <v>36</v>
      </c>
      <c r="D184" s="7">
        <v>450</v>
      </c>
      <c r="E184" s="5" t="s">
        <v>130</v>
      </c>
      <c r="F184" s="8" t="str">
        <f t="shared" si="2"/>
        <v>八德區公所</v>
      </c>
      <c r="G184" s="30" t="s">
        <v>1316</v>
      </c>
      <c r="H184" s="48" t="s">
        <v>1156</v>
      </c>
    </row>
    <row r="185" spans="1:8" ht="33" customHeight="1">
      <c r="A185" s="46" t="s">
        <v>194</v>
      </c>
      <c r="B185" s="5" t="s">
        <v>432</v>
      </c>
      <c r="C185" s="6" t="s">
        <v>309</v>
      </c>
      <c r="D185" s="7">
        <v>283</v>
      </c>
      <c r="E185" s="5" t="s">
        <v>130</v>
      </c>
      <c r="F185" s="8" t="str">
        <f t="shared" si="2"/>
        <v>南崁國民中學</v>
      </c>
      <c r="G185" s="30" t="s">
        <v>586</v>
      </c>
      <c r="H185" s="48" t="s">
        <v>1157</v>
      </c>
    </row>
    <row r="186" spans="1:8" ht="33" customHeight="1">
      <c r="A186" s="46" t="s">
        <v>84</v>
      </c>
      <c r="B186" s="5" t="s">
        <v>433</v>
      </c>
      <c r="C186" s="6" t="s">
        <v>104</v>
      </c>
      <c r="D186" s="7">
        <v>1170</v>
      </c>
      <c r="E186" s="5" t="s">
        <v>130</v>
      </c>
      <c r="F186" s="8" t="str">
        <f t="shared" si="2"/>
        <v>交通局</v>
      </c>
      <c r="G186" s="30" t="s">
        <v>1122</v>
      </c>
      <c r="H186" s="48" t="s">
        <v>1158</v>
      </c>
    </row>
    <row r="187" spans="1:8" ht="84.95" customHeight="1">
      <c r="A187" s="46" t="s">
        <v>434</v>
      </c>
      <c r="B187" s="5" t="s">
        <v>435</v>
      </c>
      <c r="C187" s="6" t="s">
        <v>94</v>
      </c>
      <c r="D187" s="7">
        <v>350</v>
      </c>
      <c r="E187" s="5" t="s">
        <v>130</v>
      </c>
      <c r="F187" s="8" t="str">
        <f t="shared" si="2"/>
        <v>大園分局</v>
      </c>
      <c r="G187" s="5" t="s">
        <v>63</v>
      </c>
      <c r="H187" s="48" t="s">
        <v>1159</v>
      </c>
    </row>
    <row r="188" spans="1:8" ht="75" customHeight="1">
      <c r="A188" s="46" t="s">
        <v>318</v>
      </c>
      <c r="B188" s="5" t="s">
        <v>436</v>
      </c>
      <c r="C188" s="6" t="s">
        <v>437</v>
      </c>
      <c r="D188" s="7">
        <v>4400</v>
      </c>
      <c r="E188" s="5" t="s">
        <v>130</v>
      </c>
      <c r="F188" s="8" t="str">
        <f t="shared" si="2"/>
        <v>觀音高級中學</v>
      </c>
      <c r="G188" s="30" t="s">
        <v>1104</v>
      </c>
      <c r="H188" s="48" t="s">
        <v>1160</v>
      </c>
    </row>
    <row r="189" spans="1:8" ht="33" customHeight="1">
      <c r="A189" s="46" t="s">
        <v>218</v>
      </c>
      <c r="B189" s="5" t="s">
        <v>438</v>
      </c>
      <c r="C189" s="6" t="s">
        <v>53</v>
      </c>
      <c r="D189" s="7">
        <v>1090</v>
      </c>
      <c r="E189" s="5" t="s">
        <v>130</v>
      </c>
      <c r="F189" s="8" t="str">
        <f t="shared" si="2"/>
        <v>消防局</v>
      </c>
      <c r="G189" s="30" t="s">
        <v>1092</v>
      </c>
      <c r="H189" s="48" t="s">
        <v>1161</v>
      </c>
    </row>
    <row r="190" spans="1:8" ht="33" customHeight="1">
      <c r="A190" s="46" t="s">
        <v>26</v>
      </c>
      <c r="B190" s="5" t="s">
        <v>439</v>
      </c>
      <c r="C190" s="6" t="s">
        <v>28</v>
      </c>
      <c r="D190" s="7">
        <v>781</v>
      </c>
      <c r="E190" s="5" t="s">
        <v>130</v>
      </c>
      <c r="F190" s="8" t="str">
        <f t="shared" si="2"/>
        <v>平鎮區公所</v>
      </c>
      <c r="G190" s="30" t="s">
        <v>1092</v>
      </c>
      <c r="H190" s="48" t="s">
        <v>1127</v>
      </c>
    </row>
    <row r="191" spans="1:8" ht="84.95" customHeight="1">
      <c r="A191" s="46" t="s">
        <v>296</v>
      </c>
      <c r="B191" s="5" t="s">
        <v>440</v>
      </c>
      <c r="C191" s="6" t="s">
        <v>58</v>
      </c>
      <c r="D191" s="7">
        <v>1795</v>
      </c>
      <c r="E191" s="5" t="s">
        <v>130</v>
      </c>
      <c r="F191" s="8" t="str">
        <f t="shared" si="2"/>
        <v>龜山區公所</v>
      </c>
      <c r="G191" s="30" t="s">
        <v>1162</v>
      </c>
      <c r="H191" s="48" t="s">
        <v>1163</v>
      </c>
    </row>
    <row r="192" spans="1:8" ht="54.95" customHeight="1">
      <c r="A192" s="46" t="s">
        <v>341</v>
      </c>
      <c r="B192" s="5" t="s">
        <v>441</v>
      </c>
      <c r="C192" s="6" t="s">
        <v>442</v>
      </c>
      <c r="D192" s="7">
        <v>900</v>
      </c>
      <c r="E192" s="5" t="s">
        <v>130</v>
      </c>
      <c r="F192" s="8" t="str">
        <f t="shared" si="2"/>
        <v>義興國民小學</v>
      </c>
      <c r="G192" s="30" t="s">
        <v>1110</v>
      </c>
      <c r="H192" s="48" t="s">
        <v>1164</v>
      </c>
    </row>
    <row r="193" spans="1:8" ht="33" customHeight="1">
      <c r="A193" s="46" t="s">
        <v>434</v>
      </c>
      <c r="B193" s="5" t="s">
        <v>443</v>
      </c>
      <c r="C193" s="6" t="s">
        <v>163</v>
      </c>
      <c r="D193" s="7">
        <f>210000/1000</f>
        <v>210</v>
      </c>
      <c r="E193" s="5" t="s">
        <v>130</v>
      </c>
      <c r="F193" s="8" t="str">
        <f t="shared" si="2"/>
        <v>大園區公所</v>
      </c>
      <c r="G193" s="30" t="s">
        <v>1092</v>
      </c>
      <c r="H193" s="48" t="s">
        <v>1308</v>
      </c>
    </row>
    <row r="194" spans="1:8" ht="33" customHeight="1">
      <c r="A194" s="46" t="s">
        <v>444</v>
      </c>
      <c r="B194" s="5" t="s">
        <v>445</v>
      </c>
      <c r="C194" s="6" t="s">
        <v>446</v>
      </c>
      <c r="D194" s="7">
        <v>2560</v>
      </c>
      <c r="E194" s="5" t="s">
        <v>130</v>
      </c>
      <c r="F194" s="8" t="str">
        <f t="shared" si="2"/>
        <v>桃園特殊教育學校</v>
      </c>
      <c r="G194" s="30" t="s">
        <v>1092</v>
      </c>
      <c r="H194" s="48" t="s">
        <v>1165</v>
      </c>
    </row>
    <row r="195" spans="1:8" ht="33" customHeight="1">
      <c r="A195" s="46" t="s">
        <v>447</v>
      </c>
      <c r="B195" s="5" t="s">
        <v>448</v>
      </c>
      <c r="C195" s="6" t="s">
        <v>449</v>
      </c>
      <c r="D195" s="7">
        <v>3500</v>
      </c>
      <c r="E195" s="5" t="s">
        <v>130</v>
      </c>
      <c r="F195" s="8" t="str">
        <f t="shared" si="2"/>
        <v>新明國民中學</v>
      </c>
      <c r="G195" s="30" t="s">
        <v>1092</v>
      </c>
      <c r="H195" s="48" t="s">
        <v>1297</v>
      </c>
    </row>
    <row r="196" spans="1:8" ht="33" customHeight="1">
      <c r="A196" s="46" t="s">
        <v>79</v>
      </c>
      <c r="B196" s="5" t="s">
        <v>450</v>
      </c>
      <c r="C196" s="6" t="s">
        <v>451</v>
      </c>
      <c r="D196" s="7">
        <v>300</v>
      </c>
      <c r="E196" s="5" t="s">
        <v>130</v>
      </c>
      <c r="F196" s="8" t="str">
        <f t="shared" si="2"/>
        <v>瑞豐國民小學</v>
      </c>
      <c r="G196" s="30" t="s">
        <v>269</v>
      </c>
      <c r="H196" s="48" t="s">
        <v>1166</v>
      </c>
    </row>
    <row r="197" spans="1:8" ht="33" customHeight="1">
      <c r="A197" s="46" t="s">
        <v>167</v>
      </c>
      <c r="B197" s="5" t="s">
        <v>452</v>
      </c>
      <c r="C197" s="6" t="s">
        <v>46</v>
      </c>
      <c r="D197" s="7">
        <v>82</v>
      </c>
      <c r="E197" s="5" t="s">
        <v>130</v>
      </c>
      <c r="F197" s="8" t="str">
        <f t="shared" si="2"/>
        <v>龍潭區公所</v>
      </c>
      <c r="G197" s="5" t="s">
        <v>11</v>
      </c>
      <c r="H197" s="47" t="s">
        <v>453</v>
      </c>
    </row>
    <row r="198" spans="1:8" ht="33" customHeight="1">
      <c r="A198" s="46" t="s">
        <v>44</v>
      </c>
      <c r="B198" s="5" t="s">
        <v>454</v>
      </c>
      <c r="C198" s="6" t="s">
        <v>46</v>
      </c>
      <c r="D198" s="7">
        <v>99</v>
      </c>
      <c r="E198" s="5" t="s">
        <v>130</v>
      </c>
      <c r="F198" s="8" t="str">
        <f t="shared" si="2"/>
        <v>龍潭區公所</v>
      </c>
      <c r="G198" s="5" t="s">
        <v>32</v>
      </c>
      <c r="H198" s="47" t="s">
        <v>455</v>
      </c>
    </row>
    <row r="199" spans="1:8" ht="33" customHeight="1">
      <c r="A199" s="46" t="s">
        <v>26</v>
      </c>
      <c r="B199" s="5" t="s">
        <v>456</v>
      </c>
      <c r="C199" s="6" t="s">
        <v>28</v>
      </c>
      <c r="D199" s="7">
        <v>35</v>
      </c>
      <c r="E199" s="5" t="s">
        <v>130</v>
      </c>
      <c r="F199" s="8" t="str">
        <f t="shared" si="2"/>
        <v>平鎮區公所</v>
      </c>
      <c r="G199" s="30" t="s">
        <v>565</v>
      </c>
      <c r="H199" s="48" t="s">
        <v>1167</v>
      </c>
    </row>
    <row r="200" spans="1:8" ht="49.5">
      <c r="A200" s="49" t="s">
        <v>457</v>
      </c>
      <c r="B200" s="5" t="s">
        <v>458</v>
      </c>
      <c r="C200" s="6" t="s">
        <v>39</v>
      </c>
      <c r="D200" s="7">
        <f>26+39+34</f>
        <v>99</v>
      </c>
      <c r="E200" s="5" t="s">
        <v>130</v>
      </c>
      <c r="F200" s="8" t="str">
        <f t="shared" ref="F200:F263" si="3">C200</f>
        <v>中壢區公所</v>
      </c>
      <c r="G200" s="30" t="s">
        <v>565</v>
      </c>
      <c r="H200" s="48" t="s">
        <v>1168</v>
      </c>
    </row>
    <row r="201" spans="1:8" ht="33" customHeight="1">
      <c r="A201" s="46" t="s">
        <v>167</v>
      </c>
      <c r="B201" s="5" t="s">
        <v>459</v>
      </c>
      <c r="C201" s="6" t="s">
        <v>46</v>
      </c>
      <c r="D201" s="7">
        <v>94</v>
      </c>
      <c r="E201" s="5" t="s">
        <v>130</v>
      </c>
      <c r="F201" s="8" t="str">
        <f t="shared" si="3"/>
        <v>龍潭區公所</v>
      </c>
      <c r="G201" s="30" t="s">
        <v>565</v>
      </c>
      <c r="H201" s="48" t="s">
        <v>1169</v>
      </c>
    </row>
    <row r="202" spans="1:8" ht="33" customHeight="1">
      <c r="A202" s="46" t="s">
        <v>218</v>
      </c>
      <c r="B202" s="5" t="s">
        <v>460</v>
      </c>
      <c r="C202" s="6" t="s">
        <v>28</v>
      </c>
      <c r="D202" s="7">
        <v>168</v>
      </c>
      <c r="E202" s="5" t="s">
        <v>130</v>
      </c>
      <c r="F202" s="8" t="str">
        <f t="shared" si="3"/>
        <v>平鎮區公所</v>
      </c>
      <c r="G202" s="30" t="s">
        <v>565</v>
      </c>
      <c r="H202" s="48" t="s">
        <v>1170</v>
      </c>
    </row>
    <row r="203" spans="1:8" ht="33" customHeight="1">
      <c r="A203" s="46" t="s">
        <v>218</v>
      </c>
      <c r="B203" s="5" t="s">
        <v>461</v>
      </c>
      <c r="C203" s="6" t="s">
        <v>28</v>
      </c>
      <c r="D203" s="7">
        <v>78.599999999999994</v>
      </c>
      <c r="E203" s="5" t="s">
        <v>130</v>
      </c>
      <c r="F203" s="8" t="str">
        <f t="shared" si="3"/>
        <v>平鎮區公所</v>
      </c>
      <c r="G203" s="30" t="s">
        <v>565</v>
      </c>
      <c r="H203" s="48" t="s">
        <v>1171</v>
      </c>
    </row>
    <row r="204" spans="1:8" ht="33" customHeight="1">
      <c r="A204" s="46" t="s">
        <v>113</v>
      </c>
      <c r="B204" s="5" t="s">
        <v>462</v>
      </c>
      <c r="C204" s="6" t="s">
        <v>39</v>
      </c>
      <c r="D204" s="7">
        <v>95</v>
      </c>
      <c r="E204" s="5" t="s">
        <v>130</v>
      </c>
      <c r="F204" s="8" t="str">
        <f t="shared" si="3"/>
        <v>中壢區公所</v>
      </c>
      <c r="G204" s="30" t="s">
        <v>565</v>
      </c>
      <c r="H204" s="48" t="s">
        <v>1172</v>
      </c>
    </row>
    <row r="205" spans="1:8" ht="33" customHeight="1">
      <c r="A205" s="46" t="s">
        <v>113</v>
      </c>
      <c r="B205" s="5" t="s">
        <v>463</v>
      </c>
      <c r="C205" s="6" t="s">
        <v>39</v>
      </c>
      <c r="D205" s="7">
        <v>60</v>
      </c>
      <c r="E205" s="5" t="s">
        <v>130</v>
      </c>
      <c r="F205" s="8" t="str">
        <f t="shared" si="3"/>
        <v>中壢區公所</v>
      </c>
      <c r="G205" s="30" t="s">
        <v>269</v>
      </c>
      <c r="H205" s="48" t="s">
        <v>1173</v>
      </c>
    </row>
    <row r="206" spans="1:8" ht="33" customHeight="1">
      <c r="A206" s="46" t="s">
        <v>113</v>
      </c>
      <c r="B206" s="5" t="s">
        <v>464</v>
      </c>
      <c r="C206" s="6" t="s">
        <v>39</v>
      </c>
      <c r="D206" s="7">
        <v>215</v>
      </c>
      <c r="E206" s="5" t="s">
        <v>130</v>
      </c>
      <c r="F206" s="8" t="str">
        <f t="shared" si="3"/>
        <v>中壢區公所</v>
      </c>
      <c r="G206" s="30" t="s">
        <v>586</v>
      </c>
      <c r="H206" s="48" t="s">
        <v>1174</v>
      </c>
    </row>
    <row r="207" spans="1:8" ht="33" customHeight="1">
      <c r="A207" s="46" t="s">
        <v>113</v>
      </c>
      <c r="B207" s="5" t="s">
        <v>465</v>
      </c>
      <c r="C207" s="6" t="s">
        <v>39</v>
      </c>
      <c r="D207" s="7">
        <v>95</v>
      </c>
      <c r="E207" s="5" t="s">
        <v>130</v>
      </c>
      <c r="F207" s="8" t="str">
        <f t="shared" si="3"/>
        <v>中壢區公所</v>
      </c>
      <c r="G207" s="30" t="s">
        <v>565</v>
      </c>
      <c r="H207" s="48" t="s">
        <v>1175</v>
      </c>
    </row>
    <row r="208" spans="1:8" ht="33" customHeight="1">
      <c r="A208" s="46" t="s">
        <v>412</v>
      </c>
      <c r="B208" s="5" t="s">
        <v>466</v>
      </c>
      <c r="C208" s="6" t="s">
        <v>400</v>
      </c>
      <c r="D208" s="7">
        <v>2000</v>
      </c>
      <c r="E208" s="5" t="s">
        <v>130</v>
      </c>
      <c r="F208" s="8" t="str">
        <f t="shared" si="3"/>
        <v>福豐國民中學</v>
      </c>
      <c r="G208" s="30" t="s">
        <v>1092</v>
      </c>
      <c r="H208" s="48" t="s">
        <v>1306</v>
      </c>
    </row>
    <row r="209" spans="1:8" ht="33" customHeight="1">
      <c r="A209" s="46" t="s">
        <v>218</v>
      </c>
      <c r="B209" s="5" t="s">
        <v>467</v>
      </c>
      <c r="C209" s="6" t="s">
        <v>28</v>
      </c>
      <c r="D209" s="7">
        <v>55</v>
      </c>
      <c r="E209" s="5" t="s">
        <v>130</v>
      </c>
      <c r="F209" s="8" t="str">
        <f t="shared" si="3"/>
        <v>平鎮區公所</v>
      </c>
      <c r="G209" s="30" t="s">
        <v>565</v>
      </c>
      <c r="H209" s="48" t="s">
        <v>1109</v>
      </c>
    </row>
    <row r="210" spans="1:8" ht="33" customHeight="1">
      <c r="A210" s="46" t="s">
        <v>209</v>
      </c>
      <c r="B210" s="5" t="s">
        <v>468</v>
      </c>
      <c r="C210" s="6" t="s">
        <v>469</v>
      </c>
      <c r="D210" s="7">
        <v>900</v>
      </c>
      <c r="E210" s="5" t="s">
        <v>130</v>
      </c>
      <c r="F210" s="8" t="str">
        <f t="shared" si="3"/>
        <v>建國國民中學</v>
      </c>
      <c r="G210" s="30" t="s">
        <v>1316</v>
      </c>
      <c r="H210" s="48" t="s">
        <v>1176</v>
      </c>
    </row>
    <row r="211" spans="1:8" ht="33" customHeight="1">
      <c r="A211" s="46" t="s">
        <v>209</v>
      </c>
      <c r="B211" s="5" t="s">
        <v>470</v>
      </c>
      <c r="C211" s="6" t="s">
        <v>471</v>
      </c>
      <c r="D211" s="7">
        <v>999</v>
      </c>
      <c r="E211" s="5" t="s">
        <v>130</v>
      </c>
      <c r="F211" s="8" t="str">
        <f t="shared" si="3"/>
        <v>慈文國民小學</v>
      </c>
      <c r="G211" s="30" t="s">
        <v>1316</v>
      </c>
      <c r="H211" s="48" t="s">
        <v>1176</v>
      </c>
    </row>
    <row r="212" spans="1:8" ht="33" customHeight="1">
      <c r="A212" s="46" t="s">
        <v>241</v>
      </c>
      <c r="B212" s="5" t="s">
        <v>472</v>
      </c>
      <c r="C212" s="6" t="s">
        <v>39</v>
      </c>
      <c r="D212" s="7">
        <v>50</v>
      </c>
      <c r="E212" s="5" t="s">
        <v>130</v>
      </c>
      <c r="F212" s="8" t="str">
        <f t="shared" si="3"/>
        <v>中壢區公所</v>
      </c>
      <c r="G212" s="30" t="s">
        <v>1092</v>
      </c>
      <c r="H212" s="48" t="s">
        <v>1125</v>
      </c>
    </row>
    <row r="213" spans="1:8" ht="33" customHeight="1">
      <c r="A213" s="46" t="s">
        <v>133</v>
      </c>
      <c r="B213" s="5" t="s">
        <v>473</v>
      </c>
      <c r="C213" s="6" t="s">
        <v>474</v>
      </c>
      <c r="D213" s="7">
        <v>1050</v>
      </c>
      <c r="E213" s="5" t="s">
        <v>130</v>
      </c>
      <c r="F213" s="8" t="str">
        <f t="shared" si="3"/>
        <v>壽山高級中學</v>
      </c>
      <c r="G213" s="30" t="s">
        <v>1092</v>
      </c>
      <c r="H213" s="48" t="s">
        <v>1119</v>
      </c>
    </row>
    <row r="214" spans="1:8" ht="33" customHeight="1">
      <c r="A214" s="46" t="s">
        <v>218</v>
      </c>
      <c r="B214" s="5" t="s">
        <v>475</v>
      </c>
      <c r="C214" s="6" t="s">
        <v>28</v>
      </c>
      <c r="D214" s="7">
        <v>82</v>
      </c>
      <c r="E214" s="5" t="s">
        <v>130</v>
      </c>
      <c r="F214" s="8" t="str">
        <f t="shared" si="3"/>
        <v>平鎮區公所</v>
      </c>
      <c r="G214" s="30" t="s">
        <v>565</v>
      </c>
      <c r="H214" s="48" t="s">
        <v>1177</v>
      </c>
    </row>
    <row r="215" spans="1:8" ht="75" customHeight="1">
      <c r="A215" s="46" t="s">
        <v>444</v>
      </c>
      <c r="B215" s="5" t="s">
        <v>476</v>
      </c>
      <c r="C215" s="6" t="s">
        <v>419</v>
      </c>
      <c r="D215" s="7">
        <v>495</v>
      </c>
      <c r="E215" s="5" t="s">
        <v>130</v>
      </c>
      <c r="F215" s="8" t="str">
        <f t="shared" si="3"/>
        <v>交通警察大隊</v>
      </c>
      <c r="G215" s="5" t="s">
        <v>477</v>
      </c>
      <c r="H215" s="47" t="s">
        <v>478</v>
      </c>
    </row>
    <row r="216" spans="1:8" ht="33" customHeight="1">
      <c r="A216" s="46" t="s">
        <v>182</v>
      </c>
      <c r="B216" s="5" t="s">
        <v>479</v>
      </c>
      <c r="C216" s="6" t="s">
        <v>28</v>
      </c>
      <c r="D216" s="7">
        <v>47</v>
      </c>
      <c r="E216" s="5" t="s">
        <v>130</v>
      </c>
      <c r="F216" s="8" t="str">
        <f t="shared" si="3"/>
        <v>平鎮區公所</v>
      </c>
      <c r="G216" s="30" t="s">
        <v>565</v>
      </c>
      <c r="H216" s="48" t="s">
        <v>1178</v>
      </c>
    </row>
    <row r="217" spans="1:8" ht="33" customHeight="1">
      <c r="A217" s="51" t="s">
        <v>480</v>
      </c>
      <c r="B217" s="5" t="s">
        <v>481</v>
      </c>
      <c r="C217" s="6" t="s">
        <v>304</v>
      </c>
      <c r="D217" s="7">
        <v>100</v>
      </c>
      <c r="E217" s="5" t="s">
        <v>130</v>
      </c>
      <c r="F217" s="8" t="str">
        <f t="shared" si="3"/>
        <v>中壢分局</v>
      </c>
      <c r="G217" s="5" t="s">
        <v>32</v>
      </c>
      <c r="H217" s="47" t="s">
        <v>482</v>
      </c>
    </row>
    <row r="218" spans="1:8" ht="33" customHeight="1">
      <c r="A218" s="46" t="s">
        <v>151</v>
      </c>
      <c r="B218" s="5" t="s">
        <v>483</v>
      </c>
      <c r="C218" s="6" t="s">
        <v>320</v>
      </c>
      <c r="D218" s="7">
        <v>38</v>
      </c>
      <c r="E218" s="5" t="s">
        <v>130</v>
      </c>
      <c r="F218" s="8" t="str">
        <f t="shared" si="3"/>
        <v>觀音區公所</v>
      </c>
      <c r="G218" s="30" t="s">
        <v>565</v>
      </c>
      <c r="H218" s="48" t="s">
        <v>1179</v>
      </c>
    </row>
    <row r="219" spans="1:8" ht="33" customHeight="1">
      <c r="A219" s="46" t="s">
        <v>151</v>
      </c>
      <c r="B219" s="5" t="s">
        <v>484</v>
      </c>
      <c r="C219" s="6" t="s">
        <v>320</v>
      </c>
      <c r="D219" s="7">
        <v>27</v>
      </c>
      <c r="E219" s="5" t="s">
        <v>130</v>
      </c>
      <c r="F219" s="8" t="str">
        <f t="shared" si="3"/>
        <v>觀音區公所</v>
      </c>
      <c r="G219" s="30" t="s">
        <v>269</v>
      </c>
      <c r="H219" s="48" t="s">
        <v>1180</v>
      </c>
    </row>
    <row r="220" spans="1:8" ht="54.95" customHeight="1">
      <c r="A220" s="46" t="s">
        <v>151</v>
      </c>
      <c r="B220" s="5" t="s">
        <v>485</v>
      </c>
      <c r="C220" s="6" t="s">
        <v>320</v>
      </c>
      <c r="D220" s="7">
        <v>470</v>
      </c>
      <c r="E220" s="5" t="s">
        <v>130</v>
      </c>
      <c r="F220" s="8" t="str">
        <f t="shared" si="3"/>
        <v>觀音區公所</v>
      </c>
      <c r="G220" s="30" t="s">
        <v>586</v>
      </c>
      <c r="H220" s="48" t="s">
        <v>1181</v>
      </c>
    </row>
    <row r="221" spans="1:8" ht="33" customHeight="1">
      <c r="A221" s="46" t="s">
        <v>151</v>
      </c>
      <c r="B221" s="5" t="s">
        <v>486</v>
      </c>
      <c r="C221" s="6" t="s">
        <v>320</v>
      </c>
      <c r="D221" s="7">
        <v>97</v>
      </c>
      <c r="E221" s="5" t="s">
        <v>130</v>
      </c>
      <c r="F221" s="8" t="str">
        <f t="shared" si="3"/>
        <v>觀音區公所</v>
      </c>
      <c r="G221" s="30" t="s">
        <v>565</v>
      </c>
      <c r="H221" s="48" t="s">
        <v>1182</v>
      </c>
    </row>
    <row r="222" spans="1:8" ht="33" customHeight="1">
      <c r="A222" s="46" t="s">
        <v>151</v>
      </c>
      <c r="B222" s="5" t="s">
        <v>487</v>
      </c>
      <c r="C222" s="6" t="s">
        <v>320</v>
      </c>
      <c r="D222" s="7">
        <v>125</v>
      </c>
      <c r="E222" s="5" t="s">
        <v>130</v>
      </c>
      <c r="F222" s="8" t="str">
        <f t="shared" si="3"/>
        <v>觀音區公所</v>
      </c>
      <c r="G222" s="30" t="s">
        <v>586</v>
      </c>
      <c r="H222" s="48" t="s">
        <v>1183</v>
      </c>
    </row>
    <row r="223" spans="1:8" ht="33" customHeight="1">
      <c r="A223" s="46" t="s">
        <v>151</v>
      </c>
      <c r="B223" s="5" t="s">
        <v>488</v>
      </c>
      <c r="C223" s="6" t="s">
        <v>320</v>
      </c>
      <c r="D223" s="7">
        <v>112</v>
      </c>
      <c r="E223" s="5" t="s">
        <v>130</v>
      </c>
      <c r="F223" s="8" t="str">
        <f t="shared" si="3"/>
        <v>觀音區公所</v>
      </c>
      <c r="G223" s="30" t="s">
        <v>269</v>
      </c>
      <c r="H223" s="48" t="s">
        <v>1184</v>
      </c>
    </row>
    <row r="224" spans="1:8" ht="33" customHeight="1">
      <c r="A224" s="46" t="s">
        <v>151</v>
      </c>
      <c r="B224" s="5" t="s">
        <v>489</v>
      </c>
      <c r="C224" s="6" t="s">
        <v>320</v>
      </c>
      <c r="D224" s="7">
        <v>36</v>
      </c>
      <c r="E224" s="5" t="s">
        <v>130</v>
      </c>
      <c r="F224" s="8" t="str">
        <f t="shared" si="3"/>
        <v>觀音區公所</v>
      </c>
      <c r="G224" s="30" t="s">
        <v>269</v>
      </c>
      <c r="H224" s="48" t="s">
        <v>1185</v>
      </c>
    </row>
    <row r="225" spans="1:8" ht="33" customHeight="1">
      <c r="A225" s="46" t="s">
        <v>151</v>
      </c>
      <c r="B225" s="5" t="s">
        <v>490</v>
      </c>
      <c r="C225" s="6" t="s">
        <v>320</v>
      </c>
      <c r="D225" s="7">
        <v>54</v>
      </c>
      <c r="E225" s="5" t="s">
        <v>130</v>
      </c>
      <c r="F225" s="8" t="str">
        <f t="shared" si="3"/>
        <v>觀音區公所</v>
      </c>
      <c r="G225" s="30" t="s">
        <v>565</v>
      </c>
      <c r="H225" s="48" t="s">
        <v>1186</v>
      </c>
    </row>
    <row r="226" spans="1:8" ht="33" customHeight="1">
      <c r="A226" s="46" t="s">
        <v>151</v>
      </c>
      <c r="B226" s="5" t="s">
        <v>491</v>
      </c>
      <c r="C226" s="6" t="s">
        <v>320</v>
      </c>
      <c r="D226" s="7">
        <v>30</v>
      </c>
      <c r="E226" s="5" t="s">
        <v>130</v>
      </c>
      <c r="F226" s="8" t="str">
        <f t="shared" si="3"/>
        <v>觀音區公所</v>
      </c>
      <c r="G226" s="30" t="s">
        <v>269</v>
      </c>
      <c r="H226" s="48" t="s">
        <v>1187</v>
      </c>
    </row>
    <row r="227" spans="1:8" ht="33" customHeight="1">
      <c r="A227" s="46" t="s">
        <v>384</v>
      </c>
      <c r="B227" s="5" t="s">
        <v>492</v>
      </c>
      <c r="C227" s="6" t="s">
        <v>291</v>
      </c>
      <c r="D227" s="7">
        <v>1500</v>
      </c>
      <c r="E227" s="5" t="s">
        <v>130</v>
      </c>
      <c r="F227" s="8" t="str">
        <f t="shared" si="3"/>
        <v>大成國民中學</v>
      </c>
      <c r="G227" s="30" t="s">
        <v>1303</v>
      </c>
      <c r="H227" s="48" t="s">
        <v>1301</v>
      </c>
    </row>
    <row r="228" spans="1:8" ht="33" customHeight="1">
      <c r="A228" s="46" t="s">
        <v>182</v>
      </c>
      <c r="B228" s="5" t="s">
        <v>493</v>
      </c>
      <c r="C228" s="6" t="s">
        <v>494</v>
      </c>
      <c r="D228" s="7">
        <v>380</v>
      </c>
      <c r="E228" s="5" t="s">
        <v>130</v>
      </c>
      <c r="F228" s="8" t="str">
        <f t="shared" si="3"/>
        <v>新勢國民小學</v>
      </c>
      <c r="G228" s="30" t="s">
        <v>586</v>
      </c>
      <c r="H228" s="48" t="s">
        <v>1300</v>
      </c>
    </row>
    <row r="229" spans="1:8" ht="54.95" customHeight="1">
      <c r="A229" s="46" t="s">
        <v>60</v>
      </c>
      <c r="B229" s="30" t="s">
        <v>1188</v>
      </c>
      <c r="C229" s="6" t="s">
        <v>427</v>
      </c>
      <c r="D229" s="7">
        <v>1261</v>
      </c>
      <c r="E229" s="5" t="s">
        <v>130</v>
      </c>
      <c r="F229" s="8" t="str">
        <f t="shared" si="3"/>
        <v>風景區管理處</v>
      </c>
      <c r="G229" s="30" t="s">
        <v>1316</v>
      </c>
      <c r="H229" s="48" t="s">
        <v>1189</v>
      </c>
    </row>
    <row r="230" spans="1:8" ht="33" customHeight="1">
      <c r="A230" s="46" t="s">
        <v>84</v>
      </c>
      <c r="B230" s="5" t="s">
        <v>495</v>
      </c>
      <c r="C230" s="6" t="s">
        <v>58</v>
      </c>
      <c r="D230" s="7">
        <v>50</v>
      </c>
      <c r="E230" s="5" t="s">
        <v>130</v>
      </c>
      <c r="F230" s="8" t="str">
        <f t="shared" si="3"/>
        <v>龜山區公所</v>
      </c>
      <c r="G230" s="30" t="s">
        <v>565</v>
      </c>
      <c r="H230" s="48" t="s">
        <v>1190</v>
      </c>
    </row>
    <row r="231" spans="1:8" ht="33" customHeight="1">
      <c r="A231" s="46" t="s">
        <v>72</v>
      </c>
      <c r="B231" s="5" t="s">
        <v>496</v>
      </c>
      <c r="C231" s="6" t="s">
        <v>74</v>
      </c>
      <c r="D231" s="7">
        <v>99</v>
      </c>
      <c r="E231" s="5" t="s">
        <v>130</v>
      </c>
      <c r="F231" s="8" t="str">
        <f t="shared" si="3"/>
        <v>楊梅區公所</v>
      </c>
      <c r="G231" s="30" t="s">
        <v>565</v>
      </c>
      <c r="H231" s="48" t="s">
        <v>1191</v>
      </c>
    </row>
    <row r="232" spans="1:8" ht="33" customHeight="1">
      <c r="A232" s="46" t="s">
        <v>44</v>
      </c>
      <c r="B232" s="5" t="s">
        <v>497</v>
      </c>
      <c r="C232" s="6" t="s">
        <v>46</v>
      </c>
      <c r="D232" s="7">
        <v>45</v>
      </c>
      <c r="E232" s="5" t="s">
        <v>130</v>
      </c>
      <c r="F232" s="8" t="str">
        <f t="shared" si="3"/>
        <v>龍潭區公所</v>
      </c>
      <c r="G232" s="30" t="s">
        <v>565</v>
      </c>
      <c r="H232" s="48" t="s">
        <v>1192</v>
      </c>
    </row>
    <row r="233" spans="1:8" ht="69.95" customHeight="1">
      <c r="A233" s="46" t="s">
        <v>218</v>
      </c>
      <c r="B233" s="5" t="s">
        <v>498</v>
      </c>
      <c r="C233" s="6" t="s">
        <v>28</v>
      </c>
      <c r="D233" s="7">
        <v>253</v>
      </c>
      <c r="E233" s="5" t="s">
        <v>130</v>
      </c>
      <c r="F233" s="8" t="str">
        <f t="shared" si="3"/>
        <v>平鎮區公所</v>
      </c>
      <c r="G233" s="5" t="s">
        <v>63</v>
      </c>
      <c r="H233" s="48" t="s">
        <v>1193</v>
      </c>
    </row>
    <row r="234" spans="1:8" ht="33" customHeight="1">
      <c r="A234" s="46" t="s">
        <v>151</v>
      </c>
      <c r="B234" s="30" t="s">
        <v>1089</v>
      </c>
      <c r="C234" s="6" t="s">
        <v>104</v>
      </c>
      <c r="D234" s="7">
        <v>298</v>
      </c>
      <c r="E234" s="5" t="s">
        <v>130</v>
      </c>
      <c r="F234" s="8" t="str">
        <f t="shared" si="3"/>
        <v>交通局</v>
      </c>
      <c r="G234" s="30" t="s">
        <v>1316</v>
      </c>
      <c r="H234" s="48" t="s">
        <v>1102</v>
      </c>
    </row>
    <row r="235" spans="1:8" ht="33" customHeight="1">
      <c r="A235" s="46" t="s">
        <v>151</v>
      </c>
      <c r="B235" s="5" t="s">
        <v>499</v>
      </c>
      <c r="C235" s="6" t="s">
        <v>320</v>
      </c>
      <c r="D235" s="7">
        <v>80</v>
      </c>
      <c r="E235" s="5" t="s">
        <v>130</v>
      </c>
      <c r="F235" s="8" t="str">
        <f t="shared" si="3"/>
        <v>觀音區公所</v>
      </c>
      <c r="G235" s="30" t="s">
        <v>565</v>
      </c>
      <c r="H235" s="48" t="s">
        <v>1194</v>
      </c>
    </row>
    <row r="236" spans="1:8" ht="33" customHeight="1">
      <c r="A236" s="46" t="s">
        <v>151</v>
      </c>
      <c r="B236" s="5" t="s">
        <v>500</v>
      </c>
      <c r="C236" s="6" t="s">
        <v>320</v>
      </c>
      <c r="D236" s="7">
        <v>111</v>
      </c>
      <c r="E236" s="5" t="s">
        <v>130</v>
      </c>
      <c r="F236" s="8" t="str">
        <f t="shared" si="3"/>
        <v>觀音區公所</v>
      </c>
      <c r="G236" s="30" t="s">
        <v>269</v>
      </c>
      <c r="H236" s="48" t="s">
        <v>1195</v>
      </c>
    </row>
    <row r="237" spans="1:8" ht="33" customHeight="1">
      <c r="A237" s="46" t="s">
        <v>151</v>
      </c>
      <c r="B237" s="5" t="s">
        <v>501</v>
      </c>
      <c r="C237" s="6" t="s">
        <v>320</v>
      </c>
      <c r="D237" s="7">
        <v>34</v>
      </c>
      <c r="E237" s="5" t="s">
        <v>130</v>
      </c>
      <c r="F237" s="8" t="str">
        <f t="shared" si="3"/>
        <v>觀音區公所</v>
      </c>
      <c r="G237" s="30" t="s">
        <v>565</v>
      </c>
      <c r="H237" s="48" t="s">
        <v>1196</v>
      </c>
    </row>
    <row r="238" spans="1:8" ht="33" customHeight="1">
      <c r="A238" s="46" t="s">
        <v>79</v>
      </c>
      <c r="B238" s="5" t="s">
        <v>502</v>
      </c>
      <c r="C238" s="6" t="s">
        <v>36</v>
      </c>
      <c r="D238" s="7">
        <v>99</v>
      </c>
      <c r="E238" s="5" t="s">
        <v>130</v>
      </c>
      <c r="F238" s="8" t="str">
        <f t="shared" si="3"/>
        <v>八德區公所</v>
      </c>
      <c r="G238" s="30" t="s">
        <v>565</v>
      </c>
      <c r="H238" s="48" t="s">
        <v>1197</v>
      </c>
    </row>
    <row r="239" spans="1:8" ht="33" customHeight="1">
      <c r="A239" s="46" t="s">
        <v>99</v>
      </c>
      <c r="B239" s="5" t="s">
        <v>503</v>
      </c>
      <c r="C239" s="6" t="s">
        <v>36</v>
      </c>
      <c r="D239" s="7">
        <v>30</v>
      </c>
      <c r="E239" s="5" t="s">
        <v>130</v>
      </c>
      <c r="F239" s="8" t="str">
        <f t="shared" si="3"/>
        <v>八德區公所</v>
      </c>
      <c r="G239" s="30" t="s">
        <v>565</v>
      </c>
      <c r="H239" s="48" t="s">
        <v>1198</v>
      </c>
    </row>
    <row r="240" spans="1:8" ht="33" customHeight="1">
      <c r="A240" s="46" t="s">
        <v>164</v>
      </c>
      <c r="B240" s="5" t="s">
        <v>504</v>
      </c>
      <c r="C240" s="6" t="s">
        <v>505</v>
      </c>
      <c r="D240" s="7">
        <v>940</v>
      </c>
      <c r="E240" s="5" t="s">
        <v>130</v>
      </c>
      <c r="F240" s="8" t="str">
        <f t="shared" si="3"/>
        <v>青溪國民中學</v>
      </c>
      <c r="G240" s="30" t="s">
        <v>1092</v>
      </c>
      <c r="H240" s="48" t="s">
        <v>1199</v>
      </c>
    </row>
    <row r="241" spans="1:8" ht="33" customHeight="1">
      <c r="A241" s="46" t="s">
        <v>329</v>
      </c>
      <c r="B241" s="5" t="s">
        <v>506</v>
      </c>
      <c r="C241" s="6" t="s">
        <v>449</v>
      </c>
      <c r="D241" s="7">
        <v>1100</v>
      </c>
      <c r="E241" s="5" t="s">
        <v>130</v>
      </c>
      <c r="F241" s="8" t="str">
        <f t="shared" si="3"/>
        <v>新明國民中學</v>
      </c>
      <c r="G241" s="30" t="s">
        <v>1092</v>
      </c>
      <c r="H241" s="48" t="s">
        <v>1298</v>
      </c>
    </row>
    <row r="242" spans="1:8" ht="33" customHeight="1">
      <c r="A242" s="46" t="s">
        <v>34</v>
      </c>
      <c r="B242" s="5" t="s">
        <v>507</v>
      </c>
      <c r="C242" s="6" t="s">
        <v>36</v>
      </c>
      <c r="D242" s="7">
        <v>698</v>
      </c>
      <c r="E242" s="5" t="s">
        <v>130</v>
      </c>
      <c r="F242" s="8" t="str">
        <f t="shared" si="3"/>
        <v>八德區公所</v>
      </c>
      <c r="G242" s="30" t="s">
        <v>586</v>
      </c>
      <c r="H242" s="48" t="s">
        <v>1138</v>
      </c>
    </row>
    <row r="243" spans="1:8" ht="33" customHeight="1">
      <c r="A243" s="46" t="s">
        <v>434</v>
      </c>
      <c r="B243" s="5" t="s">
        <v>508</v>
      </c>
      <c r="C243" s="6" t="s">
        <v>163</v>
      </c>
      <c r="D243" s="7">
        <v>420</v>
      </c>
      <c r="E243" s="5" t="s">
        <v>130</v>
      </c>
      <c r="F243" s="8" t="str">
        <f t="shared" si="3"/>
        <v>大園區公所</v>
      </c>
      <c r="G243" s="30" t="s">
        <v>586</v>
      </c>
      <c r="H243" s="48" t="s">
        <v>1200</v>
      </c>
    </row>
    <row r="244" spans="1:8" ht="33" customHeight="1">
      <c r="A244" s="46" t="s">
        <v>296</v>
      </c>
      <c r="B244" s="5" t="s">
        <v>509</v>
      </c>
      <c r="C244" s="6" t="s">
        <v>58</v>
      </c>
      <c r="D244" s="7">
        <v>188</v>
      </c>
      <c r="E244" s="5" t="s">
        <v>130</v>
      </c>
      <c r="F244" s="8" t="str">
        <f t="shared" si="3"/>
        <v>龜山區公所</v>
      </c>
      <c r="G244" s="30" t="s">
        <v>1316</v>
      </c>
      <c r="H244" s="48" t="s">
        <v>1201</v>
      </c>
    </row>
    <row r="245" spans="1:8" ht="33" customHeight="1">
      <c r="A245" s="46" t="s">
        <v>182</v>
      </c>
      <c r="B245" s="5" t="s">
        <v>510</v>
      </c>
      <c r="C245" s="6" t="s">
        <v>28</v>
      </c>
      <c r="D245" s="7">
        <v>267</v>
      </c>
      <c r="E245" s="5" t="s">
        <v>130</v>
      </c>
      <c r="F245" s="8" t="str">
        <f t="shared" si="3"/>
        <v>平鎮區公所</v>
      </c>
      <c r="G245" s="30" t="s">
        <v>269</v>
      </c>
      <c r="H245" s="48" t="s">
        <v>1200</v>
      </c>
    </row>
    <row r="246" spans="1:8" ht="33" customHeight="1">
      <c r="A246" s="46" t="s">
        <v>511</v>
      </c>
      <c r="B246" s="5" t="s">
        <v>512</v>
      </c>
      <c r="C246" s="6" t="s">
        <v>513</v>
      </c>
      <c r="D246" s="7">
        <v>1616</v>
      </c>
      <c r="E246" s="5" t="s">
        <v>130</v>
      </c>
      <c r="F246" s="8" t="str">
        <f t="shared" si="3"/>
        <v>大竹國民小學</v>
      </c>
      <c r="G246" s="30" t="s">
        <v>269</v>
      </c>
      <c r="H246" s="48" t="s">
        <v>1202</v>
      </c>
    </row>
    <row r="247" spans="1:8" ht="33" customHeight="1">
      <c r="A247" s="46" t="s">
        <v>511</v>
      </c>
      <c r="B247" s="5" t="s">
        <v>514</v>
      </c>
      <c r="C247" s="6" t="s">
        <v>515</v>
      </c>
      <c r="D247" s="7">
        <v>808</v>
      </c>
      <c r="E247" s="5" t="s">
        <v>130</v>
      </c>
      <c r="F247" s="8" t="str">
        <f t="shared" si="3"/>
        <v>大坑國民小學</v>
      </c>
      <c r="G247" s="30" t="s">
        <v>269</v>
      </c>
      <c r="H247" s="48" t="s">
        <v>1157</v>
      </c>
    </row>
    <row r="248" spans="1:8" ht="120" customHeight="1">
      <c r="A248" s="46" t="s">
        <v>296</v>
      </c>
      <c r="B248" s="5" t="s">
        <v>516</v>
      </c>
      <c r="C248" s="6" t="s">
        <v>58</v>
      </c>
      <c r="D248" s="7">
        <v>1145</v>
      </c>
      <c r="E248" s="5" t="s">
        <v>130</v>
      </c>
      <c r="F248" s="8" t="str">
        <f t="shared" si="3"/>
        <v>龜山區公所</v>
      </c>
      <c r="G248" s="5" t="s">
        <v>63</v>
      </c>
      <c r="H248" s="48" t="s">
        <v>1203</v>
      </c>
    </row>
    <row r="249" spans="1:8" ht="33" customHeight="1">
      <c r="A249" s="46" t="s">
        <v>517</v>
      </c>
      <c r="B249" s="5" t="s">
        <v>518</v>
      </c>
      <c r="C249" s="6" t="s">
        <v>379</v>
      </c>
      <c r="D249" s="7">
        <v>1430</v>
      </c>
      <c r="E249" s="5" t="s">
        <v>130</v>
      </c>
      <c r="F249" s="8" t="str">
        <f t="shared" si="3"/>
        <v>同安國民小學</v>
      </c>
      <c r="G249" s="30" t="s">
        <v>1316</v>
      </c>
      <c r="H249" s="48" t="s">
        <v>1204</v>
      </c>
    </row>
    <row r="250" spans="1:8" ht="33" customHeight="1">
      <c r="A250" s="46" t="s">
        <v>184</v>
      </c>
      <c r="B250" s="5" t="s">
        <v>519</v>
      </c>
      <c r="C250" s="6" t="s">
        <v>520</v>
      </c>
      <c r="D250" s="7">
        <v>1200</v>
      </c>
      <c r="E250" s="5" t="s">
        <v>130</v>
      </c>
      <c r="F250" s="8" t="str">
        <f t="shared" si="3"/>
        <v>南崁高級中等學校</v>
      </c>
      <c r="G250" s="30" t="s">
        <v>1092</v>
      </c>
      <c r="H250" s="48" t="s">
        <v>1205</v>
      </c>
    </row>
    <row r="251" spans="1:8" ht="33" customHeight="1">
      <c r="A251" s="46" t="s">
        <v>99</v>
      </c>
      <c r="B251" s="5" t="s">
        <v>521</v>
      </c>
      <c r="C251" s="6" t="s">
        <v>522</v>
      </c>
      <c r="D251" s="7">
        <v>500</v>
      </c>
      <c r="E251" s="5" t="s">
        <v>130</v>
      </c>
      <c r="F251" s="8" t="str">
        <f t="shared" si="3"/>
        <v>茄苳國民小學</v>
      </c>
      <c r="G251" s="30" t="s">
        <v>1092</v>
      </c>
      <c r="H251" s="48" t="s">
        <v>1206</v>
      </c>
    </row>
    <row r="252" spans="1:8" ht="33" customHeight="1">
      <c r="A252" s="46" t="s">
        <v>300</v>
      </c>
      <c r="B252" s="5" t="s">
        <v>523</v>
      </c>
      <c r="C252" s="6" t="s">
        <v>411</v>
      </c>
      <c r="D252" s="7">
        <v>378</v>
      </c>
      <c r="E252" s="5" t="s">
        <v>130</v>
      </c>
      <c r="F252" s="8" t="str">
        <f t="shared" si="3"/>
        <v>平鎮國民中學</v>
      </c>
      <c r="G252" s="30" t="s">
        <v>586</v>
      </c>
      <c r="H252" s="48" t="s">
        <v>1207</v>
      </c>
    </row>
    <row r="253" spans="1:8" ht="54.95" customHeight="1">
      <c r="A253" s="46" t="s">
        <v>102</v>
      </c>
      <c r="B253" s="5" t="s">
        <v>524</v>
      </c>
      <c r="C253" s="6" t="s">
        <v>104</v>
      </c>
      <c r="D253" s="7">
        <v>851</v>
      </c>
      <c r="E253" s="5" t="s">
        <v>130</v>
      </c>
      <c r="F253" s="8" t="str">
        <f t="shared" si="3"/>
        <v>交通局</v>
      </c>
      <c r="G253" s="30" t="s">
        <v>1316</v>
      </c>
      <c r="H253" s="48" t="s">
        <v>1102</v>
      </c>
    </row>
    <row r="254" spans="1:8" ht="33" customHeight="1">
      <c r="A254" s="46" t="s">
        <v>296</v>
      </c>
      <c r="B254" s="5" t="s">
        <v>525</v>
      </c>
      <c r="C254" s="6" t="s">
        <v>58</v>
      </c>
      <c r="D254" s="7">
        <v>70</v>
      </c>
      <c r="E254" s="5" t="s">
        <v>130</v>
      </c>
      <c r="F254" s="8" t="str">
        <f t="shared" si="3"/>
        <v>龜山區公所</v>
      </c>
      <c r="G254" s="30" t="s">
        <v>565</v>
      </c>
      <c r="H254" s="48" t="s">
        <v>1208</v>
      </c>
    </row>
    <row r="255" spans="1:8" ht="33" customHeight="1">
      <c r="A255" s="46" t="s">
        <v>167</v>
      </c>
      <c r="B255" s="5" t="s">
        <v>526</v>
      </c>
      <c r="C255" s="6" t="s">
        <v>46</v>
      </c>
      <c r="D255" s="7">
        <v>168</v>
      </c>
      <c r="E255" s="5" t="s">
        <v>130</v>
      </c>
      <c r="F255" s="8" t="str">
        <f t="shared" si="3"/>
        <v>龍潭區公所</v>
      </c>
      <c r="G255" s="5" t="s">
        <v>63</v>
      </c>
      <c r="H255" s="48" t="s">
        <v>1209</v>
      </c>
    </row>
    <row r="256" spans="1:8" ht="33" customHeight="1">
      <c r="A256" s="46" t="s">
        <v>154</v>
      </c>
      <c r="B256" s="5" t="s">
        <v>527</v>
      </c>
      <c r="C256" s="6" t="s">
        <v>39</v>
      </c>
      <c r="D256" s="7">
        <v>98</v>
      </c>
      <c r="E256" s="5" t="s">
        <v>130</v>
      </c>
      <c r="F256" s="8" t="str">
        <f t="shared" si="3"/>
        <v>中壢區公所</v>
      </c>
      <c r="G256" s="30" t="s">
        <v>565</v>
      </c>
      <c r="H256" s="48" t="s">
        <v>1210</v>
      </c>
    </row>
    <row r="257" spans="1:8" ht="54.95" customHeight="1">
      <c r="A257" s="46" t="s">
        <v>151</v>
      </c>
      <c r="B257" s="5" t="s">
        <v>528</v>
      </c>
      <c r="C257" s="6" t="s">
        <v>104</v>
      </c>
      <c r="D257" s="7">
        <v>1481</v>
      </c>
      <c r="E257" s="5" t="s">
        <v>130</v>
      </c>
      <c r="F257" s="8" t="str">
        <f t="shared" si="3"/>
        <v>交通局</v>
      </c>
      <c r="G257" s="30" t="s">
        <v>1092</v>
      </c>
      <c r="H257" s="48" t="s">
        <v>1211</v>
      </c>
    </row>
    <row r="258" spans="1:8" ht="33" customHeight="1">
      <c r="A258" s="46" t="s">
        <v>79</v>
      </c>
      <c r="B258" s="5" t="s">
        <v>529</v>
      </c>
      <c r="C258" s="6" t="s">
        <v>36</v>
      </c>
      <c r="D258" s="7">
        <v>60</v>
      </c>
      <c r="E258" s="5" t="s">
        <v>130</v>
      </c>
      <c r="F258" s="8" t="str">
        <f t="shared" si="3"/>
        <v>八德區公所</v>
      </c>
      <c r="G258" s="30" t="s">
        <v>565</v>
      </c>
      <c r="H258" s="48" t="s">
        <v>1212</v>
      </c>
    </row>
    <row r="259" spans="1:8" ht="33" customHeight="1">
      <c r="A259" s="46" t="s">
        <v>79</v>
      </c>
      <c r="B259" s="5" t="s">
        <v>530</v>
      </c>
      <c r="C259" s="6" t="s">
        <v>36</v>
      </c>
      <c r="D259" s="7">
        <v>83</v>
      </c>
      <c r="E259" s="5" t="s">
        <v>130</v>
      </c>
      <c r="F259" s="8" t="str">
        <f t="shared" si="3"/>
        <v>八德區公所</v>
      </c>
      <c r="G259" s="30" t="s">
        <v>565</v>
      </c>
      <c r="H259" s="48" t="s">
        <v>1213</v>
      </c>
    </row>
    <row r="260" spans="1:8" ht="33" customHeight="1">
      <c r="A260" s="46" t="s">
        <v>51</v>
      </c>
      <c r="B260" s="5" t="s">
        <v>531</v>
      </c>
      <c r="C260" s="6" t="s">
        <v>74</v>
      </c>
      <c r="D260" s="7">
        <v>98</v>
      </c>
      <c r="E260" s="5" t="s">
        <v>130</v>
      </c>
      <c r="F260" s="8" t="str">
        <f t="shared" si="3"/>
        <v>楊梅區公所</v>
      </c>
      <c r="G260" s="30" t="s">
        <v>565</v>
      </c>
      <c r="H260" s="48" t="s">
        <v>1214</v>
      </c>
    </row>
    <row r="261" spans="1:8" ht="33" customHeight="1">
      <c r="A261" s="46" t="s">
        <v>79</v>
      </c>
      <c r="B261" s="5" t="s">
        <v>532</v>
      </c>
      <c r="C261" s="6" t="s">
        <v>36</v>
      </c>
      <c r="D261" s="7">
        <v>96</v>
      </c>
      <c r="E261" s="5" t="s">
        <v>130</v>
      </c>
      <c r="F261" s="8" t="str">
        <f t="shared" si="3"/>
        <v>八德區公所</v>
      </c>
      <c r="G261" s="30" t="s">
        <v>565</v>
      </c>
      <c r="H261" s="48" t="s">
        <v>1213</v>
      </c>
    </row>
    <row r="262" spans="1:8" ht="33" customHeight="1">
      <c r="A262" s="46" t="s">
        <v>51</v>
      </c>
      <c r="B262" s="5" t="s">
        <v>533</v>
      </c>
      <c r="C262" s="6" t="s">
        <v>74</v>
      </c>
      <c r="D262" s="7">
        <v>54</v>
      </c>
      <c r="E262" s="5" t="s">
        <v>130</v>
      </c>
      <c r="F262" s="8" t="str">
        <f t="shared" si="3"/>
        <v>楊梅區公所</v>
      </c>
      <c r="G262" s="30" t="s">
        <v>565</v>
      </c>
      <c r="H262" s="48" t="s">
        <v>1215</v>
      </c>
    </row>
    <row r="263" spans="1:8" ht="33" customHeight="1">
      <c r="A263" s="46" t="s">
        <v>84</v>
      </c>
      <c r="B263" s="5" t="s">
        <v>534</v>
      </c>
      <c r="C263" s="6" t="s">
        <v>58</v>
      </c>
      <c r="D263" s="7">
        <v>100</v>
      </c>
      <c r="E263" s="5" t="s">
        <v>130</v>
      </c>
      <c r="F263" s="8" t="str">
        <f t="shared" si="3"/>
        <v>龜山區公所</v>
      </c>
      <c r="G263" s="30" t="s">
        <v>565</v>
      </c>
      <c r="H263" s="48" t="s">
        <v>1216</v>
      </c>
    </row>
    <row r="264" spans="1:8" ht="33" customHeight="1">
      <c r="A264" s="46" t="s">
        <v>151</v>
      </c>
      <c r="B264" s="5" t="s">
        <v>535</v>
      </c>
      <c r="C264" s="6" t="s">
        <v>320</v>
      </c>
      <c r="D264" s="7">
        <v>80</v>
      </c>
      <c r="E264" s="5" t="s">
        <v>130</v>
      </c>
      <c r="F264" s="8" t="str">
        <f t="shared" ref="F264:F281" si="4">C264</f>
        <v>觀音區公所</v>
      </c>
      <c r="G264" s="30" t="s">
        <v>565</v>
      </c>
      <c r="H264" s="48" t="s">
        <v>1194</v>
      </c>
    </row>
    <row r="265" spans="1:8" ht="33" customHeight="1">
      <c r="A265" s="46" t="s">
        <v>151</v>
      </c>
      <c r="B265" s="5" t="s">
        <v>536</v>
      </c>
      <c r="C265" s="6" t="s">
        <v>320</v>
      </c>
      <c r="D265" s="7">
        <v>100</v>
      </c>
      <c r="E265" s="5" t="s">
        <v>130</v>
      </c>
      <c r="F265" s="8" t="str">
        <f t="shared" si="4"/>
        <v>觀音區公所</v>
      </c>
      <c r="G265" s="30" t="s">
        <v>565</v>
      </c>
      <c r="H265" s="48" t="s">
        <v>1217</v>
      </c>
    </row>
    <row r="266" spans="1:8" ht="33" customHeight="1">
      <c r="A266" s="46" t="s">
        <v>151</v>
      </c>
      <c r="B266" s="5" t="s">
        <v>537</v>
      </c>
      <c r="C266" s="6" t="s">
        <v>320</v>
      </c>
      <c r="D266" s="12">
        <v>99</v>
      </c>
      <c r="E266" s="5" t="s">
        <v>130</v>
      </c>
      <c r="F266" s="8" t="str">
        <f t="shared" si="4"/>
        <v>觀音區公所</v>
      </c>
      <c r="G266" s="30" t="s">
        <v>565</v>
      </c>
      <c r="H266" s="48" t="s">
        <v>1218</v>
      </c>
    </row>
    <row r="267" spans="1:8" ht="33" customHeight="1">
      <c r="A267" s="46" t="s">
        <v>151</v>
      </c>
      <c r="B267" s="5" t="s">
        <v>538</v>
      </c>
      <c r="C267" s="6" t="s">
        <v>320</v>
      </c>
      <c r="D267" s="7">
        <v>100</v>
      </c>
      <c r="E267" s="5" t="s">
        <v>130</v>
      </c>
      <c r="F267" s="8" t="str">
        <f t="shared" si="4"/>
        <v>觀音區公所</v>
      </c>
      <c r="G267" s="30" t="s">
        <v>565</v>
      </c>
      <c r="H267" s="48" t="s">
        <v>1219</v>
      </c>
    </row>
    <row r="268" spans="1:8" ht="54.95" customHeight="1">
      <c r="A268" s="46" t="s">
        <v>151</v>
      </c>
      <c r="B268" s="5" t="s">
        <v>539</v>
      </c>
      <c r="C268" s="6" t="s">
        <v>320</v>
      </c>
      <c r="D268" s="7">
        <v>459</v>
      </c>
      <c r="E268" s="5" t="s">
        <v>130</v>
      </c>
      <c r="F268" s="8" t="str">
        <f t="shared" si="4"/>
        <v>觀音區公所</v>
      </c>
      <c r="G268" s="5" t="s">
        <v>63</v>
      </c>
      <c r="H268" s="48" t="s">
        <v>1221</v>
      </c>
    </row>
    <row r="269" spans="1:8" ht="54.95" customHeight="1">
      <c r="A269" s="46" t="s">
        <v>151</v>
      </c>
      <c r="B269" s="5" t="s">
        <v>540</v>
      </c>
      <c r="C269" s="6" t="s">
        <v>320</v>
      </c>
      <c r="D269" s="7">
        <v>130</v>
      </c>
      <c r="E269" s="5" t="s">
        <v>130</v>
      </c>
      <c r="F269" s="8" t="str">
        <f t="shared" si="4"/>
        <v>觀音區公所</v>
      </c>
      <c r="G269" s="30" t="s">
        <v>269</v>
      </c>
      <c r="H269" s="48" t="s">
        <v>1195</v>
      </c>
    </row>
    <row r="270" spans="1:8" ht="33" customHeight="1">
      <c r="A270" s="46" t="s">
        <v>51</v>
      </c>
      <c r="B270" s="5" t="s">
        <v>541</v>
      </c>
      <c r="C270" s="6" t="s">
        <v>74</v>
      </c>
      <c r="D270" s="7">
        <v>100</v>
      </c>
      <c r="E270" s="5" t="s">
        <v>130</v>
      </c>
      <c r="F270" s="8" t="str">
        <f t="shared" si="4"/>
        <v>楊梅區公所</v>
      </c>
      <c r="G270" s="30" t="s">
        <v>586</v>
      </c>
      <c r="H270" s="48" t="s">
        <v>1220</v>
      </c>
    </row>
    <row r="271" spans="1:8" ht="54.95" customHeight="1">
      <c r="A271" s="46" t="s">
        <v>170</v>
      </c>
      <c r="B271" s="5" t="s">
        <v>542</v>
      </c>
      <c r="C271" s="6" t="s">
        <v>221</v>
      </c>
      <c r="D271" s="7">
        <v>960</v>
      </c>
      <c r="E271" s="5" t="s">
        <v>130</v>
      </c>
      <c r="F271" s="8" t="str">
        <f t="shared" si="4"/>
        <v>仁和國民小學</v>
      </c>
      <c r="G271" s="30" t="s">
        <v>1313</v>
      </c>
      <c r="H271" s="48" t="s">
        <v>1311</v>
      </c>
    </row>
    <row r="272" spans="1:8" ht="33" customHeight="1">
      <c r="A272" s="46" t="s">
        <v>444</v>
      </c>
      <c r="B272" s="5" t="s">
        <v>543</v>
      </c>
      <c r="C272" s="6" t="s">
        <v>505</v>
      </c>
      <c r="D272" s="7">
        <v>1500</v>
      </c>
      <c r="E272" s="5" t="s">
        <v>130</v>
      </c>
      <c r="F272" s="8" t="str">
        <f t="shared" si="4"/>
        <v>青溪國民中學</v>
      </c>
      <c r="G272" s="30" t="s">
        <v>1104</v>
      </c>
      <c r="H272" s="48" t="s">
        <v>1222</v>
      </c>
    </row>
    <row r="273" spans="1:8" ht="33" customHeight="1">
      <c r="A273" s="46" t="s">
        <v>182</v>
      </c>
      <c r="B273" s="5" t="s">
        <v>544</v>
      </c>
      <c r="C273" s="6" t="s">
        <v>545</v>
      </c>
      <c r="D273" s="7">
        <v>490</v>
      </c>
      <c r="E273" s="5" t="s">
        <v>130</v>
      </c>
      <c r="F273" s="8" t="str">
        <f t="shared" si="4"/>
        <v>祥安國民小學</v>
      </c>
      <c r="G273" s="30" t="s">
        <v>269</v>
      </c>
      <c r="H273" s="48" t="s">
        <v>1141</v>
      </c>
    </row>
    <row r="274" spans="1:8" ht="33" customHeight="1">
      <c r="A274" s="46" t="s">
        <v>296</v>
      </c>
      <c r="B274" s="5" t="s">
        <v>546</v>
      </c>
      <c r="C274" s="6" t="s">
        <v>403</v>
      </c>
      <c r="D274" s="7">
        <v>1247</v>
      </c>
      <c r="E274" s="5" t="s">
        <v>130</v>
      </c>
      <c r="F274" s="8" t="str">
        <f t="shared" si="4"/>
        <v>長庚國民小學</v>
      </c>
      <c r="G274" s="30" t="s">
        <v>1092</v>
      </c>
      <c r="H274" s="48" t="s">
        <v>1223</v>
      </c>
    </row>
    <row r="275" spans="1:8" ht="33" customHeight="1">
      <c r="A275" s="46" t="s">
        <v>434</v>
      </c>
      <c r="B275" s="5" t="s">
        <v>547</v>
      </c>
      <c r="C275" s="6" t="s">
        <v>277</v>
      </c>
      <c r="D275" s="7">
        <v>1715</v>
      </c>
      <c r="E275" s="5" t="s">
        <v>130</v>
      </c>
      <c r="F275" s="8" t="str">
        <f t="shared" si="4"/>
        <v>大園國民中學</v>
      </c>
      <c r="G275" s="30" t="s">
        <v>1092</v>
      </c>
      <c r="H275" s="48" t="s">
        <v>1224</v>
      </c>
    </row>
    <row r="276" spans="1:8" ht="33" customHeight="1">
      <c r="A276" s="46" t="s">
        <v>44</v>
      </c>
      <c r="B276" s="5" t="s">
        <v>548</v>
      </c>
      <c r="C276" s="6" t="s">
        <v>46</v>
      </c>
      <c r="D276" s="7">
        <v>1000</v>
      </c>
      <c r="E276" s="5" t="s">
        <v>130</v>
      </c>
      <c r="F276" s="8" t="str">
        <f t="shared" si="4"/>
        <v>龍潭區公所</v>
      </c>
      <c r="G276" s="30" t="s">
        <v>1316</v>
      </c>
      <c r="H276" s="48" t="s">
        <v>1225</v>
      </c>
    </row>
    <row r="277" spans="1:8" ht="33" customHeight="1">
      <c r="A277" s="46" t="s">
        <v>549</v>
      </c>
      <c r="B277" s="5" t="s">
        <v>550</v>
      </c>
      <c r="C277" s="6" t="s">
        <v>551</v>
      </c>
      <c r="D277" s="7">
        <v>1000</v>
      </c>
      <c r="E277" s="5" t="s">
        <v>130</v>
      </c>
      <c r="F277" s="8" t="str">
        <f t="shared" si="4"/>
        <v>蘆竹區公所</v>
      </c>
      <c r="G277" s="30" t="s">
        <v>1092</v>
      </c>
      <c r="H277" s="48" t="s">
        <v>1226</v>
      </c>
    </row>
    <row r="278" spans="1:8" ht="33" customHeight="1">
      <c r="A278" s="46" t="s">
        <v>51</v>
      </c>
      <c r="B278" s="5" t="s">
        <v>552</v>
      </c>
      <c r="C278" s="6" t="s">
        <v>74</v>
      </c>
      <c r="D278" s="7">
        <v>391</v>
      </c>
      <c r="E278" s="5" t="s">
        <v>130</v>
      </c>
      <c r="F278" s="8" t="str">
        <f t="shared" si="4"/>
        <v>楊梅區公所</v>
      </c>
      <c r="G278" s="30" t="s">
        <v>1092</v>
      </c>
      <c r="H278" s="48" t="s">
        <v>1227</v>
      </c>
    </row>
    <row r="279" spans="1:8" ht="33" customHeight="1">
      <c r="A279" s="46" t="s">
        <v>154</v>
      </c>
      <c r="B279" s="5" t="s">
        <v>553</v>
      </c>
      <c r="C279" s="6" t="s">
        <v>39</v>
      </c>
      <c r="D279" s="7">
        <v>90</v>
      </c>
      <c r="E279" s="5" t="s">
        <v>130</v>
      </c>
      <c r="F279" s="8" t="str">
        <f t="shared" si="4"/>
        <v>中壢區公所</v>
      </c>
      <c r="G279" s="30" t="s">
        <v>565</v>
      </c>
      <c r="H279" s="48" t="s">
        <v>1228</v>
      </c>
    </row>
    <row r="280" spans="1:8" ht="33" customHeight="1">
      <c r="A280" s="46" t="s">
        <v>44</v>
      </c>
      <c r="B280" s="5" t="s">
        <v>554</v>
      </c>
      <c r="C280" s="6" t="s">
        <v>46</v>
      </c>
      <c r="D280" s="7">
        <v>97</v>
      </c>
      <c r="E280" s="5" t="s">
        <v>130</v>
      </c>
      <c r="F280" s="8" t="str">
        <f t="shared" si="4"/>
        <v>龍潭區公所</v>
      </c>
      <c r="G280" s="30" t="s">
        <v>565</v>
      </c>
      <c r="H280" s="48" t="s">
        <v>1229</v>
      </c>
    </row>
    <row r="281" spans="1:8" ht="33" customHeight="1" thickBot="1">
      <c r="A281" s="53" t="s">
        <v>170</v>
      </c>
      <c r="B281" s="54" t="s">
        <v>555</v>
      </c>
      <c r="C281" s="55" t="s">
        <v>135</v>
      </c>
      <c r="D281" s="56">
        <v>200</v>
      </c>
      <c r="E281" s="54" t="s">
        <v>130</v>
      </c>
      <c r="F281" s="57" t="str">
        <f t="shared" si="4"/>
        <v>僑愛國民小學</v>
      </c>
      <c r="G281" s="58" t="s">
        <v>269</v>
      </c>
      <c r="H281" s="59" t="s">
        <v>1230</v>
      </c>
    </row>
    <row r="282" spans="1:8" ht="49.5" customHeight="1">
      <c r="A282" s="32" t="s">
        <v>556</v>
      </c>
      <c r="B282" s="33" t="s">
        <v>557</v>
      </c>
      <c r="C282" s="34" t="s">
        <v>558</v>
      </c>
      <c r="D282" s="35">
        <v>600</v>
      </c>
      <c r="E282" s="36" t="s">
        <v>559</v>
      </c>
      <c r="F282" s="34" t="s">
        <v>558</v>
      </c>
      <c r="G282" s="37" t="s">
        <v>560</v>
      </c>
      <c r="H282" s="37" t="s">
        <v>561</v>
      </c>
    </row>
    <row r="283" spans="1:8" ht="49.5" customHeight="1">
      <c r="A283" s="13" t="s">
        <v>562</v>
      </c>
      <c r="B283" s="14" t="s">
        <v>563</v>
      </c>
      <c r="C283" s="19" t="s">
        <v>564</v>
      </c>
      <c r="D283" s="16">
        <v>97</v>
      </c>
      <c r="E283" s="17" t="s">
        <v>559</v>
      </c>
      <c r="F283" s="19" t="s">
        <v>564</v>
      </c>
      <c r="G283" s="18" t="s">
        <v>565</v>
      </c>
      <c r="H283" s="18" t="s">
        <v>566</v>
      </c>
    </row>
    <row r="284" spans="1:8" ht="99" customHeight="1">
      <c r="A284" s="13" t="s">
        <v>567</v>
      </c>
      <c r="B284" s="14" t="s">
        <v>568</v>
      </c>
      <c r="C284" s="19" t="s">
        <v>569</v>
      </c>
      <c r="D284" s="16">
        <v>313</v>
      </c>
      <c r="E284" s="17" t="s">
        <v>570</v>
      </c>
      <c r="F284" s="19" t="s">
        <v>569</v>
      </c>
      <c r="G284" s="18" t="s">
        <v>560</v>
      </c>
      <c r="H284" s="18" t="s">
        <v>571</v>
      </c>
    </row>
    <row r="285" spans="1:8" ht="49.5" customHeight="1">
      <c r="A285" s="13" t="s">
        <v>572</v>
      </c>
      <c r="B285" s="14" t="s">
        <v>573</v>
      </c>
      <c r="C285" s="19" t="s">
        <v>574</v>
      </c>
      <c r="D285" s="16">
        <v>340</v>
      </c>
      <c r="E285" s="17" t="s">
        <v>559</v>
      </c>
      <c r="F285" s="19" t="s">
        <v>574</v>
      </c>
      <c r="G285" s="18" t="s">
        <v>575</v>
      </c>
      <c r="H285" s="18" t="s">
        <v>576</v>
      </c>
    </row>
    <row r="286" spans="1:8" ht="49.5" customHeight="1">
      <c r="A286" s="13" t="s">
        <v>567</v>
      </c>
      <c r="B286" s="14" t="s">
        <v>577</v>
      </c>
      <c r="C286" s="19" t="s">
        <v>578</v>
      </c>
      <c r="D286" s="16">
        <v>95</v>
      </c>
      <c r="E286" s="17" t="s">
        <v>579</v>
      </c>
      <c r="F286" s="19" t="s">
        <v>578</v>
      </c>
      <c r="G286" s="18" t="s">
        <v>580</v>
      </c>
      <c r="H286" s="18" t="s">
        <v>581</v>
      </c>
    </row>
    <row r="287" spans="1:8" ht="49.5" customHeight="1">
      <c r="A287" s="13" t="s">
        <v>582</v>
      </c>
      <c r="B287" s="17" t="s">
        <v>583</v>
      </c>
      <c r="C287" s="19" t="s">
        <v>584</v>
      </c>
      <c r="D287" s="16">
        <v>187</v>
      </c>
      <c r="E287" s="17" t="s">
        <v>585</v>
      </c>
      <c r="F287" s="19" t="s">
        <v>584</v>
      </c>
      <c r="G287" s="18" t="s">
        <v>586</v>
      </c>
      <c r="H287" s="18" t="s">
        <v>587</v>
      </c>
    </row>
    <row r="288" spans="1:8" ht="49.5" customHeight="1">
      <c r="A288" s="13" t="s">
        <v>582</v>
      </c>
      <c r="B288" s="17" t="s">
        <v>588</v>
      </c>
      <c r="C288" s="19" t="s">
        <v>589</v>
      </c>
      <c r="D288" s="16">
        <v>425</v>
      </c>
      <c r="E288" s="17" t="s">
        <v>559</v>
      </c>
      <c r="F288" s="19" t="s">
        <v>589</v>
      </c>
      <c r="G288" s="18" t="s">
        <v>590</v>
      </c>
      <c r="H288" s="18" t="s">
        <v>591</v>
      </c>
    </row>
    <row r="289" spans="1:8" ht="66" customHeight="1">
      <c r="A289" s="20" t="s">
        <v>592</v>
      </c>
      <c r="B289" s="21" t="s">
        <v>593</v>
      </c>
      <c r="C289" s="22" t="s">
        <v>594</v>
      </c>
      <c r="D289" s="16">
        <v>350</v>
      </c>
      <c r="E289" s="21" t="s">
        <v>559</v>
      </c>
      <c r="F289" s="22" t="s">
        <v>594</v>
      </c>
      <c r="G289" s="23" t="s">
        <v>575</v>
      </c>
      <c r="H289" s="23" t="s">
        <v>595</v>
      </c>
    </row>
    <row r="290" spans="1:8" ht="49.5" customHeight="1">
      <c r="A290" s="13" t="s">
        <v>596</v>
      </c>
      <c r="B290" s="14" t="s">
        <v>597</v>
      </c>
      <c r="C290" s="15" t="s">
        <v>598</v>
      </c>
      <c r="D290" s="16">
        <v>380</v>
      </c>
      <c r="E290" s="17" t="s">
        <v>559</v>
      </c>
      <c r="F290" s="15" t="s">
        <v>598</v>
      </c>
      <c r="G290" s="23" t="s">
        <v>560</v>
      </c>
      <c r="H290" s="23" t="s">
        <v>725</v>
      </c>
    </row>
    <row r="291" spans="1:8" ht="49.5" customHeight="1">
      <c r="A291" s="13" t="s">
        <v>599</v>
      </c>
      <c r="B291" s="14" t="s">
        <v>600</v>
      </c>
      <c r="C291" s="15" t="s">
        <v>601</v>
      </c>
      <c r="D291" s="16">
        <v>846</v>
      </c>
      <c r="E291" s="17" t="s">
        <v>559</v>
      </c>
      <c r="F291" s="15" t="s">
        <v>601</v>
      </c>
      <c r="G291" s="18" t="s">
        <v>269</v>
      </c>
      <c r="H291" s="18" t="s">
        <v>602</v>
      </c>
    </row>
    <row r="292" spans="1:8" ht="49.5" customHeight="1">
      <c r="A292" s="13" t="s">
        <v>603</v>
      </c>
      <c r="B292" s="14" t="s">
        <v>604</v>
      </c>
      <c r="C292" s="15" t="s">
        <v>605</v>
      </c>
      <c r="D292" s="16">
        <v>1163</v>
      </c>
      <c r="E292" s="17" t="s">
        <v>585</v>
      </c>
      <c r="F292" s="15" t="s">
        <v>605</v>
      </c>
      <c r="G292" s="18" t="s">
        <v>590</v>
      </c>
      <c r="H292" s="18" t="s">
        <v>606</v>
      </c>
    </row>
    <row r="293" spans="1:8" ht="49.5" customHeight="1">
      <c r="A293" s="13" t="s">
        <v>596</v>
      </c>
      <c r="B293" s="14" t="s">
        <v>607</v>
      </c>
      <c r="C293" s="15" t="s">
        <v>608</v>
      </c>
      <c r="D293" s="16">
        <v>815</v>
      </c>
      <c r="E293" s="17" t="s">
        <v>559</v>
      </c>
      <c r="F293" s="15" t="s">
        <v>608</v>
      </c>
      <c r="G293" s="18" t="s">
        <v>560</v>
      </c>
      <c r="H293" s="18" t="s">
        <v>609</v>
      </c>
    </row>
    <row r="294" spans="1:8" ht="49.5" customHeight="1">
      <c r="A294" s="13" t="s">
        <v>610</v>
      </c>
      <c r="B294" s="14" t="s">
        <v>611</v>
      </c>
      <c r="C294" s="19" t="s">
        <v>612</v>
      </c>
      <c r="D294" s="16">
        <v>4905</v>
      </c>
      <c r="E294" s="17" t="s">
        <v>559</v>
      </c>
      <c r="F294" s="19" t="s">
        <v>612</v>
      </c>
      <c r="G294" s="18" t="s">
        <v>590</v>
      </c>
      <c r="H294" s="18" t="s">
        <v>613</v>
      </c>
    </row>
    <row r="295" spans="1:8" ht="49.5" customHeight="1">
      <c r="A295" s="13" t="s">
        <v>603</v>
      </c>
      <c r="B295" s="14" t="s">
        <v>614</v>
      </c>
      <c r="C295" s="15" t="s">
        <v>615</v>
      </c>
      <c r="D295" s="16">
        <v>447</v>
      </c>
      <c r="E295" s="17" t="s">
        <v>585</v>
      </c>
      <c r="F295" s="15" t="s">
        <v>615</v>
      </c>
      <c r="G295" s="18" t="s">
        <v>560</v>
      </c>
      <c r="H295" s="18" t="s">
        <v>616</v>
      </c>
    </row>
    <row r="296" spans="1:8" ht="99" customHeight="1">
      <c r="A296" s="13" t="s">
        <v>617</v>
      </c>
      <c r="B296" s="17" t="s">
        <v>618</v>
      </c>
      <c r="C296" s="19" t="s">
        <v>619</v>
      </c>
      <c r="D296" s="16">
        <v>623</v>
      </c>
      <c r="E296" s="17" t="s">
        <v>570</v>
      </c>
      <c r="F296" s="19" t="s">
        <v>619</v>
      </c>
      <c r="G296" s="18" t="s">
        <v>620</v>
      </c>
      <c r="H296" s="18" t="s">
        <v>621</v>
      </c>
    </row>
    <row r="297" spans="1:8" ht="49.5" customHeight="1">
      <c r="A297" s="13" t="s">
        <v>622</v>
      </c>
      <c r="B297" s="17" t="s">
        <v>623</v>
      </c>
      <c r="C297" s="19" t="s">
        <v>624</v>
      </c>
      <c r="D297" s="16">
        <v>1000</v>
      </c>
      <c r="E297" s="17" t="s">
        <v>559</v>
      </c>
      <c r="F297" s="19" t="s">
        <v>624</v>
      </c>
      <c r="G297" s="18" t="s">
        <v>590</v>
      </c>
      <c r="H297" s="18" t="s">
        <v>625</v>
      </c>
    </row>
    <row r="298" spans="1:8" ht="49.5" customHeight="1">
      <c r="A298" s="13" t="s">
        <v>626</v>
      </c>
      <c r="B298" s="17" t="s">
        <v>627</v>
      </c>
      <c r="C298" s="19" t="s">
        <v>628</v>
      </c>
      <c r="D298" s="16">
        <v>98</v>
      </c>
      <c r="E298" s="17" t="s">
        <v>585</v>
      </c>
      <c r="F298" s="19" t="s">
        <v>628</v>
      </c>
      <c r="G298" s="18" t="s">
        <v>580</v>
      </c>
      <c r="H298" s="18" t="s">
        <v>629</v>
      </c>
    </row>
    <row r="299" spans="1:8" ht="49.5" customHeight="1">
      <c r="A299" s="13" t="s">
        <v>630</v>
      </c>
      <c r="B299" s="14" t="s">
        <v>631</v>
      </c>
      <c r="C299" s="15" t="s">
        <v>632</v>
      </c>
      <c r="D299" s="16">
        <v>99</v>
      </c>
      <c r="E299" s="17" t="s">
        <v>585</v>
      </c>
      <c r="F299" s="15" t="s">
        <v>632</v>
      </c>
      <c r="G299" s="18" t="s">
        <v>580</v>
      </c>
      <c r="H299" s="18" t="s">
        <v>633</v>
      </c>
    </row>
    <row r="300" spans="1:8" ht="49.5" customHeight="1">
      <c r="A300" s="13" t="s">
        <v>634</v>
      </c>
      <c r="B300" s="14" t="s">
        <v>635</v>
      </c>
      <c r="C300" s="19" t="s">
        <v>636</v>
      </c>
      <c r="D300" s="16">
        <v>100</v>
      </c>
      <c r="E300" s="17" t="s">
        <v>585</v>
      </c>
      <c r="F300" s="19" t="s">
        <v>636</v>
      </c>
      <c r="G300" s="18" t="s">
        <v>580</v>
      </c>
      <c r="H300" s="18" t="s">
        <v>637</v>
      </c>
    </row>
    <row r="301" spans="1:8" ht="49.5" customHeight="1">
      <c r="A301" s="24" t="s">
        <v>638</v>
      </c>
      <c r="B301" s="14" t="s">
        <v>639</v>
      </c>
      <c r="C301" s="19" t="s">
        <v>640</v>
      </c>
      <c r="D301" s="16">
        <v>249</v>
      </c>
      <c r="E301" s="17" t="s">
        <v>585</v>
      </c>
      <c r="F301" s="19" t="s">
        <v>640</v>
      </c>
      <c r="G301" s="18" t="s">
        <v>269</v>
      </c>
      <c r="H301" s="18" t="s">
        <v>641</v>
      </c>
    </row>
    <row r="302" spans="1:8" ht="49.5" customHeight="1">
      <c r="A302" s="13" t="s">
        <v>556</v>
      </c>
      <c r="B302" s="14" t="s">
        <v>642</v>
      </c>
      <c r="C302" s="19" t="s">
        <v>643</v>
      </c>
      <c r="D302" s="16">
        <v>455</v>
      </c>
      <c r="E302" s="17" t="s">
        <v>559</v>
      </c>
      <c r="F302" s="19" t="s">
        <v>643</v>
      </c>
      <c r="G302" s="18" t="s">
        <v>590</v>
      </c>
      <c r="H302" s="18" t="s">
        <v>644</v>
      </c>
    </row>
    <row r="303" spans="1:8" ht="49.5" customHeight="1">
      <c r="A303" s="13" t="s">
        <v>645</v>
      </c>
      <c r="B303" s="17" t="s">
        <v>646</v>
      </c>
      <c r="C303" s="19" t="s">
        <v>647</v>
      </c>
      <c r="D303" s="16">
        <v>1850</v>
      </c>
      <c r="E303" s="17" t="s">
        <v>559</v>
      </c>
      <c r="F303" s="19" t="s">
        <v>647</v>
      </c>
      <c r="G303" s="18" t="s">
        <v>590</v>
      </c>
      <c r="H303" s="18" t="s">
        <v>648</v>
      </c>
    </row>
    <row r="304" spans="1:8" ht="99" customHeight="1">
      <c r="A304" s="13" t="s">
        <v>567</v>
      </c>
      <c r="B304" s="14" t="s">
        <v>649</v>
      </c>
      <c r="C304" s="19" t="s">
        <v>650</v>
      </c>
      <c r="D304" s="16">
        <v>463</v>
      </c>
      <c r="E304" s="17" t="s">
        <v>570</v>
      </c>
      <c r="F304" s="19" t="s">
        <v>650</v>
      </c>
      <c r="G304" s="23" t="s">
        <v>560</v>
      </c>
      <c r="H304" s="23" t="s">
        <v>793</v>
      </c>
    </row>
    <row r="305" spans="1:8" ht="49.5" customHeight="1">
      <c r="A305" s="13" t="s">
        <v>599</v>
      </c>
      <c r="B305" s="14" t="s">
        <v>652</v>
      </c>
      <c r="C305" s="15" t="s">
        <v>653</v>
      </c>
      <c r="D305" s="16">
        <v>380</v>
      </c>
      <c r="E305" s="17" t="s">
        <v>585</v>
      </c>
      <c r="F305" s="15" t="s">
        <v>653</v>
      </c>
      <c r="G305" s="18" t="s">
        <v>575</v>
      </c>
      <c r="H305" s="18" t="s">
        <v>654</v>
      </c>
    </row>
    <row r="306" spans="1:8" ht="49.5" customHeight="1">
      <c r="A306" s="13" t="s">
        <v>572</v>
      </c>
      <c r="B306" s="14" t="s">
        <v>655</v>
      </c>
      <c r="C306" s="15" t="s">
        <v>656</v>
      </c>
      <c r="D306" s="16">
        <v>1897</v>
      </c>
      <c r="E306" s="17" t="s">
        <v>559</v>
      </c>
      <c r="F306" s="15" t="s">
        <v>656</v>
      </c>
      <c r="G306" s="25" t="s">
        <v>590</v>
      </c>
      <c r="H306" s="18" t="s">
        <v>657</v>
      </c>
    </row>
    <row r="307" spans="1:8" ht="99" customHeight="1">
      <c r="A307" s="13" t="s">
        <v>634</v>
      </c>
      <c r="B307" s="14" t="s">
        <v>658</v>
      </c>
      <c r="C307" s="19" t="s">
        <v>659</v>
      </c>
      <c r="D307" s="26">
        <v>300</v>
      </c>
      <c r="E307" s="17" t="s">
        <v>570</v>
      </c>
      <c r="F307" s="19" t="s">
        <v>659</v>
      </c>
      <c r="G307" s="18" t="s">
        <v>560</v>
      </c>
      <c r="H307" s="18" t="s">
        <v>660</v>
      </c>
    </row>
    <row r="308" spans="1:8" ht="49.5" customHeight="1">
      <c r="A308" s="13" t="s">
        <v>661</v>
      </c>
      <c r="B308" s="17" t="s">
        <v>662</v>
      </c>
      <c r="C308" s="19" t="s">
        <v>663</v>
      </c>
      <c r="D308" s="16">
        <v>1200</v>
      </c>
      <c r="E308" s="17" t="s">
        <v>559</v>
      </c>
      <c r="F308" s="19" t="s">
        <v>663</v>
      </c>
      <c r="G308" s="18" t="s">
        <v>590</v>
      </c>
      <c r="H308" s="18" t="s">
        <v>664</v>
      </c>
    </row>
    <row r="309" spans="1:8" ht="49.5" customHeight="1">
      <c r="A309" s="13" t="s">
        <v>634</v>
      </c>
      <c r="B309" s="14" t="s">
        <v>665</v>
      </c>
      <c r="C309" s="19" t="s">
        <v>636</v>
      </c>
      <c r="D309" s="16">
        <v>100</v>
      </c>
      <c r="E309" s="17" t="s">
        <v>559</v>
      </c>
      <c r="F309" s="19" t="s">
        <v>636</v>
      </c>
      <c r="G309" s="18" t="s">
        <v>580</v>
      </c>
      <c r="H309" s="18" t="s">
        <v>666</v>
      </c>
    </row>
    <row r="310" spans="1:8" ht="49.5" customHeight="1">
      <c r="A310" s="13" t="s">
        <v>667</v>
      </c>
      <c r="B310" s="14" t="s">
        <v>668</v>
      </c>
      <c r="C310" s="15" t="s">
        <v>669</v>
      </c>
      <c r="D310" s="16">
        <v>927</v>
      </c>
      <c r="E310" s="17" t="s">
        <v>559</v>
      </c>
      <c r="F310" s="15" t="s">
        <v>669</v>
      </c>
      <c r="G310" s="18" t="s">
        <v>590</v>
      </c>
      <c r="H310" s="18" t="s">
        <v>670</v>
      </c>
    </row>
    <row r="311" spans="1:8" ht="49.5" customHeight="1">
      <c r="A311" s="13" t="s">
        <v>572</v>
      </c>
      <c r="B311" s="14" t="s">
        <v>671</v>
      </c>
      <c r="C311" s="15" t="s">
        <v>628</v>
      </c>
      <c r="D311" s="16">
        <v>500</v>
      </c>
      <c r="E311" s="17" t="s">
        <v>559</v>
      </c>
      <c r="F311" s="15" t="s">
        <v>628</v>
      </c>
      <c r="G311" s="18" t="s">
        <v>575</v>
      </c>
      <c r="H311" s="18" t="s">
        <v>576</v>
      </c>
    </row>
    <row r="312" spans="1:8" ht="49.5" customHeight="1">
      <c r="A312" s="13" t="s">
        <v>672</v>
      </c>
      <c r="B312" s="14" t="s">
        <v>673</v>
      </c>
      <c r="C312" s="15" t="s">
        <v>674</v>
      </c>
      <c r="D312" s="16">
        <v>96</v>
      </c>
      <c r="E312" s="17" t="s">
        <v>559</v>
      </c>
      <c r="F312" s="15" t="s">
        <v>674</v>
      </c>
      <c r="G312" s="18" t="s">
        <v>580</v>
      </c>
      <c r="H312" s="18" t="s">
        <v>675</v>
      </c>
    </row>
    <row r="313" spans="1:8" ht="49.5" customHeight="1">
      <c r="A313" s="13" t="s">
        <v>634</v>
      </c>
      <c r="B313" s="14" t="s">
        <v>676</v>
      </c>
      <c r="C313" s="19" t="s">
        <v>636</v>
      </c>
      <c r="D313" s="16">
        <v>100</v>
      </c>
      <c r="E313" s="17" t="s">
        <v>585</v>
      </c>
      <c r="F313" s="19" t="s">
        <v>636</v>
      </c>
      <c r="G313" s="18" t="s">
        <v>580</v>
      </c>
      <c r="H313" s="18" t="s">
        <v>677</v>
      </c>
    </row>
    <row r="314" spans="1:8" ht="99" customHeight="1">
      <c r="A314" s="13" t="s">
        <v>678</v>
      </c>
      <c r="B314" s="14" t="s">
        <v>679</v>
      </c>
      <c r="C314" s="15" t="s">
        <v>680</v>
      </c>
      <c r="D314" s="16">
        <v>980</v>
      </c>
      <c r="E314" s="17" t="s">
        <v>570</v>
      </c>
      <c r="F314" s="15" t="s">
        <v>680</v>
      </c>
      <c r="G314" s="18" t="s">
        <v>590</v>
      </c>
      <c r="H314" s="18" t="s">
        <v>681</v>
      </c>
    </row>
    <row r="315" spans="1:8" ht="49.5" customHeight="1">
      <c r="A315" s="13" t="s">
        <v>682</v>
      </c>
      <c r="B315" s="14" t="s">
        <v>683</v>
      </c>
      <c r="C315" s="15" t="s">
        <v>684</v>
      </c>
      <c r="D315" s="16">
        <v>99</v>
      </c>
      <c r="E315" s="17" t="s">
        <v>585</v>
      </c>
      <c r="F315" s="15" t="s">
        <v>684</v>
      </c>
      <c r="G315" s="18" t="s">
        <v>580</v>
      </c>
      <c r="H315" s="18" t="s">
        <v>685</v>
      </c>
    </row>
    <row r="316" spans="1:8" ht="49.5" customHeight="1">
      <c r="A316" s="13" t="s">
        <v>686</v>
      </c>
      <c r="B316" s="14" t="s">
        <v>687</v>
      </c>
      <c r="C316" s="15" t="s">
        <v>688</v>
      </c>
      <c r="D316" s="16">
        <v>825</v>
      </c>
      <c r="E316" s="17" t="s">
        <v>559</v>
      </c>
      <c r="F316" s="15" t="s">
        <v>688</v>
      </c>
      <c r="G316" s="18" t="s">
        <v>586</v>
      </c>
      <c r="H316" s="18" t="s">
        <v>689</v>
      </c>
    </row>
    <row r="317" spans="1:8" ht="49.5" customHeight="1">
      <c r="A317" s="13" t="s">
        <v>690</v>
      </c>
      <c r="B317" s="17" t="s">
        <v>691</v>
      </c>
      <c r="C317" s="19" t="s">
        <v>692</v>
      </c>
      <c r="D317" s="16">
        <v>270</v>
      </c>
      <c r="E317" s="17" t="s">
        <v>559</v>
      </c>
      <c r="F317" s="19" t="s">
        <v>692</v>
      </c>
      <c r="G317" s="18" t="s">
        <v>560</v>
      </c>
      <c r="H317" s="18" t="s">
        <v>693</v>
      </c>
    </row>
    <row r="318" spans="1:8" ht="49.5" customHeight="1">
      <c r="A318" s="13" t="s">
        <v>694</v>
      </c>
      <c r="B318" s="17" t="s">
        <v>695</v>
      </c>
      <c r="C318" s="19" t="s">
        <v>696</v>
      </c>
      <c r="D318" s="16">
        <v>1386</v>
      </c>
      <c r="E318" s="17" t="s">
        <v>559</v>
      </c>
      <c r="F318" s="19" t="s">
        <v>696</v>
      </c>
      <c r="G318" s="18" t="s">
        <v>590</v>
      </c>
      <c r="H318" s="18" t="s">
        <v>697</v>
      </c>
    </row>
    <row r="319" spans="1:8" ht="99" customHeight="1">
      <c r="A319" s="13" t="s">
        <v>634</v>
      </c>
      <c r="B319" s="14" t="s">
        <v>698</v>
      </c>
      <c r="C319" s="19" t="s">
        <v>699</v>
      </c>
      <c r="D319" s="26">
        <v>610</v>
      </c>
      <c r="E319" s="17" t="s">
        <v>570</v>
      </c>
      <c r="F319" s="19" t="s">
        <v>699</v>
      </c>
      <c r="G319" s="18" t="s">
        <v>560</v>
      </c>
      <c r="H319" s="18" t="s">
        <v>700</v>
      </c>
    </row>
    <row r="320" spans="1:8" ht="49.5" customHeight="1">
      <c r="A320" s="13" t="s">
        <v>701</v>
      </c>
      <c r="B320" s="17" t="s">
        <v>662</v>
      </c>
      <c r="C320" s="24" t="s">
        <v>702</v>
      </c>
      <c r="D320" s="16">
        <v>346</v>
      </c>
      <c r="E320" s="17" t="s">
        <v>585</v>
      </c>
      <c r="F320" s="24" t="s">
        <v>702</v>
      </c>
      <c r="G320" s="25" t="s">
        <v>590</v>
      </c>
      <c r="H320" s="18" t="s">
        <v>703</v>
      </c>
    </row>
    <row r="321" spans="1:8" ht="49.5" customHeight="1">
      <c r="A321" s="13" t="s">
        <v>556</v>
      </c>
      <c r="B321" s="14" t="s">
        <v>704</v>
      </c>
      <c r="C321" s="19" t="s">
        <v>705</v>
      </c>
      <c r="D321" s="16">
        <v>1379</v>
      </c>
      <c r="E321" s="17" t="s">
        <v>559</v>
      </c>
      <c r="F321" s="19" t="s">
        <v>705</v>
      </c>
      <c r="G321" s="18" t="s">
        <v>590</v>
      </c>
      <c r="H321" s="18" t="s">
        <v>706</v>
      </c>
    </row>
    <row r="322" spans="1:8" ht="49.5" customHeight="1">
      <c r="A322" s="13" t="s">
        <v>707</v>
      </c>
      <c r="B322" s="14" t="s">
        <v>708</v>
      </c>
      <c r="C322" s="15" t="s">
        <v>709</v>
      </c>
      <c r="D322" s="16">
        <v>95</v>
      </c>
      <c r="E322" s="17" t="s">
        <v>585</v>
      </c>
      <c r="F322" s="15" t="s">
        <v>709</v>
      </c>
      <c r="G322" s="18" t="s">
        <v>565</v>
      </c>
      <c r="H322" s="18" t="s">
        <v>710</v>
      </c>
    </row>
    <row r="323" spans="1:8" ht="99" customHeight="1">
      <c r="A323" s="13" t="s">
        <v>630</v>
      </c>
      <c r="B323" s="14" t="s">
        <v>711</v>
      </c>
      <c r="C323" s="15" t="s">
        <v>712</v>
      </c>
      <c r="D323" s="16">
        <v>300</v>
      </c>
      <c r="E323" s="17" t="s">
        <v>570</v>
      </c>
      <c r="F323" s="15" t="s">
        <v>712</v>
      </c>
      <c r="G323" s="18" t="s">
        <v>713</v>
      </c>
      <c r="H323" s="18" t="s">
        <v>714</v>
      </c>
    </row>
    <row r="324" spans="1:8" ht="49.5" customHeight="1">
      <c r="A324" s="13" t="s">
        <v>599</v>
      </c>
      <c r="B324" s="14" t="s">
        <v>715</v>
      </c>
      <c r="C324" s="15" t="s">
        <v>716</v>
      </c>
      <c r="D324" s="16">
        <v>25</v>
      </c>
      <c r="E324" s="17" t="s">
        <v>585</v>
      </c>
      <c r="F324" s="15" t="s">
        <v>716</v>
      </c>
      <c r="G324" s="18" t="s">
        <v>580</v>
      </c>
      <c r="H324" s="18" t="s">
        <v>717</v>
      </c>
    </row>
    <row r="325" spans="1:8" ht="49.5" customHeight="1">
      <c r="A325" s="24" t="s">
        <v>638</v>
      </c>
      <c r="B325" s="14" t="s">
        <v>718</v>
      </c>
      <c r="C325" s="19" t="s">
        <v>709</v>
      </c>
      <c r="D325" s="16">
        <v>99</v>
      </c>
      <c r="E325" s="17" t="s">
        <v>585</v>
      </c>
      <c r="F325" s="19" t="s">
        <v>709</v>
      </c>
      <c r="G325" s="18" t="s">
        <v>565</v>
      </c>
      <c r="H325" s="18" t="s">
        <v>719</v>
      </c>
    </row>
    <row r="326" spans="1:8" ht="49.5" customHeight="1">
      <c r="A326" s="13" t="s">
        <v>634</v>
      </c>
      <c r="B326" s="14" t="s">
        <v>720</v>
      </c>
      <c r="C326" s="19" t="s">
        <v>721</v>
      </c>
      <c r="D326" s="16">
        <v>98</v>
      </c>
      <c r="E326" s="17" t="s">
        <v>559</v>
      </c>
      <c r="F326" s="19" t="s">
        <v>721</v>
      </c>
      <c r="G326" s="18" t="s">
        <v>580</v>
      </c>
      <c r="H326" s="18" t="s">
        <v>722</v>
      </c>
    </row>
    <row r="327" spans="1:8" ht="99" customHeight="1">
      <c r="A327" s="13" t="s">
        <v>723</v>
      </c>
      <c r="B327" s="14" t="s">
        <v>724</v>
      </c>
      <c r="C327" s="19" t="s">
        <v>605</v>
      </c>
      <c r="D327" s="16">
        <f>1250+500</f>
        <v>1750</v>
      </c>
      <c r="E327" s="17" t="s">
        <v>570</v>
      </c>
      <c r="F327" s="19" t="s">
        <v>605</v>
      </c>
      <c r="G327" s="18" t="s">
        <v>590</v>
      </c>
      <c r="H327" s="18" t="s">
        <v>725</v>
      </c>
    </row>
    <row r="328" spans="1:8" ht="49.5" customHeight="1">
      <c r="A328" s="13" t="s">
        <v>630</v>
      </c>
      <c r="B328" s="14" t="s">
        <v>726</v>
      </c>
      <c r="C328" s="15" t="s">
        <v>650</v>
      </c>
      <c r="D328" s="16">
        <v>396</v>
      </c>
      <c r="E328" s="17" t="s">
        <v>559</v>
      </c>
      <c r="F328" s="15" t="s">
        <v>650</v>
      </c>
      <c r="G328" s="18" t="s">
        <v>560</v>
      </c>
      <c r="H328" s="18" t="s">
        <v>727</v>
      </c>
    </row>
    <row r="329" spans="1:8" ht="99" customHeight="1">
      <c r="A329" s="13" t="s">
        <v>701</v>
      </c>
      <c r="B329" s="14" t="s">
        <v>728</v>
      </c>
      <c r="C329" s="15" t="s">
        <v>650</v>
      </c>
      <c r="D329" s="16">
        <v>714</v>
      </c>
      <c r="E329" s="17" t="s">
        <v>570</v>
      </c>
      <c r="F329" s="15" t="s">
        <v>650</v>
      </c>
      <c r="G329" s="18" t="s">
        <v>560</v>
      </c>
      <c r="H329" s="18" t="s">
        <v>729</v>
      </c>
    </row>
    <row r="330" spans="1:8" ht="49.5" customHeight="1">
      <c r="A330" s="20" t="s">
        <v>730</v>
      </c>
      <c r="B330" s="21" t="s">
        <v>731</v>
      </c>
      <c r="C330" s="8" t="s">
        <v>732</v>
      </c>
      <c r="D330" s="16">
        <v>2000</v>
      </c>
      <c r="E330" s="21" t="s">
        <v>559</v>
      </c>
      <c r="F330" s="8" t="s">
        <v>732</v>
      </c>
      <c r="G330" s="23" t="s">
        <v>590</v>
      </c>
      <c r="H330" s="23" t="s">
        <v>733</v>
      </c>
    </row>
    <row r="331" spans="1:8" ht="99" customHeight="1">
      <c r="A331" s="13" t="s">
        <v>734</v>
      </c>
      <c r="B331" s="14" t="s">
        <v>735</v>
      </c>
      <c r="C331" s="19" t="s">
        <v>705</v>
      </c>
      <c r="D331" s="16">
        <f>2000+1000</f>
        <v>3000</v>
      </c>
      <c r="E331" s="17" t="s">
        <v>570</v>
      </c>
      <c r="F331" s="19" t="s">
        <v>705</v>
      </c>
      <c r="G331" s="23" t="s">
        <v>590</v>
      </c>
      <c r="H331" s="23" t="s">
        <v>736</v>
      </c>
    </row>
    <row r="332" spans="1:8" ht="99" customHeight="1">
      <c r="A332" s="13" t="s">
        <v>630</v>
      </c>
      <c r="B332" s="14" t="s">
        <v>737</v>
      </c>
      <c r="C332" s="15" t="s">
        <v>738</v>
      </c>
      <c r="D332" s="16">
        <v>820</v>
      </c>
      <c r="E332" s="17" t="s">
        <v>570</v>
      </c>
      <c r="F332" s="15" t="s">
        <v>738</v>
      </c>
      <c r="G332" s="18" t="s">
        <v>560</v>
      </c>
      <c r="H332" s="18" t="s">
        <v>739</v>
      </c>
    </row>
    <row r="333" spans="1:8" ht="49.5" customHeight="1">
      <c r="A333" s="13" t="s">
        <v>701</v>
      </c>
      <c r="B333" s="14" t="s">
        <v>740</v>
      </c>
      <c r="C333" s="15" t="s">
        <v>569</v>
      </c>
      <c r="D333" s="16">
        <v>200</v>
      </c>
      <c r="E333" s="17" t="s">
        <v>559</v>
      </c>
      <c r="F333" s="15" t="s">
        <v>569</v>
      </c>
      <c r="G333" s="18" t="s">
        <v>575</v>
      </c>
      <c r="H333" s="18" t="s">
        <v>741</v>
      </c>
    </row>
    <row r="334" spans="1:8" ht="84" customHeight="1">
      <c r="A334" s="13" t="s">
        <v>682</v>
      </c>
      <c r="B334" s="14" t="s">
        <v>742</v>
      </c>
      <c r="C334" s="15" t="s">
        <v>743</v>
      </c>
      <c r="D334" s="16">
        <v>260</v>
      </c>
      <c r="E334" s="17" t="s">
        <v>585</v>
      </c>
      <c r="F334" s="15" t="s">
        <v>743</v>
      </c>
      <c r="G334" s="18" t="s">
        <v>744</v>
      </c>
      <c r="H334" s="18" t="s">
        <v>745</v>
      </c>
    </row>
    <row r="335" spans="1:8" ht="99" customHeight="1">
      <c r="A335" s="13" t="s">
        <v>678</v>
      </c>
      <c r="B335" s="14" t="s">
        <v>746</v>
      </c>
      <c r="C335" s="19" t="s">
        <v>747</v>
      </c>
      <c r="D335" s="16">
        <v>1870</v>
      </c>
      <c r="E335" s="17" t="s">
        <v>570</v>
      </c>
      <c r="F335" s="19" t="s">
        <v>747</v>
      </c>
      <c r="G335" s="18" t="s">
        <v>575</v>
      </c>
      <c r="H335" s="18" t="s">
        <v>748</v>
      </c>
    </row>
    <row r="336" spans="1:8" ht="49.5" customHeight="1">
      <c r="A336" s="13" t="s">
        <v>749</v>
      </c>
      <c r="B336" s="17" t="s">
        <v>750</v>
      </c>
      <c r="C336" s="19" t="s">
        <v>751</v>
      </c>
      <c r="D336" s="16">
        <v>1000</v>
      </c>
      <c r="E336" s="17" t="s">
        <v>559</v>
      </c>
      <c r="F336" s="19" t="s">
        <v>751</v>
      </c>
      <c r="G336" s="23" t="s">
        <v>590</v>
      </c>
      <c r="H336" s="23" t="s">
        <v>1231</v>
      </c>
    </row>
    <row r="337" spans="1:8" ht="49.5" customHeight="1">
      <c r="A337" s="13" t="s">
        <v>694</v>
      </c>
      <c r="B337" s="14" t="s">
        <v>752</v>
      </c>
      <c r="C337" s="19" t="s">
        <v>753</v>
      </c>
      <c r="D337" s="16">
        <v>500</v>
      </c>
      <c r="E337" s="17" t="s">
        <v>559</v>
      </c>
      <c r="F337" s="19" t="s">
        <v>753</v>
      </c>
      <c r="G337" s="18" t="s">
        <v>590</v>
      </c>
      <c r="H337" s="18" t="s">
        <v>754</v>
      </c>
    </row>
    <row r="338" spans="1:8" ht="99" customHeight="1">
      <c r="A338" s="13" t="s">
        <v>755</v>
      </c>
      <c r="B338" s="17" t="s">
        <v>756</v>
      </c>
      <c r="C338" s="19" t="s">
        <v>757</v>
      </c>
      <c r="D338" s="16">
        <v>2310</v>
      </c>
      <c r="E338" s="17" t="s">
        <v>570</v>
      </c>
      <c r="F338" s="19" t="s">
        <v>757</v>
      </c>
      <c r="G338" s="18" t="s">
        <v>758</v>
      </c>
      <c r="H338" s="18" t="s">
        <v>759</v>
      </c>
    </row>
    <row r="339" spans="1:8" ht="49.5" customHeight="1">
      <c r="A339" s="13" t="s">
        <v>634</v>
      </c>
      <c r="B339" s="14" t="s">
        <v>760</v>
      </c>
      <c r="C339" s="19" t="s">
        <v>659</v>
      </c>
      <c r="D339" s="16">
        <v>439</v>
      </c>
      <c r="E339" s="17" t="s">
        <v>559</v>
      </c>
      <c r="F339" s="19" t="s">
        <v>659</v>
      </c>
      <c r="G339" s="23" t="s">
        <v>560</v>
      </c>
      <c r="H339" s="23" t="s">
        <v>1232</v>
      </c>
    </row>
    <row r="340" spans="1:8" ht="49.5" customHeight="1">
      <c r="A340" s="13" t="s">
        <v>682</v>
      </c>
      <c r="B340" s="14" t="s">
        <v>761</v>
      </c>
      <c r="C340" s="19" t="s">
        <v>653</v>
      </c>
      <c r="D340" s="16">
        <v>98</v>
      </c>
      <c r="E340" s="17" t="s">
        <v>585</v>
      </c>
      <c r="F340" s="19" t="s">
        <v>653</v>
      </c>
      <c r="G340" s="18" t="s">
        <v>580</v>
      </c>
      <c r="H340" s="18" t="s">
        <v>762</v>
      </c>
    </row>
    <row r="341" spans="1:8" ht="49.5" customHeight="1">
      <c r="A341" s="13" t="s">
        <v>682</v>
      </c>
      <c r="B341" s="14" t="s">
        <v>763</v>
      </c>
      <c r="C341" s="19" t="s">
        <v>764</v>
      </c>
      <c r="D341" s="16">
        <v>81</v>
      </c>
      <c r="E341" s="17" t="s">
        <v>585</v>
      </c>
      <c r="F341" s="19" t="s">
        <v>764</v>
      </c>
      <c r="G341" s="18" t="s">
        <v>580</v>
      </c>
      <c r="H341" s="18" t="s">
        <v>765</v>
      </c>
    </row>
    <row r="342" spans="1:8" ht="49.5" customHeight="1">
      <c r="A342" s="13" t="s">
        <v>766</v>
      </c>
      <c r="B342" s="14" t="s">
        <v>767</v>
      </c>
      <c r="C342" s="19" t="s">
        <v>768</v>
      </c>
      <c r="D342" s="16">
        <v>290</v>
      </c>
      <c r="E342" s="17" t="s">
        <v>559</v>
      </c>
      <c r="F342" s="19" t="s">
        <v>768</v>
      </c>
      <c r="G342" s="18" t="s">
        <v>560</v>
      </c>
      <c r="H342" s="18" t="s">
        <v>769</v>
      </c>
    </row>
    <row r="343" spans="1:8" ht="49.5" customHeight="1">
      <c r="A343" s="13" t="s">
        <v>667</v>
      </c>
      <c r="B343" s="14" t="s">
        <v>770</v>
      </c>
      <c r="C343" s="19" t="s">
        <v>771</v>
      </c>
      <c r="D343" s="16">
        <v>380</v>
      </c>
      <c r="E343" s="17" t="s">
        <v>585</v>
      </c>
      <c r="F343" s="19" t="s">
        <v>771</v>
      </c>
      <c r="G343" s="18" t="s">
        <v>560</v>
      </c>
      <c r="H343" s="18" t="s">
        <v>772</v>
      </c>
    </row>
    <row r="344" spans="1:8" ht="49.5" customHeight="1">
      <c r="A344" s="13" t="s">
        <v>773</v>
      </c>
      <c r="B344" s="14" t="s">
        <v>774</v>
      </c>
      <c r="C344" s="15" t="s">
        <v>775</v>
      </c>
      <c r="D344" s="16">
        <v>2000</v>
      </c>
      <c r="E344" s="17" t="s">
        <v>585</v>
      </c>
      <c r="F344" s="15" t="s">
        <v>775</v>
      </c>
      <c r="G344" s="18" t="s">
        <v>590</v>
      </c>
      <c r="H344" s="18" t="s">
        <v>776</v>
      </c>
    </row>
    <row r="345" spans="1:8" ht="49.5" customHeight="1">
      <c r="A345" s="13" t="s">
        <v>777</v>
      </c>
      <c r="B345" s="14" t="s">
        <v>778</v>
      </c>
      <c r="C345" s="19" t="s">
        <v>779</v>
      </c>
      <c r="D345" s="16">
        <v>50</v>
      </c>
      <c r="E345" s="17" t="s">
        <v>585</v>
      </c>
      <c r="F345" s="19" t="s">
        <v>779</v>
      </c>
      <c r="G345" s="18" t="s">
        <v>580</v>
      </c>
      <c r="H345" s="18" t="s">
        <v>780</v>
      </c>
    </row>
    <row r="346" spans="1:8" ht="49.5" customHeight="1">
      <c r="A346" s="13" t="s">
        <v>777</v>
      </c>
      <c r="B346" s="14" t="s">
        <v>781</v>
      </c>
      <c r="C346" s="15" t="s">
        <v>779</v>
      </c>
      <c r="D346" s="16">
        <v>95</v>
      </c>
      <c r="E346" s="17" t="s">
        <v>585</v>
      </c>
      <c r="F346" s="15" t="s">
        <v>779</v>
      </c>
      <c r="G346" s="18" t="s">
        <v>580</v>
      </c>
      <c r="H346" s="18" t="s">
        <v>782</v>
      </c>
    </row>
    <row r="347" spans="1:8" ht="49.5" customHeight="1">
      <c r="A347" s="13" t="s">
        <v>783</v>
      </c>
      <c r="B347" s="14" t="s">
        <v>784</v>
      </c>
      <c r="C347" s="19" t="s">
        <v>785</v>
      </c>
      <c r="D347" s="16">
        <v>796</v>
      </c>
      <c r="E347" s="17" t="s">
        <v>559</v>
      </c>
      <c r="F347" s="19" t="s">
        <v>785</v>
      </c>
      <c r="G347" s="23" t="s">
        <v>560</v>
      </c>
      <c r="H347" s="23" t="s">
        <v>1233</v>
      </c>
    </row>
    <row r="348" spans="1:8" ht="49.5" customHeight="1">
      <c r="A348" s="13" t="s">
        <v>786</v>
      </c>
      <c r="B348" s="14" t="s">
        <v>787</v>
      </c>
      <c r="C348" s="15" t="s">
        <v>788</v>
      </c>
      <c r="D348" s="16">
        <v>390</v>
      </c>
      <c r="E348" s="17" t="s">
        <v>559</v>
      </c>
      <c r="F348" s="15" t="s">
        <v>788</v>
      </c>
      <c r="G348" s="18" t="s">
        <v>560</v>
      </c>
      <c r="H348" s="18" t="s">
        <v>789</v>
      </c>
    </row>
    <row r="349" spans="1:8" ht="49.5" customHeight="1">
      <c r="A349" s="13" t="s">
        <v>790</v>
      </c>
      <c r="B349" s="17" t="s">
        <v>791</v>
      </c>
      <c r="C349" s="19" t="s">
        <v>792</v>
      </c>
      <c r="D349" s="16">
        <v>908</v>
      </c>
      <c r="E349" s="17" t="s">
        <v>559</v>
      </c>
      <c r="F349" s="19" t="s">
        <v>792</v>
      </c>
      <c r="G349" s="18" t="s">
        <v>560</v>
      </c>
      <c r="H349" s="18" t="s">
        <v>793</v>
      </c>
    </row>
    <row r="350" spans="1:8" ht="49.5" customHeight="1">
      <c r="A350" s="13" t="s">
        <v>794</v>
      </c>
      <c r="B350" s="14" t="s">
        <v>795</v>
      </c>
      <c r="C350" s="15" t="s">
        <v>796</v>
      </c>
      <c r="D350" s="16">
        <v>756</v>
      </c>
      <c r="E350" s="17" t="s">
        <v>559</v>
      </c>
      <c r="F350" s="15" t="s">
        <v>796</v>
      </c>
      <c r="G350" s="18" t="s">
        <v>560</v>
      </c>
      <c r="H350" s="18" t="s">
        <v>693</v>
      </c>
    </row>
    <row r="351" spans="1:8" ht="49.5" customHeight="1">
      <c r="A351" s="13" t="s">
        <v>797</v>
      </c>
      <c r="B351" s="14" t="s">
        <v>798</v>
      </c>
      <c r="C351" s="19" t="s">
        <v>601</v>
      </c>
      <c r="D351" s="16">
        <v>300</v>
      </c>
      <c r="E351" s="17" t="s">
        <v>559</v>
      </c>
      <c r="F351" s="19" t="s">
        <v>601</v>
      </c>
      <c r="G351" s="18" t="s">
        <v>269</v>
      </c>
      <c r="H351" s="18" t="s">
        <v>799</v>
      </c>
    </row>
    <row r="352" spans="1:8" ht="49.5" customHeight="1">
      <c r="A352" s="13" t="s">
        <v>800</v>
      </c>
      <c r="B352" s="17" t="s">
        <v>801</v>
      </c>
      <c r="C352" s="19" t="s">
        <v>802</v>
      </c>
      <c r="D352" s="16">
        <v>1000</v>
      </c>
      <c r="E352" s="17" t="s">
        <v>559</v>
      </c>
      <c r="F352" s="19" t="s">
        <v>802</v>
      </c>
      <c r="G352" s="23" t="s">
        <v>590</v>
      </c>
      <c r="H352" s="23" t="s">
        <v>1234</v>
      </c>
    </row>
    <row r="353" spans="1:8" ht="49.5" customHeight="1">
      <c r="A353" s="13" t="s">
        <v>794</v>
      </c>
      <c r="B353" s="14" t="s">
        <v>803</v>
      </c>
      <c r="C353" s="15" t="s">
        <v>804</v>
      </c>
      <c r="D353" s="16">
        <v>860</v>
      </c>
      <c r="E353" s="17" t="s">
        <v>559</v>
      </c>
      <c r="F353" s="15" t="s">
        <v>804</v>
      </c>
      <c r="G353" s="23" t="s">
        <v>590</v>
      </c>
      <c r="H353" s="23" t="s">
        <v>1235</v>
      </c>
    </row>
    <row r="354" spans="1:8" ht="49.5" customHeight="1">
      <c r="A354" s="13" t="s">
        <v>567</v>
      </c>
      <c r="B354" s="17" t="s">
        <v>805</v>
      </c>
      <c r="C354" s="24" t="s">
        <v>702</v>
      </c>
      <c r="D354" s="16">
        <v>98</v>
      </c>
      <c r="E354" s="17" t="s">
        <v>559</v>
      </c>
      <c r="F354" s="24" t="s">
        <v>702</v>
      </c>
      <c r="G354" s="18" t="s">
        <v>580</v>
      </c>
      <c r="H354" s="18" t="s">
        <v>806</v>
      </c>
    </row>
    <row r="355" spans="1:8" ht="49.5" customHeight="1">
      <c r="A355" s="13" t="s">
        <v>630</v>
      </c>
      <c r="B355" s="14" t="s">
        <v>807</v>
      </c>
      <c r="C355" s="19" t="s">
        <v>808</v>
      </c>
      <c r="D355" s="16">
        <v>240</v>
      </c>
      <c r="E355" s="17" t="s">
        <v>559</v>
      </c>
      <c r="F355" s="19" t="s">
        <v>808</v>
      </c>
      <c r="G355" s="18" t="s">
        <v>560</v>
      </c>
      <c r="H355" s="18" t="s">
        <v>809</v>
      </c>
    </row>
    <row r="356" spans="1:8" ht="49.5" customHeight="1">
      <c r="A356" s="13" t="s">
        <v>810</v>
      </c>
      <c r="B356" s="14" t="s">
        <v>811</v>
      </c>
      <c r="C356" s="15" t="s">
        <v>812</v>
      </c>
      <c r="D356" s="16">
        <v>1100</v>
      </c>
      <c r="E356" s="17" t="s">
        <v>559</v>
      </c>
      <c r="F356" s="15" t="s">
        <v>812</v>
      </c>
      <c r="G356" s="18" t="s">
        <v>590</v>
      </c>
      <c r="H356" s="18" t="s">
        <v>813</v>
      </c>
    </row>
    <row r="357" spans="1:8" ht="49.5" customHeight="1">
      <c r="A357" s="13" t="s">
        <v>814</v>
      </c>
      <c r="B357" s="14" t="s">
        <v>815</v>
      </c>
      <c r="C357" s="19" t="s">
        <v>816</v>
      </c>
      <c r="D357" s="16">
        <v>1598</v>
      </c>
      <c r="E357" s="17" t="s">
        <v>559</v>
      </c>
      <c r="F357" s="19" t="s">
        <v>816</v>
      </c>
      <c r="G357" s="18" t="s">
        <v>590</v>
      </c>
      <c r="H357" s="18" t="s">
        <v>817</v>
      </c>
    </row>
    <row r="358" spans="1:8" ht="49.5" customHeight="1">
      <c r="A358" s="13" t="s">
        <v>818</v>
      </c>
      <c r="B358" s="14" t="s">
        <v>819</v>
      </c>
      <c r="C358" s="15" t="s">
        <v>820</v>
      </c>
      <c r="D358" s="16">
        <v>1991</v>
      </c>
      <c r="E358" s="17" t="s">
        <v>559</v>
      </c>
      <c r="F358" s="15" t="s">
        <v>820</v>
      </c>
      <c r="G358" s="23" t="s">
        <v>590</v>
      </c>
      <c r="H358" s="23" t="s">
        <v>1236</v>
      </c>
    </row>
    <row r="359" spans="1:8" ht="49.5" customHeight="1">
      <c r="A359" s="13" t="s">
        <v>786</v>
      </c>
      <c r="B359" s="14" t="s">
        <v>821</v>
      </c>
      <c r="C359" s="15" t="s">
        <v>822</v>
      </c>
      <c r="D359" s="16">
        <v>480</v>
      </c>
      <c r="E359" s="17" t="s">
        <v>559</v>
      </c>
      <c r="F359" s="15" t="s">
        <v>822</v>
      </c>
      <c r="G359" s="18" t="s">
        <v>575</v>
      </c>
      <c r="H359" s="18" t="s">
        <v>823</v>
      </c>
    </row>
    <row r="360" spans="1:8" ht="99" customHeight="1">
      <c r="A360" s="13" t="s">
        <v>786</v>
      </c>
      <c r="B360" s="14" t="s">
        <v>824</v>
      </c>
      <c r="C360" s="15" t="s">
        <v>825</v>
      </c>
      <c r="D360" s="16">
        <v>1209</v>
      </c>
      <c r="E360" s="17" t="s">
        <v>570</v>
      </c>
      <c r="F360" s="15" t="s">
        <v>825</v>
      </c>
      <c r="G360" s="23" t="s">
        <v>1237</v>
      </c>
      <c r="H360" s="23" t="s">
        <v>1238</v>
      </c>
    </row>
    <row r="361" spans="1:8" ht="99" customHeight="1">
      <c r="A361" s="13" t="s">
        <v>826</v>
      </c>
      <c r="B361" s="14" t="s">
        <v>827</v>
      </c>
      <c r="C361" s="19" t="s">
        <v>589</v>
      </c>
      <c r="D361" s="16">
        <v>29</v>
      </c>
      <c r="E361" s="17" t="s">
        <v>570</v>
      </c>
      <c r="F361" s="19" t="s">
        <v>589</v>
      </c>
      <c r="G361" s="18" t="s">
        <v>580</v>
      </c>
      <c r="H361" s="18" t="s">
        <v>828</v>
      </c>
    </row>
    <row r="362" spans="1:8" ht="49.5" customHeight="1">
      <c r="A362" s="13" t="s">
        <v>790</v>
      </c>
      <c r="B362" s="17" t="s">
        <v>829</v>
      </c>
      <c r="C362" s="19" t="s">
        <v>830</v>
      </c>
      <c r="D362" s="16">
        <v>570</v>
      </c>
      <c r="E362" s="17" t="s">
        <v>559</v>
      </c>
      <c r="F362" s="19" t="s">
        <v>830</v>
      </c>
      <c r="G362" s="18" t="s">
        <v>560</v>
      </c>
      <c r="H362" s="18" t="s">
        <v>831</v>
      </c>
    </row>
    <row r="363" spans="1:8" ht="49.5" customHeight="1">
      <c r="A363" s="13" t="s">
        <v>832</v>
      </c>
      <c r="B363" s="14" t="s">
        <v>833</v>
      </c>
      <c r="C363" s="15" t="s">
        <v>669</v>
      </c>
      <c r="D363" s="16">
        <v>2378</v>
      </c>
      <c r="E363" s="17" t="s">
        <v>559</v>
      </c>
      <c r="F363" s="15" t="s">
        <v>669</v>
      </c>
      <c r="G363" s="18" t="s">
        <v>575</v>
      </c>
      <c r="H363" s="18" t="s">
        <v>834</v>
      </c>
    </row>
    <row r="364" spans="1:8" ht="49.5" customHeight="1">
      <c r="A364" s="13" t="s">
        <v>773</v>
      </c>
      <c r="B364" s="14" t="s">
        <v>835</v>
      </c>
      <c r="C364" s="15" t="s">
        <v>836</v>
      </c>
      <c r="D364" s="16">
        <v>2800</v>
      </c>
      <c r="E364" s="17" t="s">
        <v>559</v>
      </c>
      <c r="F364" s="15" t="s">
        <v>836</v>
      </c>
      <c r="G364" s="18" t="s">
        <v>575</v>
      </c>
      <c r="H364" s="18" t="s">
        <v>834</v>
      </c>
    </row>
    <row r="365" spans="1:8" ht="49.5" customHeight="1">
      <c r="A365" s="13" t="s">
        <v>837</v>
      </c>
      <c r="B365" s="17" t="s">
        <v>838</v>
      </c>
      <c r="C365" s="19" t="s">
        <v>839</v>
      </c>
      <c r="D365" s="16">
        <v>720</v>
      </c>
      <c r="E365" s="17" t="s">
        <v>585</v>
      </c>
      <c r="F365" s="19" t="s">
        <v>839</v>
      </c>
      <c r="G365" s="18" t="s">
        <v>560</v>
      </c>
      <c r="H365" s="18" t="s">
        <v>840</v>
      </c>
    </row>
    <row r="366" spans="1:8" ht="49.5" customHeight="1">
      <c r="A366" s="13" t="s">
        <v>841</v>
      </c>
      <c r="B366" s="14" t="s">
        <v>842</v>
      </c>
      <c r="C366" s="19" t="s">
        <v>650</v>
      </c>
      <c r="D366" s="16">
        <v>98</v>
      </c>
      <c r="E366" s="17" t="s">
        <v>585</v>
      </c>
      <c r="F366" s="19" t="s">
        <v>650</v>
      </c>
      <c r="G366" s="18" t="s">
        <v>580</v>
      </c>
      <c r="H366" s="18" t="s">
        <v>843</v>
      </c>
    </row>
    <row r="367" spans="1:8" ht="99" customHeight="1">
      <c r="A367" s="13" t="s">
        <v>567</v>
      </c>
      <c r="B367" s="17" t="s">
        <v>844</v>
      </c>
      <c r="C367" s="24" t="s">
        <v>650</v>
      </c>
      <c r="D367" s="16">
        <v>98</v>
      </c>
      <c r="E367" s="17" t="s">
        <v>570</v>
      </c>
      <c r="F367" s="24" t="s">
        <v>650</v>
      </c>
      <c r="G367" s="18" t="s">
        <v>580</v>
      </c>
      <c r="H367" s="18" t="s">
        <v>845</v>
      </c>
    </row>
    <row r="368" spans="1:8" ht="99" customHeight="1">
      <c r="A368" s="13" t="s">
        <v>797</v>
      </c>
      <c r="B368" s="14" t="s">
        <v>846</v>
      </c>
      <c r="C368" s="15" t="s">
        <v>847</v>
      </c>
      <c r="D368" s="16">
        <v>930</v>
      </c>
      <c r="E368" s="17" t="s">
        <v>570</v>
      </c>
      <c r="F368" s="15" t="s">
        <v>847</v>
      </c>
      <c r="G368" s="23" t="s">
        <v>590</v>
      </c>
      <c r="H368" s="23" t="s">
        <v>1239</v>
      </c>
    </row>
    <row r="369" spans="1:8" ht="115.5" customHeight="1">
      <c r="A369" s="13" t="s">
        <v>848</v>
      </c>
      <c r="B369" s="14" t="s">
        <v>849</v>
      </c>
      <c r="C369" s="15" t="s">
        <v>816</v>
      </c>
      <c r="D369" s="16">
        <f>400+1100+1000</f>
        <v>2500</v>
      </c>
      <c r="E369" s="17" t="s">
        <v>559</v>
      </c>
      <c r="F369" s="15" t="s">
        <v>816</v>
      </c>
      <c r="G369" s="23" t="s">
        <v>1318</v>
      </c>
      <c r="H369" s="23" t="s">
        <v>850</v>
      </c>
    </row>
    <row r="370" spans="1:8" ht="49.5" customHeight="1">
      <c r="A370" s="13" t="s">
        <v>851</v>
      </c>
      <c r="B370" s="14" t="s">
        <v>852</v>
      </c>
      <c r="C370" s="15" t="s">
        <v>853</v>
      </c>
      <c r="D370" s="16">
        <v>1030</v>
      </c>
      <c r="E370" s="17" t="s">
        <v>559</v>
      </c>
      <c r="F370" s="15" t="s">
        <v>853</v>
      </c>
      <c r="G370" s="18" t="s">
        <v>590</v>
      </c>
      <c r="H370" s="18" t="s">
        <v>854</v>
      </c>
    </row>
    <row r="371" spans="1:8" ht="49.5" customHeight="1">
      <c r="A371" s="13" t="s">
        <v>855</v>
      </c>
      <c r="B371" s="14" t="s">
        <v>856</v>
      </c>
      <c r="C371" s="15" t="s">
        <v>857</v>
      </c>
      <c r="D371" s="16">
        <v>1100</v>
      </c>
      <c r="E371" s="17" t="s">
        <v>559</v>
      </c>
      <c r="F371" s="15" t="s">
        <v>857</v>
      </c>
      <c r="G371" s="23" t="s">
        <v>590</v>
      </c>
      <c r="H371" s="23" t="s">
        <v>1240</v>
      </c>
    </row>
    <row r="372" spans="1:8" ht="99" customHeight="1">
      <c r="A372" s="13" t="s">
        <v>686</v>
      </c>
      <c r="B372" s="14" t="s">
        <v>858</v>
      </c>
      <c r="C372" s="15" t="s">
        <v>836</v>
      </c>
      <c r="D372" s="16">
        <v>183</v>
      </c>
      <c r="E372" s="17" t="s">
        <v>570</v>
      </c>
      <c r="F372" s="15" t="s">
        <v>836</v>
      </c>
      <c r="G372" s="18" t="s">
        <v>575</v>
      </c>
      <c r="H372" s="18" t="s">
        <v>859</v>
      </c>
    </row>
    <row r="373" spans="1:8" ht="99" customHeight="1">
      <c r="A373" s="13" t="s">
        <v>860</v>
      </c>
      <c r="B373" s="14" t="s">
        <v>861</v>
      </c>
      <c r="C373" s="15" t="s">
        <v>862</v>
      </c>
      <c r="D373" s="16">
        <v>350</v>
      </c>
      <c r="E373" s="17" t="s">
        <v>570</v>
      </c>
      <c r="F373" s="15" t="s">
        <v>862</v>
      </c>
      <c r="G373" s="18" t="s">
        <v>560</v>
      </c>
      <c r="H373" s="18" t="s">
        <v>863</v>
      </c>
    </row>
    <row r="374" spans="1:8" ht="49.5" customHeight="1">
      <c r="A374" s="13" t="s">
        <v>572</v>
      </c>
      <c r="B374" s="14" t="s">
        <v>593</v>
      </c>
      <c r="C374" s="19" t="s">
        <v>615</v>
      </c>
      <c r="D374" s="16">
        <v>986</v>
      </c>
      <c r="E374" s="17" t="s">
        <v>559</v>
      </c>
      <c r="F374" s="19" t="s">
        <v>615</v>
      </c>
      <c r="G374" s="18" t="s">
        <v>575</v>
      </c>
      <c r="H374" s="18" t="s">
        <v>571</v>
      </c>
    </row>
    <row r="375" spans="1:8" ht="49.5" customHeight="1">
      <c r="A375" s="13" t="s">
        <v>864</v>
      </c>
      <c r="B375" s="14" t="s">
        <v>865</v>
      </c>
      <c r="C375" s="19" t="s">
        <v>866</v>
      </c>
      <c r="D375" s="16">
        <v>400</v>
      </c>
      <c r="E375" s="17" t="s">
        <v>559</v>
      </c>
      <c r="F375" s="19" t="s">
        <v>866</v>
      </c>
      <c r="G375" s="23" t="s">
        <v>560</v>
      </c>
      <c r="H375" s="23" t="s">
        <v>1241</v>
      </c>
    </row>
    <row r="376" spans="1:8" ht="49.5" customHeight="1">
      <c r="A376" s="13" t="s">
        <v>837</v>
      </c>
      <c r="B376" s="17" t="s">
        <v>867</v>
      </c>
      <c r="C376" s="19" t="s">
        <v>868</v>
      </c>
      <c r="D376" s="16">
        <v>520</v>
      </c>
      <c r="E376" s="17" t="s">
        <v>585</v>
      </c>
      <c r="F376" s="19" t="s">
        <v>868</v>
      </c>
      <c r="G376" s="18" t="s">
        <v>575</v>
      </c>
      <c r="H376" s="18" t="s">
        <v>869</v>
      </c>
    </row>
    <row r="377" spans="1:8" ht="99" customHeight="1">
      <c r="A377" s="13" t="s">
        <v>562</v>
      </c>
      <c r="B377" s="14" t="s">
        <v>870</v>
      </c>
      <c r="C377" s="19" t="s">
        <v>871</v>
      </c>
      <c r="D377" s="16">
        <v>620</v>
      </c>
      <c r="E377" s="17" t="s">
        <v>570</v>
      </c>
      <c r="F377" s="19" t="s">
        <v>871</v>
      </c>
      <c r="G377" s="23" t="s">
        <v>590</v>
      </c>
      <c r="H377" s="23" t="s">
        <v>1242</v>
      </c>
    </row>
    <row r="378" spans="1:8" ht="49.5" customHeight="1">
      <c r="A378" s="13" t="s">
        <v>872</v>
      </c>
      <c r="B378" s="17" t="s">
        <v>873</v>
      </c>
      <c r="C378" s="19" t="s">
        <v>874</v>
      </c>
      <c r="D378" s="16">
        <v>1750</v>
      </c>
      <c r="E378" s="17" t="s">
        <v>559</v>
      </c>
      <c r="F378" s="19" t="s">
        <v>874</v>
      </c>
      <c r="G378" s="18" t="s">
        <v>575</v>
      </c>
      <c r="H378" s="18" t="s">
        <v>875</v>
      </c>
    </row>
    <row r="379" spans="1:8" ht="49.5" customHeight="1">
      <c r="A379" s="13" t="s">
        <v>876</v>
      </c>
      <c r="B379" s="14" t="s">
        <v>877</v>
      </c>
      <c r="C379" s="19" t="s">
        <v>878</v>
      </c>
      <c r="D379" s="16">
        <v>2450</v>
      </c>
      <c r="E379" s="17" t="s">
        <v>559</v>
      </c>
      <c r="F379" s="19" t="s">
        <v>878</v>
      </c>
      <c r="G379" s="23" t="s">
        <v>590</v>
      </c>
      <c r="H379" s="23" t="s">
        <v>1234</v>
      </c>
    </row>
    <row r="380" spans="1:8" ht="49.5" customHeight="1">
      <c r="A380" s="13" t="s">
        <v>879</v>
      </c>
      <c r="B380" s="14" t="s">
        <v>880</v>
      </c>
      <c r="C380" s="15" t="s">
        <v>656</v>
      </c>
      <c r="D380" s="16">
        <v>770</v>
      </c>
      <c r="E380" s="17" t="s">
        <v>559</v>
      </c>
      <c r="F380" s="15" t="s">
        <v>656</v>
      </c>
      <c r="G380" s="23" t="s">
        <v>560</v>
      </c>
      <c r="H380" s="23" t="s">
        <v>1243</v>
      </c>
    </row>
    <row r="381" spans="1:8" ht="49.5" customHeight="1">
      <c r="A381" s="13" t="s">
        <v>881</v>
      </c>
      <c r="B381" s="14" t="s">
        <v>882</v>
      </c>
      <c r="C381" s="15" t="s">
        <v>619</v>
      </c>
      <c r="D381" s="16">
        <v>2000</v>
      </c>
      <c r="E381" s="17" t="s">
        <v>559</v>
      </c>
      <c r="F381" s="15" t="s">
        <v>619</v>
      </c>
      <c r="G381" s="23" t="s">
        <v>590</v>
      </c>
      <c r="H381" s="23" t="s">
        <v>1244</v>
      </c>
    </row>
    <row r="382" spans="1:8" ht="99" customHeight="1">
      <c r="A382" s="13" t="s">
        <v>883</v>
      </c>
      <c r="B382" s="14" t="s">
        <v>884</v>
      </c>
      <c r="C382" s="19" t="s">
        <v>669</v>
      </c>
      <c r="D382" s="16">
        <v>944</v>
      </c>
      <c r="E382" s="17" t="s">
        <v>570</v>
      </c>
      <c r="F382" s="19" t="s">
        <v>669</v>
      </c>
      <c r="G382" s="18" t="s">
        <v>590</v>
      </c>
      <c r="H382" s="18" t="s">
        <v>885</v>
      </c>
    </row>
    <row r="383" spans="1:8" ht="49.5" customHeight="1">
      <c r="A383" s="13" t="s">
        <v>841</v>
      </c>
      <c r="B383" s="14" t="s">
        <v>886</v>
      </c>
      <c r="C383" s="19" t="s">
        <v>887</v>
      </c>
      <c r="D383" s="16">
        <v>962</v>
      </c>
      <c r="E383" s="17" t="s">
        <v>559</v>
      </c>
      <c r="F383" s="19" t="s">
        <v>887</v>
      </c>
      <c r="G383" s="18" t="s">
        <v>888</v>
      </c>
      <c r="H383" s="18" t="s">
        <v>889</v>
      </c>
    </row>
    <row r="384" spans="1:8" ht="49.5" customHeight="1">
      <c r="A384" s="13" t="s">
        <v>682</v>
      </c>
      <c r="B384" s="14" t="s">
        <v>890</v>
      </c>
      <c r="C384" s="19" t="s">
        <v>684</v>
      </c>
      <c r="D384" s="16">
        <v>89</v>
      </c>
      <c r="E384" s="17" t="s">
        <v>559</v>
      </c>
      <c r="F384" s="19" t="s">
        <v>684</v>
      </c>
      <c r="G384" s="18" t="s">
        <v>580</v>
      </c>
      <c r="H384" s="18" t="s">
        <v>891</v>
      </c>
    </row>
    <row r="385" spans="1:8" ht="60.75" customHeight="1">
      <c r="A385" s="13" t="s">
        <v>892</v>
      </c>
      <c r="B385" s="14" t="s">
        <v>893</v>
      </c>
      <c r="C385" s="19" t="s">
        <v>894</v>
      </c>
      <c r="D385" s="16">
        <v>200</v>
      </c>
      <c r="E385" s="17" t="s">
        <v>585</v>
      </c>
      <c r="F385" s="19" t="s">
        <v>894</v>
      </c>
      <c r="G385" s="18" t="s">
        <v>580</v>
      </c>
      <c r="H385" s="18" t="s">
        <v>1090</v>
      </c>
    </row>
    <row r="386" spans="1:8" ht="99" customHeight="1">
      <c r="A386" s="13" t="s">
        <v>777</v>
      </c>
      <c r="B386" s="17" t="s">
        <v>895</v>
      </c>
      <c r="C386" s="19" t="s">
        <v>896</v>
      </c>
      <c r="D386" s="16">
        <v>100</v>
      </c>
      <c r="E386" s="17" t="s">
        <v>570</v>
      </c>
      <c r="F386" s="19" t="s">
        <v>896</v>
      </c>
      <c r="G386" s="18" t="s">
        <v>580</v>
      </c>
      <c r="H386" s="18" t="s">
        <v>897</v>
      </c>
    </row>
    <row r="387" spans="1:8" ht="57.75" customHeight="1">
      <c r="A387" s="13" t="s">
        <v>682</v>
      </c>
      <c r="B387" s="14" t="s">
        <v>898</v>
      </c>
      <c r="C387" s="19" t="s">
        <v>899</v>
      </c>
      <c r="D387" s="16">
        <v>182</v>
      </c>
      <c r="E387" s="17" t="s">
        <v>585</v>
      </c>
      <c r="F387" s="19" t="s">
        <v>899</v>
      </c>
      <c r="G387" s="23" t="s">
        <v>580</v>
      </c>
      <c r="H387" s="23" t="s">
        <v>900</v>
      </c>
    </row>
    <row r="388" spans="1:8" ht="49.5" customHeight="1">
      <c r="A388" s="13" t="s">
        <v>860</v>
      </c>
      <c r="B388" s="17" t="s">
        <v>901</v>
      </c>
      <c r="C388" s="19" t="s">
        <v>862</v>
      </c>
      <c r="D388" s="16">
        <v>90</v>
      </c>
      <c r="E388" s="17" t="s">
        <v>585</v>
      </c>
      <c r="F388" s="19" t="s">
        <v>862</v>
      </c>
      <c r="G388" s="18" t="s">
        <v>580</v>
      </c>
      <c r="H388" s="18" t="s">
        <v>902</v>
      </c>
    </row>
    <row r="389" spans="1:8" ht="49.5" customHeight="1">
      <c r="A389" s="13" t="s">
        <v>359</v>
      </c>
      <c r="B389" s="14" t="s">
        <v>903</v>
      </c>
      <c r="C389" s="15" t="s">
        <v>830</v>
      </c>
      <c r="D389" s="16">
        <v>84</v>
      </c>
      <c r="E389" s="17" t="s">
        <v>559</v>
      </c>
      <c r="F389" s="15" t="s">
        <v>830</v>
      </c>
      <c r="G389" s="18" t="s">
        <v>580</v>
      </c>
      <c r="H389" s="18" t="s">
        <v>904</v>
      </c>
    </row>
    <row r="390" spans="1:8" ht="99" customHeight="1">
      <c r="A390" s="13" t="s">
        <v>359</v>
      </c>
      <c r="B390" s="14" t="s">
        <v>905</v>
      </c>
      <c r="C390" s="15" t="s">
        <v>906</v>
      </c>
      <c r="D390" s="16">
        <v>98</v>
      </c>
      <c r="E390" s="17" t="s">
        <v>570</v>
      </c>
      <c r="F390" s="15" t="s">
        <v>906</v>
      </c>
      <c r="G390" s="18" t="s">
        <v>580</v>
      </c>
      <c r="H390" s="18" t="s">
        <v>907</v>
      </c>
    </row>
    <row r="391" spans="1:8" ht="108" customHeight="1">
      <c r="A391" s="13" t="s">
        <v>672</v>
      </c>
      <c r="B391" s="14" t="s">
        <v>908</v>
      </c>
      <c r="C391" s="15" t="s">
        <v>909</v>
      </c>
      <c r="D391" s="16">
        <v>500</v>
      </c>
      <c r="E391" s="17" t="s">
        <v>570</v>
      </c>
      <c r="F391" s="15" t="s">
        <v>909</v>
      </c>
      <c r="G391" s="18" t="s">
        <v>575</v>
      </c>
      <c r="H391" s="18" t="s">
        <v>741</v>
      </c>
    </row>
    <row r="392" spans="1:8" ht="49.5" customHeight="1">
      <c r="A392" s="13" t="s">
        <v>851</v>
      </c>
      <c r="B392" s="14" t="s">
        <v>910</v>
      </c>
      <c r="C392" s="15" t="s">
        <v>911</v>
      </c>
      <c r="D392" s="16">
        <v>355</v>
      </c>
      <c r="E392" s="17" t="s">
        <v>559</v>
      </c>
      <c r="F392" s="15" t="s">
        <v>911</v>
      </c>
      <c r="G392" s="23" t="s">
        <v>590</v>
      </c>
      <c r="H392" s="23" t="s">
        <v>1245</v>
      </c>
    </row>
    <row r="393" spans="1:8" ht="49.5" customHeight="1">
      <c r="A393" s="13" t="s">
        <v>912</v>
      </c>
      <c r="B393" s="14" t="s">
        <v>913</v>
      </c>
      <c r="C393" s="19" t="s">
        <v>914</v>
      </c>
      <c r="D393" s="16">
        <v>100</v>
      </c>
      <c r="E393" s="17" t="s">
        <v>585</v>
      </c>
      <c r="F393" s="19" t="s">
        <v>914</v>
      </c>
      <c r="G393" s="18" t="s">
        <v>565</v>
      </c>
      <c r="H393" s="18" t="s">
        <v>915</v>
      </c>
    </row>
    <row r="394" spans="1:8" ht="49.5" customHeight="1">
      <c r="A394" s="13" t="s">
        <v>800</v>
      </c>
      <c r="B394" s="17" t="s">
        <v>916</v>
      </c>
      <c r="C394" s="19" t="s">
        <v>816</v>
      </c>
      <c r="D394" s="16">
        <v>196</v>
      </c>
      <c r="E394" s="17" t="s">
        <v>559</v>
      </c>
      <c r="F394" s="19" t="s">
        <v>816</v>
      </c>
      <c r="G394" s="18" t="s">
        <v>575</v>
      </c>
      <c r="H394" s="18" t="s">
        <v>917</v>
      </c>
    </row>
    <row r="395" spans="1:8" ht="99" customHeight="1">
      <c r="A395" s="13" t="s">
        <v>851</v>
      </c>
      <c r="B395" s="14" t="s">
        <v>918</v>
      </c>
      <c r="C395" s="15" t="s">
        <v>919</v>
      </c>
      <c r="D395" s="16">
        <v>628</v>
      </c>
      <c r="E395" s="17" t="s">
        <v>570</v>
      </c>
      <c r="F395" s="15" t="s">
        <v>919</v>
      </c>
      <c r="G395" s="23" t="s">
        <v>1246</v>
      </c>
      <c r="H395" s="23" t="s">
        <v>1247</v>
      </c>
    </row>
    <row r="396" spans="1:8" ht="49.5" customHeight="1">
      <c r="A396" s="13" t="s">
        <v>841</v>
      </c>
      <c r="B396" s="14" t="s">
        <v>920</v>
      </c>
      <c r="C396" s="19" t="s">
        <v>650</v>
      </c>
      <c r="D396" s="16">
        <v>56</v>
      </c>
      <c r="E396" s="17" t="s">
        <v>585</v>
      </c>
      <c r="F396" s="19" t="s">
        <v>650</v>
      </c>
      <c r="G396" s="18" t="s">
        <v>580</v>
      </c>
      <c r="H396" s="18" t="s">
        <v>921</v>
      </c>
    </row>
    <row r="397" spans="1:8" ht="99" customHeight="1">
      <c r="A397" s="13" t="s">
        <v>690</v>
      </c>
      <c r="B397" s="17" t="s">
        <v>922</v>
      </c>
      <c r="C397" s="19" t="s">
        <v>574</v>
      </c>
      <c r="D397" s="16">
        <v>2150</v>
      </c>
      <c r="E397" s="17" t="s">
        <v>570</v>
      </c>
      <c r="F397" s="19" t="s">
        <v>574</v>
      </c>
      <c r="G397" s="23" t="s">
        <v>1237</v>
      </c>
      <c r="H397" s="23" t="s">
        <v>1248</v>
      </c>
    </row>
    <row r="398" spans="1:8" ht="49.5" customHeight="1">
      <c r="A398" s="13" t="s">
        <v>359</v>
      </c>
      <c r="B398" s="14" t="s">
        <v>923</v>
      </c>
      <c r="C398" s="15" t="s">
        <v>924</v>
      </c>
      <c r="D398" s="16">
        <v>98</v>
      </c>
      <c r="E398" s="17" t="s">
        <v>559</v>
      </c>
      <c r="F398" s="15" t="s">
        <v>924</v>
      </c>
      <c r="G398" s="18" t="s">
        <v>580</v>
      </c>
      <c r="H398" s="18" t="s">
        <v>925</v>
      </c>
    </row>
    <row r="399" spans="1:8" ht="99" customHeight="1">
      <c r="A399" s="13" t="s">
        <v>786</v>
      </c>
      <c r="B399" s="14" t="s">
        <v>926</v>
      </c>
      <c r="C399" s="15" t="s">
        <v>836</v>
      </c>
      <c r="D399" s="16">
        <v>778</v>
      </c>
      <c r="E399" s="17" t="s">
        <v>570</v>
      </c>
      <c r="F399" s="15" t="s">
        <v>836</v>
      </c>
      <c r="G399" s="18" t="s">
        <v>575</v>
      </c>
      <c r="H399" s="18" t="s">
        <v>823</v>
      </c>
    </row>
    <row r="400" spans="1:8" ht="113.25" customHeight="1">
      <c r="A400" s="13" t="s">
        <v>912</v>
      </c>
      <c r="B400" s="14" t="s">
        <v>927</v>
      </c>
      <c r="C400" s="19" t="s">
        <v>914</v>
      </c>
      <c r="D400" s="16">
        <v>499</v>
      </c>
      <c r="E400" s="17" t="s">
        <v>570</v>
      </c>
      <c r="F400" s="19" t="s">
        <v>914</v>
      </c>
      <c r="G400" s="18" t="s">
        <v>575</v>
      </c>
      <c r="H400" s="18" t="s">
        <v>928</v>
      </c>
    </row>
    <row r="401" spans="1:8" ht="65.25" customHeight="1">
      <c r="A401" s="13" t="s">
        <v>929</v>
      </c>
      <c r="B401" s="14" t="s">
        <v>930</v>
      </c>
      <c r="C401" s="19" t="s">
        <v>615</v>
      </c>
      <c r="D401" s="16">
        <v>356</v>
      </c>
      <c r="E401" s="17" t="s">
        <v>559</v>
      </c>
      <c r="F401" s="19" t="s">
        <v>615</v>
      </c>
      <c r="G401" s="18" t="s">
        <v>575</v>
      </c>
      <c r="H401" s="18" t="s">
        <v>931</v>
      </c>
    </row>
    <row r="402" spans="1:8" ht="63" customHeight="1">
      <c r="A402" s="13" t="s">
        <v>932</v>
      </c>
      <c r="B402" s="14" t="s">
        <v>933</v>
      </c>
      <c r="C402" s="15" t="s">
        <v>934</v>
      </c>
      <c r="D402" s="16">
        <v>704</v>
      </c>
      <c r="E402" s="17" t="s">
        <v>559</v>
      </c>
      <c r="F402" s="15" t="s">
        <v>934</v>
      </c>
      <c r="G402" s="5" t="s">
        <v>63</v>
      </c>
      <c r="H402" s="23" t="s">
        <v>576</v>
      </c>
    </row>
    <row r="403" spans="1:8" ht="58.5" customHeight="1">
      <c r="A403" s="13" t="s">
        <v>800</v>
      </c>
      <c r="B403" s="17" t="s">
        <v>935</v>
      </c>
      <c r="C403" s="19" t="s">
        <v>816</v>
      </c>
      <c r="D403" s="16">
        <v>700</v>
      </c>
      <c r="E403" s="17" t="s">
        <v>559</v>
      </c>
      <c r="F403" s="19" t="s">
        <v>816</v>
      </c>
      <c r="G403" s="18" t="s">
        <v>575</v>
      </c>
      <c r="H403" s="18" t="s">
        <v>928</v>
      </c>
    </row>
    <row r="404" spans="1:8" ht="60" customHeight="1">
      <c r="A404" s="13" t="s">
        <v>773</v>
      </c>
      <c r="B404" s="14" t="s">
        <v>936</v>
      </c>
      <c r="C404" s="15" t="s">
        <v>937</v>
      </c>
      <c r="D404" s="16">
        <v>187</v>
      </c>
      <c r="E404" s="17" t="s">
        <v>559</v>
      </c>
      <c r="F404" s="15" t="s">
        <v>937</v>
      </c>
      <c r="G404" s="23" t="s">
        <v>560</v>
      </c>
      <c r="H404" s="23" t="s">
        <v>1249</v>
      </c>
    </row>
    <row r="405" spans="1:8" ht="60.75" customHeight="1">
      <c r="A405" s="13" t="s">
        <v>938</v>
      </c>
      <c r="B405" s="17" t="s">
        <v>939</v>
      </c>
      <c r="C405" s="24" t="s">
        <v>940</v>
      </c>
      <c r="D405" s="16">
        <v>450</v>
      </c>
      <c r="E405" s="17" t="s">
        <v>585</v>
      </c>
      <c r="F405" s="24" t="s">
        <v>940</v>
      </c>
      <c r="G405" s="18" t="s">
        <v>575</v>
      </c>
      <c r="H405" s="18" t="s">
        <v>941</v>
      </c>
    </row>
    <row r="406" spans="1:8" ht="112.5" customHeight="1">
      <c r="A406" s="13" t="s">
        <v>707</v>
      </c>
      <c r="B406" s="17" t="s">
        <v>942</v>
      </c>
      <c r="C406" s="19" t="s">
        <v>943</v>
      </c>
      <c r="D406" s="16">
        <v>3400</v>
      </c>
      <c r="E406" s="17" t="s">
        <v>570</v>
      </c>
      <c r="F406" s="19" t="s">
        <v>943</v>
      </c>
      <c r="G406" s="23" t="s">
        <v>758</v>
      </c>
      <c r="H406" s="22" t="s">
        <v>1250</v>
      </c>
    </row>
    <row r="407" spans="1:8" ht="99" customHeight="1">
      <c r="A407" s="13" t="s">
        <v>944</v>
      </c>
      <c r="B407" s="14" t="s">
        <v>945</v>
      </c>
      <c r="C407" s="15" t="s">
        <v>946</v>
      </c>
      <c r="D407" s="16">
        <v>1956</v>
      </c>
      <c r="E407" s="17" t="s">
        <v>570</v>
      </c>
      <c r="F407" s="15" t="s">
        <v>946</v>
      </c>
      <c r="G407" s="23" t="s">
        <v>1251</v>
      </c>
      <c r="H407" s="22" t="s">
        <v>1252</v>
      </c>
    </row>
    <row r="408" spans="1:8" ht="49.5" customHeight="1">
      <c r="A408" s="13" t="s">
        <v>892</v>
      </c>
      <c r="B408" s="14" t="s">
        <v>947</v>
      </c>
      <c r="C408" s="19" t="s">
        <v>948</v>
      </c>
      <c r="D408" s="16">
        <v>300</v>
      </c>
      <c r="E408" s="17" t="s">
        <v>559</v>
      </c>
      <c r="F408" s="19" t="s">
        <v>948</v>
      </c>
      <c r="G408" s="18" t="s">
        <v>575</v>
      </c>
      <c r="H408" s="18" t="s">
        <v>693</v>
      </c>
    </row>
    <row r="409" spans="1:8" ht="49.5" customHeight="1">
      <c r="A409" s="13" t="s">
        <v>837</v>
      </c>
      <c r="B409" s="14" t="s">
        <v>949</v>
      </c>
      <c r="C409" s="15" t="s">
        <v>950</v>
      </c>
      <c r="D409" s="16">
        <v>95</v>
      </c>
      <c r="E409" s="17" t="s">
        <v>559</v>
      </c>
      <c r="F409" s="15" t="s">
        <v>950</v>
      </c>
      <c r="G409" s="18" t="s">
        <v>580</v>
      </c>
      <c r="H409" s="18" t="s">
        <v>951</v>
      </c>
    </row>
    <row r="410" spans="1:8" ht="49.5" customHeight="1">
      <c r="A410" s="13" t="s">
        <v>929</v>
      </c>
      <c r="B410" s="14" t="s">
        <v>952</v>
      </c>
      <c r="C410" s="19" t="s">
        <v>953</v>
      </c>
      <c r="D410" s="16">
        <v>100</v>
      </c>
      <c r="E410" s="17" t="s">
        <v>559</v>
      </c>
      <c r="F410" s="19" t="s">
        <v>953</v>
      </c>
      <c r="G410" s="18" t="s">
        <v>580</v>
      </c>
      <c r="H410" s="18" t="s">
        <v>769</v>
      </c>
    </row>
    <row r="411" spans="1:8" ht="75.75" customHeight="1">
      <c r="A411" s="13" t="s">
        <v>682</v>
      </c>
      <c r="B411" s="14" t="s">
        <v>954</v>
      </c>
      <c r="C411" s="19" t="s">
        <v>955</v>
      </c>
      <c r="D411" s="16">
        <v>86</v>
      </c>
      <c r="E411" s="17" t="s">
        <v>585</v>
      </c>
      <c r="F411" s="19" t="s">
        <v>955</v>
      </c>
      <c r="G411" s="23" t="s">
        <v>580</v>
      </c>
      <c r="H411" s="23" t="s">
        <v>1253</v>
      </c>
    </row>
    <row r="412" spans="1:8" ht="49.5" customHeight="1">
      <c r="A412" s="13" t="s">
        <v>860</v>
      </c>
      <c r="B412" s="17" t="s">
        <v>956</v>
      </c>
      <c r="C412" s="19" t="s">
        <v>822</v>
      </c>
      <c r="D412" s="16">
        <v>90</v>
      </c>
      <c r="E412" s="17" t="s">
        <v>559</v>
      </c>
      <c r="F412" s="19" t="s">
        <v>822</v>
      </c>
      <c r="G412" s="18" t="s">
        <v>580</v>
      </c>
      <c r="H412" s="18" t="s">
        <v>957</v>
      </c>
    </row>
    <row r="413" spans="1:8" ht="49.5" customHeight="1">
      <c r="A413" s="13" t="s">
        <v>777</v>
      </c>
      <c r="B413" s="27" t="s">
        <v>958</v>
      </c>
      <c r="C413" s="19" t="s">
        <v>959</v>
      </c>
      <c r="D413" s="16">
        <v>64</v>
      </c>
      <c r="E413" s="17" t="s">
        <v>585</v>
      </c>
      <c r="F413" s="19" t="s">
        <v>959</v>
      </c>
      <c r="G413" s="18" t="s">
        <v>580</v>
      </c>
      <c r="H413" s="18" t="s">
        <v>606</v>
      </c>
    </row>
    <row r="414" spans="1:8" ht="49.5" customHeight="1">
      <c r="A414" s="13" t="s">
        <v>777</v>
      </c>
      <c r="B414" s="14" t="s">
        <v>960</v>
      </c>
      <c r="C414" s="19" t="s">
        <v>961</v>
      </c>
      <c r="D414" s="16">
        <v>612</v>
      </c>
      <c r="E414" s="17" t="s">
        <v>559</v>
      </c>
      <c r="F414" s="19" t="s">
        <v>961</v>
      </c>
      <c r="G414" s="18" t="s">
        <v>560</v>
      </c>
      <c r="H414" s="18" t="s">
        <v>962</v>
      </c>
    </row>
    <row r="415" spans="1:8" ht="99" customHeight="1">
      <c r="A415" s="13" t="s">
        <v>938</v>
      </c>
      <c r="B415" s="14" t="s">
        <v>963</v>
      </c>
      <c r="C415" s="19" t="s">
        <v>964</v>
      </c>
      <c r="D415" s="16">
        <v>831</v>
      </c>
      <c r="E415" s="17" t="s">
        <v>570</v>
      </c>
      <c r="F415" s="19" t="s">
        <v>964</v>
      </c>
      <c r="G415" s="23" t="s">
        <v>575</v>
      </c>
      <c r="H415" s="23" t="s">
        <v>1256</v>
      </c>
    </row>
    <row r="416" spans="1:8" ht="49.5" customHeight="1">
      <c r="A416" s="13" t="s">
        <v>938</v>
      </c>
      <c r="B416" s="14" t="s">
        <v>965</v>
      </c>
      <c r="C416" s="19" t="s">
        <v>966</v>
      </c>
      <c r="D416" s="16">
        <v>971</v>
      </c>
      <c r="E416" s="17" t="s">
        <v>559</v>
      </c>
      <c r="F416" s="19" t="s">
        <v>966</v>
      </c>
      <c r="G416" s="23" t="s">
        <v>590</v>
      </c>
      <c r="H416" s="23" t="s">
        <v>1254</v>
      </c>
    </row>
    <row r="417" spans="1:8" ht="120.75" customHeight="1">
      <c r="A417" s="13" t="s">
        <v>967</v>
      </c>
      <c r="B417" s="14" t="s">
        <v>968</v>
      </c>
      <c r="C417" s="19" t="s">
        <v>969</v>
      </c>
      <c r="D417" s="16">
        <v>800</v>
      </c>
      <c r="E417" s="17" t="s">
        <v>570</v>
      </c>
      <c r="F417" s="19" t="s">
        <v>969</v>
      </c>
      <c r="G417" s="23" t="s">
        <v>1258</v>
      </c>
      <c r="H417" s="23" t="s">
        <v>1257</v>
      </c>
    </row>
    <row r="418" spans="1:8" ht="49.5" customHeight="1">
      <c r="A418" s="20" t="s">
        <v>970</v>
      </c>
      <c r="B418" s="28" t="s">
        <v>971</v>
      </c>
      <c r="C418" s="22" t="s">
        <v>972</v>
      </c>
      <c r="D418" s="16">
        <v>690</v>
      </c>
      <c r="E418" s="21" t="s">
        <v>559</v>
      </c>
      <c r="F418" s="22" t="s">
        <v>972</v>
      </c>
      <c r="G418" s="23" t="s">
        <v>590</v>
      </c>
      <c r="H418" s="23" t="s">
        <v>1255</v>
      </c>
    </row>
    <row r="419" spans="1:8" ht="49.5" customHeight="1">
      <c r="A419" s="13" t="s">
        <v>879</v>
      </c>
      <c r="B419" s="14" t="s">
        <v>973</v>
      </c>
      <c r="C419" s="19" t="s">
        <v>830</v>
      </c>
      <c r="D419" s="16">
        <v>750</v>
      </c>
      <c r="E419" s="17" t="s">
        <v>559</v>
      </c>
      <c r="F419" s="19" t="s">
        <v>830</v>
      </c>
      <c r="G419" s="23" t="s">
        <v>1036</v>
      </c>
      <c r="H419" s="23" t="s">
        <v>1259</v>
      </c>
    </row>
    <row r="420" spans="1:8" ht="99" customHeight="1">
      <c r="A420" s="13" t="s">
        <v>603</v>
      </c>
      <c r="B420" s="14" t="s">
        <v>974</v>
      </c>
      <c r="C420" s="19" t="s">
        <v>914</v>
      </c>
      <c r="D420" s="16">
        <v>579</v>
      </c>
      <c r="E420" s="17" t="s">
        <v>570</v>
      </c>
      <c r="F420" s="19" t="s">
        <v>914</v>
      </c>
      <c r="G420" s="18" t="s">
        <v>575</v>
      </c>
      <c r="H420" s="18" t="s">
        <v>793</v>
      </c>
    </row>
    <row r="421" spans="1:8" ht="49.5" customHeight="1">
      <c r="A421" s="13" t="s">
        <v>864</v>
      </c>
      <c r="B421" s="14" t="s">
        <v>975</v>
      </c>
      <c r="C421" s="15" t="s">
        <v>976</v>
      </c>
      <c r="D421" s="16">
        <v>974</v>
      </c>
      <c r="E421" s="17" t="s">
        <v>559</v>
      </c>
      <c r="F421" s="15" t="s">
        <v>976</v>
      </c>
      <c r="G421" s="23" t="s">
        <v>560</v>
      </c>
      <c r="H421" s="23" t="s">
        <v>1260</v>
      </c>
    </row>
    <row r="422" spans="1:8" ht="49.5" customHeight="1">
      <c r="A422" s="20" t="s">
        <v>970</v>
      </c>
      <c r="B422" s="28" t="s">
        <v>977</v>
      </c>
      <c r="C422" s="22" t="s">
        <v>978</v>
      </c>
      <c r="D422" s="16">
        <v>310</v>
      </c>
      <c r="E422" s="21" t="s">
        <v>559</v>
      </c>
      <c r="F422" s="22" t="s">
        <v>978</v>
      </c>
      <c r="G422" s="23" t="s">
        <v>575</v>
      </c>
      <c r="H422" s="23" t="s">
        <v>979</v>
      </c>
    </row>
    <row r="423" spans="1:8" ht="61.5" customHeight="1">
      <c r="A423" s="13" t="s">
        <v>980</v>
      </c>
      <c r="B423" s="14" t="s">
        <v>981</v>
      </c>
      <c r="C423" s="15" t="s">
        <v>982</v>
      </c>
      <c r="D423" s="16">
        <v>2000</v>
      </c>
      <c r="E423" s="17" t="s">
        <v>559</v>
      </c>
      <c r="F423" s="15" t="s">
        <v>982</v>
      </c>
      <c r="G423" s="18" t="s">
        <v>651</v>
      </c>
      <c r="H423" s="19"/>
    </row>
    <row r="424" spans="1:8" ht="49.5" customHeight="1">
      <c r="A424" s="13" t="s">
        <v>983</v>
      </c>
      <c r="B424" s="14" t="s">
        <v>984</v>
      </c>
      <c r="C424" s="19" t="s">
        <v>985</v>
      </c>
      <c r="D424" s="16">
        <v>700</v>
      </c>
      <c r="E424" s="17" t="s">
        <v>559</v>
      </c>
      <c r="F424" s="19" t="s">
        <v>985</v>
      </c>
      <c r="G424" s="23" t="s">
        <v>590</v>
      </c>
      <c r="H424" s="23" t="s">
        <v>1260</v>
      </c>
    </row>
    <row r="425" spans="1:8" ht="49.5" customHeight="1">
      <c r="A425" s="13" t="s">
        <v>883</v>
      </c>
      <c r="B425" s="17" t="s">
        <v>986</v>
      </c>
      <c r="C425" s="19" t="s">
        <v>987</v>
      </c>
      <c r="D425" s="16">
        <v>570</v>
      </c>
      <c r="E425" s="17" t="s">
        <v>559</v>
      </c>
      <c r="F425" s="22" t="s">
        <v>987</v>
      </c>
      <c r="G425" s="23" t="s">
        <v>1092</v>
      </c>
      <c r="H425" s="23" t="s">
        <v>1261</v>
      </c>
    </row>
    <row r="426" spans="1:8" ht="60" customHeight="1">
      <c r="A426" s="13" t="s">
        <v>932</v>
      </c>
      <c r="B426" s="14" t="s">
        <v>988</v>
      </c>
      <c r="C426" s="15" t="s">
        <v>989</v>
      </c>
      <c r="D426" s="16">
        <v>1000</v>
      </c>
      <c r="E426" s="17" t="s">
        <v>585</v>
      </c>
      <c r="F426" s="15" t="s">
        <v>989</v>
      </c>
      <c r="G426" s="23" t="s">
        <v>575</v>
      </c>
      <c r="H426" s="23" t="s">
        <v>606</v>
      </c>
    </row>
    <row r="427" spans="1:8" ht="59.25" customHeight="1">
      <c r="A427" s="13" t="s">
        <v>794</v>
      </c>
      <c r="B427" s="14" t="s">
        <v>990</v>
      </c>
      <c r="C427" s="15" t="s">
        <v>991</v>
      </c>
      <c r="D427" s="16">
        <v>539</v>
      </c>
      <c r="E427" s="17" t="s">
        <v>559</v>
      </c>
      <c r="F427" s="15" t="s">
        <v>991</v>
      </c>
      <c r="G427" s="23" t="s">
        <v>560</v>
      </c>
      <c r="H427" s="23" t="s">
        <v>1262</v>
      </c>
    </row>
    <row r="428" spans="1:8" ht="60.75" customHeight="1">
      <c r="A428" s="13" t="s">
        <v>992</v>
      </c>
      <c r="B428" s="14" t="s">
        <v>993</v>
      </c>
      <c r="C428" s="19" t="s">
        <v>994</v>
      </c>
      <c r="D428" s="16">
        <v>1460</v>
      </c>
      <c r="E428" s="17" t="s">
        <v>559</v>
      </c>
      <c r="F428" s="19" t="s">
        <v>994</v>
      </c>
      <c r="G428" s="23" t="s">
        <v>1092</v>
      </c>
      <c r="H428" s="23" t="s">
        <v>1263</v>
      </c>
    </row>
    <row r="429" spans="1:8" ht="114.75" customHeight="1">
      <c r="A429" s="13" t="s">
        <v>567</v>
      </c>
      <c r="B429" s="14" t="s">
        <v>995</v>
      </c>
      <c r="C429" s="19" t="s">
        <v>996</v>
      </c>
      <c r="D429" s="16">
        <v>270</v>
      </c>
      <c r="E429" s="17" t="s">
        <v>585</v>
      </c>
      <c r="F429" s="19" t="s">
        <v>996</v>
      </c>
      <c r="G429" s="18" t="s">
        <v>580</v>
      </c>
      <c r="H429" s="18" t="s">
        <v>997</v>
      </c>
    </row>
    <row r="430" spans="1:8" ht="63.75" customHeight="1">
      <c r="A430" s="13" t="s">
        <v>998</v>
      </c>
      <c r="B430" s="14" t="s">
        <v>999</v>
      </c>
      <c r="C430" s="15" t="s">
        <v>764</v>
      </c>
      <c r="D430" s="16">
        <v>508</v>
      </c>
      <c r="E430" s="17" t="s">
        <v>559</v>
      </c>
      <c r="F430" s="15" t="s">
        <v>764</v>
      </c>
      <c r="G430" s="23" t="s">
        <v>560</v>
      </c>
      <c r="H430" s="23" t="s">
        <v>1264</v>
      </c>
    </row>
    <row r="431" spans="1:8" ht="184.5" customHeight="1">
      <c r="A431" s="13" t="s">
        <v>980</v>
      </c>
      <c r="B431" s="14" t="s">
        <v>1000</v>
      </c>
      <c r="C431" s="15" t="s">
        <v>1001</v>
      </c>
      <c r="D431" s="16">
        <v>1000</v>
      </c>
      <c r="E431" s="17" t="s">
        <v>570</v>
      </c>
      <c r="F431" s="15" t="s">
        <v>1001</v>
      </c>
      <c r="G431" s="5" t="s">
        <v>63</v>
      </c>
      <c r="H431" s="18" t="s">
        <v>1002</v>
      </c>
    </row>
    <row r="432" spans="1:8" ht="49.5" customHeight="1">
      <c r="A432" s="13" t="s">
        <v>851</v>
      </c>
      <c r="B432" s="14" t="s">
        <v>1003</v>
      </c>
      <c r="C432" s="15" t="s">
        <v>1004</v>
      </c>
      <c r="D432" s="16">
        <v>500</v>
      </c>
      <c r="E432" s="17" t="s">
        <v>559</v>
      </c>
      <c r="F432" s="15" t="s">
        <v>1004</v>
      </c>
      <c r="G432" s="23" t="s">
        <v>560</v>
      </c>
      <c r="H432" s="23" t="s">
        <v>1265</v>
      </c>
    </row>
    <row r="433" spans="1:8" ht="49.5" customHeight="1">
      <c r="A433" s="13" t="s">
        <v>851</v>
      </c>
      <c r="B433" s="14" t="s">
        <v>1005</v>
      </c>
      <c r="C433" s="15" t="s">
        <v>1006</v>
      </c>
      <c r="D433" s="16">
        <v>500</v>
      </c>
      <c r="E433" s="17" t="s">
        <v>559</v>
      </c>
      <c r="F433" s="15" t="s">
        <v>1006</v>
      </c>
      <c r="G433" s="23" t="s">
        <v>590</v>
      </c>
      <c r="H433" s="23" t="s">
        <v>1266</v>
      </c>
    </row>
    <row r="434" spans="1:8" ht="49.5" customHeight="1">
      <c r="A434" s="13" t="s">
        <v>892</v>
      </c>
      <c r="B434" s="14" t="s">
        <v>1007</v>
      </c>
      <c r="C434" s="19" t="s">
        <v>1008</v>
      </c>
      <c r="D434" s="16">
        <v>780</v>
      </c>
      <c r="E434" s="17" t="s">
        <v>585</v>
      </c>
      <c r="F434" s="19" t="s">
        <v>1008</v>
      </c>
      <c r="G434" s="23" t="s">
        <v>575</v>
      </c>
      <c r="H434" s="23" t="s">
        <v>606</v>
      </c>
    </row>
    <row r="435" spans="1:8" ht="49.5" customHeight="1">
      <c r="A435" s="13" t="s">
        <v>1009</v>
      </c>
      <c r="B435" s="17" t="s">
        <v>1010</v>
      </c>
      <c r="C435" s="19" t="s">
        <v>825</v>
      </c>
      <c r="D435" s="16">
        <v>300</v>
      </c>
      <c r="E435" s="17" t="s">
        <v>559</v>
      </c>
      <c r="F435" s="19" t="s">
        <v>825</v>
      </c>
      <c r="G435" s="23" t="s">
        <v>590</v>
      </c>
      <c r="H435" s="23" t="s">
        <v>1267</v>
      </c>
    </row>
    <row r="436" spans="1:8" ht="99" customHeight="1">
      <c r="A436" s="13" t="s">
        <v>1011</v>
      </c>
      <c r="B436" s="14" t="s">
        <v>1012</v>
      </c>
      <c r="C436" s="15" t="s">
        <v>1013</v>
      </c>
      <c r="D436" s="16">
        <v>640</v>
      </c>
      <c r="E436" s="17" t="s">
        <v>570</v>
      </c>
      <c r="F436" s="15" t="s">
        <v>1013</v>
      </c>
      <c r="G436" s="23" t="s">
        <v>560</v>
      </c>
      <c r="H436" s="23" t="s">
        <v>1268</v>
      </c>
    </row>
    <row r="437" spans="1:8" ht="49.5" customHeight="1">
      <c r="A437" s="13" t="s">
        <v>1011</v>
      </c>
      <c r="B437" s="14" t="s">
        <v>1014</v>
      </c>
      <c r="C437" s="15" t="s">
        <v>1015</v>
      </c>
      <c r="D437" s="16">
        <v>1150</v>
      </c>
      <c r="E437" s="17" t="s">
        <v>559</v>
      </c>
      <c r="F437" s="15" t="s">
        <v>1015</v>
      </c>
      <c r="G437" s="23" t="s">
        <v>590</v>
      </c>
      <c r="H437" s="23" t="s">
        <v>1269</v>
      </c>
    </row>
    <row r="438" spans="1:8" ht="49.5" customHeight="1">
      <c r="A438" s="13" t="s">
        <v>967</v>
      </c>
      <c r="B438" s="14" t="s">
        <v>1016</v>
      </c>
      <c r="C438" s="19" t="s">
        <v>1017</v>
      </c>
      <c r="D438" s="16">
        <v>1381</v>
      </c>
      <c r="E438" s="17" t="s">
        <v>559</v>
      </c>
      <c r="F438" s="19" t="s">
        <v>1017</v>
      </c>
      <c r="G438" s="23" t="s">
        <v>590</v>
      </c>
      <c r="H438" s="23" t="s">
        <v>1270</v>
      </c>
    </row>
    <row r="439" spans="1:8" ht="49.5" customHeight="1">
      <c r="A439" s="13" t="s">
        <v>892</v>
      </c>
      <c r="B439" s="14" t="s">
        <v>1018</v>
      </c>
      <c r="C439" s="19" t="s">
        <v>558</v>
      </c>
      <c r="D439" s="16">
        <v>200</v>
      </c>
      <c r="E439" s="17" t="s">
        <v>585</v>
      </c>
      <c r="F439" s="19" t="s">
        <v>558</v>
      </c>
      <c r="G439" s="23" t="s">
        <v>560</v>
      </c>
      <c r="H439" s="23" t="s">
        <v>1271</v>
      </c>
    </row>
    <row r="440" spans="1:8" ht="99" customHeight="1">
      <c r="A440" s="13" t="s">
        <v>892</v>
      </c>
      <c r="B440" s="14" t="s">
        <v>1019</v>
      </c>
      <c r="C440" s="19" t="s">
        <v>1020</v>
      </c>
      <c r="D440" s="16">
        <v>198</v>
      </c>
      <c r="E440" s="17" t="s">
        <v>570</v>
      </c>
      <c r="F440" s="19" t="s">
        <v>1020</v>
      </c>
      <c r="G440" s="23" t="s">
        <v>590</v>
      </c>
      <c r="H440" s="23" t="s">
        <v>1272</v>
      </c>
    </row>
    <row r="441" spans="1:8" ht="90.75" customHeight="1">
      <c r="A441" s="13" t="s">
        <v>1021</v>
      </c>
      <c r="B441" s="14" t="s">
        <v>1022</v>
      </c>
      <c r="C441" s="19" t="s">
        <v>857</v>
      </c>
      <c r="D441" s="16">
        <v>2000</v>
      </c>
      <c r="E441" s="17" t="s">
        <v>559</v>
      </c>
      <c r="F441" s="19" t="s">
        <v>857</v>
      </c>
      <c r="G441" s="23" t="s">
        <v>1036</v>
      </c>
      <c r="H441" s="23" t="s">
        <v>1273</v>
      </c>
    </row>
    <row r="442" spans="1:8" ht="49.5" customHeight="1">
      <c r="A442" s="13" t="s">
        <v>998</v>
      </c>
      <c r="B442" s="14" t="s">
        <v>1023</v>
      </c>
      <c r="C442" s="15" t="s">
        <v>1024</v>
      </c>
      <c r="D442" s="16">
        <v>408</v>
      </c>
      <c r="E442" s="17" t="s">
        <v>559</v>
      </c>
      <c r="F442" s="15" t="s">
        <v>1024</v>
      </c>
      <c r="G442" s="23" t="s">
        <v>560</v>
      </c>
      <c r="H442" s="23" t="s">
        <v>1274</v>
      </c>
    </row>
    <row r="443" spans="1:8" ht="49.5" customHeight="1">
      <c r="A443" s="13" t="s">
        <v>998</v>
      </c>
      <c r="B443" s="14" t="s">
        <v>1025</v>
      </c>
      <c r="C443" s="15" t="s">
        <v>1026</v>
      </c>
      <c r="D443" s="16">
        <v>520</v>
      </c>
      <c r="E443" s="17" t="s">
        <v>559</v>
      </c>
      <c r="F443" s="15" t="s">
        <v>1026</v>
      </c>
      <c r="G443" s="23" t="s">
        <v>590</v>
      </c>
      <c r="H443" s="23" t="s">
        <v>1275</v>
      </c>
    </row>
    <row r="444" spans="1:8" ht="58.5" customHeight="1">
      <c r="A444" s="13" t="s">
        <v>1027</v>
      </c>
      <c r="B444" s="17" t="s">
        <v>1028</v>
      </c>
      <c r="C444" s="19" t="s">
        <v>802</v>
      </c>
      <c r="D444" s="16">
        <f>1500+700+350</f>
        <v>2550</v>
      </c>
      <c r="E444" s="17" t="s">
        <v>559</v>
      </c>
      <c r="F444" s="19" t="s">
        <v>802</v>
      </c>
      <c r="G444" s="23" t="s">
        <v>590</v>
      </c>
      <c r="H444" s="23" t="s">
        <v>1276</v>
      </c>
    </row>
    <row r="445" spans="1:8" ht="99" customHeight="1">
      <c r="A445" s="13" t="s">
        <v>860</v>
      </c>
      <c r="B445" s="17" t="s">
        <v>1029</v>
      </c>
      <c r="C445" s="19" t="s">
        <v>862</v>
      </c>
      <c r="D445" s="16">
        <v>347</v>
      </c>
      <c r="E445" s="17" t="s">
        <v>570</v>
      </c>
      <c r="F445" s="19" t="s">
        <v>862</v>
      </c>
      <c r="G445" s="23" t="s">
        <v>560</v>
      </c>
      <c r="H445" s="23" t="s">
        <v>863</v>
      </c>
    </row>
    <row r="446" spans="1:8" ht="49.5" customHeight="1">
      <c r="A446" s="13" t="s">
        <v>1030</v>
      </c>
      <c r="B446" s="14" t="s">
        <v>1031</v>
      </c>
      <c r="C446" s="15" t="s">
        <v>820</v>
      </c>
      <c r="D446" s="16">
        <v>990</v>
      </c>
      <c r="E446" s="17" t="s">
        <v>559</v>
      </c>
      <c r="F446" s="15" t="s">
        <v>820</v>
      </c>
      <c r="G446" s="18" t="s">
        <v>560</v>
      </c>
      <c r="H446" s="18" t="s">
        <v>793</v>
      </c>
    </row>
    <row r="447" spans="1:8" ht="49.5" customHeight="1">
      <c r="A447" s="13" t="s">
        <v>992</v>
      </c>
      <c r="B447" s="14" t="s">
        <v>1032</v>
      </c>
      <c r="C447" s="19" t="s">
        <v>1033</v>
      </c>
      <c r="D447" s="16">
        <v>870</v>
      </c>
      <c r="E447" s="17" t="s">
        <v>559</v>
      </c>
      <c r="F447" s="19" t="s">
        <v>1033</v>
      </c>
      <c r="G447" s="23" t="s">
        <v>590</v>
      </c>
      <c r="H447" s="23" t="s">
        <v>1277</v>
      </c>
    </row>
    <row r="448" spans="1:8" ht="49.5" customHeight="1">
      <c r="A448" s="13" t="s">
        <v>1034</v>
      </c>
      <c r="B448" s="14" t="s">
        <v>1035</v>
      </c>
      <c r="C448" s="15" t="s">
        <v>955</v>
      </c>
      <c r="D448" s="16">
        <f>1822+350</f>
        <v>2172</v>
      </c>
      <c r="E448" s="17" t="s">
        <v>559</v>
      </c>
      <c r="F448" s="15" t="s">
        <v>955</v>
      </c>
      <c r="G448" s="18" t="s">
        <v>1036</v>
      </c>
      <c r="H448" s="18" t="s">
        <v>1091</v>
      </c>
    </row>
    <row r="449" spans="1:8" ht="49.5" customHeight="1">
      <c r="A449" s="13" t="s">
        <v>634</v>
      </c>
      <c r="B449" s="14" t="s">
        <v>1037</v>
      </c>
      <c r="C449" s="19" t="s">
        <v>1038</v>
      </c>
      <c r="D449" s="16">
        <v>356</v>
      </c>
      <c r="E449" s="17" t="s">
        <v>559</v>
      </c>
      <c r="F449" s="19" t="s">
        <v>1038</v>
      </c>
      <c r="G449" s="23" t="s">
        <v>575</v>
      </c>
      <c r="H449" s="23" t="s">
        <v>917</v>
      </c>
    </row>
    <row r="450" spans="1:8" ht="49.5" customHeight="1">
      <c r="A450" s="13" t="s">
        <v>1039</v>
      </c>
      <c r="B450" s="14" t="s">
        <v>1040</v>
      </c>
      <c r="C450" s="15" t="s">
        <v>1041</v>
      </c>
      <c r="D450" s="16">
        <f>900+2000</f>
        <v>2900</v>
      </c>
      <c r="E450" s="17" t="s">
        <v>559</v>
      </c>
      <c r="F450" s="15" t="s">
        <v>1041</v>
      </c>
      <c r="G450" s="23" t="s">
        <v>590</v>
      </c>
      <c r="H450" s="23" t="s">
        <v>1248</v>
      </c>
    </row>
    <row r="451" spans="1:8" ht="49.5" customHeight="1">
      <c r="A451" s="13" t="s">
        <v>786</v>
      </c>
      <c r="B451" s="17" t="s">
        <v>1042</v>
      </c>
      <c r="C451" s="19" t="s">
        <v>946</v>
      </c>
      <c r="D451" s="16">
        <v>729</v>
      </c>
      <c r="E451" s="17" t="s">
        <v>559</v>
      </c>
      <c r="F451" s="19" t="s">
        <v>946</v>
      </c>
      <c r="G451" s="23" t="s">
        <v>590</v>
      </c>
      <c r="H451" s="23" t="s">
        <v>1276</v>
      </c>
    </row>
    <row r="452" spans="1:8" ht="99" customHeight="1">
      <c r="A452" s="13" t="s">
        <v>777</v>
      </c>
      <c r="B452" s="14" t="s">
        <v>1043</v>
      </c>
      <c r="C452" s="19" t="s">
        <v>589</v>
      </c>
      <c r="D452" s="16">
        <v>1000</v>
      </c>
      <c r="E452" s="17" t="s">
        <v>570</v>
      </c>
      <c r="F452" s="19" t="s">
        <v>589</v>
      </c>
      <c r="G452" s="23" t="s">
        <v>590</v>
      </c>
      <c r="H452" s="23" t="s">
        <v>1278</v>
      </c>
    </row>
    <row r="453" spans="1:8" ht="49.5" customHeight="1">
      <c r="A453" s="13" t="s">
        <v>1009</v>
      </c>
      <c r="B453" s="17" t="s">
        <v>1044</v>
      </c>
      <c r="C453" s="19" t="s">
        <v>964</v>
      </c>
      <c r="D453" s="16">
        <v>1000</v>
      </c>
      <c r="E453" s="17" t="s">
        <v>559</v>
      </c>
      <c r="F453" s="19" t="s">
        <v>964</v>
      </c>
      <c r="G453" s="23" t="s">
        <v>590</v>
      </c>
      <c r="H453" s="23" t="s">
        <v>1279</v>
      </c>
    </row>
    <row r="454" spans="1:8" ht="49.5" customHeight="1">
      <c r="A454" s="13" t="s">
        <v>912</v>
      </c>
      <c r="B454" s="14" t="s">
        <v>1045</v>
      </c>
      <c r="C454" s="15" t="s">
        <v>792</v>
      </c>
      <c r="D454" s="16">
        <v>400</v>
      </c>
      <c r="E454" s="17" t="s">
        <v>559</v>
      </c>
      <c r="F454" s="15" t="s">
        <v>792</v>
      </c>
      <c r="G454" s="18" t="s">
        <v>575</v>
      </c>
      <c r="H454" s="18" t="s">
        <v>1046</v>
      </c>
    </row>
    <row r="455" spans="1:8" ht="49.5" customHeight="1">
      <c r="A455" s="13" t="s">
        <v>707</v>
      </c>
      <c r="B455" s="17" t="s">
        <v>1047</v>
      </c>
      <c r="C455" s="19" t="s">
        <v>656</v>
      </c>
      <c r="D455" s="16">
        <v>940</v>
      </c>
      <c r="E455" s="17" t="s">
        <v>559</v>
      </c>
      <c r="F455" s="19" t="s">
        <v>656</v>
      </c>
      <c r="G455" s="23" t="s">
        <v>560</v>
      </c>
      <c r="H455" s="23" t="s">
        <v>917</v>
      </c>
    </row>
    <row r="456" spans="1:8" ht="86.25" customHeight="1">
      <c r="A456" s="13" t="s">
        <v>912</v>
      </c>
      <c r="B456" s="14" t="s">
        <v>1048</v>
      </c>
      <c r="C456" s="19" t="s">
        <v>574</v>
      </c>
      <c r="D456" s="16">
        <v>353</v>
      </c>
      <c r="E456" s="17" t="s">
        <v>559</v>
      </c>
      <c r="F456" s="19" t="s">
        <v>574</v>
      </c>
      <c r="G456" s="23" t="s">
        <v>744</v>
      </c>
      <c r="H456" s="28" t="s">
        <v>1280</v>
      </c>
    </row>
    <row r="457" spans="1:8" ht="49.5" customHeight="1">
      <c r="A457" s="13" t="s">
        <v>359</v>
      </c>
      <c r="B457" s="14" t="s">
        <v>1049</v>
      </c>
      <c r="C457" s="19" t="s">
        <v>906</v>
      </c>
      <c r="D457" s="16">
        <v>2000</v>
      </c>
      <c r="E457" s="17" t="s">
        <v>559</v>
      </c>
      <c r="F457" s="19" t="s">
        <v>906</v>
      </c>
      <c r="G457" s="23" t="s">
        <v>590</v>
      </c>
      <c r="H457" s="23" t="s">
        <v>1281</v>
      </c>
    </row>
    <row r="458" spans="1:8" ht="49.5" customHeight="1">
      <c r="A458" s="13" t="s">
        <v>359</v>
      </c>
      <c r="B458" s="14" t="s">
        <v>1050</v>
      </c>
      <c r="C458" s="15" t="s">
        <v>894</v>
      </c>
      <c r="D458" s="16">
        <v>99</v>
      </c>
      <c r="E458" s="17" t="s">
        <v>559</v>
      </c>
      <c r="F458" s="15" t="s">
        <v>894</v>
      </c>
      <c r="G458" s="18" t="s">
        <v>580</v>
      </c>
      <c r="H458" s="18" t="s">
        <v>1051</v>
      </c>
    </row>
    <row r="459" spans="1:8" ht="99" customHeight="1">
      <c r="A459" s="20" t="s">
        <v>1052</v>
      </c>
      <c r="B459" s="28" t="s">
        <v>1053</v>
      </c>
      <c r="C459" s="29" t="s">
        <v>775</v>
      </c>
      <c r="D459" s="16">
        <v>3900</v>
      </c>
      <c r="E459" s="21" t="s">
        <v>570</v>
      </c>
      <c r="F459" s="29" t="s">
        <v>775</v>
      </c>
      <c r="G459" s="23" t="s">
        <v>590</v>
      </c>
      <c r="H459" s="28" t="s">
        <v>1248</v>
      </c>
    </row>
    <row r="460" spans="1:8" ht="99" customHeight="1">
      <c r="A460" s="13" t="s">
        <v>766</v>
      </c>
      <c r="B460" s="14" t="s">
        <v>1054</v>
      </c>
      <c r="C460" s="19" t="s">
        <v>950</v>
      </c>
      <c r="D460" s="16">
        <v>200</v>
      </c>
      <c r="E460" s="17" t="s">
        <v>570</v>
      </c>
      <c r="F460" s="19" t="s">
        <v>950</v>
      </c>
      <c r="G460" s="23" t="s">
        <v>580</v>
      </c>
      <c r="H460" s="23" t="s">
        <v>1292</v>
      </c>
    </row>
    <row r="461" spans="1:8" ht="49.5" customHeight="1">
      <c r="A461" s="13" t="s">
        <v>932</v>
      </c>
      <c r="B461" s="14" t="s">
        <v>1055</v>
      </c>
      <c r="C461" s="15" t="s">
        <v>1056</v>
      </c>
      <c r="D461" s="16">
        <v>287</v>
      </c>
      <c r="E461" s="17" t="s">
        <v>559</v>
      </c>
      <c r="F461" s="15" t="s">
        <v>1056</v>
      </c>
      <c r="G461" s="23" t="s">
        <v>590</v>
      </c>
      <c r="H461" s="23" t="s">
        <v>1282</v>
      </c>
    </row>
    <row r="462" spans="1:8" ht="49.5" customHeight="1">
      <c r="A462" s="13" t="s">
        <v>592</v>
      </c>
      <c r="B462" s="17" t="s">
        <v>1057</v>
      </c>
      <c r="C462" s="19" t="s">
        <v>1058</v>
      </c>
      <c r="D462" s="16">
        <v>246</v>
      </c>
      <c r="E462" s="17" t="s">
        <v>559</v>
      </c>
      <c r="F462" s="19" t="s">
        <v>1058</v>
      </c>
      <c r="G462" s="23" t="s">
        <v>560</v>
      </c>
      <c r="H462" s="23" t="s">
        <v>1283</v>
      </c>
    </row>
    <row r="463" spans="1:8" ht="49.5" customHeight="1">
      <c r="A463" s="13" t="s">
        <v>832</v>
      </c>
      <c r="B463" s="14" t="s">
        <v>1059</v>
      </c>
      <c r="C463" s="15" t="s">
        <v>1060</v>
      </c>
      <c r="D463" s="16">
        <v>422</v>
      </c>
      <c r="E463" s="17" t="s">
        <v>559</v>
      </c>
      <c r="F463" s="15" t="s">
        <v>1060</v>
      </c>
      <c r="G463" s="23" t="s">
        <v>590</v>
      </c>
      <c r="H463" s="23" t="s">
        <v>706</v>
      </c>
    </row>
    <row r="464" spans="1:8" ht="49.5" customHeight="1">
      <c r="A464" s="13" t="s">
        <v>749</v>
      </c>
      <c r="B464" s="14" t="s">
        <v>1061</v>
      </c>
      <c r="C464" s="15" t="s">
        <v>1062</v>
      </c>
      <c r="D464" s="16">
        <v>697</v>
      </c>
      <c r="E464" s="17" t="s">
        <v>559</v>
      </c>
      <c r="F464" s="15" t="s">
        <v>1062</v>
      </c>
      <c r="G464" s="23" t="s">
        <v>560</v>
      </c>
      <c r="H464" s="23" t="s">
        <v>1284</v>
      </c>
    </row>
    <row r="465" spans="1:8" ht="99" customHeight="1">
      <c r="A465" s="13" t="s">
        <v>944</v>
      </c>
      <c r="B465" s="27" t="s">
        <v>1063</v>
      </c>
      <c r="C465" s="24" t="s">
        <v>1064</v>
      </c>
      <c r="D465" s="16">
        <v>1419</v>
      </c>
      <c r="E465" s="17" t="s">
        <v>570</v>
      </c>
      <c r="F465" s="24" t="s">
        <v>1064</v>
      </c>
      <c r="G465" s="23" t="s">
        <v>1237</v>
      </c>
      <c r="H465" s="23" t="s">
        <v>1252</v>
      </c>
    </row>
    <row r="466" spans="1:8" ht="99" customHeight="1">
      <c r="A466" s="13" t="s">
        <v>1030</v>
      </c>
      <c r="B466" s="14" t="s">
        <v>1065</v>
      </c>
      <c r="C466" s="15" t="s">
        <v>820</v>
      </c>
      <c r="D466" s="16">
        <v>1040</v>
      </c>
      <c r="E466" s="17" t="s">
        <v>570</v>
      </c>
      <c r="F466" s="15" t="s">
        <v>820</v>
      </c>
      <c r="G466" s="23" t="s">
        <v>590</v>
      </c>
      <c r="H466" s="23" t="s">
        <v>845</v>
      </c>
    </row>
    <row r="467" spans="1:8" ht="49.5" customHeight="1">
      <c r="A467" s="13" t="s">
        <v>596</v>
      </c>
      <c r="B467" s="14" t="s">
        <v>1066</v>
      </c>
      <c r="C467" s="15" t="s">
        <v>994</v>
      </c>
      <c r="D467" s="16">
        <v>1460</v>
      </c>
      <c r="E467" s="17" t="s">
        <v>559</v>
      </c>
      <c r="F467" s="15" t="s">
        <v>994</v>
      </c>
      <c r="G467" s="23" t="s">
        <v>590</v>
      </c>
      <c r="H467" s="23" t="s">
        <v>1263</v>
      </c>
    </row>
    <row r="468" spans="1:8" ht="49.5" customHeight="1">
      <c r="A468" s="13" t="s">
        <v>567</v>
      </c>
      <c r="B468" s="14" t="s">
        <v>1067</v>
      </c>
      <c r="C468" s="15" t="s">
        <v>632</v>
      </c>
      <c r="D468" s="16">
        <v>785</v>
      </c>
      <c r="E468" s="17" t="s">
        <v>559</v>
      </c>
      <c r="F468" s="15" t="s">
        <v>632</v>
      </c>
      <c r="G468" s="23" t="s">
        <v>560</v>
      </c>
      <c r="H468" s="23" t="s">
        <v>1285</v>
      </c>
    </row>
    <row r="469" spans="1:8" ht="99" customHeight="1">
      <c r="A469" s="13" t="s">
        <v>682</v>
      </c>
      <c r="B469" s="14" t="s">
        <v>1068</v>
      </c>
      <c r="C469" s="19" t="s">
        <v>1069</v>
      </c>
      <c r="D469" s="16">
        <v>1720</v>
      </c>
      <c r="E469" s="17" t="s">
        <v>570</v>
      </c>
      <c r="F469" s="19" t="s">
        <v>1069</v>
      </c>
      <c r="G469" s="23" t="s">
        <v>1318</v>
      </c>
      <c r="H469" s="23" t="s">
        <v>1293</v>
      </c>
    </row>
    <row r="470" spans="1:8" ht="49.5" customHeight="1">
      <c r="A470" s="13" t="s">
        <v>814</v>
      </c>
      <c r="B470" s="14" t="s">
        <v>1070</v>
      </c>
      <c r="C470" s="15" t="s">
        <v>1071</v>
      </c>
      <c r="D470" s="16">
        <v>900</v>
      </c>
      <c r="E470" s="17" t="s">
        <v>559</v>
      </c>
      <c r="F470" s="15" t="s">
        <v>1071</v>
      </c>
      <c r="G470" s="23" t="s">
        <v>590</v>
      </c>
      <c r="H470" s="23" t="s">
        <v>706</v>
      </c>
    </row>
    <row r="471" spans="1:8" ht="49.5" customHeight="1">
      <c r="A471" s="13" t="s">
        <v>851</v>
      </c>
      <c r="B471" s="14" t="s">
        <v>1072</v>
      </c>
      <c r="C471" s="15" t="s">
        <v>1073</v>
      </c>
      <c r="D471" s="16">
        <v>1170</v>
      </c>
      <c r="E471" s="17" t="s">
        <v>559</v>
      </c>
      <c r="F471" s="15" t="s">
        <v>1073</v>
      </c>
      <c r="G471" s="23" t="s">
        <v>590</v>
      </c>
      <c r="H471" s="23" t="s">
        <v>1286</v>
      </c>
    </row>
    <row r="472" spans="1:8" ht="49.5" customHeight="1">
      <c r="A472" s="13" t="s">
        <v>932</v>
      </c>
      <c r="B472" s="14" t="s">
        <v>1074</v>
      </c>
      <c r="C472" s="15" t="s">
        <v>1056</v>
      </c>
      <c r="D472" s="16">
        <v>579</v>
      </c>
      <c r="E472" s="17" t="s">
        <v>559</v>
      </c>
      <c r="F472" s="15" t="s">
        <v>1056</v>
      </c>
      <c r="G472" s="23" t="s">
        <v>269</v>
      </c>
      <c r="H472" s="23" t="s">
        <v>606</v>
      </c>
    </row>
    <row r="473" spans="1:8" ht="49.5" customHeight="1">
      <c r="A473" s="13" t="s">
        <v>1075</v>
      </c>
      <c r="B473" s="14" t="s">
        <v>1076</v>
      </c>
      <c r="C473" s="15" t="s">
        <v>1077</v>
      </c>
      <c r="D473" s="16">
        <v>3000</v>
      </c>
      <c r="E473" s="17" t="s">
        <v>559</v>
      </c>
      <c r="F473" s="15" t="s">
        <v>1077</v>
      </c>
      <c r="G473" s="23" t="s">
        <v>575</v>
      </c>
      <c r="H473" s="23" t="s">
        <v>1314</v>
      </c>
    </row>
    <row r="474" spans="1:8" ht="99" customHeight="1">
      <c r="A474" s="13" t="s">
        <v>562</v>
      </c>
      <c r="B474" s="14" t="s">
        <v>1078</v>
      </c>
      <c r="C474" s="15" t="s">
        <v>1079</v>
      </c>
      <c r="D474" s="16">
        <v>586</v>
      </c>
      <c r="E474" s="17" t="s">
        <v>570</v>
      </c>
      <c r="F474" s="15" t="s">
        <v>1079</v>
      </c>
      <c r="G474" s="23" t="s">
        <v>560</v>
      </c>
      <c r="H474" s="23" t="s">
        <v>1287</v>
      </c>
    </row>
    <row r="475" spans="1:8" ht="49.5" customHeight="1">
      <c r="A475" s="13" t="s">
        <v>562</v>
      </c>
      <c r="B475" s="14" t="s">
        <v>1080</v>
      </c>
      <c r="C475" s="19" t="s">
        <v>976</v>
      </c>
      <c r="D475" s="16">
        <v>590</v>
      </c>
      <c r="E475" s="17" t="s">
        <v>559</v>
      </c>
      <c r="F475" s="19" t="s">
        <v>976</v>
      </c>
      <c r="G475" s="23" t="s">
        <v>560</v>
      </c>
      <c r="H475" s="23" t="s">
        <v>1288</v>
      </c>
    </row>
    <row r="476" spans="1:8" ht="49.5" customHeight="1">
      <c r="A476" s="13" t="s">
        <v>562</v>
      </c>
      <c r="B476" s="14" t="s">
        <v>1081</v>
      </c>
      <c r="C476" s="19" t="s">
        <v>976</v>
      </c>
      <c r="D476" s="16">
        <v>720</v>
      </c>
      <c r="E476" s="17" t="s">
        <v>559</v>
      </c>
      <c r="F476" s="19" t="s">
        <v>976</v>
      </c>
      <c r="G476" s="23" t="s">
        <v>560</v>
      </c>
      <c r="H476" s="23" t="s">
        <v>1289</v>
      </c>
    </row>
    <row r="477" spans="1:8" ht="64.5" customHeight="1">
      <c r="A477" s="13" t="s">
        <v>832</v>
      </c>
      <c r="B477" s="14" t="s">
        <v>1082</v>
      </c>
      <c r="C477" s="15" t="s">
        <v>1083</v>
      </c>
      <c r="D477" s="16">
        <v>500</v>
      </c>
      <c r="E477" s="17" t="s">
        <v>585</v>
      </c>
      <c r="F477" s="15" t="s">
        <v>1083</v>
      </c>
      <c r="G477" s="23" t="s">
        <v>1036</v>
      </c>
      <c r="H477" s="23" t="s">
        <v>1294</v>
      </c>
    </row>
    <row r="478" spans="1:8" ht="49.5" customHeight="1">
      <c r="A478" s="13" t="s">
        <v>1030</v>
      </c>
      <c r="B478" s="14" t="s">
        <v>1084</v>
      </c>
      <c r="C478" s="15" t="s">
        <v>1085</v>
      </c>
      <c r="D478" s="16">
        <v>800</v>
      </c>
      <c r="E478" s="17" t="s">
        <v>559</v>
      </c>
      <c r="F478" s="15" t="s">
        <v>1085</v>
      </c>
      <c r="G478" s="23" t="s">
        <v>560</v>
      </c>
      <c r="H478" s="23" t="s">
        <v>1290</v>
      </c>
    </row>
    <row r="479" spans="1:8" ht="49.5" customHeight="1">
      <c r="A479" s="13" t="s">
        <v>682</v>
      </c>
      <c r="B479" s="14" t="s">
        <v>1086</v>
      </c>
      <c r="C479" s="15" t="s">
        <v>1087</v>
      </c>
      <c r="D479" s="16">
        <v>1652</v>
      </c>
      <c r="E479" s="17" t="s">
        <v>559</v>
      </c>
      <c r="F479" s="15" t="s">
        <v>1087</v>
      </c>
      <c r="G479" s="23" t="s">
        <v>590</v>
      </c>
      <c r="H479" s="23" t="s">
        <v>1291</v>
      </c>
    </row>
  </sheetData>
  <autoFilter ref="A5:N479"/>
  <mergeCells count="9">
    <mergeCell ref="A6:C6"/>
    <mergeCell ref="E6:H6"/>
    <mergeCell ref="A1:H1"/>
    <mergeCell ref="A2:H2"/>
    <mergeCell ref="B3:G3"/>
    <mergeCell ref="D4:H4"/>
    <mergeCell ref="A4:A5"/>
    <mergeCell ref="B4:B5"/>
    <mergeCell ref="C4:C5"/>
  </mergeCells>
  <phoneticPr fontId="3" type="noConversion"/>
  <dataValidations count="2">
    <dataValidation type="list" allowBlank="1" showInputMessage="1" showErrorMessage="1" sqref="G29:G30 G277:G281 G7:G27 G37 G50 G54 G59 G64 G79:G80 G93 G99 G143 G187 G233 G248 G255 G268 G402 G431">
      <formula1>$B$3:$B$17</formula1>
    </dataValidation>
    <dataValidation type="list" allowBlank="1" showInputMessage="1" showErrorMessage="1" sqref="G480:G1048576">
      <formula1>$B$3:$B$479</formula1>
    </dataValidation>
  </dataValidations>
  <printOptions horizontalCentered="1"/>
  <pageMargins left="0.51181102362204722" right="0.51181102362204722" top="0.39370078740157483" bottom="0.19685039370078741" header="0.19685039370078741" footer="0.19685039370078741"/>
  <pageSetup paperSize="9" scale="76" fitToHeight="0" orientation="landscape" r:id="rId1"/>
  <headerFooter alignWithMargins="0">
    <oddFooter>第 &amp;P 頁，共 &amp;N 頁</oddFooter>
  </headerFooter>
  <rowBreaks count="1" manualBreakCount="1">
    <brk id="469" max="7"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工作表1!$B$3:$B$19</xm:f>
          </x14:formula1>
          <xm:sqref>G1:G5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B19"/>
  <sheetViews>
    <sheetView topLeftCell="A2" workbookViewId="0">
      <selection activeCell="B11" sqref="B11"/>
    </sheetView>
  </sheetViews>
  <sheetFormatPr defaultRowHeight="16.5"/>
  <cols>
    <col min="2" max="2" width="28.25" style="4" customWidth="1"/>
  </cols>
  <sheetData>
    <row r="3" spans="2:2" ht="33">
      <c r="B3" s="2" t="s">
        <v>12</v>
      </c>
    </row>
    <row r="4" spans="2:2" ht="33">
      <c r="B4" s="2" t="s">
        <v>13</v>
      </c>
    </row>
    <row r="5" spans="2:2" ht="49.5">
      <c r="B5" s="2" t="s">
        <v>14</v>
      </c>
    </row>
    <row r="6" spans="2:2" ht="33">
      <c r="B6" s="2" t="s">
        <v>15</v>
      </c>
    </row>
    <row r="7" spans="2:2" ht="33">
      <c r="B7" s="2" t="s">
        <v>16</v>
      </c>
    </row>
    <row r="8" spans="2:2" ht="33">
      <c r="B8" s="2" t="s">
        <v>17</v>
      </c>
    </row>
    <row r="9" spans="2:2" ht="33">
      <c r="B9" s="2" t="s">
        <v>1305</v>
      </c>
    </row>
    <row r="10" spans="2:2" ht="33">
      <c r="B10" s="2" t="s">
        <v>1307</v>
      </c>
    </row>
    <row r="11" spans="2:2" ht="33">
      <c r="B11" s="2" t="s">
        <v>18</v>
      </c>
    </row>
    <row r="12" spans="2:2" ht="49.5">
      <c r="B12" s="2" t="s">
        <v>19</v>
      </c>
    </row>
    <row r="13" spans="2:2" ht="33">
      <c r="B13" s="2" t="s">
        <v>1302</v>
      </c>
    </row>
    <row r="14" spans="2:2">
      <c r="B14" s="3" t="s">
        <v>20</v>
      </c>
    </row>
    <row r="15" spans="2:2">
      <c r="B15" s="2" t="s">
        <v>21</v>
      </c>
    </row>
    <row r="16" spans="2:2">
      <c r="B16" s="2" t="s">
        <v>10</v>
      </c>
    </row>
    <row r="17" spans="2:2">
      <c r="B17" s="21" t="s">
        <v>1295</v>
      </c>
    </row>
    <row r="18" spans="2:2">
      <c r="B18" s="2" t="s">
        <v>11</v>
      </c>
    </row>
    <row r="19" spans="2:2">
      <c r="B19" s="3" t="s">
        <v>22</v>
      </c>
    </row>
  </sheetData>
  <phoneticPr fontId="3"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已命名的範圍</vt:lpstr>
      </vt:variant>
      <vt:variant>
        <vt:i4>2</vt:i4>
      </vt:variant>
    </vt:vector>
  </HeadingPairs>
  <TitlesOfParts>
    <vt:vector size="4" baseType="lpstr">
      <vt:lpstr>議員4</vt:lpstr>
      <vt:lpstr>工作表1</vt:lpstr>
      <vt:lpstr>議員4!Print_Area</vt:lpstr>
      <vt:lpstr>議員4!Print_Titles</vt:lpstr>
    </vt:vector>
  </TitlesOfParts>
  <Company>行政院主計處第一局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行政院主計處第一局</dc:creator>
  <cp:lastModifiedBy>鄭雅云</cp:lastModifiedBy>
  <cp:lastPrinted>2023-04-19T01:29:18Z</cp:lastPrinted>
  <dcterms:created xsi:type="dcterms:W3CDTF">2001-01-31T06:15:04Z</dcterms:created>
  <dcterms:modified xsi:type="dcterms:W3CDTF">2023-04-19T01:29:20Z</dcterms:modified>
</cp:coreProperties>
</file>