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12_研考\※※月報表(職工、志工、國賠...)\5日前-職工月報表\107\"/>
    </mc:Choice>
  </mc:AlternateContent>
  <bookViews>
    <workbookView xWindow="0" yWindow="0" windowWidth="28800" windowHeight="12390" activeTab="1"/>
  </bookViews>
  <sheets>
    <sheet name="1月職工" sheetId="65" r:id="rId1"/>
    <sheet name="1月-1" sheetId="66" r:id="rId2"/>
  </sheets>
  <calcPr calcId="152511"/>
</workbook>
</file>

<file path=xl/calcChain.xml><?xml version="1.0" encoding="utf-8"?>
<calcChain xmlns="http://schemas.openxmlformats.org/spreadsheetml/2006/main">
  <c r="I44" i="65" l="1"/>
  <c r="D44" i="65"/>
  <c r="I45" i="65" l="1"/>
  <c r="D45" i="65"/>
  <c r="I27" i="65"/>
  <c r="I39" i="65"/>
  <c r="D38" i="65"/>
  <c r="D35" i="65"/>
  <c r="I22" i="65"/>
  <c r="D25" i="65"/>
  <c r="D22" i="65"/>
  <c r="D16" i="65"/>
  <c r="D12" i="65"/>
  <c r="D11" i="65"/>
  <c r="D50" i="65" l="1"/>
  <c r="E21" i="66" l="1"/>
  <c r="G2" i="66"/>
  <c r="D43" i="65"/>
  <c r="D42" i="65"/>
  <c r="D40" i="65"/>
  <c r="D39" i="65"/>
  <c r="D36" i="65"/>
  <c r="D32" i="65"/>
  <c r="D30" i="65"/>
  <c r="D27" i="65"/>
  <c r="I18" i="65"/>
  <c r="I41" i="65" l="1"/>
</calcChain>
</file>

<file path=xl/comments1.xml><?xml version="1.0" encoding="utf-8"?>
<comments xmlns="http://schemas.openxmlformats.org/spreadsheetml/2006/main">
  <authors>
    <author>HD3HD88</author>
  </authors>
  <commentList>
    <comment ref="D29" authorId="0" shapeId="0">
      <text>
        <r>
          <rPr>
            <b/>
            <sz val="9"/>
            <color indexed="81"/>
            <rFont val="Tahoma"/>
            <family val="2"/>
          </rPr>
          <t>HD3HD88: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注意程式要</t>
        </r>
        <r>
          <rPr>
            <sz val="9"/>
            <color indexed="81"/>
            <rFont val="Tahoma"/>
            <family val="2"/>
          </rPr>
          <t>(H28-F28+1),</t>
        </r>
        <r>
          <rPr>
            <sz val="9"/>
            <color indexed="81"/>
            <rFont val="細明體"/>
            <family val="3"/>
            <charset val="136"/>
          </rPr>
          <t>應本月</t>
        </r>
        <r>
          <rPr>
            <sz val="9"/>
            <color indexed="81"/>
            <rFont val="Tahoma"/>
            <family val="2"/>
          </rPr>
          <t>0+0(</t>
        </r>
        <r>
          <rPr>
            <sz val="9"/>
            <color indexed="81"/>
            <rFont val="細明體"/>
            <family val="3"/>
            <charset val="136"/>
          </rPr>
          <t>没件數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>所以不</t>
        </r>
        <r>
          <rPr>
            <sz val="9"/>
            <color indexed="81"/>
            <rFont val="Tahoma"/>
            <family val="2"/>
          </rPr>
          <t>+1</t>
        </r>
      </text>
    </comment>
  </commentList>
</comments>
</file>

<file path=xl/sharedStrings.xml><?xml version="1.0" encoding="utf-8"?>
<sst xmlns="http://schemas.openxmlformats.org/spreadsheetml/2006/main" count="139" uniqueCount="113">
  <si>
    <t>電子謄本（跨縣市謄本）</t>
  </si>
  <si>
    <t>電子謄本（光特版）</t>
  </si>
  <si>
    <t>二、臨時人員包括約聘僱人員。</t>
    <phoneticPr fontId="3" type="noConversion"/>
  </si>
  <si>
    <t>變更登記</t>
    <phoneticPr fontId="3" type="noConversion"/>
  </si>
  <si>
    <t>書狀費</t>
    <phoneticPr fontId="3" type="noConversion"/>
  </si>
  <si>
    <t>總登記</t>
    <phoneticPr fontId="3" type="noConversion"/>
  </si>
  <si>
    <t>登記罰鍰</t>
    <phoneticPr fontId="3" type="noConversion"/>
  </si>
  <si>
    <r>
      <t>各類謄本</t>
    </r>
    <r>
      <rPr>
        <sz val="10"/>
        <rFont val="Times New Roman"/>
        <family val="1"/>
      </rPr>
      <t/>
    </r>
    <phoneticPr fontId="3" type="noConversion"/>
  </si>
  <si>
    <t>所別</t>
    <phoneticPr fontId="2" type="noConversion"/>
  </si>
  <si>
    <t>件數</t>
    <phoneticPr fontId="2" type="noConversion"/>
  </si>
  <si>
    <t>桃園地政</t>
    <phoneticPr fontId="2" type="noConversion"/>
  </si>
  <si>
    <t>地籍測量費</t>
    <phoneticPr fontId="3" type="noConversion"/>
  </si>
  <si>
    <t>以前年度收入</t>
    <phoneticPr fontId="3" type="noConversion"/>
  </si>
  <si>
    <t>界標費</t>
    <phoneticPr fontId="3" type="noConversion"/>
  </si>
  <si>
    <t>合計</t>
    <phoneticPr fontId="3" type="noConversion"/>
  </si>
  <si>
    <t>自本年一月份起合計</t>
    <phoneticPr fontId="3" type="noConversion"/>
  </si>
  <si>
    <t xml:space="preserve"> </t>
    <phoneticPr fontId="3" type="noConversion"/>
  </si>
  <si>
    <t>登記案件</t>
    <phoneticPr fontId="3" type="noConversion"/>
  </si>
  <si>
    <r>
      <t>第一次登記案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永久</t>
    </r>
    <r>
      <rPr>
        <sz val="10"/>
        <rFont val="Times New Roman"/>
        <family val="1"/>
      </rPr>
      <t>)</t>
    </r>
    <phoneticPr fontId="3" type="noConversion"/>
  </si>
  <si>
    <r>
      <t>一般登記案件</t>
    </r>
    <r>
      <rPr>
        <sz val="10"/>
        <rFont val="Times New Roman"/>
        <family val="1"/>
      </rPr>
      <t>(15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)</t>
    </r>
    <phoneticPr fontId="3" type="noConversion"/>
  </si>
  <si>
    <t>測量案件</t>
    <phoneticPr fontId="3" type="noConversion"/>
  </si>
  <si>
    <t>土地複丈</t>
    <phoneticPr fontId="3" type="noConversion"/>
  </si>
  <si>
    <t>建物測量</t>
    <phoneticPr fontId="3" type="noConversion"/>
  </si>
  <si>
    <t>各類謄本</t>
    <phoneticPr fontId="3" type="noConversion"/>
  </si>
  <si>
    <r>
      <t>電子謄本（地政整合謄本內政部</t>
    </r>
    <r>
      <rPr>
        <sz val="8"/>
        <rFont val="Times New Roman"/>
        <family val="1"/>
      </rPr>
      <t>WEB</t>
    </r>
    <r>
      <rPr>
        <sz val="8"/>
        <rFont val="標楷體"/>
        <family val="4"/>
        <charset val="136"/>
      </rPr>
      <t>版）</t>
    </r>
    <phoneticPr fontId="3" type="noConversion"/>
  </si>
  <si>
    <t>電子謄本（華安－本縣研發本所整合謄本系統）</t>
    <phoneticPr fontId="3" type="noConversion"/>
  </si>
  <si>
    <r>
      <t>電子謄本</t>
    </r>
    <r>
      <rPr>
        <sz val="8"/>
        <rFont val="Times New Roman"/>
        <family val="1"/>
      </rPr>
      <t>(</t>
    </r>
    <r>
      <rPr>
        <sz val="8"/>
        <rFont val="標楷體"/>
        <family val="4"/>
        <charset val="136"/>
      </rPr>
      <t>跨所謄本</t>
    </r>
    <r>
      <rPr>
        <sz val="8"/>
        <rFont val="Times New Roman"/>
        <family val="1"/>
      </rPr>
      <t>)</t>
    </r>
    <phoneticPr fontId="2" type="noConversion"/>
  </si>
  <si>
    <t>電子謄本（跨縣市謄本）</t>
    <phoneticPr fontId="2" type="noConversion"/>
  </si>
  <si>
    <t>歸戶查詢</t>
    <phoneticPr fontId="3" type="noConversion"/>
  </si>
  <si>
    <t>所內</t>
    <phoneticPr fontId="3" type="noConversion"/>
  </si>
  <si>
    <t>全國</t>
    <phoneticPr fontId="3" type="noConversion"/>
  </si>
  <si>
    <t>其他查詢</t>
    <phoneticPr fontId="3" type="noConversion"/>
  </si>
  <si>
    <t>閱覽</t>
    <phoneticPr fontId="3" type="noConversion"/>
  </si>
  <si>
    <t>人工謄本</t>
    <phoneticPr fontId="3" type="noConversion"/>
  </si>
  <si>
    <t>一般案件閱覽</t>
    <phoneticPr fontId="3" type="noConversion"/>
  </si>
  <si>
    <t>英文不動產權利證明</t>
    <phoneticPr fontId="3" type="noConversion"/>
  </si>
  <si>
    <r>
      <t>電子謄本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跨所謄本</t>
    </r>
    <r>
      <rPr>
        <sz val="10"/>
        <rFont val="Times New Roman"/>
        <family val="1"/>
      </rPr>
      <t>)</t>
    </r>
  </si>
  <si>
    <t>公文</t>
    <phoneticPr fontId="3" type="noConversion"/>
  </si>
  <si>
    <t>一般公文</t>
    <phoneticPr fontId="3" type="noConversion"/>
  </si>
  <si>
    <t>補正</t>
    <phoneticPr fontId="3" type="noConversion"/>
  </si>
  <si>
    <t>駁回</t>
    <phoneticPr fontId="3" type="noConversion"/>
  </si>
  <si>
    <t>員工人數</t>
    <phoneticPr fontId="3" type="noConversion"/>
  </si>
  <si>
    <t>職員人數</t>
    <phoneticPr fontId="3" type="noConversion"/>
  </si>
  <si>
    <r>
      <t>職務代理人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約僱</t>
    </r>
    <r>
      <rPr>
        <sz val="10"/>
        <rFont val="Times New Roman"/>
        <family val="1"/>
      </rPr>
      <t>)</t>
    </r>
    <phoneticPr fontId="2" type="noConversion"/>
  </si>
  <si>
    <t>工</t>
    <phoneticPr fontId="3" type="noConversion"/>
  </si>
  <si>
    <t>臨時人員</t>
    <phoneticPr fontId="3" type="noConversion"/>
  </si>
  <si>
    <t>中壢地政</t>
    <phoneticPr fontId="2" type="noConversion"/>
  </si>
  <si>
    <t>大溪地政</t>
    <phoneticPr fontId="2" type="noConversion"/>
  </si>
  <si>
    <t>蘆竹地政</t>
    <phoneticPr fontId="2" type="noConversion"/>
  </si>
  <si>
    <t>八德地政</t>
    <phoneticPr fontId="2" type="noConversion"/>
  </si>
  <si>
    <t>平鎮地政</t>
    <phoneticPr fontId="2" type="noConversion"/>
  </si>
  <si>
    <t>收件字</t>
    <phoneticPr fontId="2" type="noConversion"/>
  </si>
  <si>
    <t>公文收文</t>
    <phoneticPr fontId="2" type="noConversion"/>
  </si>
  <si>
    <t>楊地收字</t>
    <phoneticPr fontId="2" type="noConversion"/>
  </si>
  <si>
    <t>公文創稿</t>
    <phoneticPr fontId="2" type="noConversion"/>
  </si>
  <si>
    <t>楊地登字</t>
    <phoneticPr fontId="2" type="noConversion"/>
  </si>
  <si>
    <t>楊地資字</t>
    <phoneticPr fontId="2" type="noConversion"/>
  </si>
  <si>
    <t>楊地會字</t>
    <phoneticPr fontId="2" type="noConversion"/>
  </si>
  <si>
    <t>公文總件數</t>
    <phoneticPr fontId="2" type="noConversion"/>
  </si>
  <si>
    <t>~</t>
    <phoneticPr fontId="2" type="noConversion"/>
  </si>
  <si>
    <t>楊永字</t>
    <phoneticPr fontId="3" type="noConversion"/>
  </si>
  <si>
    <t>楊地字</t>
    <phoneticPr fontId="3" type="noConversion"/>
  </si>
  <si>
    <t>楊簡字</t>
    <phoneticPr fontId="3" type="noConversion"/>
  </si>
  <si>
    <t>詳如後附表</t>
    <phoneticPr fontId="2" type="noConversion"/>
  </si>
  <si>
    <t>謄字</t>
    <phoneticPr fontId="3" type="noConversion"/>
  </si>
  <si>
    <t>流水編</t>
    <phoneticPr fontId="3" type="noConversion"/>
  </si>
  <si>
    <t>楊地行字</t>
    <phoneticPr fontId="2" type="noConversion"/>
  </si>
  <si>
    <t>楊地價字</t>
    <phoneticPr fontId="2" type="noConversion"/>
  </si>
  <si>
    <t>楊地測字</t>
    <phoneticPr fontId="2" type="noConversion"/>
  </si>
  <si>
    <t>楊地人字</t>
    <phoneticPr fontId="2" type="noConversion"/>
  </si>
  <si>
    <t>桃園市楊梅地政事務所規費收入、案件受理暨職工人數月報表</t>
    <phoneticPr fontId="3" type="noConversion"/>
  </si>
  <si>
    <t>楊測複</t>
    <phoneticPr fontId="3" type="noConversion"/>
  </si>
  <si>
    <t>楊測建</t>
    <phoneticPr fontId="3" type="noConversion"/>
  </si>
  <si>
    <t>000010</t>
    <phoneticPr fontId="2" type="noConversion"/>
  </si>
  <si>
    <t>楊桃登</t>
    <phoneticPr fontId="2" type="noConversion"/>
  </si>
  <si>
    <t>楊溪登</t>
    <phoneticPr fontId="2" type="noConversion"/>
  </si>
  <si>
    <t>楊德登</t>
    <phoneticPr fontId="2" type="noConversion"/>
  </si>
  <si>
    <t>起迄收件編號</t>
    <phoneticPr fontId="2" type="noConversion"/>
  </si>
  <si>
    <t>達成歲入百分比</t>
    <phoneticPr fontId="3" type="noConversion"/>
  </si>
  <si>
    <t>截至本月止之實收數</t>
    <phoneticPr fontId="2" type="noConversion"/>
  </si>
  <si>
    <t>累計分配數</t>
    <phoneticPr fontId="2" type="noConversion"/>
  </si>
  <si>
    <r>
      <t>(</t>
    </r>
    <r>
      <rPr>
        <sz val="12"/>
        <rFont val="標楷體"/>
        <family val="4"/>
        <charset val="136"/>
      </rPr>
      <t>三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  <charset val="136"/>
      </rPr>
      <t>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　　件</t>
    </r>
    <r>
      <rPr>
        <sz val="12"/>
        <rFont val="Times New Roman"/>
        <family val="1"/>
      </rPr>
      <t xml:space="preserve">                 </t>
    </r>
    <phoneticPr fontId="3" type="noConversion"/>
  </si>
  <si>
    <t>工作站
各類謄本</t>
    <phoneticPr fontId="2" type="noConversion"/>
  </si>
  <si>
    <r>
      <t>單一窗口簡易案件</t>
    </r>
    <r>
      <rPr>
        <sz val="10"/>
        <rFont val="Times New Roman"/>
        <family val="1"/>
      </rPr>
      <t>(15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)</t>
    </r>
    <phoneticPr fontId="3" type="noConversion"/>
  </si>
  <si>
    <t>跨所
總件數</t>
    <phoneticPr fontId="2" type="noConversion"/>
  </si>
  <si>
    <t>跨所案件</t>
    <phoneticPr fontId="2" type="noConversion"/>
  </si>
  <si>
    <t>三、員工人數不包括市府借調重測雇工。</t>
    <phoneticPr fontId="3" type="noConversion"/>
  </si>
  <si>
    <t>一、本報表務請於每月五日以前報送市府地政局地籍科。</t>
    <phoneticPr fontId="3" type="noConversion"/>
  </si>
  <si>
    <r>
      <t>(</t>
    </r>
    <r>
      <rPr>
        <b/>
        <sz val="12"/>
        <rFont val="標楷體"/>
        <family val="4"/>
        <charset val="136"/>
      </rPr>
      <t>一</t>
    </r>
    <r>
      <rPr>
        <b/>
        <sz val="12"/>
        <rFont val="Times New Roman"/>
        <family val="1"/>
      </rPr>
      <t xml:space="preserve">) </t>
    </r>
    <r>
      <rPr>
        <b/>
        <sz val="12"/>
        <rFont val="標楷體"/>
        <family val="4"/>
        <charset val="136"/>
      </rPr>
      <t>規　　費</t>
    </r>
    <r>
      <rPr>
        <b/>
        <sz val="12"/>
        <rFont val="Times New Roman"/>
        <family val="1"/>
      </rPr>
      <t xml:space="preserve">                 </t>
    </r>
    <phoneticPr fontId="3" type="noConversion"/>
  </si>
  <si>
    <r>
      <t>(</t>
    </r>
    <r>
      <rPr>
        <b/>
        <sz val="12"/>
        <rFont val="標楷體"/>
        <family val="4"/>
        <charset val="136"/>
      </rPr>
      <t>二</t>
    </r>
    <r>
      <rPr>
        <b/>
        <sz val="12"/>
        <rFont val="Times New Roman"/>
        <family val="1"/>
      </rPr>
      <t xml:space="preserve">) </t>
    </r>
    <r>
      <rPr>
        <b/>
        <sz val="12"/>
        <rFont val="標楷體"/>
        <family val="4"/>
        <charset val="136"/>
      </rPr>
      <t>歲　　入</t>
    </r>
    <r>
      <rPr>
        <b/>
        <sz val="12"/>
        <rFont val="Times New Roman"/>
        <family val="1"/>
      </rPr>
      <t xml:space="preserve">                </t>
    </r>
    <phoneticPr fontId="3" type="noConversion"/>
  </si>
  <si>
    <t>楊平登</t>
    <phoneticPr fontId="2" type="noConversion"/>
  </si>
  <si>
    <t>楊壢登</t>
    <phoneticPr fontId="2" type="noConversion"/>
  </si>
  <si>
    <t>龜山地政</t>
    <phoneticPr fontId="2" type="noConversion"/>
  </si>
  <si>
    <r>
      <t>(</t>
    </r>
    <r>
      <rPr>
        <sz val="12"/>
        <rFont val="細明體"/>
        <family val="3"/>
        <charset val="136"/>
      </rPr>
      <t>含支號</t>
    </r>
    <r>
      <rPr>
        <sz val="12"/>
        <rFont val="Times New Roman"/>
        <family val="1"/>
      </rPr>
      <t>)</t>
    </r>
    <phoneticPr fontId="2" type="noConversion"/>
  </si>
  <si>
    <t>~</t>
    <phoneticPr fontId="2" type="noConversion"/>
  </si>
  <si>
    <t>楊山登</t>
    <phoneticPr fontId="2" type="noConversion"/>
  </si>
  <si>
    <t>(不含留停)</t>
  </si>
  <si>
    <r>
      <t>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月</t>
    </r>
    <phoneticPr fontId="3" type="noConversion"/>
  </si>
  <si>
    <t>0000010</t>
    <phoneticPr fontId="2" type="noConversion"/>
  </si>
  <si>
    <t>000220</t>
    <phoneticPr fontId="2" type="noConversion"/>
  </si>
  <si>
    <t>011810</t>
    <phoneticPr fontId="2" type="noConversion"/>
  </si>
  <si>
    <t>002410</t>
    <phoneticPr fontId="2" type="noConversion"/>
  </si>
  <si>
    <t>~</t>
    <phoneticPr fontId="2" type="noConversion"/>
  </si>
  <si>
    <r>
      <t>桃園市楊梅地政事務所</t>
    </r>
    <r>
      <rPr>
        <sz val="18"/>
        <rFont val="Times New Roman"/>
        <family val="1"/>
      </rPr>
      <t>107</t>
    </r>
    <r>
      <rPr>
        <sz val="18"/>
        <rFont val="標楷體"/>
        <family val="4"/>
        <charset val="136"/>
      </rPr>
      <t>年</t>
    </r>
    <r>
      <rPr>
        <sz val="18"/>
        <rFont val="Times New Roman"/>
        <family val="1"/>
      </rPr>
      <t>01</t>
    </r>
    <r>
      <rPr>
        <sz val="18"/>
        <rFont val="標楷體"/>
        <family val="4"/>
        <charset val="136"/>
      </rPr>
      <t>月公文明細</t>
    </r>
    <phoneticPr fontId="2" type="noConversion"/>
  </si>
  <si>
    <t>件數</t>
    <phoneticPr fontId="2" type="noConversion"/>
  </si>
  <si>
    <t>10、20、30、40、41、42、43、44、50、60、61、70、71、80、90、100、101、110、120、121、122</t>
    <phoneticPr fontId="2" type="noConversion"/>
  </si>
  <si>
    <t>23521、23771、23791、23821、23841、23861、23881、23901、10、11、20、30、40、41、50、60、70、71、80、90、100、110、120、130、140、150、160、161、170、180、181、190、200、210、220、221、230、240、250、260、270、280、281、290、300、310、320、321、330、340、341、350、351、352、360、370、380、390、400、410、420、430、440、450、460、470、480、490、491、500、510、520、530、531、540、550、560、570、580、590、600、610、611、620、621、630、640、650、651、660、661、662、670、680、690、700、701、710、711、720、730、731、740、750、760、770、780、790、791、800、810、811、820、830、840、841、860、870、880、890、891、900、910、920、921、922、930、940、950、960、961、970、980、990、1000、1010、1020、1030、1040、1050、1060、1070、1071、1080、1090、1100、1110、1120、1130、1140、1150、1160、1170、1180、1190、1200、1210、1220、1230、1240、1250、1260、1270、1280、1290、1300、1310、1320、1330、1340、1350、1360、1370、1380、1390、1400、1410、1420、1430、1440、1450、1460、1470、1480、1490、1500、1510、1520、1530、1540、1550、1560、1570、1580、1590、1600、1610、1620、1630、1640、1650、1660、1670、1680、1690、1700、1710、1720、1730、1740、1750、1760、1770、1780、1790、1800、1810、1820、1830、1840、1850、1860、1870、1880、1890、1900、1910、1920、1930、1940、1950、1960、1970、1980、1990、2000、2010、2020、2030、2040、2050、2060、2070、2080、2090、2100、2110、2120、2130、2140、2150、2160、2170、2180、2190、2200、2210、2220、2230、2240、2250、2260、2270、2280、2290、2300、2310、2320、2330、2340、2350、2360、2370、2380、2390、2400、2410、2420、2430、2440、2450、2460、2470、2480、2490、2500、2510、2520、2530、2540、2550、2560、2570、2580、2590、2600、2610、2620、2630、2640、2650、2660、2670、2680、2690、2700、2710、2720、2730、2740、2750、2760、2770、2780、2790、2800、2810、2820、2830、2840、2850、2860、2870、2880、2890、2900、2910、2920、2930、2940、2950、2960、2970、2980、2990、3000、3010、3011、3020、3030、3040、3050</t>
    <phoneticPr fontId="2" type="noConversion"/>
  </si>
  <si>
    <t>5911、6401、10、20、21、30、31、32、40、50、60、70、80、81、90、91、100、101、110、111、120、130、140、141、142、150、160、161、170、180、190、200、210、220、230、240、250、260、261、270、280、281、290、291、300、310、320、330、340、341、350、360、370、380、390、400、410、420、430、440、450、460、470、480、490、500、510、520、530、540、550、560、570、580、590、600、610、620、630、631、640、641、650、660、661、670、671</t>
    <phoneticPr fontId="2" type="noConversion"/>
  </si>
  <si>
    <t>楊蘆登</t>
    <phoneticPr fontId="2" type="noConversion"/>
  </si>
  <si>
    <t>1811、10、11、20、30、40、50、60、70、80、90、100、101、110、111、120、130、131、140、141、160</t>
    <phoneticPr fontId="2" type="noConversion"/>
  </si>
  <si>
    <t>1961、1971、10、20、120、121、130、140、150、151、152、160、170、180、181、182、190、200、201、210、220、230、240、241、250、260</t>
    <phoneticPr fontId="2" type="noConversion"/>
  </si>
  <si>
    <t>6922、6923、7191、7192、7193、7194、7195、7196、7202、7391、7411、10、11、20、30、31、40、50、60、70、80、90、100、110、120、130、140、150、151、160、170、180、190、200、210、220、230、240、250、260、261、270、280、281、290、300、310、320、330、331、340、341、350、351、360、361、370、380、390、400、410、420、430、440、450、460、470、480、490、500、510、520、530、540、550、560、570</t>
    <phoneticPr fontId="2" type="noConversion"/>
  </si>
  <si>
    <t>10、20、30、31、40、50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</si>
</sst>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6"/>
      <color indexed="10"/>
      <name val="Times New Roman"/>
      <family val="1"/>
    </font>
    <font>
      <sz val="13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7" fillId="0" borderId="2" xfId="9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4" xfId="9" applyNumberFormat="1" applyFont="1" applyBorder="1" applyAlignment="1">
      <alignment horizontal="left" vertical="center"/>
    </xf>
    <xf numFmtId="0" fontId="5" fillId="0" borderId="2" xfId="9" applyNumberFormat="1" applyFont="1" applyBorder="1" applyAlignment="1">
      <alignment horizontal="center" vertical="center"/>
    </xf>
    <xf numFmtId="0" fontId="15" fillId="2" borderId="2" xfId="1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176" fontId="5" fillId="0" borderId="4" xfId="9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5" fillId="0" borderId="1" xfId="9" applyNumberFormat="1" applyFont="1" applyBorder="1" applyAlignment="1">
      <alignment horizontal="center" vertical="center"/>
    </xf>
    <xf numFmtId="0" fontId="5" fillId="0" borderId="3" xfId="9" applyNumberFormat="1" applyFont="1" applyBorder="1" applyAlignment="1">
      <alignment horizontal="center" vertical="center"/>
    </xf>
    <xf numFmtId="0" fontId="5" fillId="0" borderId="4" xfId="9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7" fillId="0" borderId="1" xfId="9" applyNumberFormat="1" applyFont="1" applyBorder="1" applyAlignment="1">
      <alignment horizontal="left" vertical="center"/>
    </xf>
    <xf numFmtId="0" fontId="8" fillId="0" borderId="2" xfId="10" applyFont="1" applyBorder="1" applyAlignment="1">
      <alignment horizontal="center" vertical="center"/>
    </xf>
    <xf numFmtId="0" fontId="11" fillId="0" borderId="2" xfId="1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9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8" fillId="0" borderId="5" xfId="9" applyNumberFormat="1" applyFont="1" applyBorder="1" applyAlignment="1">
      <alignment horizontal="center" vertical="center"/>
    </xf>
    <xf numFmtId="0" fontId="21" fillId="0" borderId="1" xfId="9" applyNumberFormat="1" applyFont="1" applyBorder="1" applyAlignment="1">
      <alignment vertical="center"/>
    </xf>
    <xf numFmtId="0" fontId="21" fillId="0" borderId="3" xfId="9" applyNumberFormat="1" applyFont="1" applyBorder="1" applyAlignment="1">
      <alignment vertical="center"/>
    </xf>
    <xf numFmtId="0" fontId="21" fillId="0" borderId="4" xfId="9" applyNumberFormat="1" applyFont="1" applyBorder="1" applyAlignment="1">
      <alignment vertical="center"/>
    </xf>
    <xf numFmtId="0" fontId="12" fillId="0" borderId="1" xfId="9" applyNumberFormat="1" applyFont="1" applyBorder="1" applyAlignment="1">
      <alignment horizontal="center" vertical="center"/>
    </xf>
    <xf numFmtId="0" fontId="12" fillId="0" borderId="3" xfId="9" applyNumberFormat="1" applyFont="1" applyBorder="1" applyAlignment="1">
      <alignment horizontal="center" vertical="center"/>
    </xf>
    <xf numFmtId="0" fontId="12" fillId="0" borderId="4" xfId="9" applyNumberFormat="1" applyFont="1" applyBorder="1" applyAlignment="1">
      <alignment horizontal="center" vertical="center"/>
    </xf>
    <xf numFmtId="0" fontId="5" fillId="0" borderId="1" xfId="9" applyNumberFormat="1" applyFont="1" applyBorder="1" applyAlignment="1">
      <alignment horizontal="center" vertical="center"/>
    </xf>
    <xf numFmtId="0" fontId="5" fillId="0" borderId="3" xfId="9" applyNumberFormat="1" applyFont="1" applyBorder="1" applyAlignment="1">
      <alignment horizontal="center" vertical="center"/>
    </xf>
    <xf numFmtId="0" fontId="5" fillId="0" borderId="4" xfId="9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distributed" vertical="center"/>
    </xf>
    <xf numFmtId="0" fontId="4" fillId="0" borderId="3" xfId="9" applyNumberFormat="1" applyFont="1" applyBorder="1" applyAlignment="1">
      <alignment horizontal="distributed" vertical="center"/>
    </xf>
    <xf numFmtId="0" fontId="4" fillId="0" borderId="4" xfId="9" applyNumberFormat="1" applyFont="1" applyBorder="1" applyAlignment="1">
      <alignment horizontal="distributed" vertical="center"/>
    </xf>
    <xf numFmtId="176" fontId="5" fillId="0" borderId="1" xfId="9" applyNumberFormat="1" applyFont="1" applyBorder="1" applyAlignment="1">
      <alignment horizontal="right" vertical="center"/>
    </xf>
    <xf numFmtId="176" fontId="5" fillId="0" borderId="3" xfId="9" applyNumberFormat="1" applyFont="1" applyBorder="1" applyAlignment="1">
      <alignment horizontal="right" vertical="center"/>
    </xf>
    <xf numFmtId="176" fontId="5" fillId="0" borderId="4" xfId="9" applyNumberFormat="1" applyFont="1" applyBorder="1" applyAlignment="1">
      <alignment horizontal="right" vertical="center"/>
    </xf>
    <xf numFmtId="0" fontId="4" fillId="0" borderId="8" xfId="9" applyNumberFormat="1" applyFont="1" applyBorder="1" applyAlignment="1">
      <alignment horizontal="right" vertical="top" textRotation="255"/>
    </xf>
    <xf numFmtId="0" fontId="4" fillId="0" borderId="12" xfId="9" applyNumberFormat="1" applyFont="1" applyBorder="1" applyAlignment="1">
      <alignment horizontal="right" vertical="top" textRotation="255"/>
    </xf>
    <xf numFmtId="0" fontId="4" fillId="0" borderId="0" xfId="9" applyNumberFormat="1" applyFont="1" applyBorder="1" applyAlignment="1">
      <alignment horizontal="right" vertical="top" textRotation="255"/>
    </xf>
    <xf numFmtId="0" fontId="4" fillId="0" borderId="10" xfId="9" applyNumberFormat="1" applyFont="1" applyBorder="1" applyAlignment="1">
      <alignment horizontal="right" vertical="top" textRotation="255"/>
    </xf>
    <xf numFmtId="0" fontId="4" fillId="0" borderId="9" xfId="9" applyNumberFormat="1" applyFont="1" applyBorder="1" applyAlignment="1">
      <alignment vertical="top" textRotation="255"/>
    </xf>
    <xf numFmtId="0" fontId="4" fillId="0" borderId="0" xfId="9" applyNumberFormat="1" applyFont="1" applyBorder="1" applyAlignment="1">
      <alignment vertical="top" textRotation="255"/>
    </xf>
    <xf numFmtId="0" fontId="4" fillId="0" borderId="5" xfId="9" applyNumberFormat="1" applyFont="1" applyBorder="1" applyAlignment="1">
      <alignment vertical="top" textRotation="255"/>
    </xf>
    <xf numFmtId="0" fontId="4" fillId="0" borderId="7" xfId="9" applyNumberFormat="1" applyFont="1" applyBorder="1" applyAlignment="1">
      <alignment horizontal="left" vertical="top" textRotation="255"/>
    </xf>
    <xf numFmtId="0" fontId="4" fillId="0" borderId="13" xfId="9" applyNumberFormat="1" applyFont="1" applyBorder="1" applyAlignment="1">
      <alignment horizontal="left" vertical="top" textRotation="255"/>
    </xf>
    <xf numFmtId="0" fontId="4" fillId="0" borderId="6" xfId="9" applyNumberFormat="1" applyFont="1" applyBorder="1" applyAlignment="1">
      <alignment horizontal="left" vertical="top" textRotation="255"/>
    </xf>
    <xf numFmtId="3" fontId="5" fillId="0" borderId="1" xfId="9" applyNumberFormat="1" applyFont="1" applyBorder="1" applyAlignment="1">
      <alignment horizontal="center" vertical="center"/>
    </xf>
    <xf numFmtId="3" fontId="5" fillId="0" borderId="3" xfId="9" applyNumberFormat="1" applyFont="1" applyBorder="1" applyAlignment="1">
      <alignment horizontal="center" vertical="center"/>
    </xf>
    <xf numFmtId="3" fontId="5" fillId="0" borderId="4" xfId="9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distributed" vertical="center"/>
    </xf>
    <xf numFmtId="0" fontId="4" fillId="0" borderId="4" xfId="1" applyFont="1" applyFill="1" applyBorder="1" applyAlignment="1">
      <alignment horizontal="distributed" vertical="center"/>
    </xf>
    <xf numFmtId="3" fontId="5" fillId="0" borderId="1" xfId="9" applyNumberFormat="1" applyFont="1" applyBorder="1" applyAlignment="1">
      <alignment horizontal="right" vertical="center"/>
    </xf>
    <xf numFmtId="3" fontId="5" fillId="0" borderId="3" xfId="9" applyNumberFormat="1" applyFont="1" applyBorder="1" applyAlignment="1">
      <alignment horizontal="right" vertical="center"/>
    </xf>
    <xf numFmtId="3" fontId="5" fillId="0" borderId="4" xfId="9" applyNumberFormat="1" applyFont="1" applyBorder="1" applyAlignment="1">
      <alignment horizontal="right" vertical="center"/>
    </xf>
    <xf numFmtId="10" fontId="5" fillId="0" borderId="1" xfId="11" applyNumberFormat="1" applyFont="1" applyBorder="1" applyAlignment="1">
      <alignment horizontal="right" vertical="center"/>
    </xf>
    <xf numFmtId="10" fontId="5" fillId="0" borderId="3" xfId="11" applyNumberFormat="1" applyFont="1" applyBorder="1" applyAlignment="1">
      <alignment horizontal="right" vertical="center"/>
    </xf>
    <xf numFmtId="10" fontId="5" fillId="0" borderId="4" xfId="11" applyNumberFormat="1" applyFont="1" applyBorder="1" applyAlignment="1">
      <alignment horizontal="right" vertical="center"/>
    </xf>
    <xf numFmtId="0" fontId="5" fillId="0" borderId="1" xfId="9" applyNumberFormat="1" applyFont="1" applyBorder="1" applyAlignment="1">
      <alignment vertical="center"/>
    </xf>
    <xf numFmtId="0" fontId="5" fillId="0" borderId="3" xfId="9" applyNumberFormat="1" applyFont="1" applyBorder="1" applyAlignment="1">
      <alignment vertical="center"/>
    </xf>
    <xf numFmtId="0" fontId="5" fillId="0" borderId="4" xfId="9" applyNumberFormat="1" applyFont="1" applyBorder="1" applyAlignment="1">
      <alignment vertical="center"/>
    </xf>
    <xf numFmtId="3" fontId="5" fillId="0" borderId="7" xfId="9" applyNumberFormat="1" applyFont="1" applyBorder="1" applyAlignment="1">
      <alignment horizontal="right" vertical="center"/>
    </xf>
    <xf numFmtId="0" fontId="7" fillId="0" borderId="14" xfId="9" applyNumberFormat="1" applyFont="1" applyBorder="1" applyAlignment="1">
      <alignment horizontal="center" vertical="center" wrapText="1"/>
    </xf>
    <xf numFmtId="0" fontId="7" fillId="0" borderId="15" xfId="9" applyNumberFormat="1" applyFont="1" applyBorder="1" applyAlignment="1">
      <alignment horizontal="center" vertical="center" wrapText="1"/>
    </xf>
    <xf numFmtId="0" fontId="7" fillId="0" borderId="11" xfId="9" applyNumberFormat="1" applyFont="1" applyBorder="1" applyAlignment="1">
      <alignment horizontal="center" vertical="center" wrapText="1"/>
    </xf>
    <xf numFmtId="0" fontId="7" fillId="0" borderId="1" xfId="9" applyNumberFormat="1" applyFont="1" applyBorder="1" applyAlignment="1">
      <alignment horizontal="left" vertical="center"/>
    </xf>
    <xf numFmtId="0" fontId="7" fillId="0" borderId="4" xfId="9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7" fillId="0" borderId="1" xfId="9" applyNumberFormat="1" applyFont="1" applyBorder="1" applyAlignment="1">
      <alignment horizontal="left" vertical="center" wrapText="1"/>
    </xf>
    <xf numFmtId="0" fontId="7" fillId="0" borderId="4" xfId="9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7" fillId="0" borderId="8" xfId="9" applyNumberFormat="1" applyFont="1" applyBorder="1" applyAlignment="1">
      <alignment horizontal="center" vertical="center"/>
    </xf>
    <xf numFmtId="0" fontId="7" fillId="0" borderId="7" xfId="9" applyNumberFormat="1" applyFont="1" applyBorder="1" applyAlignment="1">
      <alignment horizontal="center" vertical="center"/>
    </xf>
    <xf numFmtId="0" fontId="7" fillId="0" borderId="12" xfId="9" applyNumberFormat="1" applyFont="1" applyBorder="1" applyAlignment="1">
      <alignment horizontal="center" vertical="center"/>
    </xf>
    <xf numFmtId="0" fontId="7" fillId="0" borderId="13" xfId="9" applyNumberFormat="1" applyFont="1" applyBorder="1" applyAlignment="1">
      <alignment horizontal="center" vertical="center"/>
    </xf>
    <xf numFmtId="0" fontId="7" fillId="0" borderId="10" xfId="9" applyNumberFormat="1" applyFont="1" applyBorder="1" applyAlignment="1">
      <alignment horizontal="center" vertical="center"/>
    </xf>
    <xf numFmtId="0" fontId="7" fillId="0" borderId="6" xfId="9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10" fillId="0" borderId="1" xfId="9" applyNumberFormat="1" applyFont="1" applyBorder="1" applyAlignment="1">
      <alignment horizontal="left" vertical="center" wrapText="1"/>
    </xf>
    <xf numFmtId="0" fontId="10" fillId="0" borderId="4" xfId="9" applyNumberFormat="1" applyFont="1" applyBorder="1" applyAlignment="1">
      <alignment horizontal="left" vertical="center" wrapText="1"/>
    </xf>
    <xf numFmtId="0" fontId="7" fillId="0" borderId="14" xfId="9" applyNumberFormat="1" applyFont="1" applyBorder="1" applyAlignment="1">
      <alignment horizontal="distributed" vertical="center"/>
    </xf>
    <xf numFmtId="0" fontId="7" fillId="0" borderId="11" xfId="9" applyNumberFormat="1" applyFont="1" applyBorder="1" applyAlignment="1">
      <alignment horizontal="distributed" vertical="center"/>
    </xf>
    <xf numFmtId="0" fontId="7" fillId="0" borderId="1" xfId="9" applyNumberFormat="1" applyFont="1" applyBorder="1" applyAlignment="1">
      <alignment horizontal="left" vertical="center" wrapText="1" shrinkToFit="1"/>
    </xf>
    <xf numFmtId="0" fontId="7" fillId="0" borderId="4" xfId="9" applyNumberFormat="1" applyFont="1" applyBorder="1" applyAlignment="1">
      <alignment horizontal="left" vertical="center" wrapText="1" shrinkToFit="1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7" fillId="0" borderId="1" xfId="9" applyNumberFormat="1" applyFont="1" applyBorder="1" applyAlignment="1">
      <alignment horizontal="distributed" vertical="center"/>
    </xf>
    <xf numFmtId="0" fontId="7" fillId="0" borderId="4" xfId="9" applyNumberFormat="1" applyFont="1" applyBorder="1" applyAlignment="1">
      <alignment horizontal="distributed" vertical="center"/>
    </xf>
    <xf numFmtId="0" fontId="4" fillId="0" borderId="3" xfId="9" applyNumberFormat="1" applyFont="1" applyBorder="1" applyAlignment="1">
      <alignment horizontal="center" vertical="center"/>
    </xf>
    <xf numFmtId="0" fontId="4" fillId="0" borderId="4" xfId="9" applyNumberFormat="1" applyFont="1" applyBorder="1" applyAlignment="1">
      <alignment horizontal="center" vertical="center"/>
    </xf>
    <xf numFmtId="0" fontId="4" fillId="0" borderId="1" xfId="9" applyNumberFormat="1" applyFont="1" applyBorder="1" applyAlignment="1">
      <alignment horizontal="right" vertical="center"/>
    </xf>
    <xf numFmtId="0" fontId="4" fillId="0" borderId="3" xfId="9" applyNumberFormat="1" applyFont="1" applyBorder="1" applyAlignment="1">
      <alignment horizontal="right" vertical="center"/>
    </xf>
    <xf numFmtId="0" fontId="23" fillId="0" borderId="1" xfId="9" applyNumberFormat="1" applyFont="1" applyBorder="1" applyAlignment="1">
      <alignment horizontal="center" vertical="center"/>
    </xf>
    <xf numFmtId="0" fontId="23" fillId="0" borderId="3" xfId="9" applyNumberFormat="1" applyFont="1" applyBorder="1" applyAlignment="1">
      <alignment horizontal="center" vertical="center"/>
    </xf>
    <xf numFmtId="0" fontId="23" fillId="0" borderId="4" xfId="9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3" xfId="9" applyNumberFormat="1" applyFont="1" applyBorder="1" applyAlignment="1">
      <alignment horizontal="distributed" vertical="center"/>
    </xf>
    <xf numFmtId="0" fontId="8" fillId="0" borderId="2" xfId="10" applyFont="1" applyBorder="1" applyAlignment="1">
      <alignment horizontal="center" vertical="center"/>
    </xf>
    <xf numFmtId="0" fontId="11" fillId="0" borderId="2" xfId="1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2" xfId="10" applyFont="1" applyBorder="1" applyAlignment="1">
      <alignment horizontal="center" vertical="center"/>
    </xf>
    <xf numFmtId="0" fontId="8" fillId="2" borderId="2" xfId="1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2">
    <cellStyle name="一般" xfId="0" builtinId="0"/>
    <cellStyle name="一般 2" xfId="1"/>
    <cellStyle name="一般 3" xfId="2"/>
    <cellStyle name="一般 4" xfId="3"/>
    <cellStyle name="一般 5" xfId="4"/>
    <cellStyle name="一般 6" xfId="5"/>
    <cellStyle name="一般 7" xfId="6"/>
    <cellStyle name="一般 8" xfId="7"/>
    <cellStyle name="一般 9" xfId="8"/>
    <cellStyle name="一般_Sheet1" xfId="9"/>
    <cellStyle name="一般_Sheet2" xfId="10"/>
    <cellStyle name="百分比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opLeftCell="A16" zoomScaleNormal="100" zoomScalePageLayoutView="80" workbookViewId="0">
      <selection activeCell="J3" sqref="J3:J50"/>
    </sheetView>
  </sheetViews>
  <sheetFormatPr defaultRowHeight="16.5" x14ac:dyDescent="0.25"/>
  <cols>
    <col min="1" max="1" width="11.875" style="12" customWidth="1"/>
    <col min="2" max="3" width="10.25" style="12" customWidth="1"/>
    <col min="4" max="6" width="8.25" style="12" customWidth="1"/>
    <col min="7" max="7" width="4.75" style="12" customWidth="1"/>
    <col min="8" max="8" width="8.25" style="12" customWidth="1"/>
    <col min="9" max="9" width="8.625" style="12" customWidth="1"/>
    <col min="10" max="12" width="5" style="12" customWidth="1"/>
    <col min="13" max="16384" width="9" style="12"/>
  </cols>
  <sheetData>
    <row r="1" spans="1:12" ht="18.75" customHeight="1" x14ac:dyDescent="0.25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6.5" customHeight="1" x14ac:dyDescent="0.25">
      <c r="A2" s="37" t="s">
        <v>88</v>
      </c>
      <c r="B2" s="38"/>
      <c r="C2" s="39"/>
      <c r="D2" s="40"/>
      <c r="E2" s="41"/>
      <c r="F2" s="41"/>
      <c r="G2" s="41"/>
      <c r="H2" s="41"/>
      <c r="I2" s="42"/>
      <c r="J2" s="43" t="s">
        <v>97</v>
      </c>
      <c r="K2" s="44"/>
      <c r="L2" s="45"/>
    </row>
    <row r="3" spans="1:12" ht="16.5" customHeight="1" x14ac:dyDescent="0.25">
      <c r="A3" s="46" t="s">
        <v>5</v>
      </c>
      <c r="B3" s="47"/>
      <c r="C3" s="48"/>
      <c r="D3" s="49">
        <v>312965</v>
      </c>
      <c r="E3" s="50"/>
      <c r="F3" s="50"/>
      <c r="G3" s="50"/>
      <c r="H3" s="50"/>
      <c r="I3" s="51"/>
      <c r="J3" s="52" t="s">
        <v>87</v>
      </c>
      <c r="K3" s="56" t="s">
        <v>2</v>
      </c>
      <c r="L3" s="59" t="s">
        <v>86</v>
      </c>
    </row>
    <row r="4" spans="1:12" ht="16.5" customHeight="1" x14ac:dyDescent="0.25">
      <c r="A4" s="46" t="s">
        <v>3</v>
      </c>
      <c r="B4" s="47"/>
      <c r="C4" s="48"/>
      <c r="D4" s="49">
        <v>3670895</v>
      </c>
      <c r="E4" s="50"/>
      <c r="F4" s="50"/>
      <c r="G4" s="50"/>
      <c r="H4" s="50"/>
      <c r="I4" s="51"/>
      <c r="J4" s="53"/>
      <c r="K4" s="57"/>
      <c r="L4" s="60"/>
    </row>
    <row r="5" spans="1:12" ht="16.5" customHeight="1" x14ac:dyDescent="0.25">
      <c r="A5" s="46" t="s">
        <v>4</v>
      </c>
      <c r="B5" s="47"/>
      <c r="C5" s="48"/>
      <c r="D5" s="49">
        <v>310240</v>
      </c>
      <c r="E5" s="50"/>
      <c r="F5" s="50"/>
      <c r="G5" s="50"/>
      <c r="H5" s="50"/>
      <c r="I5" s="51"/>
      <c r="J5" s="53"/>
      <c r="K5" s="57"/>
      <c r="L5" s="60"/>
    </row>
    <row r="6" spans="1:12" ht="16.5" customHeight="1" x14ac:dyDescent="0.25">
      <c r="A6" s="46" t="s">
        <v>6</v>
      </c>
      <c r="B6" s="47"/>
      <c r="C6" s="48"/>
      <c r="D6" s="49">
        <v>217400</v>
      </c>
      <c r="E6" s="50"/>
      <c r="F6" s="50"/>
      <c r="G6" s="50"/>
      <c r="H6" s="50"/>
      <c r="I6" s="51"/>
      <c r="J6" s="53"/>
      <c r="K6" s="57"/>
      <c r="L6" s="60"/>
    </row>
    <row r="7" spans="1:12" ht="16.5" customHeight="1" x14ac:dyDescent="0.25">
      <c r="A7" s="46" t="s">
        <v>7</v>
      </c>
      <c r="B7" s="47"/>
      <c r="C7" s="48"/>
      <c r="D7" s="49">
        <v>265329</v>
      </c>
      <c r="E7" s="50"/>
      <c r="F7" s="50"/>
      <c r="G7" s="50"/>
      <c r="H7" s="50"/>
      <c r="I7" s="51"/>
      <c r="J7" s="53"/>
      <c r="K7" s="57"/>
      <c r="L7" s="60"/>
    </row>
    <row r="8" spans="1:12" ht="16.5" customHeight="1" x14ac:dyDescent="0.25">
      <c r="A8" s="46" t="s">
        <v>11</v>
      </c>
      <c r="B8" s="47"/>
      <c r="C8" s="48"/>
      <c r="D8" s="49">
        <v>683136</v>
      </c>
      <c r="E8" s="50"/>
      <c r="F8" s="50"/>
      <c r="G8" s="50"/>
      <c r="H8" s="50"/>
      <c r="I8" s="51"/>
      <c r="J8" s="53"/>
      <c r="K8" s="57"/>
      <c r="L8" s="60"/>
    </row>
    <row r="9" spans="1:12" ht="16.5" customHeight="1" x14ac:dyDescent="0.25">
      <c r="A9" s="46" t="s">
        <v>12</v>
      </c>
      <c r="B9" s="47"/>
      <c r="C9" s="48"/>
      <c r="D9" s="49"/>
      <c r="E9" s="50"/>
      <c r="F9" s="50"/>
      <c r="G9" s="50"/>
      <c r="H9" s="50"/>
      <c r="I9" s="51"/>
      <c r="J9" s="53"/>
      <c r="K9" s="57"/>
      <c r="L9" s="60"/>
    </row>
    <row r="10" spans="1:12" ht="16.5" customHeight="1" x14ac:dyDescent="0.25">
      <c r="A10" s="46" t="s">
        <v>13</v>
      </c>
      <c r="B10" s="47"/>
      <c r="C10" s="48"/>
      <c r="D10" s="49">
        <v>12990</v>
      </c>
      <c r="E10" s="50"/>
      <c r="F10" s="50"/>
      <c r="G10" s="50"/>
      <c r="H10" s="50"/>
      <c r="I10" s="51"/>
      <c r="J10" s="53"/>
      <c r="K10" s="57"/>
      <c r="L10" s="60"/>
    </row>
    <row r="11" spans="1:12" ht="16.5" customHeight="1" x14ac:dyDescent="0.25">
      <c r="A11" s="46" t="s">
        <v>14</v>
      </c>
      <c r="B11" s="47"/>
      <c r="C11" s="48"/>
      <c r="D11" s="49">
        <f>SUM(D3:I10)</f>
        <v>5472955</v>
      </c>
      <c r="E11" s="50"/>
      <c r="F11" s="50"/>
      <c r="G11" s="50"/>
      <c r="H11" s="50"/>
      <c r="I11" s="51"/>
      <c r="J11" s="53"/>
      <c r="K11" s="57"/>
      <c r="L11" s="60"/>
    </row>
    <row r="12" spans="1:12" ht="16.5" customHeight="1" x14ac:dyDescent="0.25">
      <c r="A12" s="46" t="s">
        <v>15</v>
      </c>
      <c r="B12" s="47"/>
      <c r="C12" s="48"/>
      <c r="D12" s="49">
        <f>D11</f>
        <v>5472955</v>
      </c>
      <c r="E12" s="50"/>
      <c r="F12" s="50"/>
      <c r="G12" s="50"/>
      <c r="H12" s="50"/>
      <c r="I12" s="51"/>
      <c r="J12" s="53"/>
      <c r="K12" s="57"/>
      <c r="L12" s="60"/>
    </row>
    <row r="13" spans="1:12" ht="16.5" customHeight="1" x14ac:dyDescent="0.25">
      <c r="A13" s="37" t="s">
        <v>89</v>
      </c>
      <c r="B13" s="38"/>
      <c r="C13" s="39"/>
      <c r="D13" s="62"/>
      <c r="E13" s="63"/>
      <c r="F13" s="63"/>
      <c r="G13" s="63"/>
      <c r="H13" s="63"/>
      <c r="I13" s="64"/>
      <c r="J13" s="53"/>
      <c r="K13" s="57"/>
      <c r="L13" s="60"/>
    </row>
    <row r="14" spans="1:12" ht="16.5" customHeight="1" x14ac:dyDescent="0.25">
      <c r="A14" s="65" t="s">
        <v>79</v>
      </c>
      <c r="B14" s="66"/>
      <c r="C14" s="67"/>
      <c r="D14" s="68">
        <v>5472955</v>
      </c>
      <c r="E14" s="69"/>
      <c r="F14" s="69"/>
      <c r="G14" s="69"/>
      <c r="H14" s="69"/>
      <c r="I14" s="70"/>
      <c r="J14" s="53"/>
      <c r="K14" s="57"/>
      <c r="L14" s="60"/>
    </row>
    <row r="15" spans="1:12" ht="16.5" customHeight="1" x14ac:dyDescent="0.25">
      <c r="A15" s="65" t="s">
        <v>80</v>
      </c>
      <c r="B15" s="66"/>
      <c r="C15" s="67"/>
      <c r="D15" s="68">
        <v>5943000</v>
      </c>
      <c r="E15" s="69"/>
      <c r="F15" s="69"/>
      <c r="G15" s="69"/>
      <c r="H15" s="69"/>
      <c r="I15" s="70"/>
      <c r="J15" s="53"/>
      <c r="K15" s="57"/>
      <c r="L15" s="60"/>
    </row>
    <row r="16" spans="1:12" ht="16.5" customHeight="1" x14ac:dyDescent="0.25">
      <c r="A16" s="46" t="s">
        <v>78</v>
      </c>
      <c r="B16" s="47"/>
      <c r="C16" s="48"/>
      <c r="D16" s="71">
        <f>D14/D15</f>
        <v>0.92090779067810868</v>
      </c>
      <c r="E16" s="72"/>
      <c r="F16" s="72"/>
      <c r="G16" s="72"/>
      <c r="H16" s="72"/>
      <c r="I16" s="73"/>
      <c r="J16" s="53"/>
      <c r="K16" s="57"/>
      <c r="L16" s="60"/>
    </row>
    <row r="17" spans="1:12" ht="16.5" customHeight="1" x14ac:dyDescent="0.25">
      <c r="A17" s="74" t="s">
        <v>81</v>
      </c>
      <c r="B17" s="75"/>
      <c r="C17" s="76"/>
      <c r="D17" s="68" t="s">
        <v>16</v>
      </c>
      <c r="E17" s="69"/>
      <c r="F17" s="69"/>
      <c r="G17" s="69"/>
      <c r="H17" s="69"/>
      <c r="I17" s="77"/>
      <c r="J17" s="53"/>
      <c r="K17" s="57"/>
      <c r="L17" s="60"/>
    </row>
    <row r="18" spans="1:12" ht="16.5" customHeight="1" x14ac:dyDescent="0.25">
      <c r="A18" s="78" t="s">
        <v>17</v>
      </c>
      <c r="B18" s="81" t="s">
        <v>18</v>
      </c>
      <c r="C18" s="82"/>
      <c r="D18" s="9">
        <v>47</v>
      </c>
      <c r="E18" s="26" t="s">
        <v>60</v>
      </c>
      <c r="F18" s="16" t="s">
        <v>98</v>
      </c>
      <c r="G18" s="2" t="s">
        <v>59</v>
      </c>
      <c r="H18" s="18" t="s">
        <v>99</v>
      </c>
      <c r="I18" s="83">
        <f>D18+D19+D20+D21</f>
        <v>2699</v>
      </c>
      <c r="J18" s="54"/>
      <c r="K18" s="57"/>
      <c r="L18" s="60"/>
    </row>
    <row r="19" spans="1:12" ht="16.5" customHeight="1" x14ac:dyDescent="0.25">
      <c r="A19" s="79"/>
      <c r="B19" s="81" t="s">
        <v>19</v>
      </c>
      <c r="C19" s="82"/>
      <c r="D19" s="9">
        <v>1727</v>
      </c>
      <c r="E19" s="26" t="s">
        <v>61</v>
      </c>
      <c r="F19" s="16" t="s">
        <v>73</v>
      </c>
      <c r="G19" s="2" t="s">
        <v>59</v>
      </c>
      <c r="H19" s="18" t="s">
        <v>100</v>
      </c>
      <c r="I19" s="84"/>
      <c r="J19" s="54"/>
      <c r="K19" s="57"/>
      <c r="L19" s="60"/>
    </row>
    <row r="20" spans="1:12" ht="16.5" customHeight="1" x14ac:dyDescent="0.25">
      <c r="A20" s="79"/>
      <c r="B20" s="85" t="s">
        <v>83</v>
      </c>
      <c r="C20" s="86"/>
      <c r="D20" s="9">
        <v>345</v>
      </c>
      <c r="E20" s="26" t="s">
        <v>62</v>
      </c>
      <c r="F20" s="16" t="s">
        <v>73</v>
      </c>
      <c r="G20" s="2" t="s">
        <v>59</v>
      </c>
      <c r="H20" s="18" t="s">
        <v>101</v>
      </c>
      <c r="I20" s="84"/>
      <c r="J20" s="54"/>
      <c r="K20" s="57"/>
      <c r="L20" s="60"/>
    </row>
    <row r="21" spans="1:12" ht="16.5" customHeight="1" x14ac:dyDescent="0.25">
      <c r="A21" s="80"/>
      <c r="B21" s="81" t="s">
        <v>85</v>
      </c>
      <c r="C21" s="82"/>
      <c r="D21" s="9">
        <v>580</v>
      </c>
      <c r="E21" s="10"/>
      <c r="F21" s="87" t="s">
        <v>63</v>
      </c>
      <c r="G21" s="88"/>
      <c r="H21" s="89"/>
      <c r="I21" s="33" t="s">
        <v>93</v>
      </c>
      <c r="J21" s="53"/>
      <c r="K21" s="57"/>
      <c r="L21" s="60"/>
    </row>
    <row r="22" spans="1:12" ht="13.5" customHeight="1" x14ac:dyDescent="0.25">
      <c r="A22" s="78" t="s">
        <v>20</v>
      </c>
      <c r="B22" s="90" t="s">
        <v>21</v>
      </c>
      <c r="C22" s="91"/>
      <c r="D22" s="96">
        <f>145+97</f>
        <v>242</v>
      </c>
      <c r="E22" s="126" t="s">
        <v>71</v>
      </c>
      <c r="F22" s="103">
        <v>100</v>
      </c>
      <c r="G22" s="99" t="s">
        <v>59</v>
      </c>
      <c r="H22" s="101">
        <v>14500</v>
      </c>
      <c r="I22" s="96">
        <f>SUM(D22:D26)</f>
        <v>305</v>
      </c>
      <c r="J22" s="53"/>
      <c r="K22" s="57"/>
      <c r="L22" s="60"/>
    </row>
    <row r="23" spans="1:12" ht="13.5" customHeight="1" x14ac:dyDescent="0.25">
      <c r="A23" s="79"/>
      <c r="B23" s="92"/>
      <c r="C23" s="93"/>
      <c r="D23" s="97"/>
      <c r="E23" s="127"/>
      <c r="F23" s="104"/>
      <c r="G23" s="106"/>
      <c r="H23" s="107"/>
      <c r="I23" s="97"/>
      <c r="J23" s="53"/>
      <c r="K23" s="57"/>
      <c r="L23" s="60"/>
    </row>
    <row r="24" spans="1:12" ht="13.5" customHeight="1" x14ac:dyDescent="0.25">
      <c r="A24" s="79"/>
      <c r="B24" s="94"/>
      <c r="C24" s="95"/>
      <c r="D24" s="98"/>
      <c r="E24" s="128"/>
      <c r="F24" s="105"/>
      <c r="G24" s="100"/>
      <c r="H24" s="102"/>
      <c r="I24" s="97"/>
      <c r="J24" s="53"/>
      <c r="K24" s="57"/>
      <c r="L24" s="60"/>
    </row>
    <row r="25" spans="1:12" ht="13.5" customHeight="1" x14ac:dyDescent="0.25">
      <c r="A25" s="79"/>
      <c r="B25" s="90" t="s">
        <v>22</v>
      </c>
      <c r="C25" s="91"/>
      <c r="D25" s="96">
        <f>39+24</f>
        <v>63</v>
      </c>
      <c r="E25" s="126" t="s">
        <v>72</v>
      </c>
      <c r="F25" s="103">
        <v>100</v>
      </c>
      <c r="G25" s="99" t="s">
        <v>59</v>
      </c>
      <c r="H25" s="101">
        <v>3900</v>
      </c>
      <c r="I25" s="97"/>
      <c r="J25" s="53"/>
      <c r="K25" s="57"/>
      <c r="L25" s="60"/>
    </row>
    <row r="26" spans="1:12" ht="13.5" customHeight="1" x14ac:dyDescent="0.25">
      <c r="A26" s="80"/>
      <c r="B26" s="94"/>
      <c r="C26" s="95"/>
      <c r="D26" s="98"/>
      <c r="E26" s="128"/>
      <c r="F26" s="105"/>
      <c r="G26" s="100"/>
      <c r="H26" s="102"/>
      <c r="I26" s="98"/>
      <c r="J26" s="53"/>
      <c r="K26" s="57"/>
      <c r="L26" s="60"/>
    </row>
    <row r="27" spans="1:12" ht="22.5" customHeight="1" x14ac:dyDescent="0.25">
      <c r="A27" s="78" t="s">
        <v>23</v>
      </c>
      <c r="B27" s="108" t="s">
        <v>24</v>
      </c>
      <c r="C27" s="109"/>
      <c r="D27" s="9">
        <f>H27-F27+1</f>
        <v>2224</v>
      </c>
      <c r="E27" s="26" t="s">
        <v>64</v>
      </c>
      <c r="F27" s="10">
        <v>1</v>
      </c>
      <c r="G27" s="3" t="s">
        <v>59</v>
      </c>
      <c r="H27" s="20">
        <v>2224</v>
      </c>
      <c r="I27" s="96">
        <f>SUM(D27:D38)</f>
        <v>2618</v>
      </c>
      <c r="J27" s="53"/>
      <c r="K27" s="57"/>
      <c r="L27" s="60"/>
    </row>
    <row r="28" spans="1:12" ht="22.5" customHeight="1" x14ac:dyDescent="0.25">
      <c r="A28" s="79"/>
      <c r="B28" s="108" t="s">
        <v>25</v>
      </c>
      <c r="C28" s="109"/>
      <c r="D28" s="9"/>
      <c r="E28" s="10"/>
      <c r="F28" s="21"/>
      <c r="G28" s="4"/>
      <c r="H28" s="22"/>
      <c r="I28" s="97"/>
      <c r="J28" s="53"/>
      <c r="K28" s="57"/>
      <c r="L28" s="60"/>
    </row>
    <row r="29" spans="1:12" ht="16.5" customHeight="1" x14ac:dyDescent="0.25">
      <c r="A29" s="79"/>
      <c r="B29" s="108" t="s">
        <v>26</v>
      </c>
      <c r="C29" s="109"/>
      <c r="D29" s="9">
        <v>0</v>
      </c>
      <c r="E29" s="26" t="s">
        <v>65</v>
      </c>
      <c r="F29" s="10">
        <v>0</v>
      </c>
      <c r="G29" s="3" t="s">
        <v>59</v>
      </c>
      <c r="H29" s="14">
        <v>0</v>
      </c>
      <c r="I29" s="97"/>
      <c r="J29" s="53"/>
      <c r="K29" s="57"/>
      <c r="L29" s="60"/>
    </row>
    <row r="30" spans="1:12" ht="16.5" customHeight="1" x14ac:dyDescent="0.25">
      <c r="A30" s="79"/>
      <c r="B30" s="108" t="s">
        <v>27</v>
      </c>
      <c r="C30" s="109"/>
      <c r="D30" s="9">
        <f>H30-F30+1</f>
        <v>259</v>
      </c>
      <c r="E30" s="26" t="s">
        <v>65</v>
      </c>
      <c r="F30" s="10">
        <v>1</v>
      </c>
      <c r="G30" s="3" t="s">
        <v>59</v>
      </c>
      <c r="H30" s="14">
        <v>259</v>
      </c>
      <c r="I30" s="97"/>
      <c r="J30" s="53"/>
      <c r="K30" s="57"/>
      <c r="L30" s="60"/>
    </row>
    <row r="31" spans="1:12" ht="16.5" customHeight="1" x14ac:dyDescent="0.25">
      <c r="A31" s="79"/>
      <c r="B31" s="108" t="s">
        <v>1</v>
      </c>
      <c r="C31" s="109"/>
      <c r="D31" s="9"/>
      <c r="E31" s="10"/>
      <c r="F31" s="26"/>
      <c r="G31" s="3"/>
      <c r="H31" s="28"/>
      <c r="I31" s="97"/>
      <c r="J31" s="53"/>
      <c r="K31" s="57"/>
      <c r="L31" s="60"/>
    </row>
    <row r="32" spans="1:12" ht="16.5" customHeight="1" x14ac:dyDescent="0.25">
      <c r="A32" s="79"/>
      <c r="B32" s="110" t="s">
        <v>28</v>
      </c>
      <c r="C32" s="1" t="s">
        <v>29</v>
      </c>
      <c r="D32" s="9">
        <f>H32-F32+1</f>
        <v>20</v>
      </c>
      <c r="E32" s="26" t="s">
        <v>65</v>
      </c>
      <c r="F32" s="10">
        <v>1</v>
      </c>
      <c r="G32" s="3" t="s">
        <v>59</v>
      </c>
      <c r="H32" s="20">
        <v>20</v>
      </c>
      <c r="I32" s="97"/>
      <c r="J32" s="53"/>
      <c r="K32" s="57"/>
      <c r="L32" s="60"/>
    </row>
    <row r="33" spans="1:12" ht="16.5" customHeight="1" x14ac:dyDescent="0.25">
      <c r="A33" s="79"/>
      <c r="B33" s="111"/>
      <c r="C33" s="1" t="s">
        <v>30</v>
      </c>
      <c r="D33" s="9"/>
      <c r="E33" s="26"/>
      <c r="F33" s="26"/>
      <c r="G33" s="3"/>
      <c r="H33" s="28"/>
      <c r="I33" s="97"/>
      <c r="J33" s="53"/>
      <c r="K33" s="57"/>
      <c r="L33" s="60"/>
    </row>
    <row r="34" spans="1:12" ht="16.5" customHeight="1" x14ac:dyDescent="0.25">
      <c r="A34" s="79"/>
      <c r="B34" s="85" t="s">
        <v>31</v>
      </c>
      <c r="C34" s="86"/>
      <c r="D34" s="9"/>
      <c r="E34" s="10"/>
      <c r="F34" s="26"/>
      <c r="G34" s="27"/>
      <c r="H34" s="28"/>
      <c r="I34" s="97"/>
      <c r="J34" s="53"/>
      <c r="K34" s="57"/>
      <c r="L34" s="60"/>
    </row>
    <row r="35" spans="1:12" ht="16.5" customHeight="1" x14ac:dyDescent="0.25">
      <c r="A35" s="79"/>
      <c r="B35" s="85" t="s">
        <v>32</v>
      </c>
      <c r="C35" s="86"/>
      <c r="D35" s="9">
        <f>H35-F35+1</f>
        <v>8</v>
      </c>
      <c r="E35" s="26" t="s">
        <v>65</v>
      </c>
      <c r="F35" s="10">
        <v>1</v>
      </c>
      <c r="G35" s="4" t="s">
        <v>59</v>
      </c>
      <c r="H35" s="19">
        <v>8</v>
      </c>
      <c r="I35" s="97"/>
      <c r="J35" s="53"/>
      <c r="K35" s="57"/>
      <c r="L35" s="60"/>
    </row>
    <row r="36" spans="1:12" ht="16.5" customHeight="1" x14ac:dyDescent="0.25">
      <c r="A36" s="79"/>
      <c r="B36" s="85" t="s">
        <v>33</v>
      </c>
      <c r="C36" s="86"/>
      <c r="D36" s="17">
        <f>H36-F36+1</f>
        <v>106</v>
      </c>
      <c r="E36" s="26" t="s">
        <v>65</v>
      </c>
      <c r="F36" s="10">
        <v>1</v>
      </c>
      <c r="G36" s="3" t="s">
        <v>94</v>
      </c>
      <c r="H36" s="20">
        <v>106</v>
      </c>
      <c r="I36" s="97"/>
      <c r="J36" s="53"/>
      <c r="K36" s="57"/>
      <c r="L36" s="60"/>
    </row>
    <row r="37" spans="1:12" ht="16.5" customHeight="1" x14ac:dyDescent="0.25">
      <c r="A37" s="79"/>
      <c r="B37" s="81" t="s">
        <v>34</v>
      </c>
      <c r="C37" s="82"/>
      <c r="D37" s="9"/>
      <c r="E37" s="10"/>
      <c r="F37" s="26"/>
      <c r="G37" s="27"/>
      <c r="H37" s="28"/>
      <c r="I37" s="97"/>
      <c r="J37" s="53"/>
      <c r="K37" s="57"/>
      <c r="L37" s="60"/>
    </row>
    <row r="38" spans="1:12" ht="16.5" customHeight="1" x14ac:dyDescent="0.25">
      <c r="A38" s="80"/>
      <c r="B38" s="81" t="s">
        <v>35</v>
      </c>
      <c r="C38" s="82"/>
      <c r="D38" s="9">
        <f>H38-F38+1</f>
        <v>1</v>
      </c>
      <c r="E38" s="26" t="s">
        <v>65</v>
      </c>
      <c r="F38" s="10">
        <v>1</v>
      </c>
      <c r="G38" s="3" t="s">
        <v>102</v>
      </c>
      <c r="H38" s="20">
        <v>1</v>
      </c>
      <c r="I38" s="98"/>
      <c r="J38" s="53"/>
      <c r="K38" s="57"/>
      <c r="L38" s="60"/>
    </row>
    <row r="39" spans="1:12" ht="16.5" customHeight="1" x14ac:dyDescent="0.25">
      <c r="A39" s="78" t="s">
        <v>82</v>
      </c>
      <c r="B39" s="29" t="s">
        <v>36</v>
      </c>
      <c r="C39" s="5"/>
      <c r="D39" s="9">
        <f>H39-F39+1</f>
        <v>691</v>
      </c>
      <c r="E39" s="26" t="s">
        <v>65</v>
      </c>
      <c r="F39" s="10">
        <v>1</v>
      </c>
      <c r="G39" s="3" t="s">
        <v>59</v>
      </c>
      <c r="H39" s="20">
        <v>691</v>
      </c>
      <c r="I39" s="96">
        <f>SUM(D39:D40)</f>
        <v>735</v>
      </c>
      <c r="J39" s="53"/>
      <c r="K39" s="57"/>
      <c r="L39" s="60"/>
    </row>
    <row r="40" spans="1:12" ht="16.5" customHeight="1" x14ac:dyDescent="0.25">
      <c r="A40" s="80"/>
      <c r="B40" s="29" t="s">
        <v>0</v>
      </c>
      <c r="C40" s="5"/>
      <c r="D40" s="9">
        <f>H40-F40+1</f>
        <v>44</v>
      </c>
      <c r="E40" s="26" t="s">
        <v>65</v>
      </c>
      <c r="F40" s="10">
        <v>1</v>
      </c>
      <c r="G40" s="3" t="s">
        <v>59</v>
      </c>
      <c r="H40" s="20">
        <v>44</v>
      </c>
      <c r="I40" s="98"/>
      <c r="J40" s="53"/>
      <c r="K40" s="57"/>
      <c r="L40" s="60"/>
    </row>
    <row r="41" spans="1:12" ht="16.5" customHeight="1" x14ac:dyDescent="0.25">
      <c r="A41" s="78" t="s">
        <v>37</v>
      </c>
      <c r="B41" s="112" t="s">
        <v>38</v>
      </c>
      <c r="C41" s="113"/>
      <c r="D41" s="9">
        <v>1585</v>
      </c>
      <c r="E41" s="10"/>
      <c r="F41" s="114" t="s">
        <v>63</v>
      </c>
      <c r="G41" s="115"/>
      <c r="H41" s="116"/>
      <c r="I41" s="96">
        <f>SUM(D41:D43)</f>
        <v>1681</v>
      </c>
      <c r="J41" s="53"/>
      <c r="K41" s="57"/>
      <c r="L41" s="60"/>
    </row>
    <row r="42" spans="1:12" ht="16.5" customHeight="1" x14ac:dyDescent="0.25">
      <c r="A42" s="79"/>
      <c r="B42" s="112" t="s">
        <v>39</v>
      </c>
      <c r="C42" s="113"/>
      <c r="D42" s="9">
        <f>H42-F42+1</f>
        <v>81</v>
      </c>
      <c r="E42" s="10"/>
      <c r="F42" s="10">
        <v>1</v>
      </c>
      <c r="G42" s="3" t="s">
        <v>59</v>
      </c>
      <c r="H42" s="20">
        <v>81</v>
      </c>
      <c r="I42" s="97"/>
      <c r="J42" s="53"/>
      <c r="K42" s="57"/>
      <c r="L42" s="60"/>
    </row>
    <row r="43" spans="1:12" ht="16.5" customHeight="1" x14ac:dyDescent="0.25">
      <c r="A43" s="80"/>
      <c r="B43" s="112" t="s">
        <v>40</v>
      </c>
      <c r="C43" s="113"/>
      <c r="D43" s="9">
        <f>H43-F43+1</f>
        <v>15</v>
      </c>
      <c r="E43" s="10"/>
      <c r="F43" s="10">
        <v>1</v>
      </c>
      <c r="G43" s="3" t="s">
        <v>59</v>
      </c>
      <c r="H43" s="20">
        <v>15</v>
      </c>
      <c r="I43" s="98"/>
      <c r="J43" s="53"/>
      <c r="K43" s="57"/>
      <c r="L43" s="60"/>
    </row>
    <row r="44" spans="1:12" ht="16.5" customHeight="1" x14ac:dyDescent="0.25">
      <c r="A44" s="117" t="s">
        <v>14</v>
      </c>
      <c r="B44" s="129"/>
      <c r="C44" s="118"/>
      <c r="D44" s="6">
        <f>SUM(D18:D43)</f>
        <v>8038</v>
      </c>
      <c r="E44" s="23"/>
      <c r="F44" s="23"/>
      <c r="G44" s="24"/>
      <c r="H44" s="25"/>
      <c r="I44" s="34">
        <f>SUM(I18:I43)</f>
        <v>8038</v>
      </c>
      <c r="J44" s="53"/>
      <c r="K44" s="57"/>
      <c r="L44" s="60"/>
    </row>
    <row r="45" spans="1:12" ht="16.5" customHeight="1" x14ac:dyDescent="0.25">
      <c r="A45" s="117" t="s">
        <v>15</v>
      </c>
      <c r="B45" s="129"/>
      <c r="C45" s="118"/>
      <c r="D45" s="6">
        <f>D44</f>
        <v>8038</v>
      </c>
      <c r="E45" s="23"/>
      <c r="F45" s="23"/>
      <c r="G45" s="24"/>
      <c r="H45" s="25"/>
      <c r="I45" s="13">
        <f>I44</f>
        <v>8038</v>
      </c>
      <c r="J45" s="53"/>
      <c r="K45" s="57"/>
      <c r="L45" s="60"/>
    </row>
    <row r="46" spans="1:12" ht="16.5" customHeight="1" x14ac:dyDescent="0.25">
      <c r="A46" s="78" t="s">
        <v>41</v>
      </c>
      <c r="B46" s="117" t="s">
        <v>42</v>
      </c>
      <c r="C46" s="118"/>
      <c r="D46" s="121">
        <v>48</v>
      </c>
      <c r="E46" s="122"/>
      <c r="F46" s="122"/>
      <c r="G46" s="119" t="s">
        <v>96</v>
      </c>
      <c r="H46" s="119"/>
      <c r="I46" s="120"/>
      <c r="J46" s="53"/>
      <c r="K46" s="57"/>
      <c r="L46" s="60"/>
    </row>
    <row r="47" spans="1:12" ht="16.5" customHeight="1" x14ac:dyDescent="0.25">
      <c r="A47" s="79"/>
      <c r="B47" s="117" t="s">
        <v>43</v>
      </c>
      <c r="C47" s="118"/>
      <c r="D47" s="43">
        <v>5</v>
      </c>
      <c r="E47" s="44"/>
      <c r="F47" s="44"/>
      <c r="G47" s="44"/>
      <c r="H47" s="44"/>
      <c r="I47" s="45"/>
      <c r="J47" s="53"/>
      <c r="K47" s="57"/>
      <c r="L47" s="60"/>
    </row>
    <row r="48" spans="1:12" ht="16.5" customHeight="1" x14ac:dyDescent="0.25">
      <c r="A48" s="79"/>
      <c r="B48" s="117" t="s">
        <v>44</v>
      </c>
      <c r="C48" s="118"/>
      <c r="D48" s="43">
        <v>22</v>
      </c>
      <c r="E48" s="44"/>
      <c r="F48" s="44"/>
      <c r="G48" s="44"/>
      <c r="H48" s="44"/>
      <c r="I48" s="45"/>
      <c r="J48" s="53"/>
      <c r="K48" s="57"/>
      <c r="L48" s="60"/>
    </row>
    <row r="49" spans="1:12" ht="16.5" customHeight="1" x14ac:dyDescent="0.25">
      <c r="A49" s="79"/>
      <c r="B49" s="117" t="s">
        <v>45</v>
      </c>
      <c r="C49" s="118"/>
      <c r="D49" s="43">
        <v>31</v>
      </c>
      <c r="E49" s="44"/>
      <c r="F49" s="44"/>
      <c r="G49" s="44"/>
      <c r="H49" s="44"/>
      <c r="I49" s="45"/>
      <c r="J49" s="53"/>
      <c r="K49" s="57"/>
      <c r="L49" s="60"/>
    </row>
    <row r="50" spans="1:12" ht="16.5" customHeight="1" x14ac:dyDescent="0.25">
      <c r="A50" s="80"/>
      <c r="B50" s="117" t="s">
        <v>14</v>
      </c>
      <c r="C50" s="118"/>
      <c r="D50" s="123">
        <f>SUM(D47:I49)+D46</f>
        <v>106</v>
      </c>
      <c r="E50" s="124"/>
      <c r="F50" s="124"/>
      <c r="G50" s="124"/>
      <c r="H50" s="124"/>
      <c r="I50" s="125"/>
      <c r="J50" s="55"/>
      <c r="K50" s="58"/>
      <c r="L50" s="61"/>
    </row>
  </sheetData>
  <mergeCells count="93">
    <mergeCell ref="B49:C49"/>
    <mergeCell ref="D49:I49"/>
    <mergeCell ref="B50:C50"/>
    <mergeCell ref="D50:I50"/>
    <mergeCell ref="E22:E24"/>
    <mergeCell ref="E25:E26"/>
    <mergeCell ref="F25:F26"/>
    <mergeCell ref="B43:C43"/>
    <mergeCell ref="A44:C44"/>
    <mergeCell ref="A45:C45"/>
    <mergeCell ref="A46:A50"/>
    <mergeCell ref="B46:C46"/>
    <mergeCell ref="B47:C47"/>
    <mergeCell ref="D47:I47"/>
    <mergeCell ref="B48:C48"/>
    <mergeCell ref="D48:I48"/>
    <mergeCell ref="B36:C36"/>
    <mergeCell ref="B37:C37"/>
    <mergeCell ref="B38:C38"/>
    <mergeCell ref="G46:I46"/>
    <mergeCell ref="D46:F46"/>
    <mergeCell ref="A39:A40"/>
    <mergeCell ref="I39:I40"/>
    <mergeCell ref="A41:A43"/>
    <mergeCell ref="B41:C41"/>
    <mergeCell ref="F41:H41"/>
    <mergeCell ref="I41:I43"/>
    <mergeCell ref="B42:C42"/>
    <mergeCell ref="A27:A38"/>
    <mergeCell ref="B27:C27"/>
    <mergeCell ref="I27:I38"/>
    <mergeCell ref="B28:C28"/>
    <mergeCell ref="B29:C29"/>
    <mergeCell ref="B30:C30"/>
    <mergeCell ref="B31:C31"/>
    <mergeCell ref="B32:B33"/>
    <mergeCell ref="B34:C34"/>
    <mergeCell ref="B35:C35"/>
    <mergeCell ref="A22:A26"/>
    <mergeCell ref="B22:C24"/>
    <mergeCell ref="D22:D24"/>
    <mergeCell ref="I22:I26"/>
    <mergeCell ref="B25:C26"/>
    <mergeCell ref="D25:D26"/>
    <mergeCell ref="G25:G26"/>
    <mergeCell ref="H25:H26"/>
    <mergeCell ref="F22:F24"/>
    <mergeCell ref="G22:G24"/>
    <mergeCell ref="H22:H24"/>
    <mergeCell ref="A16:C16"/>
    <mergeCell ref="D16:I16"/>
    <mergeCell ref="A17:C17"/>
    <mergeCell ref="D17:I17"/>
    <mergeCell ref="A18:A21"/>
    <mergeCell ref="B18:C18"/>
    <mergeCell ref="I18:I20"/>
    <mergeCell ref="B19:C19"/>
    <mergeCell ref="B20:C20"/>
    <mergeCell ref="B21:C21"/>
    <mergeCell ref="F21:H21"/>
    <mergeCell ref="A13:C13"/>
    <mergeCell ref="D13:I13"/>
    <mergeCell ref="A14:C14"/>
    <mergeCell ref="D14:I14"/>
    <mergeCell ref="A15:C15"/>
    <mergeCell ref="D15:I15"/>
    <mergeCell ref="A10:C10"/>
    <mergeCell ref="D10:I10"/>
    <mergeCell ref="A11:C11"/>
    <mergeCell ref="D11:I11"/>
    <mergeCell ref="A12:C12"/>
    <mergeCell ref="D12:I12"/>
    <mergeCell ref="D8:I8"/>
    <mergeCell ref="A9:C9"/>
    <mergeCell ref="D9:I9"/>
    <mergeCell ref="A7:C7"/>
    <mergeCell ref="D7:I7"/>
    <mergeCell ref="A1:L1"/>
    <mergeCell ref="A2:C2"/>
    <mergeCell ref="D2:I2"/>
    <mergeCell ref="J2:L2"/>
    <mergeCell ref="A3:C3"/>
    <mergeCell ref="D3:I3"/>
    <mergeCell ref="J3:J50"/>
    <mergeCell ref="K3:K50"/>
    <mergeCell ref="L3:L50"/>
    <mergeCell ref="A4:C4"/>
    <mergeCell ref="D4:I4"/>
    <mergeCell ref="A5:C5"/>
    <mergeCell ref="D5:I5"/>
    <mergeCell ref="A6:C6"/>
    <mergeCell ref="D6:I6"/>
    <mergeCell ref="A8:C8"/>
  </mergeCells>
  <phoneticPr fontId="2" type="noConversion"/>
  <pageMargins left="0.35433070866141736" right="0.35433070866141736" top="0.23622047244094491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="70" zoomScaleNormal="70" workbookViewId="0">
      <selection activeCell="G2" sqref="G2:G8"/>
    </sheetView>
  </sheetViews>
  <sheetFormatPr defaultRowHeight="16.5" x14ac:dyDescent="0.25"/>
  <cols>
    <col min="1" max="1" width="14.5" customWidth="1"/>
    <col min="2" max="3" width="9.125" customWidth="1"/>
    <col min="4" max="6" width="33.375" customWidth="1"/>
    <col min="7" max="7" width="8.625" customWidth="1"/>
  </cols>
  <sheetData>
    <row r="1" spans="1:7" ht="37.5" customHeight="1" x14ac:dyDescent="0.25">
      <c r="A1" s="8" t="s">
        <v>8</v>
      </c>
      <c r="B1" s="11" t="s">
        <v>9</v>
      </c>
      <c r="C1" s="32" t="s">
        <v>51</v>
      </c>
      <c r="D1" s="132" t="s">
        <v>77</v>
      </c>
      <c r="E1" s="133"/>
      <c r="F1" s="134"/>
      <c r="G1" s="15" t="s">
        <v>84</v>
      </c>
    </row>
    <row r="2" spans="1:7" ht="102.75" customHeight="1" x14ac:dyDescent="0.25">
      <c r="A2" s="8" t="s">
        <v>10</v>
      </c>
      <c r="B2" s="8">
        <v>21</v>
      </c>
      <c r="C2" s="35" t="s">
        <v>74</v>
      </c>
      <c r="D2" s="135" t="s">
        <v>105</v>
      </c>
      <c r="E2" s="136"/>
      <c r="F2" s="137"/>
      <c r="G2" s="138">
        <f>SUM(B2:B8)</f>
        <v>580</v>
      </c>
    </row>
    <row r="3" spans="1:7" ht="102.75" customHeight="1" x14ac:dyDescent="0.25">
      <c r="A3" s="8" t="s">
        <v>46</v>
      </c>
      <c r="B3" s="8">
        <v>342</v>
      </c>
      <c r="C3" s="35" t="s">
        <v>91</v>
      </c>
      <c r="D3" s="145" t="s">
        <v>106</v>
      </c>
      <c r="E3" s="146"/>
      <c r="F3" s="147"/>
      <c r="G3" s="139"/>
    </row>
    <row r="4" spans="1:7" ht="102.75" customHeight="1" x14ac:dyDescent="0.25">
      <c r="A4" s="8" t="s">
        <v>47</v>
      </c>
      <c r="B4" s="8">
        <v>87</v>
      </c>
      <c r="C4" s="35" t="s">
        <v>75</v>
      </c>
      <c r="D4" s="135" t="s">
        <v>107</v>
      </c>
      <c r="E4" s="136"/>
      <c r="F4" s="137"/>
      <c r="G4" s="139"/>
    </row>
    <row r="5" spans="1:7" ht="102.75" customHeight="1" x14ac:dyDescent="0.25">
      <c r="A5" s="8" t="s">
        <v>48</v>
      </c>
      <c r="B5" s="8">
        <v>21</v>
      </c>
      <c r="C5" s="35" t="s">
        <v>108</v>
      </c>
      <c r="D5" s="135" t="s">
        <v>109</v>
      </c>
      <c r="E5" s="136"/>
      <c r="F5" s="137"/>
      <c r="G5" s="139"/>
    </row>
    <row r="6" spans="1:7" ht="102.75" customHeight="1" x14ac:dyDescent="0.25">
      <c r="A6" s="8" t="s">
        <v>49</v>
      </c>
      <c r="B6" s="8">
        <v>26</v>
      </c>
      <c r="C6" s="35" t="s">
        <v>76</v>
      </c>
      <c r="D6" s="135" t="s">
        <v>110</v>
      </c>
      <c r="E6" s="136"/>
      <c r="F6" s="137"/>
      <c r="G6" s="139"/>
    </row>
    <row r="7" spans="1:7" ht="102.75" customHeight="1" x14ac:dyDescent="0.25">
      <c r="A7" s="8" t="s">
        <v>50</v>
      </c>
      <c r="B7" s="8">
        <v>77</v>
      </c>
      <c r="C7" s="35" t="s">
        <v>90</v>
      </c>
      <c r="D7" s="135" t="s">
        <v>111</v>
      </c>
      <c r="E7" s="141"/>
      <c r="F7" s="142"/>
      <c r="G7" s="139"/>
    </row>
    <row r="8" spans="1:7" ht="102.75" customHeight="1" x14ac:dyDescent="0.25">
      <c r="A8" s="8" t="s">
        <v>92</v>
      </c>
      <c r="B8" s="8">
        <v>6</v>
      </c>
      <c r="C8" s="35" t="s">
        <v>95</v>
      </c>
      <c r="D8" s="135" t="s">
        <v>112</v>
      </c>
      <c r="E8" s="136"/>
      <c r="F8" s="137"/>
      <c r="G8" s="140"/>
    </row>
    <row r="11" spans="1:7" ht="25.5" x14ac:dyDescent="0.25">
      <c r="A11" s="143" t="s">
        <v>103</v>
      </c>
      <c r="B11" s="143"/>
      <c r="C11" s="143"/>
      <c r="D11" s="143"/>
      <c r="E11" s="143"/>
      <c r="F11" s="143"/>
    </row>
    <row r="12" spans="1:7" ht="21" x14ac:dyDescent="0.25">
      <c r="A12" s="7"/>
      <c r="B12" s="144" t="s">
        <v>51</v>
      </c>
      <c r="C12" s="144"/>
      <c r="D12" s="144"/>
      <c r="E12" s="144" t="s">
        <v>104</v>
      </c>
      <c r="F12" s="144"/>
    </row>
    <row r="13" spans="1:7" ht="21" x14ac:dyDescent="0.25">
      <c r="A13" s="30" t="s">
        <v>52</v>
      </c>
      <c r="B13" s="130" t="s">
        <v>53</v>
      </c>
      <c r="C13" s="130"/>
      <c r="D13" s="130"/>
      <c r="E13" s="131">
        <v>882</v>
      </c>
      <c r="F13" s="131"/>
    </row>
    <row r="14" spans="1:7" ht="21" x14ac:dyDescent="0.25">
      <c r="A14" s="30" t="s">
        <v>54</v>
      </c>
      <c r="B14" s="130" t="s">
        <v>55</v>
      </c>
      <c r="C14" s="130"/>
      <c r="D14" s="130"/>
      <c r="E14" s="131">
        <v>502</v>
      </c>
      <c r="F14" s="131"/>
    </row>
    <row r="15" spans="1:7" ht="21" x14ac:dyDescent="0.25">
      <c r="A15" s="31"/>
      <c r="B15" s="130" t="s">
        <v>56</v>
      </c>
      <c r="C15" s="130"/>
      <c r="D15" s="130"/>
      <c r="E15" s="131">
        <v>19</v>
      </c>
      <c r="F15" s="131"/>
    </row>
    <row r="16" spans="1:7" ht="21" x14ac:dyDescent="0.25">
      <c r="A16" s="31"/>
      <c r="B16" s="130" t="s">
        <v>66</v>
      </c>
      <c r="C16" s="130"/>
      <c r="D16" s="130"/>
      <c r="E16" s="131">
        <v>54</v>
      </c>
      <c r="F16" s="131"/>
    </row>
    <row r="17" spans="1:6" ht="21" x14ac:dyDescent="0.25">
      <c r="A17" s="31"/>
      <c r="B17" s="130" t="s">
        <v>67</v>
      </c>
      <c r="C17" s="130"/>
      <c r="D17" s="130"/>
      <c r="E17" s="131">
        <v>10</v>
      </c>
      <c r="F17" s="131"/>
    </row>
    <row r="18" spans="1:6" ht="21" x14ac:dyDescent="0.25">
      <c r="A18" s="31"/>
      <c r="B18" s="130" t="s">
        <v>68</v>
      </c>
      <c r="C18" s="130"/>
      <c r="D18" s="130"/>
      <c r="E18" s="131">
        <v>102</v>
      </c>
      <c r="F18" s="131"/>
    </row>
    <row r="19" spans="1:6" ht="21" x14ac:dyDescent="0.25">
      <c r="A19" s="31"/>
      <c r="B19" s="130" t="s">
        <v>57</v>
      </c>
      <c r="C19" s="130"/>
      <c r="D19" s="130"/>
      <c r="E19" s="131">
        <v>4</v>
      </c>
      <c r="F19" s="131"/>
    </row>
    <row r="20" spans="1:6" ht="21" x14ac:dyDescent="0.25">
      <c r="A20" s="31"/>
      <c r="B20" s="130" t="s">
        <v>69</v>
      </c>
      <c r="C20" s="130"/>
      <c r="D20" s="130"/>
      <c r="E20" s="131">
        <v>12</v>
      </c>
      <c r="F20" s="131"/>
    </row>
    <row r="21" spans="1:6" ht="21" x14ac:dyDescent="0.25">
      <c r="A21" s="30" t="s">
        <v>58</v>
      </c>
      <c r="B21" s="131"/>
      <c r="C21" s="131"/>
      <c r="D21" s="131"/>
      <c r="E21" s="131">
        <f>SUM(E13:F20)</f>
        <v>1585</v>
      </c>
      <c r="F21" s="131"/>
    </row>
  </sheetData>
  <mergeCells count="30">
    <mergeCell ref="B21:D21"/>
    <mergeCell ref="E21:F21"/>
    <mergeCell ref="B18:D18"/>
    <mergeCell ref="E18:F18"/>
    <mergeCell ref="B19:D19"/>
    <mergeCell ref="E19:F19"/>
    <mergeCell ref="B20:D20"/>
    <mergeCell ref="E20:F20"/>
    <mergeCell ref="B15:D15"/>
    <mergeCell ref="E15:F15"/>
    <mergeCell ref="B16:D16"/>
    <mergeCell ref="E16:F16"/>
    <mergeCell ref="B17:D17"/>
    <mergeCell ref="E17:F17"/>
    <mergeCell ref="B14:D14"/>
    <mergeCell ref="E14:F14"/>
    <mergeCell ref="D1:F1"/>
    <mergeCell ref="D2:F2"/>
    <mergeCell ref="G2:G8"/>
    <mergeCell ref="D3:F3"/>
    <mergeCell ref="D4:F4"/>
    <mergeCell ref="D5:F5"/>
    <mergeCell ref="D6:F6"/>
    <mergeCell ref="D7:F7"/>
    <mergeCell ref="D8:F8"/>
    <mergeCell ref="A11:F11"/>
    <mergeCell ref="B12:D12"/>
    <mergeCell ref="E12:F12"/>
    <mergeCell ref="B13:D13"/>
    <mergeCell ref="E13:F1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1月職工</vt:lpstr>
      <vt:lpstr>1月-1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陳芷聆</dc:creator>
  <cp:lastModifiedBy>HD3HD88</cp:lastModifiedBy>
  <cp:lastPrinted>2018-02-06T06:00:18Z</cp:lastPrinted>
  <dcterms:created xsi:type="dcterms:W3CDTF">2015-06-04T08:46:05Z</dcterms:created>
  <dcterms:modified xsi:type="dcterms:W3CDTF">2018-02-06T08:27:50Z</dcterms:modified>
</cp:coreProperties>
</file>