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06" yWindow="65326" windowWidth="15330" windowHeight="4380" activeTab="0"/>
  </bookViews>
  <sheets>
    <sheet name="10605" sheetId="1" r:id="rId1"/>
    <sheet name="10604" sheetId="2" r:id="rId2"/>
    <sheet name="10603" sheetId="3" r:id="rId3"/>
    <sheet name="10602" sheetId="4" r:id="rId4"/>
    <sheet name="10601" sheetId="5" r:id="rId5"/>
  </sheets>
  <definedNames>
    <definedName name="_xlnm.Print_Area" localSheetId="4">'10601'!$A$1:$M$72</definedName>
    <definedName name="_xlnm.Print_Area" localSheetId="3">'10602'!$A$1:$M$70</definedName>
    <definedName name="_xlnm.Print_Area" localSheetId="2">'10603'!$A$1:$M$70</definedName>
    <definedName name="_xlnm.Print_Area" localSheetId="1">'10604'!$A$1:$M$70</definedName>
    <definedName name="_xlnm.Print_Area" localSheetId="0">'10605'!$A$1:$M$71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306</author>
    <author>366</author>
  </authors>
  <commentList>
    <comment ref="D3" authorId="0">
      <text>
        <r>
          <rPr>
            <sz val="9"/>
            <rFont val="新細明體"/>
            <family val="1"/>
          </rPr>
          <t>繳庫數</t>
        </r>
      </text>
    </comment>
    <comment ref="D7" authorId="0">
      <text>
        <r>
          <rPr>
            <sz val="9"/>
            <rFont val="新細明體"/>
            <family val="1"/>
          </rPr>
          <t>【繳庫】
地籍圖謄本+地籍圖閱覽+登記簿謄本+其他</t>
        </r>
      </text>
    </comment>
    <comment ref="D12" authorId="0">
      <text>
        <r>
          <rPr>
            <sz val="9"/>
            <rFont val="新細明體"/>
            <family val="1"/>
          </rPr>
          <t>新月份修改函數</t>
        </r>
      </text>
    </comment>
    <comment ref="D14" authorId="1">
      <text>
        <r>
          <rPr>
            <sz val="9"/>
            <rFont val="新細明體"/>
            <family val="1"/>
          </rPr>
          <t>會計：截至本月止累計實現數總計</t>
        </r>
      </text>
    </comment>
    <comment ref="D15" authorId="1">
      <text>
        <r>
          <rPr>
            <sz val="9"/>
            <rFont val="新細明體"/>
            <family val="1"/>
          </rPr>
          <t>會計：截至本月止分配預算數總計</t>
        </r>
      </text>
    </comment>
    <comment ref="D16" authorId="2">
      <text>
        <r>
          <rPr>
            <b/>
            <sz val="9"/>
            <rFont val="Tahoma"/>
            <family val="2"/>
          </rPr>
          <t>366: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修正</t>
        </r>
        <r>
          <rPr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依秘書室</t>
        </r>
        <r>
          <rPr>
            <sz val="9"/>
            <rFont val="Tahoma"/>
            <family val="2"/>
          </rPr>
          <t>1041026mail</t>
        </r>
        <r>
          <rPr>
            <sz val="9"/>
            <rFont val="細明體"/>
            <family val="3"/>
          </rPr>
          <t>標準計算</t>
        </r>
      </text>
    </comment>
    <comment ref="D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  <comment ref="I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</commentList>
</comments>
</file>

<file path=xl/comments2.xml><?xml version="1.0" encoding="utf-8"?>
<comments xmlns="http://schemas.openxmlformats.org/spreadsheetml/2006/main">
  <authors>
    <author>user</author>
    <author>306</author>
    <author>366</author>
  </authors>
  <commentList>
    <comment ref="D3" authorId="0">
      <text>
        <r>
          <rPr>
            <sz val="9"/>
            <rFont val="新細明體"/>
            <family val="1"/>
          </rPr>
          <t>繳庫數</t>
        </r>
      </text>
    </comment>
    <comment ref="D7" authorId="0">
      <text>
        <r>
          <rPr>
            <sz val="9"/>
            <rFont val="新細明體"/>
            <family val="1"/>
          </rPr>
          <t>【繳庫】
地籍圖謄本+地籍圖閱覽+登記簿謄本+其他</t>
        </r>
      </text>
    </comment>
    <comment ref="D12" authorId="0">
      <text>
        <r>
          <rPr>
            <sz val="9"/>
            <rFont val="新細明體"/>
            <family val="1"/>
          </rPr>
          <t>新月份修改函數</t>
        </r>
      </text>
    </comment>
    <comment ref="D14" authorId="1">
      <text>
        <r>
          <rPr>
            <sz val="9"/>
            <rFont val="新細明體"/>
            <family val="1"/>
          </rPr>
          <t>會計：截至本月止累計實現數總計</t>
        </r>
      </text>
    </comment>
    <comment ref="D15" authorId="1">
      <text>
        <r>
          <rPr>
            <sz val="9"/>
            <rFont val="新細明體"/>
            <family val="1"/>
          </rPr>
          <t>會計：截至本月止分配預算數總計</t>
        </r>
      </text>
    </comment>
    <comment ref="D16" authorId="2">
      <text>
        <r>
          <rPr>
            <b/>
            <sz val="9"/>
            <rFont val="Tahoma"/>
            <family val="2"/>
          </rPr>
          <t>366: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修正</t>
        </r>
        <r>
          <rPr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依秘書室</t>
        </r>
        <r>
          <rPr>
            <sz val="9"/>
            <rFont val="Tahoma"/>
            <family val="2"/>
          </rPr>
          <t>1041026mail</t>
        </r>
        <r>
          <rPr>
            <sz val="9"/>
            <rFont val="細明體"/>
            <family val="3"/>
          </rPr>
          <t>標準計算</t>
        </r>
      </text>
    </comment>
    <comment ref="D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  <comment ref="I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</commentList>
</comments>
</file>

<file path=xl/comments3.xml><?xml version="1.0" encoding="utf-8"?>
<comments xmlns="http://schemas.openxmlformats.org/spreadsheetml/2006/main">
  <authors>
    <author>user</author>
    <author>306</author>
    <author>366</author>
  </authors>
  <commentList>
    <comment ref="D3" authorId="0">
      <text>
        <r>
          <rPr>
            <sz val="9"/>
            <rFont val="新細明體"/>
            <family val="1"/>
          </rPr>
          <t>繳庫數</t>
        </r>
      </text>
    </comment>
    <comment ref="D7" authorId="0">
      <text>
        <r>
          <rPr>
            <sz val="9"/>
            <rFont val="新細明體"/>
            <family val="1"/>
          </rPr>
          <t>【繳庫】
地籍圖謄本+地籍圖閱覽+登記簿謄本+其他</t>
        </r>
      </text>
    </comment>
    <comment ref="D12" authorId="0">
      <text>
        <r>
          <rPr>
            <sz val="9"/>
            <rFont val="新細明體"/>
            <family val="1"/>
          </rPr>
          <t>新月份修改函數</t>
        </r>
      </text>
    </comment>
    <comment ref="D14" authorId="1">
      <text>
        <r>
          <rPr>
            <sz val="9"/>
            <rFont val="新細明體"/>
            <family val="1"/>
          </rPr>
          <t>會計：截至本月止累計實現數總計</t>
        </r>
      </text>
    </comment>
    <comment ref="D15" authorId="1">
      <text>
        <r>
          <rPr>
            <sz val="9"/>
            <rFont val="新細明體"/>
            <family val="1"/>
          </rPr>
          <t>會計：截至本月止分配預算數總計</t>
        </r>
      </text>
    </comment>
    <comment ref="D16" authorId="2">
      <text>
        <r>
          <rPr>
            <b/>
            <sz val="9"/>
            <rFont val="Tahoma"/>
            <family val="2"/>
          </rPr>
          <t>366: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修正</t>
        </r>
        <r>
          <rPr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依秘書室</t>
        </r>
        <r>
          <rPr>
            <sz val="9"/>
            <rFont val="Tahoma"/>
            <family val="2"/>
          </rPr>
          <t>1041026mail</t>
        </r>
        <r>
          <rPr>
            <sz val="9"/>
            <rFont val="細明體"/>
            <family val="3"/>
          </rPr>
          <t>標準計算</t>
        </r>
      </text>
    </comment>
    <comment ref="D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  <comment ref="I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</commentList>
</comments>
</file>

<file path=xl/comments4.xml><?xml version="1.0" encoding="utf-8"?>
<comments xmlns="http://schemas.openxmlformats.org/spreadsheetml/2006/main">
  <authors>
    <author>user</author>
    <author>306</author>
    <author>366</author>
  </authors>
  <commentList>
    <comment ref="D3" authorId="0">
      <text>
        <r>
          <rPr>
            <sz val="9"/>
            <rFont val="新細明體"/>
            <family val="1"/>
          </rPr>
          <t>繳庫數</t>
        </r>
      </text>
    </comment>
    <comment ref="D7" authorId="0">
      <text>
        <r>
          <rPr>
            <sz val="9"/>
            <rFont val="新細明體"/>
            <family val="1"/>
          </rPr>
          <t>【繳庫】
地籍圖謄本+地籍圖閱覽+登記簿謄本+其他</t>
        </r>
      </text>
    </comment>
    <comment ref="D12" authorId="0">
      <text>
        <r>
          <rPr>
            <sz val="9"/>
            <rFont val="新細明體"/>
            <family val="1"/>
          </rPr>
          <t>新月份修改函數</t>
        </r>
      </text>
    </comment>
    <comment ref="D14" authorId="1">
      <text>
        <r>
          <rPr>
            <sz val="9"/>
            <rFont val="新細明體"/>
            <family val="1"/>
          </rPr>
          <t>會計：截至本月止累計實現數總計</t>
        </r>
      </text>
    </comment>
    <comment ref="D15" authorId="1">
      <text>
        <r>
          <rPr>
            <sz val="9"/>
            <rFont val="新細明體"/>
            <family val="1"/>
          </rPr>
          <t>會計：截至本月止分配預算數總計</t>
        </r>
      </text>
    </comment>
    <comment ref="D16" authorId="2">
      <text>
        <r>
          <rPr>
            <b/>
            <sz val="9"/>
            <rFont val="Tahoma"/>
            <family val="2"/>
          </rPr>
          <t>366: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修正</t>
        </r>
        <r>
          <rPr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依秘書室</t>
        </r>
        <r>
          <rPr>
            <sz val="9"/>
            <rFont val="Tahoma"/>
            <family val="2"/>
          </rPr>
          <t>1041026mail</t>
        </r>
        <r>
          <rPr>
            <sz val="9"/>
            <rFont val="細明體"/>
            <family val="3"/>
          </rPr>
          <t>標準計算</t>
        </r>
      </text>
    </comment>
    <comment ref="D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  <comment ref="I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</commentList>
</comments>
</file>

<file path=xl/comments5.xml><?xml version="1.0" encoding="utf-8"?>
<comments xmlns="http://schemas.openxmlformats.org/spreadsheetml/2006/main">
  <authors>
    <author>user</author>
    <author>306</author>
    <author>366</author>
  </authors>
  <commentList>
    <comment ref="D3" authorId="0">
      <text>
        <r>
          <rPr>
            <sz val="9"/>
            <rFont val="新細明體"/>
            <family val="1"/>
          </rPr>
          <t>繳庫數</t>
        </r>
      </text>
    </comment>
    <comment ref="D7" authorId="0">
      <text>
        <r>
          <rPr>
            <sz val="9"/>
            <rFont val="新細明體"/>
            <family val="1"/>
          </rPr>
          <t>【繳庫】
地籍圖謄本+地籍圖閱覽+登記簿謄本+其他</t>
        </r>
      </text>
    </comment>
    <comment ref="D13" authorId="0">
      <text>
        <r>
          <rPr>
            <sz val="9"/>
            <rFont val="新細明體"/>
            <family val="1"/>
          </rPr>
          <t>新月份修改函數</t>
        </r>
      </text>
    </comment>
    <comment ref="D15" authorId="1">
      <text>
        <r>
          <rPr>
            <sz val="9"/>
            <rFont val="新細明體"/>
            <family val="1"/>
          </rPr>
          <t>會計：截至本月止累計實現數總計</t>
        </r>
      </text>
    </comment>
    <comment ref="D16" authorId="1">
      <text>
        <r>
          <rPr>
            <sz val="9"/>
            <rFont val="新細明體"/>
            <family val="1"/>
          </rPr>
          <t>會計：截至本月止分配預算數總計</t>
        </r>
      </text>
    </comment>
    <comment ref="D17" authorId="2">
      <text>
        <r>
          <rPr>
            <b/>
            <sz val="9"/>
            <rFont val="Tahoma"/>
            <family val="2"/>
          </rPr>
          <t>366: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修正</t>
        </r>
        <r>
          <rPr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依秘書室</t>
        </r>
        <r>
          <rPr>
            <sz val="9"/>
            <rFont val="Tahoma"/>
            <family val="2"/>
          </rPr>
          <t>1041026mail</t>
        </r>
        <r>
          <rPr>
            <sz val="9"/>
            <rFont val="細明體"/>
            <family val="3"/>
          </rPr>
          <t>標準計算</t>
        </r>
      </text>
    </comment>
    <comment ref="D64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  <comment ref="I64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</commentList>
</comments>
</file>

<file path=xl/sharedStrings.xml><?xml version="1.0" encoding="utf-8"?>
<sst xmlns="http://schemas.openxmlformats.org/spreadsheetml/2006/main" count="693" uniqueCount="167">
  <si>
    <t>二、臨時人員包括約聘僱人員。</t>
  </si>
  <si>
    <t>起迄收件編號</t>
  </si>
  <si>
    <t>-</t>
  </si>
  <si>
    <t xml:space="preserve">(一)  規        費                 </t>
  </si>
  <si>
    <t>總登記</t>
  </si>
  <si>
    <t>三、員工人數包括縣府借調重測測助、約僱測量員。</t>
  </si>
  <si>
    <t>變更登記</t>
  </si>
  <si>
    <t>書狀費</t>
  </si>
  <si>
    <t>登記罰鍰</t>
  </si>
  <si>
    <t>各類謄本</t>
  </si>
  <si>
    <t>地籍測量費</t>
  </si>
  <si>
    <t>地目變更勘查費</t>
  </si>
  <si>
    <t>服務費(界標)</t>
  </si>
  <si>
    <t>以前年度收入</t>
  </si>
  <si>
    <t>合計</t>
  </si>
  <si>
    <t>自本年一月份起合計</t>
  </si>
  <si>
    <t>件    數</t>
  </si>
  <si>
    <t>收  件  字</t>
  </si>
  <si>
    <t>總件數</t>
  </si>
  <si>
    <t>登記案件</t>
  </si>
  <si>
    <t>第一次登記案(永久)</t>
  </si>
  <si>
    <t>一般登記案件(15年)</t>
  </si>
  <si>
    <t>單一窗口、簡易案件(15年)</t>
  </si>
  <si>
    <t>測量案件</t>
  </si>
  <si>
    <t>土地複丈</t>
  </si>
  <si>
    <t>建物測量</t>
  </si>
  <si>
    <t>地目變更案件</t>
  </si>
  <si>
    <t>所內各 類謄本</t>
  </si>
  <si>
    <t>電子謄本（人工新簿）</t>
  </si>
  <si>
    <t>歸戶查詢</t>
  </si>
  <si>
    <t>所內</t>
  </si>
  <si>
    <t>全國</t>
  </si>
  <si>
    <t>其他查詢</t>
  </si>
  <si>
    <t>閱覽</t>
  </si>
  <si>
    <t>人工謄本</t>
  </si>
  <si>
    <t>一般案件閱覽(舊簿-電子核發)</t>
  </si>
  <si>
    <t>英文不動產權利證明</t>
  </si>
  <si>
    <t>工作站各類謄本</t>
  </si>
  <si>
    <t>電子謄本(跨所謄本)</t>
  </si>
  <si>
    <t>電子謄本(跨縣謄本)</t>
  </si>
  <si>
    <t>公文</t>
  </si>
  <si>
    <t>一般公文收件</t>
  </si>
  <si>
    <t>德地收字第</t>
  </si>
  <si>
    <t>補正</t>
  </si>
  <si>
    <t>德登補</t>
  </si>
  <si>
    <t>駁回</t>
  </si>
  <si>
    <t>德登駁</t>
  </si>
  <si>
    <t>員工人數</t>
  </si>
  <si>
    <t>職員人數</t>
  </si>
  <si>
    <t>職務代理人(約僱)</t>
  </si>
  <si>
    <t>工</t>
  </si>
  <si>
    <t>臨時人員</t>
  </si>
  <si>
    <t>桃園市 八德地政事務所規費收入、案件受理暨職工人數月報表</t>
  </si>
  <si>
    <t>八德跨謄</t>
  </si>
  <si>
    <t>永資(50)</t>
  </si>
  <si>
    <t>德資(51)</t>
  </si>
  <si>
    <t>速資(52)</t>
  </si>
  <si>
    <t>詳如附件</t>
  </si>
  <si>
    <t>桃登補</t>
  </si>
  <si>
    <t>電子謄本（WEB版）</t>
  </si>
  <si>
    <t>電子謄本（跨縣市謄本）</t>
  </si>
  <si>
    <r>
      <t>電子謄本</t>
    </r>
    <r>
      <rPr>
        <sz val="9"/>
        <rFont val="標楷體"/>
        <family val="4"/>
      </rPr>
      <t>(華安-跨所謄本)</t>
    </r>
  </si>
  <si>
    <t>楊梅補</t>
  </si>
  <si>
    <t>壢登補</t>
  </si>
  <si>
    <t>測數</t>
  </si>
  <si>
    <t>測他</t>
  </si>
  <si>
    <t>測法</t>
  </si>
  <si>
    <t>測建</t>
  </si>
  <si>
    <t>測法建</t>
  </si>
  <si>
    <t>德測補</t>
  </si>
  <si>
    <t>德測駁</t>
  </si>
  <si>
    <t>溪地補</t>
  </si>
  <si>
    <t>蘆登補</t>
  </si>
  <si>
    <t>平登補</t>
  </si>
  <si>
    <t>測圖</t>
  </si>
  <si>
    <t>(二) 歲       入</t>
  </si>
  <si>
    <t>截至本月止之實收數</t>
  </si>
  <si>
    <t>累計分配數</t>
  </si>
  <si>
    <t>達成歲入百分比</t>
  </si>
  <si>
    <t>壢登駁</t>
  </si>
  <si>
    <t>楊梅駁</t>
  </si>
  <si>
    <t xml:space="preserve">(三) 案       件            </t>
  </si>
  <si>
    <t>跨所案件</t>
  </si>
  <si>
    <t xml:space="preserve"> </t>
  </si>
  <si>
    <t>蘆登駁</t>
  </si>
  <si>
    <t>平登駁</t>
  </si>
  <si>
    <t>溪地駁</t>
  </si>
  <si>
    <t>山登補</t>
  </si>
  <si>
    <t>桃登駁</t>
  </si>
  <si>
    <t>山登駁</t>
  </si>
  <si>
    <t>106年01月</t>
  </si>
  <si>
    <t>一、本報表務請於每月五日以前報送市府地政局秘書室。</t>
  </si>
  <si>
    <t>000010</t>
  </si>
  <si>
    <t>000100</t>
  </si>
  <si>
    <t>006740</t>
  </si>
  <si>
    <t>001440</t>
  </si>
  <si>
    <t>34,37,41</t>
  </si>
  <si>
    <t>63,66,79,115</t>
  </si>
  <si>
    <t>33,44,64</t>
  </si>
  <si>
    <t>7,14</t>
  </si>
  <si>
    <t>12,24,37</t>
  </si>
  <si>
    <t>補正跳號號碼：1,2,3,5,8,13,14,15,17,21,23,24,28,31,32,33。</t>
  </si>
  <si>
    <t>駁回跳號號碼：1,2,3,4。</t>
  </si>
  <si>
    <t>英文不動產權利證明：1件</t>
  </si>
  <si>
    <t>106年02月</t>
  </si>
  <si>
    <t>000110</t>
  </si>
  <si>
    <t>000250</t>
  </si>
  <si>
    <t>006750</t>
  </si>
  <si>
    <t>013880</t>
  </si>
  <si>
    <t>001450</t>
  </si>
  <si>
    <t>003030</t>
  </si>
  <si>
    <t>88,101</t>
  </si>
  <si>
    <t>111</t>
  </si>
  <si>
    <t>93,106</t>
  </si>
  <si>
    <t>40,41,57</t>
  </si>
  <si>
    <t>補正跳號號碼：36,41,42,43,46,50,51,53。</t>
  </si>
  <si>
    <t>駁回跳號號碼：6,7,11,13。</t>
  </si>
  <si>
    <t>英文不動產權利證明：0件</t>
  </si>
  <si>
    <t>106年03月</t>
  </si>
  <si>
    <t>000260</t>
  </si>
  <si>
    <t>000380</t>
  </si>
  <si>
    <t>013890</t>
  </si>
  <si>
    <t>024990</t>
  </si>
  <si>
    <t>003040</t>
  </si>
  <si>
    <t>005030</t>
  </si>
  <si>
    <t>140,162,172,173</t>
  </si>
  <si>
    <t>369</t>
  </si>
  <si>
    <t>161,178,189,226,235,277</t>
  </si>
  <si>
    <t>142</t>
  </si>
  <si>
    <t>154</t>
  </si>
  <si>
    <t>126</t>
  </si>
  <si>
    <t>109</t>
  </si>
  <si>
    <t>42,45</t>
  </si>
  <si>
    <t>補正跳號號碼：55,56,57,62,64,65,67,70,75,85,86,87。</t>
  </si>
  <si>
    <t>英文不動產權利證明：1件</t>
  </si>
  <si>
    <t>駁回跳號號碼：。</t>
  </si>
  <si>
    <t>106年04月</t>
  </si>
  <si>
    <t>000390</t>
  </si>
  <si>
    <t>000480</t>
  </si>
  <si>
    <t>025000</t>
  </si>
  <si>
    <t>035430</t>
  </si>
  <si>
    <t>005040</t>
  </si>
  <si>
    <t>006810</t>
  </si>
  <si>
    <t>199,235</t>
  </si>
  <si>
    <t>486</t>
  </si>
  <si>
    <t>298</t>
  </si>
  <si>
    <t>補正跳號號碼：92,93,95,97,100,101,103,106,107,109,112。</t>
  </si>
  <si>
    <t>駁回跳號號碼：23,26,28。</t>
  </si>
  <si>
    <t>英文不動產權利證明：0件</t>
  </si>
  <si>
    <t>106年05月</t>
  </si>
  <si>
    <t>000490</t>
  </si>
  <si>
    <t>000620</t>
  </si>
  <si>
    <t>035440</t>
  </si>
  <si>
    <t>045550</t>
  </si>
  <si>
    <t>006820</t>
  </si>
  <si>
    <t>008620</t>
  </si>
  <si>
    <t>255,272,284,302,308</t>
  </si>
  <si>
    <t>558,674</t>
  </si>
  <si>
    <t>397,463</t>
  </si>
  <si>
    <t>273,306,335</t>
  </si>
  <si>
    <t>257</t>
  </si>
  <si>
    <t>200</t>
  </si>
  <si>
    <t>142,143,158</t>
  </si>
  <si>
    <t xml:space="preserve"> </t>
  </si>
  <si>
    <t>駁回跳號號碼：30,35,38。</t>
  </si>
  <si>
    <t>補正跳號號碼：116,123,126,127,129,130,131,133,134,135,137,139,140,141,142,143,147,148,</t>
  </si>
  <si>
    <t xml:space="preserve">              149,150,152,156,158。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</si>
</sst>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0_ "/>
    <numFmt numFmtId="179" formatCode="#,##0_);[Red]\(#,##0\)"/>
    <numFmt numFmtId="180" formatCode="0.0_ "/>
    <numFmt numFmtId="181" formatCode="0.0000_ "/>
  </numFmts>
  <fonts count="5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color indexed="10"/>
      <name val="新細明體"/>
      <family val="1"/>
    </font>
    <font>
      <b/>
      <sz val="12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41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3" fillId="32" borderId="10" xfId="0" applyNumberFormat="1" applyFont="1" applyFill="1" applyBorder="1" applyAlignment="1">
      <alignment horizontal="center" vertical="center" wrapText="1"/>
    </xf>
    <xf numFmtId="41" fontId="3" fillId="32" borderId="10" xfId="0" applyNumberFormat="1" applyFont="1" applyFill="1" applyBorder="1" applyAlignment="1">
      <alignment horizontal="center" vertical="center"/>
    </xf>
    <xf numFmtId="41" fontId="3" fillId="32" borderId="11" xfId="0" applyNumberFormat="1" applyFont="1" applyFill="1" applyBorder="1" applyAlignment="1">
      <alignment vertical="center"/>
    </xf>
    <xf numFmtId="41" fontId="3" fillId="32" borderId="11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9" fontId="3" fillId="32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Border="1" applyAlignment="1">
      <alignment horizontal="center" vertical="center"/>
    </xf>
    <xf numFmtId="41" fontId="8" fillId="32" borderId="10" xfId="0" applyNumberFormat="1" applyFont="1" applyFill="1" applyBorder="1" applyAlignment="1">
      <alignment horizontal="center" vertical="center"/>
    </xf>
    <xf numFmtId="41" fontId="5" fillId="32" borderId="12" xfId="0" applyNumberFormat="1" applyFont="1" applyFill="1" applyBorder="1" applyAlignment="1">
      <alignment horizontal="center" vertical="center"/>
    </xf>
    <xf numFmtId="41" fontId="5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3" fillId="32" borderId="13" xfId="0" applyFont="1" applyFill="1" applyBorder="1" applyAlignment="1">
      <alignment horizontal="distributed" vertical="center"/>
    </xf>
    <xf numFmtId="0" fontId="5" fillId="32" borderId="10" xfId="0" applyFont="1" applyFill="1" applyBorder="1" applyAlignment="1">
      <alignment horizontal="distributed" vertical="center"/>
    </xf>
    <xf numFmtId="178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176" fontId="3" fillId="32" borderId="10" xfId="0" applyNumberFormat="1" applyFont="1" applyFill="1" applyBorder="1" applyAlignment="1">
      <alignment vertical="center"/>
    </xf>
    <xf numFmtId="41" fontId="3" fillId="32" borderId="13" xfId="0" applyNumberFormat="1" applyFont="1" applyFill="1" applyBorder="1" applyAlignment="1">
      <alignment horizontal="center" vertical="center"/>
    </xf>
    <xf numFmtId="41" fontId="3" fillId="32" borderId="14" xfId="0" applyNumberFormat="1" applyFont="1" applyFill="1" applyBorder="1" applyAlignment="1">
      <alignment horizontal="center" vertical="center"/>
    </xf>
    <xf numFmtId="41" fontId="3" fillId="32" borderId="15" xfId="0" applyNumberFormat="1" applyFont="1" applyFill="1" applyBorder="1" applyAlignment="1">
      <alignment vertical="center"/>
    </xf>
    <xf numFmtId="176" fontId="7" fillId="32" borderId="10" xfId="0" applyNumberFormat="1" applyFont="1" applyFill="1" applyBorder="1" applyAlignment="1">
      <alignment horizontal="right" vertical="center"/>
    </xf>
    <xf numFmtId="41" fontId="3" fillId="32" borderId="15" xfId="0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41" fontId="7" fillId="32" borderId="13" xfId="0" applyNumberFormat="1" applyFont="1" applyFill="1" applyBorder="1" applyAlignment="1">
      <alignment horizontal="left" vertical="center" indent="1"/>
    </xf>
    <xf numFmtId="41" fontId="7" fillId="32" borderId="14" xfId="0" applyNumberFormat="1" applyFont="1" applyFill="1" applyBorder="1" applyAlignment="1">
      <alignment horizontal="left" vertical="center" indent="1"/>
    </xf>
    <xf numFmtId="41" fontId="7" fillId="32" borderId="15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41" fontId="12" fillId="0" borderId="10" xfId="0" applyNumberFormat="1" applyFont="1" applyBorder="1" applyAlignment="1">
      <alignment horizontal="center" vertical="center"/>
    </xf>
    <xf numFmtId="41" fontId="12" fillId="32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right" vertical="center"/>
    </xf>
    <xf numFmtId="41" fontId="5" fillId="32" borderId="10" xfId="0" applyNumberFormat="1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right" vertical="center"/>
    </xf>
    <xf numFmtId="0" fontId="14" fillId="32" borderId="0" xfId="0" applyFont="1" applyFill="1" applyAlignment="1">
      <alignment vertical="center"/>
    </xf>
    <xf numFmtId="176" fontId="3" fillId="32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 wrapText="1"/>
    </xf>
    <xf numFmtId="41" fontId="3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2" borderId="0" xfId="0" applyFont="1" applyFill="1" applyBorder="1" applyAlignment="1">
      <alignment horizontal="center" vertical="top" textRotation="255"/>
    </xf>
    <xf numFmtId="0" fontId="3" fillId="32" borderId="18" xfId="0" applyFont="1" applyFill="1" applyBorder="1" applyAlignment="1">
      <alignment horizontal="left" vertical="top" textRotation="255"/>
    </xf>
    <xf numFmtId="0" fontId="3" fillId="32" borderId="0" xfId="0" applyFont="1" applyFill="1" applyBorder="1" applyAlignment="1">
      <alignment horizontal="left" vertical="top" textRotation="255"/>
    </xf>
    <xf numFmtId="0" fontId="3" fillId="0" borderId="0" xfId="0" applyFont="1" applyAlignment="1">
      <alignment horizontal="left"/>
    </xf>
    <xf numFmtId="179" fontId="3" fillId="32" borderId="13" xfId="0" applyNumberFormat="1" applyFont="1" applyFill="1" applyBorder="1" applyAlignment="1">
      <alignment horizontal="center" vertical="center"/>
    </xf>
    <xf numFmtId="179" fontId="3" fillId="32" borderId="14" xfId="0" applyNumberFormat="1" applyFont="1" applyFill="1" applyBorder="1" applyAlignment="1">
      <alignment horizontal="center" vertical="center"/>
    </xf>
    <xf numFmtId="179" fontId="3" fillId="32" borderId="15" xfId="0" applyNumberFormat="1" applyFont="1" applyFill="1" applyBorder="1" applyAlignment="1">
      <alignment horizontal="center" vertical="center"/>
    </xf>
    <xf numFmtId="179" fontId="3" fillId="32" borderId="16" xfId="0" applyNumberFormat="1" applyFont="1" applyFill="1" applyBorder="1" applyAlignment="1">
      <alignment horizontal="center" vertical="center"/>
    </xf>
    <xf numFmtId="179" fontId="7" fillId="32" borderId="13" xfId="0" applyNumberFormat="1" applyFont="1" applyFill="1" applyBorder="1" applyAlignment="1">
      <alignment horizontal="center" vertical="center"/>
    </xf>
    <xf numFmtId="179" fontId="7" fillId="32" borderId="14" xfId="0" applyNumberFormat="1" applyFont="1" applyFill="1" applyBorder="1" applyAlignment="1">
      <alignment horizontal="center" vertical="center"/>
    </xf>
    <xf numFmtId="179" fontId="7" fillId="32" borderId="15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0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3" xfId="0" applyFont="1" applyFill="1" applyBorder="1" applyAlignment="1">
      <alignment horizontal="distributed" vertical="center"/>
    </xf>
    <xf numFmtId="0" fontId="3" fillId="32" borderId="14" xfId="0" applyFont="1" applyFill="1" applyBorder="1" applyAlignment="1">
      <alignment horizontal="distributed" vertical="center"/>
    </xf>
    <xf numFmtId="0" fontId="3" fillId="32" borderId="15" xfId="0" applyFont="1" applyFill="1" applyBorder="1" applyAlignment="1">
      <alignment horizontal="distributed" vertical="center"/>
    </xf>
    <xf numFmtId="0" fontId="3" fillId="32" borderId="11" xfId="0" applyFont="1" applyFill="1" applyBorder="1" applyAlignment="1">
      <alignment horizontal="distributed" vertical="center"/>
    </xf>
    <xf numFmtId="0" fontId="3" fillId="32" borderId="22" xfId="0" applyFont="1" applyFill="1" applyBorder="1" applyAlignment="1">
      <alignment horizontal="distributed" vertical="center"/>
    </xf>
    <xf numFmtId="0" fontId="3" fillId="32" borderId="12" xfId="0" applyFont="1" applyFill="1" applyBorder="1" applyAlignment="1">
      <alignment horizontal="distributed" vertical="center"/>
    </xf>
    <xf numFmtId="0" fontId="7" fillId="32" borderId="13" xfId="0" applyFont="1" applyFill="1" applyBorder="1" applyAlignment="1">
      <alignment horizontal="distributed" vertical="center"/>
    </xf>
    <xf numFmtId="0" fontId="7" fillId="32" borderId="15" xfId="0" applyFont="1" applyFill="1" applyBorder="1" applyAlignment="1">
      <alignment horizontal="distributed" vertical="center"/>
    </xf>
    <xf numFmtId="41" fontId="3" fillId="32" borderId="23" xfId="0" applyNumberFormat="1" applyFont="1" applyFill="1" applyBorder="1" applyAlignment="1">
      <alignment horizontal="center" vertical="center" wrapText="1" shrinkToFit="1"/>
    </xf>
    <xf numFmtId="41" fontId="3" fillId="32" borderId="24" xfId="0" applyNumberFormat="1" applyFont="1" applyFill="1" applyBorder="1" applyAlignment="1">
      <alignment horizontal="center" vertical="center" wrapText="1" shrinkToFit="1"/>
    </xf>
    <xf numFmtId="41" fontId="3" fillId="32" borderId="21" xfId="0" applyNumberFormat="1" applyFont="1" applyFill="1" applyBorder="1" applyAlignment="1">
      <alignment horizontal="center" vertical="center" wrapText="1" shrinkToFit="1"/>
    </xf>
    <xf numFmtId="41" fontId="3" fillId="32" borderId="18" xfId="0" applyNumberFormat="1" applyFont="1" applyFill="1" applyBorder="1" applyAlignment="1">
      <alignment horizontal="center" vertical="center" wrapText="1" shrinkToFit="1"/>
    </xf>
    <xf numFmtId="41" fontId="3" fillId="32" borderId="20" xfId="0" applyNumberFormat="1" applyFont="1" applyFill="1" applyBorder="1" applyAlignment="1">
      <alignment horizontal="center" vertical="center" wrapText="1" shrinkToFit="1"/>
    </xf>
    <xf numFmtId="41" fontId="3" fillId="32" borderId="17" xfId="0" applyNumberFormat="1" applyFont="1" applyFill="1" applyBorder="1" applyAlignment="1">
      <alignment horizontal="center" vertical="center" wrapText="1" shrinkToFit="1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1" fontId="3" fillId="32" borderId="13" xfId="0" applyNumberFormat="1" applyFont="1" applyFill="1" applyBorder="1" applyAlignment="1">
      <alignment horizontal="left" vertical="center"/>
    </xf>
    <xf numFmtId="41" fontId="3" fillId="32" borderId="15" xfId="0" applyNumberFormat="1" applyFont="1" applyFill="1" applyBorder="1" applyAlignment="1">
      <alignment horizontal="left" vertical="center"/>
    </xf>
    <xf numFmtId="41" fontId="3" fillId="32" borderId="11" xfId="0" applyNumberFormat="1" applyFont="1" applyFill="1" applyBorder="1" applyAlignment="1">
      <alignment horizontal="center" vertical="center"/>
    </xf>
    <xf numFmtId="41" fontId="3" fillId="32" borderId="12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41" fontId="3" fillId="32" borderId="13" xfId="0" applyNumberFormat="1" applyFont="1" applyFill="1" applyBorder="1" applyAlignment="1">
      <alignment horizontal="left" vertical="center" wrapText="1" shrinkToFit="1"/>
    </xf>
    <xf numFmtId="41" fontId="3" fillId="32" borderId="15" xfId="0" applyNumberFormat="1" applyFont="1" applyFill="1" applyBorder="1" applyAlignment="1">
      <alignment horizontal="left" vertical="center" wrapText="1" shrinkToFit="1"/>
    </xf>
    <xf numFmtId="177" fontId="3" fillId="32" borderId="11" xfId="34" applyNumberFormat="1" applyFont="1" applyFill="1" applyBorder="1" applyAlignment="1">
      <alignment horizontal="center" vertical="center"/>
    </xf>
    <xf numFmtId="177" fontId="3" fillId="32" borderId="22" xfId="34" applyNumberFormat="1" applyFont="1" applyFill="1" applyBorder="1" applyAlignment="1">
      <alignment horizontal="center" vertical="center"/>
    </xf>
    <xf numFmtId="177" fontId="3" fillId="32" borderId="12" xfId="34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41" fontId="3" fillId="32" borderId="13" xfId="0" applyNumberFormat="1" applyFont="1" applyFill="1" applyBorder="1" applyAlignment="1">
      <alignment horizontal="left" vertical="center" wrapText="1"/>
    </xf>
    <xf numFmtId="41" fontId="3" fillId="32" borderId="15" xfId="0" applyNumberFormat="1" applyFont="1" applyFill="1" applyBorder="1" applyAlignment="1">
      <alignment horizontal="left" vertical="center" wrapText="1"/>
    </xf>
    <xf numFmtId="41" fontId="9" fillId="32" borderId="13" xfId="0" applyNumberFormat="1" applyFont="1" applyFill="1" applyBorder="1" applyAlignment="1">
      <alignment horizontal="left" vertical="center"/>
    </xf>
    <xf numFmtId="41" fontId="9" fillId="32" borderId="15" xfId="0" applyNumberFormat="1" applyFont="1" applyFill="1" applyBorder="1" applyAlignment="1">
      <alignment horizontal="left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41" fontId="12" fillId="32" borderId="11" xfId="0" applyNumberFormat="1" applyFont="1" applyFill="1" applyBorder="1" applyAlignment="1">
      <alignment horizontal="right" vertical="center"/>
    </xf>
    <xf numFmtId="41" fontId="12" fillId="32" borderId="22" xfId="0" applyNumberFormat="1" applyFont="1" applyFill="1" applyBorder="1" applyAlignment="1">
      <alignment horizontal="right" vertical="center"/>
    </xf>
    <xf numFmtId="41" fontId="12" fillId="32" borderId="12" xfId="0" applyNumberFormat="1" applyFont="1" applyFill="1" applyBorder="1" applyAlignment="1">
      <alignment horizontal="right" vertical="center"/>
    </xf>
    <xf numFmtId="41" fontId="5" fillId="32" borderId="13" xfId="0" applyNumberFormat="1" applyFont="1" applyFill="1" applyBorder="1" applyAlignment="1">
      <alignment vertical="center" wrapText="1"/>
    </xf>
    <xf numFmtId="41" fontId="5" fillId="32" borderId="15" xfId="0" applyNumberFormat="1" applyFont="1" applyFill="1" applyBorder="1" applyAlignment="1">
      <alignment vertical="center" wrapText="1"/>
    </xf>
    <xf numFmtId="41" fontId="12" fillId="32" borderId="11" xfId="0" applyNumberFormat="1" applyFont="1" applyFill="1" applyBorder="1" applyAlignment="1">
      <alignment horizontal="center" vertical="center"/>
    </xf>
    <xf numFmtId="41" fontId="12" fillId="32" borderId="22" xfId="0" applyNumberFormat="1" applyFont="1" applyFill="1" applyBorder="1" applyAlignment="1">
      <alignment horizontal="center" vertical="center"/>
    </xf>
    <xf numFmtId="41" fontId="12" fillId="32" borderId="12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41" fontId="3" fillId="32" borderId="13" xfId="0" applyNumberFormat="1" applyFont="1" applyFill="1" applyBorder="1" applyAlignment="1">
      <alignment horizontal="center" vertical="center"/>
    </xf>
    <xf numFmtId="41" fontId="3" fillId="32" borderId="19" xfId="0" applyNumberFormat="1" applyFont="1" applyFill="1" applyBorder="1" applyAlignment="1">
      <alignment horizontal="center" vertical="center"/>
    </xf>
    <xf numFmtId="41" fontId="3" fillId="32" borderId="15" xfId="0" applyNumberFormat="1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vertical="center"/>
    </xf>
    <xf numFmtId="41" fontId="8" fillId="32" borderId="13" xfId="0" applyNumberFormat="1" applyFont="1" applyFill="1" applyBorder="1" applyAlignment="1">
      <alignment horizontal="left" vertical="center"/>
    </xf>
    <xf numFmtId="41" fontId="8" fillId="32" borderId="15" xfId="0" applyNumberFormat="1" applyFont="1" applyFill="1" applyBorder="1" applyAlignment="1">
      <alignment horizontal="left" vertical="center"/>
    </xf>
    <xf numFmtId="41" fontId="3" fillId="32" borderId="14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41" fontId="7" fillId="32" borderId="13" xfId="0" applyNumberFormat="1" applyFont="1" applyFill="1" applyBorder="1" applyAlignment="1">
      <alignment horizontal="center" vertical="center"/>
    </xf>
    <xf numFmtId="41" fontId="7" fillId="32" borderId="14" xfId="0" applyNumberFormat="1" applyFont="1" applyFill="1" applyBorder="1" applyAlignment="1">
      <alignment horizontal="center" vertical="center"/>
    </xf>
    <xf numFmtId="41" fontId="7" fillId="32" borderId="15" xfId="0" applyNumberFormat="1" applyFont="1" applyFill="1" applyBorder="1" applyAlignment="1">
      <alignment horizontal="center" vertical="center"/>
    </xf>
    <xf numFmtId="10" fontId="13" fillId="32" borderId="13" xfId="0" applyNumberFormat="1" applyFont="1" applyFill="1" applyBorder="1" applyAlignment="1">
      <alignment horizontal="right" vertical="center"/>
    </xf>
    <xf numFmtId="41" fontId="13" fillId="32" borderId="14" xfId="0" applyNumberFormat="1" applyFont="1" applyFill="1" applyBorder="1" applyAlignment="1">
      <alignment horizontal="right" vertical="center"/>
    </xf>
    <xf numFmtId="41" fontId="13" fillId="32" borderId="15" xfId="0" applyNumberFormat="1" applyFont="1" applyFill="1" applyBorder="1" applyAlignment="1">
      <alignment horizontal="right" vertical="center"/>
    </xf>
    <xf numFmtId="41" fontId="3" fillId="32" borderId="13" xfId="0" applyNumberFormat="1" applyFont="1" applyFill="1" applyBorder="1" applyAlignment="1">
      <alignment horizontal="left" vertical="center" indent="1"/>
    </xf>
    <xf numFmtId="41" fontId="3" fillId="32" borderId="14" xfId="0" applyNumberFormat="1" applyFont="1" applyFill="1" applyBorder="1" applyAlignment="1">
      <alignment horizontal="left" vertical="center" indent="1"/>
    </xf>
    <xf numFmtId="41" fontId="3" fillId="32" borderId="15" xfId="0" applyNumberFormat="1" applyFont="1" applyFill="1" applyBorder="1" applyAlignment="1">
      <alignment horizontal="left" vertical="center" indent="1"/>
    </xf>
    <xf numFmtId="41" fontId="13" fillId="32" borderId="13" xfId="0" applyNumberFormat="1" applyFont="1" applyFill="1" applyBorder="1" applyAlignment="1">
      <alignment horizontal="left" vertical="center" indent="1"/>
    </xf>
    <xf numFmtId="41" fontId="13" fillId="32" borderId="14" xfId="0" applyNumberFormat="1" applyFont="1" applyFill="1" applyBorder="1" applyAlignment="1">
      <alignment horizontal="left" vertical="center" indent="1"/>
    </xf>
    <xf numFmtId="41" fontId="13" fillId="32" borderId="15" xfId="0" applyNumberFormat="1" applyFont="1" applyFill="1" applyBorder="1" applyAlignment="1">
      <alignment horizontal="left" vertical="center" indent="1"/>
    </xf>
    <xf numFmtId="0" fontId="0" fillId="32" borderId="14" xfId="0" applyFont="1" applyFill="1" applyBorder="1" applyAlignment="1">
      <alignment horizontal="distributed" vertical="center"/>
    </xf>
    <xf numFmtId="0" fontId="0" fillId="32" borderId="15" xfId="0" applyFont="1" applyFill="1" applyBorder="1" applyAlignment="1">
      <alignment horizontal="distributed" vertical="center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0" fontId="3" fillId="32" borderId="16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vertical="center"/>
    </xf>
    <xf numFmtId="0" fontId="0" fillId="32" borderId="24" xfId="0" applyFont="1" applyFill="1" applyBorder="1" applyAlignment="1">
      <alignment vertical="center"/>
    </xf>
    <xf numFmtId="0" fontId="3" fillId="32" borderId="21" xfId="0" applyFont="1" applyFill="1" applyBorder="1" applyAlignment="1">
      <alignment horizontal="left" vertical="top" textRotation="255"/>
    </xf>
    <xf numFmtId="0" fontId="3" fillId="32" borderId="0" xfId="0" applyFont="1" applyFill="1" applyBorder="1" applyAlignment="1">
      <alignment horizontal="left" vertical="top" textRotation="255"/>
    </xf>
    <xf numFmtId="0" fontId="3" fillId="32" borderId="0" xfId="0" applyFont="1" applyFill="1" applyBorder="1" applyAlignment="1">
      <alignment horizontal="center" vertical="top" textRotation="255"/>
    </xf>
    <xf numFmtId="0" fontId="3" fillId="32" borderId="18" xfId="0" applyFont="1" applyFill="1" applyBorder="1" applyAlignment="1">
      <alignment horizontal="left" vertical="top" textRotation="255"/>
    </xf>
    <xf numFmtId="0" fontId="5" fillId="32" borderId="13" xfId="0" applyFont="1" applyFill="1" applyBorder="1" applyAlignment="1">
      <alignment horizontal="distributed" vertical="center"/>
    </xf>
    <xf numFmtId="0" fontId="5" fillId="32" borderId="15" xfId="0" applyFont="1" applyFill="1" applyBorder="1" applyAlignment="1">
      <alignment horizontal="distributed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71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6.5"/>
  <cols>
    <col min="1" max="2" width="9.00390625" style="24" customWidth="1"/>
    <col min="3" max="3" width="11.50390625" style="24" customWidth="1"/>
    <col min="4" max="4" width="11.625" style="24" bestFit="1" customWidth="1"/>
    <col min="5" max="6" width="10.50390625" style="24" customWidth="1"/>
    <col min="7" max="7" width="3.25390625" style="24" customWidth="1"/>
    <col min="8" max="8" width="10.50390625" style="24" customWidth="1"/>
    <col min="9" max="9" width="10.75390625" style="24" bestFit="1" customWidth="1"/>
    <col min="10" max="10" width="3.25390625" style="24" customWidth="1"/>
    <col min="11" max="11" width="2.75390625" style="24" customWidth="1"/>
    <col min="12" max="13" width="3.00390625" style="24" customWidth="1"/>
    <col min="14" max="14" width="2.625" style="24" customWidth="1"/>
    <col min="15" max="15" width="9.125" style="24" customWidth="1"/>
    <col min="16" max="16" width="2.75390625" style="24" customWidth="1"/>
    <col min="17" max="16384" width="9.00390625" style="24" customWidth="1"/>
  </cols>
  <sheetData>
    <row r="1" spans="1:13" ht="16.5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6.5">
      <c r="A2" s="137" t="s">
        <v>3</v>
      </c>
      <c r="B2" s="138"/>
      <c r="C2" s="139"/>
      <c r="D2" s="167"/>
      <c r="E2" s="168"/>
      <c r="F2" s="168"/>
      <c r="G2" s="168"/>
      <c r="H2" s="168"/>
      <c r="I2" s="169"/>
      <c r="J2" s="123" t="s">
        <v>149</v>
      </c>
      <c r="K2" s="170"/>
      <c r="L2" s="170"/>
      <c r="M2" s="171"/>
    </row>
    <row r="3" spans="1:13" ht="16.5" customHeight="1">
      <c r="A3" s="75" t="s">
        <v>4</v>
      </c>
      <c r="B3" s="76"/>
      <c r="C3" s="77"/>
      <c r="D3" s="156">
        <v>80470</v>
      </c>
      <c r="E3" s="157"/>
      <c r="F3" s="157"/>
      <c r="G3" s="157"/>
      <c r="H3" s="157"/>
      <c r="I3" s="158"/>
      <c r="J3" s="172" t="s">
        <v>91</v>
      </c>
      <c r="K3" s="173" t="s">
        <v>0</v>
      </c>
      <c r="L3" s="174" t="s">
        <v>5</v>
      </c>
      <c r="M3" s="175"/>
    </row>
    <row r="4" spans="1:13" ht="16.5">
      <c r="A4" s="75" t="s">
        <v>6</v>
      </c>
      <c r="B4" s="76"/>
      <c r="C4" s="77"/>
      <c r="D4" s="156">
        <v>7354143</v>
      </c>
      <c r="E4" s="157"/>
      <c r="F4" s="157"/>
      <c r="G4" s="157"/>
      <c r="H4" s="157"/>
      <c r="I4" s="158"/>
      <c r="J4" s="172"/>
      <c r="K4" s="173"/>
      <c r="L4" s="174"/>
      <c r="M4" s="175"/>
    </row>
    <row r="5" spans="1:13" ht="16.5">
      <c r="A5" s="75" t="s">
        <v>7</v>
      </c>
      <c r="B5" s="76"/>
      <c r="C5" s="77"/>
      <c r="D5" s="156">
        <v>282960</v>
      </c>
      <c r="E5" s="157"/>
      <c r="F5" s="157"/>
      <c r="G5" s="157"/>
      <c r="H5" s="157"/>
      <c r="I5" s="158"/>
      <c r="J5" s="172"/>
      <c r="K5" s="173"/>
      <c r="L5" s="174"/>
      <c r="M5" s="175"/>
    </row>
    <row r="6" spans="1:13" ht="16.5">
      <c r="A6" s="75" t="s">
        <v>8</v>
      </c>
      <c r="B6" s="76"/>
      <c r="C6" s="77"/>
      <c r="D6" s="156">
        <v>42125</v>
      </c>
      <c r="E6" s="157"/>
      <c r="F6" s="157"/>
      <c r="G6" s="157"/>
      <c r="H6" s="157"/>
      <c r="I6" s="158"/>
      <c r="J6" s="172"/>
      <c r="K6" s="173"/>
      <c r="L6" s="174"/>
      <c r="M6" s="175"/>
    </row>
    <row r="7" spans="1:13" ht="16.5">
      <c r="A7" s="75" t="s">
        <v>9</v>
      </c>
      <c r="B7" s="76"/>
      <c r="C7" s="77"/>
      <c r="D7" s="156">
        <v>189959</v>
      </c>
      <c r="E7" s="157"/>
      <c r="F7" s="157"/>
      <c r="G7" s="157"/>
      <c r="H7" s="157"/>
      <c r="I7" s="158"/>
      <c r="J7" s="172"/>
      <c r="K7" s="173"/>
      <c r="L7" s="174"/>
      <c r="M7" s="175"/>
    </row>
    <row r="8" spans="1:13" ht="16.5" customHeight="1">
      <c r="A8" s="75" t="s">
        <v>10</v>
      </c>
      <c r="B8" s="76"/>
      <c r="C8" s="77"/>
      <c r="D8" s="156">
        <v>272937</v>
      </c>
      <c r="E8" s="157"/>
      <c r="F8" s="157"/>
      <c r="G8" s="157"/>
      <c r="H8" s="157"/>
      <c r="I8" s="158"/>
      <c r="J8" s="172"/>
      <c r="K8" s="173"/>
      <c r="L8" s="174"/>
      <c r="M8" s="175"/>
    </row>
    <row r="9" spans="1:13" ht="16.5" customHeight="1">
      <c r="A9" s="75" t="s">
        <v>12</v>
      </c>
      <c r="B9" s="162"/>
      <c r="C9" s="163"/>
      <c r="D9" s="156">
        <v>3375</v>
      </c>
      <c r="E9" s="164"/>
      <c r="F9" s="164"/>
      <c r="G9" s="164"/>
      <c r="H9" s="164"/>
      <c r="I9" s="165"/>
      <c r="J9" s="172"/>
      <c r="K9" s="173"/>
      <c r="L9" s="174"/>
      <c r="M9" s="175"/>
    </row>
    <row r="10" spans="1:13" ht="16.5" customHeight="1">
      <c r="A10" s="75" t="s">
        <v>13</v>
      </c>
      <c r="B10" s="76"/>
      <c r="C10" s="77"/>
      <c r="D10" s="156">
        <v>0</v>
      </c>
      <c r="E10" s="157"/>
      <c r="F10" s="157"/>
      <c r="G10" s="157"/>
      <c r="H10" s="157"/>
      <c r="I10" s="158"/>
      <c r="J10" s="172"/>
      <c r="K10" s="173"/>
      <c r="L10" s="174"/>
      <c r="M10" s="175"/>
    </row>
    <row r="11" spans="1:13" ht="16.5">
      <c r="A11" s="75" t="s">
        <v>14</v>
      </c>
      <c r="B11" s="76"/>
      <c r="C11" s="77"/>
      <c r="D11" s="159">
        <f>SUM(D3:D10)</f>
        <v>8225969</v>
      </c>
      <c r="E11" s="160"/>
      <c r="F11" s="160"/>
      <c r="G11" s="160"/>
      <c r="H11" s="160"/>
      <c r="I11" s="161"/>
      <c r="J11" s="172"/>
      <c r="K11" s="173"/>
      <c r="L11" s="174"/>
      <c r="M11" s="175"/>
    </row>
    <row r="12" spans="1:13" ht="16.5" customHeight="1">
      <c r="A12" s="75" t="s">
        <v>15</v>
      </c>
      <c r="B12" s="76"/>
      <c r="C12" s="77"/>
      <c r="D12" s="159">
        <f>'10604'!D12:I12+D11</f>
        <v>40455419</v>
      </c>
      <c r="E12" s="160"/>
      <c r="F12" s="160"/>
      <c r="G12" s="160"/>
      <c r="H12" s="160"/>
      <c r="I12" s="161"/>
      <c r="J12" s="172"/>
      <c r="K12" s="173"/>
      <c r="L12" s="174"/>
      <c r="M12" s="175"/>
    </row>
    <row r="13" spans="1:13" ht="16.5" customHeight="1">
      <c r="A13" s="147" t="s">
        <v>75</v>
      </c>
      <c r="B13" s="148"/>
      <c r="C13" s="149"/>
      <c r="D13" s="38"/>
      <c r="E13" s="39"/>
      <c r="F13" s="39"/>
      <c r="G13" s="39"/>
      <c r="H13" s="39"/>
      <c r="I13" s="40"/>
      <c r="J13" s="172"/>
      <c r="K13" s="173"/>
      <c r="L13" s="174"/>
      <c r="M13" s="175"/>
    </row>
    <row r="14" spans="1:13" ht="16.5" customHeight="1">
      <c r="A14" s="75" t="s">
        <v>76</v>
      </c>
      <c r="B14" s="76"/>
      <c r="C14" s="77"/>
      <c r="D14" s="150">
        <v>40505364</v>
      </c>
      <c r="E14" s="151"/>
      <c r="F14" s="151"/>
      <c r="G14" s="151"/>
      <c r="H14" s="151"/>
      <c r="I14" s="152"/>
      <c r="J14" s="172"/>
      <c r="K14" s="173"/>
      <c r="L14" s="174"/>
      <c r="M14" s="175"/>
    </row>
    <row r="15" spans="1:13" ht="16.5" customHeight="1">
      <c r="A15" s="75" t="s">
        <v>77</v>
      </c>
      <c r="B15" s="76"/>
      <c r="C15" s="77"/>
      <c r="D15" s="150">
        <v>24403000</v>
      </c>
      <c r="E15" s="151"/>
      <c r="F15" s="151"/>
      <c r="G15" s="151"/>
      <c r="H15" s="151"/>
      <c r="I15" s="152"/>
      <c r="J15" s="172"/>
      <c r="K15" s="173"/>
      <c r="L15" s="174"/>
      <c r="M15" s="175"/>
    </row>
    <row r="16" spans="1:13" ht="16.5" customHeight="1">
      <c r="A16" s="75" t="s">
        <v>78</v>
      </c>
      <c r="B16" s="76"/>
      <c r="C16" s="77"/>
      <c r="D16" s="153">
        <f>D14/D15</f>
        <v>1.6598518214973568</v>
      </c>
      <c r="E16" s="154"/>
      <c r="F16" s="154"/>
      <c r="G16" s="154"/>
      <c r="H16" s="154"/>
      <c r="I16" s="155"/>
      <c r="J16" s="172"/>
      <c r="K16" s="173"/>
      <c r="L16" s="174"/>
      <c r="M16" s="175"/>
    </row>
    <row r="17" spans="1:13" ht="16.5">
      <c r="A17" s="137" t="s">
        <v>81</v>
      </c>
      <c r="B17" s="138"/>
      <c r="C17" s="139"/>
      <c r="D17" s="9" t="s">
        <v>16</v>
      </c>
      <c r="E17" s="9" t="s">
        <v>17</v>
      </c>
      <c r="F17" s="140" t="s">
        <v>1</v>
      </c>
      <c r="G17" s="141"/>
      <c r="H17" s="142"/>
      <c r="I17" s="25" t="s">
        <v>18</v>
      </c>
      <c r="J17" s="172"/>
      <c r="K17" s="173"/>
      <c r="L17" s="174"/>
      <c r="M17" s="175"/>
    </row>
    <row r="18" spans="1:13" ht="16.5">
      <c r="A18" s="78" t="s">
        <v>19</v>
      </c>
      <c r="B18" s="105" t="s">
        <v>20</v>
      </c>
      <c r="C18" s="106"/>
      <c r="D18" s="44">
        <v>14</v>
      </c>
      <c r="E18" s="8" t="s">
        <v>54</v>
      </c>
      <c r="F18" s="12" t="s">
        <v>150</v>
      </c>
      <c r="G18" s="13" t="s">
        <v>2</v>
      </c>
      <c r="H18" s="12" t="s">
        <v>151</v>
      </c>
      <c r="I18" s="134">
        <f>SUM(D18:D21)</f>
        <v>3054</v>
      </c>
      <c r="J18" s="172"/>
      <c r="K18" s="173"/>
      <c r="L18" s="174"/>
      <c r="M18" s="175"/>
    </row>
    <row r="19" spans="1:13" ht="16.5">
      <c r="A19" s="79"/>
      <c r="B19" s="105" t="s">
        <v>21</v>
      </c>
      <c r="C19" s="106"/>
      <c r="D19" s="44">
        <v>1359</v>
      </c>
      <c r="E19" s="8" t="s">
        <v>55</v>
      </c>
      <c r="F19" s="12" t="s">
        <v>152</v>
      </c>
      <c r="G19" s="13" t="s">
        <v>2</v>
      </c>
      <c r="H19" s="12" t="s">
        <v>153</v>
      </c>
      <c r="I19" s="143"/>
      <c r="J19" s="172"/>
      <c r="K19" s="173"/>
      <c r="L19" s="174"/>
      <c r="M19" s="175"/>
    </row>
    <row r="20" spans="1:13" ht="16.5">
      <c r="A20" s="79"/>
      <c r="B20" s="144" t="s">
        <v>22</v>
      </c>
      <c r="C20" s="145"/>
      <c r="D20" s="44">
        <v>192</v>
      </c>
      <c r="E20" s="8" t="s">
        <v>56</v>
      </c>
      <c r="F20" s="12" t="s">
        <v>154</v>
      </c>
      <c r="G20" s="13" t="s">
        <v>2</v>
      </c>
      <c r="H20" s="12" t="s">
        <v>155</v>
      </c>
      <c r="I20" s="143"/>
      <c r="J20" s="172"/>
      <c r="K20" s="173"/>
      <c r="L20" s="174"/>
      <c r="M20" s="175"/>
    </row>
    <row r="21" spans="1:13" ht="16.5">
      <c r="A21" s="80"/>
      <c r="B21" s="144" t="s">
        <v>82</v>
      </c>
      <c r="C21" s="145"/>
      <c r="D21" s="44">
        <v>1489</v>
      </c>
      <c r="E21" s="9"/>
      <c r="F21" s="140" t="s">
        <v>57</v>
      </c>
      <c r="G21" s="146"/>
      <c r="H21" s="142"/>
      <c r="I21" s="143"/>
      <c r="J21" s="172"/>
      <c r="K21" s="173"/>
      <c r="L21" s="174"/>
      <c r="M21" s="175"/>
    </row>
    <row r="22" spans="1:13" ht="16.5">
      <c r="A22" s="78" t="s">
        <v>23</v>
      </c>
      <c r="B22" s="123" t="s">
        <v>24</v>
      </c>
      <c r="C22" s="124"/>
      <c r="D22" s="44">
        <v>45</v>
      </c>
      <c r="E22" s="14" t="s">
        <v>64</v>
      </c>
      <c r="F22" s="15">
        <v>179</v>
      </c>
      <c r="G22" s="4" t="s">
        <v>2</v>
      </c>
      <c r="H22" s="16">
        <v>223</v>
      </c>
      <c r="I22" s="129">
        <f>SUM(D22:D27)</f>
        <v>177</v>
      </c>
      <c r="J22" s="172"/>
      <c r="K22" s="173"/>
      <c r="L22" s="174"/>
      <c r="M22" s="175"/>
    </row>
    <row r="23" spans="1:13" ht="16.5">
      <c r="A23" s="79"/>
      <c r="B23" s="125"/>
      <c r="C23" s="126"/>
      <c r="D23" s="53">
        <v>0</v>
      </c>
      <c r="E23" s="14" t="s">
        <v>74</v>
      </c>
      <c r="F23" s="15">
        <v>0</v>
      </c>
      <c r="G23" s="4" t="s">
        <v>2</v>
      </c>
      <c r="H23" s="16">
        <v>0</v>
      </c>
      <c r="I23" s="130"/>
      <c r="J23" s="172"/>
      <c r="K23" s="173"/>
      <c r="L23" s="174"/>
      <c r="M23" s="175"/>
    </row>
    <row r="24" spans="1:13" ht="16.5">
      <c r="A24" s="79"/>
      <c r="B24" s="125"/>
      <c r="C24" s="126"/>
      <c r="D24" s="53">
        <v>31</v>
      </c>
      <c r="E24" s="14" t="s">
        <v>65</v>
      </c>
      <c r="F24" s="15">
        <v>80</v>
      </c>
      <c r="G24" s="4" t="s">
        <v>2</v>
      </c>
      <c r="H24" s="16">
        <f>D24+F24-1</f>
        <v>110</v>
      </c>
      <c r="I24" s="130"/>
      <c r="J24" s="172"/>
      <c r="K24" s="173"/>
      <c r="L24" s="174"/>
      <c r="M24" s="175"/>
    </row>
    <row r="25" spans="1:13" ht="16.5">
      <c r="A25" s="79"/>
      <c r="B25" s="127"/>
      <c r="C25" s="128"/>
      <c r="D25" s="54">
        <v>20</v>
      </c>
      <c r="E25" s="17" t="s">
        <v>66</v>
      </c>
      <c r="F25" s="18">
        <v>69</v>
      </c>
      <c r="G25" s="4" t="s">
        <v>2</v>
      </c>
      <c r="H25" s="16">
        <f>D25+F25-1</f>
        <v>88</v>
      </c>
      <c r="I25" s="130"/>
      <c r="J25" s="172"/>
      <c r="K25" s="173"/>
      <c r="L25" s="174"/>
      <c r="M25" s="175"/>
    </row>
    <row r="26" spans="1:13" ht="30" customHeight="1">
      <c r="A26" s="79"/>
      <c r="B26" s="123" t="s">
        <v>25</v>
      </c>
      <c r="C26" s="124"/>
      <c r="D26" s="54">
        <v>74</v>
      </c>
      <c r="E26" s="17" t="s">
        <v>67</v>
      </c>
      <c r="F26" s="18">
        <v>604</v>
      </c>
      <c r="G26" s="4" t="s">
        <v>2</v>
      </c>
      <c r="H26" s="16">
        <f>D26+F26-1</f>
        <v>677</v>
      </c>
      <c r="I26" s="130"/>
      <c r="J26" s="172"/>
      <c r="K26" s="173"/>
      <c r="L26" s="174"/>
      <c r="M26" s="175"/>
    </row>
    <row r="27" spans="1:13" ht="30" customHeight="1">
      <c r="A27" s="80"/>
      <c r="B27" s="127"/>
      <c r="C27" s="128"/>
      <c r="D27" s="54">
        <v>7</v>
      </c>
      <c r="E27" s="17" t="s">
        <v>68</v>
      </c>
      <c r="F27" s="18">
        <v>51</v>
      </c>
      <c r="G27" s="4" t="s">
        <v>2</v>
      </c>
      <c r="H27" s="16">
        <f>D27+F27-1</f>
        <v>57</v>
      </c>
      <c r="I27" s="131"/>
      <c r="J27" s="172"/>
      <c r="K27" s="173"/>
      <c r="L27" s="174"/>
      <c r="M27" s="175"/>
    </row>
    <row r="28" spans="1:13" ht="15" customHeight="1">
      <c r="A28" s="78" t="s">
        <v>27</v>
      </c>
      <c r="B28" s="132"/>
      <c r="C28" s="133"/>
      <c r="D28" s="9"/>
      <c r="E28" s="9"/>
      <c r="F28" s="9"/>
      <c r="G28" s="9"/>
      <c r="H28" s="27"/>
      <c r="I28" s="134">
        <f>D28+D29+D30+D31+D32+D33+D34+D35+D36+D37+D38+D39</f>
        <v>2401</v>
      </c>
      <c r="J28" s="172"/>
      <c r="K28" s="173"/>
      <c r="L28" s="174"/>
      <c r="M28" s="175"/>
    </row>
    <row r="29" spans="1:13" ht="15" customHeight="1">
      <c r="A29" s="79"/>
      <c r="B29" s="132" t="s">
        <v>59</v>
      </c>
      <c r="C29" s="133"/>
      <c r="D29" s="19">
        <v>1928</v>
      </c>
      <c r="E29" s="9"/>
      <c r="F29" s="9">
        <v>5865</v>
      </c>
      <c r="G29" s="52" t="s">
        <v>2</v>
      </c>
      <c r="H29" s="50">
        <v>7792</v>
      </c>
      <c r="I29" s="135"/>
      <c r="J29" s="172"/>
      <c r="K29" s="173"/>
      <c r="L29" s="174"/>
      <c r="M29" s="175"/>
    </row>
    <row r="30" spans="1:13" ht="15" customHeight="1">
      <c r="A30" s="79"/>
      <c r="B30" s="117" t="s">
        <v>61</v>
      </c>
      <c r="C30" s="118"/>
      <c r="D30" s="20">
        <v>0</v>
      </c>
      <c r="E30" s="9" t="s">
        <v>53</v>
      </c>
      <c r="F30" s="20">
        <v>0</v>
      </c>
      <c r="G30" s="51" t="s">
        <v>2</v>
      </c>
      <c r="H30" s="20">
        <v>0</v>
      </c>
      <c r="I30" s="135"/>
      <c r="J30" s="172"/>
      <c r="K30" s="173"/>
      <c r="L30" s="174"/>
      <c r="M30" s="175"/>
    </row>
    <row r="31" spans="1:13" ht="15" customHeight="1">
      <c r="A31" s="79"/>
      <c r="B31" s="117" t="s">
        <v>60</v>
      </c>
      <c r="C31" s="118"/>
      <c r="D31" s="20">
        <v>201</v>
      </c>
      <c r="E31" s="42"/>
      <c r="F31" s="20">
        <v>1097</v>
      </c>
      <c r="G31" s="51" t="s">
        <v>2</v>
      </c>
      <c r="H31" s="20">
        <v>1297</v>
      </c>
      <c r="I31" s="135"/>
      <c r="J31" s="172"/>
      <c r="K31" s="173"/>
      <c r="L31" s="174"/>
      <c r="M31" s="175"/>
    </row>
    <row r="32" spans="1:13" ht="15" customHeight="1">
      <c r="A32" s="79"/>
      <c r="B32" s="117" t="s">
        <v>28</v>
      </c>
      <c r="C32" s="118"/>
      <c r="D32" s="10">
        <v>33</v>
      </c>
      <c r="E32" s="43"/>
      <c r="F32" s="10">
        <v>130</v>
      </c>
      <c r="G32" s="11" t="s">
        <v>2</v>
      </c>
      <c r="H32" s="10">
        <v>162</v>
      </c>
      <c r="I32" s="135"/>
      <c r="J32" s="172"/>
      <c r="K32" s="173"/>
      <c r="L32" s="174"/>
      <c r="M32" s="175"/>
    </row>
    <row r="33" spans="1:13" ht="15" customHeight="1">
      <c r="A33" s="79"/>
      <c r="B33" s="78" t="s">
        <v>29</v>
      </c>
      <c r="C33" s="28" t="s">
        <v>30</v>
      </c>
      <c r="D33" s="20">
        <v>19</v>
      </c>
      <c r="E33" s="42"/>
      <c r="F33" s="20">
        <v>60</v>
      </c>
      <c r="G33" s="51" t="s">
        <v>2</v>
      </c>
      <c r="H33" s="20">
        <v>78</v>
      </c>
      <c r="I33" s="135"/>
      <c r="J33" s="172"/>
      <c r="K33" s="173"/>
      <c r="L33" s="174"/>
      <c r="M33" s="175"/>
    </row>
    <row r="34" spans="1:13" ht="15" customHeight="1">
      <c r="A34" s="79"/>
      <c r="B34" s="80"/>
      <c r="C34" s="28" t="s">
        <v>31</v>
      </c>
      <c r="D34" s="2">
        <v>1</v>
      </c>
      <c r="E34" s="42"/>
      <c r="F34" s="1">
        <v>3</v>
      </c>
      <c r="G34" s="51" t="s">
        <v>2</v>
      </c>
      <c r="H34" s="1">
        <v>3</v>
      </c>
      <c r="I34" s="135"/>
      <c r="J34" s="172"/>
      <c r="K34" s="173"/>
      <c r="L34" s="174"/>
      <c r="M34" s="175"/>
    </row>
    <row r="35" spans="1:13" ht="15" customHeight="1">
      <c r="A35" s="79"/>
      <c r="B35" s="119" t="s">
        <v>32</v>
      </c>
      <c r="C35" s="120"/>
      <c r="D35" s="20">
        <v>153</v>
      </c>
      <c r="E35" s="42"/>
      <c r="F35" s="20">
        <v>632</v>
      </c>
      <c r="G35" s="51" t="s">
        <v>2</v>
      </c>
      <c r="H35" s="20">
        <v>784</v>
      </c>
      <c r="I35" s="135"/>
      <c r="J35" s="172"/>
      <c r="K35" s="173"/>
      <c r="L35" s="174"/>
      <c r="M35" s="175"/>
    </row>
    <row r="36" spans="1:13" ht="15" customHeight="1">
      <c r="A36" s="79"/>
      <c r="B36" s="119" t="s">
        <v>33</v>
      </c>
      <c r="C36" s="120"/>
      <c r="D36" s="20">
        <v>0</v>
      </c>
      <c r="E36" s="42"/>
      <c r="F36" s="20">
        <v>0</v>
      </c>
      <c r="G36" s="51" t="s">
        <v>83</v>
      </c>
      <c r="H36" s="20">
        <v>0</v>
      </c>
      <c r="I36" s="135"/>
      <c r="J36" s="172"/>
      <c r="K36" s="173"/>
      <c r="L36" s="174"/>
      <c r="M36" s="175"/>
    </row>
    <row r="37" spans="1:13" ht="15" customHeight="1">
      <c r="A37" s="79"/>
      <c r="B37" s="119" t="s">
        <v>34</v>
      </c>
      <c r="C37" s="120"/>
      <c r="D37" s="20">
        <v>39</v>
      </c>
      <c r="E37" s="42"/>
      <c r="F37" s="20">
        <v>98</v>
      </c>
      <c r="G37" s="51" t="s">
        <v>2</v>
      </c>
      <c r="H37" s="20">
        <v>136</v>
      </c>
      <c r="I37" s="135"/>
      <c r="J37" s="172"/>
      <c r="K37" s="173"/>
      <c r="L37" s="174"/>
      <c r="M37" s="175"/>
    </row>
    <row r="38" spans="1:13" ht="15" customHeight="1">
      <c r="A38" s="79"/>
      <c r="B38" s="121" t="s">
        <v>35</v>
      </c>
      <c r="C38" s="122"/>
      <c r="D38" s="20">
        <v>26</v>
      </c>
      <c r="E38" s="42"/>
      <c r="F38" s="20">
        <v>44</v>
      </c>
      <c r="G38" s="51" t="s">
        <v>2</v>
      </c>
      <c r="H38" s="20">
        <v>69</v>
      </c>
      <c r="I38" s="135"/>
      <c r="J38" s="172"/>
      <c r="K38" s="173"/>
      <c r="L38" s="174"/>
      <c r="M38" s="175"/>
    </row>
    <row r="39" spans="1:13" ht="15" customHeight="1">
      <c r="A39" s="80"/>
      <c r="B39" s="105" t="s">
        <v>36</v>
      </c>
      <c r="C39" s="106"/>
      <c r="D39" s="20">
        <v>1</v>
      </c>
      <c r="E39" s="20"/>
      <c r="F39" s="20">
        <v>3</v>
      </c>
      <c r="G39" s="1" t="s">
        <v>83</v>
      </c>
      <c r="H39" s="20">
        <v>3</v>
      </c>
      <c r="I39" s="136"/>
      <c r="J39" s="172"/>
      <c r="K39" s="173"/>
      <c r="L39" s="174"/>
      <c r="M39" s="175"/>
    </row>
    <row r="40" spans="1:13" ht="15" customHeight="1">
      <c r="A40" s="78" t="s">
        <v>37</v>
      </c>
      <c r="B40" s="105" t="s">
        <v>38</v>
      </c>
      <c r="C40" s="106"/>
      <c r="D40" s="9">
        <v>0</v>
      </c>
      <c r="E40" s="9"/>
      <c r="F40" s="9"/>
      <c r="G40" s="8" t="s">
        <v>2</v>
      </c>
      <c r="H40" s="9"/>
      <c r="I40" s="107"/>
      <c r="J40" s="172"/>
      <c r="K40" s="173"/>
      <c r="L40" s="174"/>
      <c r="M40" s="175"/>
    </row>
    <row r="41" spans="1:13" ht="15" customHeight="1">
      <c r="A41" s="80"/>
      <c r="B41" s="105" t="s">
        <v>39</v>
      </c>
      <c r="C41" s="106"/>
      <c r="D41" s="9">
        <v>0</v>
      </c>
      <c r="E41" s="9"/>
      <c r="F41" s="9"/>
      <c r="G41" s="8" t="s">
        <v>2</v>
      </c>
      <c r="H41" s="9"/>
      <c r="I41" s="108"/>
      <c r="J41" s="172"/>
      <c r="K41" s="173"/>
      <c r="L41" s="174"/>
      <c r="M41" s="175"/>
    </row>
    <row r="42" spans="1:13" ht="15" customHeight="1">
      <c r="A42" s="109" t="s">
        <v>40</v>
      </c>
      <c r="B42" s="112" t="s">
        <v>41</v>
      </c>
      <c r="C42" s="113"/>
      <c r="D42" s="29">
        <v>1114</v>
      </c>
      <c r="E42" s="21" t="s">
        <v>42</v>
      </c>
      <c r="F42" s="15">
        <v>4216</v>
      </c>
      <c r="G42" s="7" t="s">
        <v>2</v>
      </c>
      <c r="H42" s="7">
        <v>5329</v>
      </c>
      <c r="I42" s="114">
        <f>SUM(D42:D60)</f>
        <v>1179</v>
      </c>
      <c r="J42" s="172"/>
      <c r="K42" s="173"/>
      <c r="L42" s="174"/>
      <c r="M42" s="175"/>
    </row>
    <row r="43" spans="1:13" ht="15" customHeight="1">
      <c r="A43" s="110"/>
      <c r="B43" s="83" t="s">
        <v>43</v>
      </c>
      <c r="C43" s="84"/>
      <c r="D43" s="3">
        <v>23</v>
      </c>
      <c r="E43" s="22" t="s">
        <v>44</v>
      </c>
      <c r="F43" s="7">
        <v>114</v>
      </c>
      <c r="G43" s="7" t="s">
        <v>2</v>
      </c>
      <c r="H43" s="7">
        <v>159</v>
      </c>
      <c r="I43" s="115"/>
      <c r="J43" s="172"/>
      <c r="K43" s="173"/>
      <c r="L43" s="174"/>
      <c r="M43" s="175"/>
    </row>
    <row r="44" spans="1:13" ht="15" customHeight="1">
      <c r="A44" s="110"/>
      <c r="B44" s="85"/>
      <c r="C44" s="86"/>
      <c r="D44" s="3">
        <v>5</v>
      </c>
      <c r="E44" s="22" t="s">
        <v>58</v>
      </c>
      <c r="F44" s="93" t="s">
        <v>156</v>
      </c>
      <c r="G44" s="94"/>
      <c r="H44" s="95"/>
      <c r="I44" s="115"/>
      <c r="J44" s="172"/>
      <c r="K44" s="173"/>
      <c r="L44" s="174"/>
      <c r="M44" s="175"/>
    </row>
    <row r="45" spans="1:13" ht="15" customHeight="1">
      <c r="A45" s="110"/>
      <c r="B45" s="85"/>
      <c r="C45" s="86"/>
      <c r="D45" s="29">
        <v>2</v>
      </c>
      <c r="E45" s="22" t="s">
        <v>63</v>
      </c>
      <c r="F45" s="93" t="s">
        <v>157</v>
      </c>
      <c r="G45" s="94"/>
      <c r="H45" s="95"/>
      <c r="I45" s="115"/>
      <c r="J45" s="172"/>
      <c r="K45" s="173"/>
      <c r="L45" s="174"/>
      <c r="M45" s="175"/>
    </row>
    <row r="46" spans="1:13" ht="15" customHeight="1">
      <c r="A46" s="110"/>
      <c r="B46" s="85"/>
      <c r="C46" s="86"/>
      <c r="D46" s="29">
        <v>2</v>
      </c>
      <c r="E46" s="22" t="s">
        <v>71</v>
      </c>
      <c r="F46" s="93" t="s">
        <v>158</v>
      </c>
      <c r="G46" s="96"/>
      <c r="H46" s="97"/>
      <c r="I46" s="115"/>
      <c r="J46" s="172"/>
      <c r="K46" s="173"/>
      <c r="L46" s="174"/>
      <c r="M46" s="175"/>
    </row>
    <row r="47" spans="1:13" ht="15" customHeight="1">
      <c r="A47" s="110"/>
      <c r="B47" s="85"/>
      <c r="C47" s="86"/>
      <c r="D47" s="29">
        <v>3</v>
      </c>
      <c r="E47" s="22" t="s">
        <v>62</v>
      </c>
      <c r="F47" s="93" t="s">
        <v>159</v>
      </c>
      <c r="G47" s="98"/>
      <c r="H47" s="99"/>
      <c r="I47" s="115"/>
      <c r="J47" s="172"/>
      <c r="K47" s="173"/>
      <c r="L47" s="174"/>
      <c r="M47" s="175"/>
    </row>
    <row r="48" spans="1:13" ht="15" customHeight="1">
      <c r="A48" s="110"/>
      <c r="B48" s="85"/>
      <c r="C48" s="86"/>
      <c r="D48" s="29">
        <v>1</v>
      </c>
      <c r="E48" s="22" t="s">
        <v>72</v>
      </c>
      <c r="F48" s="93" t="s">
        <v>160</v>
      </c>
      <c r="G48" s="98"/>
      <c r="H48" s="99"/>
      <c r="I48" s="115"/>
      <c r="J48" s="172"/>
      <c r="K48" s="173"/>
      <c r="L48" s="174"/>
      <c r="M48" s="175"/>
    </row>
    <row r="49" spans="1:13" ht="15" customHeight="1">
      <c r="A49" s="110"/>
      <c r="B49" s="85"/>
      <c r="C49" s="86"/>
      <c r="D49" s="3">
        <v>1</v>
      </c>
      <c r="E49" s="22" t="s">
        <v>73</v>
      </c>
      <c r="F49" s="100" t="s">
        <v>161</v>
      </c>
      <c r="G49" s="101"/>
      <c r="H49" s="102"/>
      <c r="I49" s="115"/>
      <c r="J49" s="172"/>
      <c r="K49" s="173"/>
      <c r="L49" s="174"/>
      <c r="M49" s="175"/>
    </row>
    <row r="50" spans="1:13" ht="15" customHeight="1">
      <c r="A50" s="110"/>
      <c r="B50" s="87"/>
      <c r="C50" s="88"/>
      <c r="D50" s="3">
        <v>3</v>
      </c>
      <c r="E50" s="22" t="s">
        <v>87</v>
      </c>
      <c r="F50" s="100" t="s">
        <v>162</v>
      </c>
      <c r="G50" s="103"/>
      <c r="H50" s="104"/>
      <c r="I50" s="115"/>
      <c r="J50" s="172"/>
      <c r="K50" s="173"/>
      <c r="L50" s="174"/>
      <c r="M50" s="175"/>
    </row>
    <row r="51" spans="1:13" ht="15" customHeight="1">
      <c r="A51" s="110"/>
      <c r="B51" s="83" t="s">
        <v>45</v>
      </c>
      <c r="C51" s="84"/>
      <c r="D51" s="3">
        <v>14</v>
      </c>
      <c r="E51" s="23" t="s">
        <v>69</v>
      </c>
      <c r="F51" s="7">
        <v>30</v>
      </c>
      <c r="G51" s="4" t="s">
        <v>2</v>
      </c>
      <c r="H51" s="7">
        <v>43</v>
      </c>
      <c r="I51" s="115"/>
      <c r="J51" s="172"/>
      <c r="K51" s="173"/>
      <c r="L51" s="174"/>
      <c r="M51" s="175"/>
    </row>
    <row r="52" spans="1:13" ht="15" customHeight="1">
      <c r="A52" s="110"/>
      <c r="B52" s="85"/>
      <c r="C52" s="86"/>
      <c r="D52" s="6">
        <v>8</v>
      </c>
      <c r="E52" s="23" t="s">
        <v>46</v>
      </c>
      <c r="F52" s="7">
        <v>30</v>
      </c>
      <c r="G52" s="6" t="s">
        <v>2</v>
      </c>
      <c r="H52" s="7">
        <v>40</v>
      </c>
      <c r="I52" s="115"/>
      <c r="J52" s="172"/>
      <c r="K52" s="173"/>
      <c r="L52" s="174"/>
      <c r="M52" s="175"/>
    </row>
    <row r="53" spans="1:13" ht="15" customHeight="1">
      <c r="A53" s="110"/>
      <c r="B53" s="85"/>
      <c r="C53" s="86"/>
      <c r="D53" s="6">
        <v>1</v>
      </c>
      <c r="E53" s="23" t="s">
        <v>88</v>
      </c>
      <c r="F53" s="89">
        <v>87</v>
      </c>
      <c r="G53" s="90"/>
      <c r="H53" s="91"/>
      <c r="I53" s="115"/>
      <c r="J53" s="172"/>
      <c r="K53" s="173"/>
      <c r="L53" s="174"/>
      <c r="M53" s="175"/>
    </row>
    <row r="54" spans="1:13" ht="15" customHeight="1">
      <c r="A54" s="110"/>
      <c r="B54" s="85"/>
      <c r="C54" s="86"/>
      <c r="D54" s="6">
        <v>0</v>
      </c>
      <c r="E54" s="23" t="s">
        <v>79</v>
      </c>
      <c r="F54" s="89"/>
      <c r="G54" s="90"/>
      <c r="H54" s="91"/>
      <c r="I54" s="115"/>
      <c r="J54" s="172"/>
      <c r="K54" s="173"/>
      <c r="L54" s="174"/>
      <c r="M54" s="175"/>
    </row>
    <row r="55" spans="1:13" ht="15" customHeight="1">
      <c r="A55" s="110"/>
      <c r="B55" s="85"/>
      <c r="C55" s="86"/>
      <c r="D55" s="6">
        <v>1</v>
      </c>
      <c r="E55" s="23" t="s">
        <v>86</v>
      </c>
      <c r="F55" s="92">
        <v>126</v>
      </c>
      <c r="G55" s="90"/>
      <c r="H55" s="91"/>
      <c r="I55" s="115"/>
      <c r="J55" s="172"/>
      <c r="K55" s="173"/>
      <c r="L55" s="174"/>
      <c r="M55" s="175"/>
    </row>
    <row r="56" spans="1:13" ht="15" customHeight="1">
      <c r="A56" s="110"/>
      <c r="B56" s="85"/>
      <c r="C56" s="86"/>
      <c r="D56" s="6">
        <v>0</v>
      </c>
      <c r="E56" s="23" t="s">
        <v>80</v>
      </c>
      <c r="F56" s="92" t="s">
        <v>163</v>
      </c>
      <c r="G56" s="90"/>
      <c r="H56" s="91"/>
      <c r="I56" s="115"/>
      <c r="J56" s="172"/>
      <c r="K56" s="173"/>
      <c r="L56" s="174"/>
      <c r="M56" s="175"/>
    </row>
    <row r="57" spans="1:13" ht="15" customHeight="1">
      <c r="A57" s="110"/>
      <c r="B57" s="85"/>
      <c r="C57" s="86"/>
      <c r="D57" s="6">
        <v>0</v>
      </c>
      <c r="E57" s="5" t="s">
        <v>84</v>
      </c>
      <c r="F57" s="92" t="s">
        <v>83</v>
      </c>
      <c r="G57" s="90"/>
      <c r="H57" s="91"/>
      <c r="I57" s="115"/>
      <c r="J57" s="172"/>
      <c r="K57" s="173"/>
      <c r="L57" s="174"/>
      <c r="M57" s="175"/>
    </row>
    <row r="58" spans="1:13" ht="15" customHeight="1">
      <c r="A58" s="110"/>
      <c r="B58" s="85"/>
      <c r="C58" s="86"/>
      <c r="D58" s="6">
        <v>0</v>
      </c>
      <c r="E58" s="5" t="s">
        <v>85</v>
      </c>
      <c r="F58" s="92" t="s">
        <v>83</v>
      </c>
      <c r="G58" s="90"/>
      <c r="H58" s="91"/>
      <c r="I58" s="115"/>
      <c r="J58" s="172"/>
      <c r="K58" s="173"/>
      <c r="L58" s="174"/>
      <c r="M58" s="175"/>
    </row>
    <row r="59" spans="1:14" ht="15" customHeight="1">
      <c r="A59" s="110"/>
      <c r="B59" s="85"/>
      <c r="C59" s="86"/>
      <c r="D59" s="6">
        <v>0</v>
      </c>
      <c r="E59" s="5" t="s">
        <v>89</v>
      </c>
      <c r="F59" s="92" t="s">
        <v>83</v>
      </c>
      <c r="G59" s="90"/>
      <c r="H59" s="91"/>
      <c r="I59" s="115"/>
      <c r="J59" s="172"/>
      <c r="K59" s="58"/>
      <c r="L59" s="56"/>
      <c r="M59" s="57"/>
      <c r="N59" s="68"/>
    </row>
    <row r="60" spans="1:13" ht="16.5">
      <c r="A60" s="111"/>
      <c r="B60" s="87"/>
      <c r="C60" s="88"/>
      <c r="D60" s="6">
        <v>1</v>
      </c>
      <c r="E60" s="5" t="s">
        <v>70</v>
      </c>
      <c r="F60" s="7">
        <v>4</v>
      </c>
      <c r="G60" s="4" t="s">
        <v>2</v>
      </c>
      <c r="H60" s="7">
        <v>4</v>
      </c>
      <c r="I60" s="116"/>
      <c r="J60" s="172"/>
      <c r="K60" s="68"/>
      <c r="L60" s="68"/>
      <c r="M60" s="69"/>
    </row>
    <row r="61" spans="1:13" ht="24" customHeight="1">
      <c r="A61" s="75" t="s">
        <v>14</v>
      </c>
      <c r="B61" s="76"/>
      <c r="C61" s="77"/>
      <c r="D61" s="30">
        <f>SUM(D18:D60)</f>
        <v>6811</v>
      </c>
      <c r="E61" s="9"/>
      <c r="F61" s="31"/>
      <c r="G61" s="32"/>
      <c r="H61" s="33"/>
      <c r="I61" s="50">
        <f>I18+I22+I28+I40+I42</f>
        <v>6811</v>
      </c>
      <c r="J61" s="172"/>
      <c r="L61" s="68"/>
      <c r="M61" s="69"/>
    </row>
    <row r="62" spans="1:13" ht="27.75" customHeight="1">
      <c r="A62" s="75" t="s">
        <v>15</v>
      </c>
      <c r="B62" s="76"/>
      <c r="C62" s="77"/>
      <c r="D62" s="34">
        <f>'10604'!D62+D61</f>
        <v>30262</v>
      </c>
      <c r="E62" s="9"/>
      <c r="F62" s="31"/>
      <c r="G62" s="32"/>
      <c r="H62" s="35"/>
      <c r="I62" s="34">
        <f>'10604'!I62+I61</f>
        <v>30262</v>
      </c>
      <c r="J62" s="172"/>
      <c r="L62" s="68"/>
      <c r="M62" s="69"/>
    </row>
    <row r="63" spans="1:13" ht="16.5" customHeight="1">
      <c r="A63" s="78" t="s">
        <v>47</v>
      </c>
      <c r="B63" s="81" t="s">
        <v>48</v>
      </c>
      <c r="C63" s="82"/>
      <c r="D63" s="60">
        <v>37</v>
      </c>
      <c r="E63" s="61"/>
      <c r="F63" s="61"/>
      <c r="G63" s="63"/>
      <c r="H63" s="61"/>
      <c r="I63" s="62"/>
      <c r="J63" s="71"/>
      <c r="L63" s="68"/>
      <c r="M63" s="69"/>
    </row>
    <row r="64" spans="1:13" ht="16.5">
      <c r="A64" s="79"/>
      <c r="B64" s="81" t="s">
        <v>49</v>
      </c>
      <c r="C64" s="82"/>
      <c r="D64" s="60">
        <v>0</v>
      </c>
      <c r="E64" s="61"/>
      <c r="F64" s="61"/>
      <c r="G64" s="63"/>
      <c r="H64" s="61"/>
      <c r="I64" s="62"/>
      <c r="J64" s="71"/>
      <c r="L64" s="68"/>
      <c r="M64" s="69"/>
    </row>
    <row r="65" spans="1:13" ht="16.5" customHeight="1">
      <c r="A65" s="79"/>
      <c r="B65" s="75" t="s">
        <v>50</v>
      </c>
      <c r="C65" s="77"/>
      <c r="D65" s="60">
        <v>17</v>
      </c>
      <c r="E65" s="61"/>
      <c r="F65" s="61"/>
      <c r="G65" s="61"/>
      <c r="H65" s="61"/>
      <c r="I65" s="62"/>
      <c r="J65" s="72"/>
      <c r="K65" s="68"/>
      <c r="L65" s="68"/>
      <c r="M65" s="69"/>
    </row>
    <row r="66" spans="1:13" ht="16.5">
      <c r="A66" s="79"/>
      <c r="B66" s="75" t="s">
        <v>51</v>
      </c>
      <c r="C66" s="77"/>
      <c r="D66" s="60">
        <v>26</v>
      </c>
      <c r="E66" s="61"/>
      <c r="F66" s="61"/>
      <c r="G66" s="61"/>
      <c r="H66" s="61"/>
      <c r="I66" s="62"/>
      <c r="J66" s="72"/>
      <c r="K66" s="68"/>
      <c r="L66" s="68"/>
      <c r="M66" s="69"/>
    </row>
    <row r="67" spans="1:13" ht="18.75" customHeight="1">
      <c r="A67" s="80"/>
      <c r="B67" s="75" t="s">
        <v>14</v>
      </c>
      <c r="C67" s="77"/>
      <c r="D67" s="64">
        <f>D63+D64+D65+D66</f>
        <v>80</v>
      </c>
      <c r="E67" s="65"/>
      <c r="F67" s="65"/>
      <c r="G67" s="65"/>
      <c r="H67" s="65"/>
      <c r="I67" s="66"/>
      <c r="J67" s="70"/>
      <c r="K67" s="36"/>
      <c r="L67" s="36"/>
      <c r="M67" s="37"/>
    </row>
    <row r="68" spans="1:13" ht="21" customHeight="1">
      <c r="A68" s="59" t="s">
        <v>165</v>
      </c>
      <c r="B68" s="59"/>
      <c r="C68" s="59"/>
      <c r="D68" s="59"/>
      <c r="E68" s="59"/>
      <c r="F68" s="59"/>
      <c r="G68" s="59"/>
      <c r="H68" s="59"/>
      <c r="I68" s="67"/>
      <c r="J68" s="68"/>
      <c r="K68" s="68"/>
      <c r="L68" s="68"/>
      <c r="M68" s="69"/>
    </row>
    <row r="69" spans="1:13" ht="21" customHeight="1">
      <c r="A69" s="73" t="s">
        <v>166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68"/>
    </row>
    <row r="70" spans="1:9" ht="16.5">
      <c r="A70" s="59" t="s">
        <v>164</v>
      </c>
      <c r="B70" s="59"/>
      <c r="C70" s="59"/>
      <c r="D70" s="59"/>
      <c r="E70" s="59"/>
      <c r="F70" s="59"/>
      <c r="G70" s="59"/>
      <c r="H70" s="59"/>
      <c r="I70" s="59"/>
    </row>
    <row r="71" spans="1:9" ht="16.5">
      <c r="A71" s="55" t="s">
        <v>103</v>
      </c>
      <c r="B71" s="55"/>
      <c r="C71" s="55"/>
      <c r="D71" s="55"/>
      <c r="E71" s="55"/>
      <c r="F71" s="55"/>
      <c r="G71" s="55"/>
      <c r="H71" s="41"/>
      <c r="I71" s="55"/>
    </row>
  </sheetData>
  <sheetProtection/>
  <mergeCells count="93">
    <mergeCell ref="A1:M1"/>
    <mergeCell ref="A2:C2"/>
    <mergeCell ref="D2:I2"/>
    <mergeCell ref="J2:M2"/>
    <mergeCell ref="A3:C3"/>
    <mergeCell ref="D3:I3"/>
    <mergeCell ref="J3:J62"/>
    <mergeCell ref="K3:K58"/>
    <mergeCell ref="L3:L58"/>
    <mergeCell ref="M3:M58"/>
    <mergeCell ref="A4:C4"/>
    <mergeCell ref="D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C12"/>
    <mergeCell ref="D12:I12"/>
    <mergeCell ref="A13:C13"/>
    <mergeCell ref="A14:C14"/>
    <mergeCell ref="D14:I14"/>
    <mergeCell ref="A15:C15"/>
    <mergeCell ref="D15:I15"/>
    <mergeCell ref="A16:C16"/>
    <mergeCell ref="D16:I16"/>
    <mergeCell ref="A17:C17"/>
    <mergeCell ref="F17:H17"/>
    <mergeCell ref="A18:A21"/>
    <mergeCell ref="B18:C18"/>
    <mergeCell ref="I18:I21"/>
    <mergeCell ref="B19:C19"/>
    <mergeCell ref="B20:C20"/>
    <mergeCell ref="B21:C21"/>
    <mergeCell ref="F21:H21"/>
    <mergeCell ref="A22:A27"/>
    <mergeCell ref="B22:C25"/>
    <mergeCell ref="I22:I27"/>
    <mergeCell ref="B26:C27"/>
    <mergeCell ref="A28:A39"/>
    <mergeCell ref="B28:C28"/>
    <mergeCell ref="I28:I39"/>
    <mergeCell ref="B29:C29"/>
    <mergeCell ref="B30:C30"/>
    <mergeCell ref="B31:C31"/>
    <mergeCell ref="B32:C32"/>
    <mergeCell ref="B33:B34"/>
    <mergeCell ref="B35:C35"/>
    <mergeCell ref="B36:C36"/>
    <mergeCell ref="B37:C37"/>
    <mergeCell ref="B38:C38"/>
    <mergeCell ref="B39:C39"/>
    <mergeCell ref="A40:A41"/>
    <mergeCell ref="B40:C40"/>
    <mergeCell ref="I40:I41"/>
    <mergeCell ref="B41:C41"/>
    <mergeCell ref="A42:A60"/>
    <mergeCell ref="B42:C42"/>
    <mergeCell ref="I42:I60"/>
    <mergeCell ref="B43:C50"/>
    <mergeCell ref="F44:H44"/>
    <mergeCell ref="F45:H45"/>
    <mergeCell ref="F46:H46"/>
    <mergeCell ref="F47:H47"/>
    <mergeCell ref="F48:H48"/>
    <mergeCell ref="F49:H49"/>
    <mergeCell ref="F50:H50"/>
    <mergeCell ref="B51:C60"/>
    <mergeCell ref="F53:H53"/>
    <mergeCell ref="F54:H54"/>
    <mergeCell ref="F55:H55"/>
    <mergeCell ref="F56:H56"/>
    <mergeCell ref="F57:H57"/>
    <mergeCell ref="F58:H58"/>
    <mergeCell ref="F59:H59"/>
    <mergeCell ref="A69:L69"/>
    <mergeCell ref="A61:C61"/>
    <mergeCell ref="A62:C62"/>
    <mergeCell ref="A63:A67"/>
    <mergeCell ref="B63:C63"/>
    <mergeCell ref="B64:C64"/>
    <mergeCell ref="B65:C65"/>
    <mergeCell ref="B66:C66"/>
    <mergeCell ref="B67:C6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70"/>
  <sheetViews>
    <sheetView view="pageBreakPreview" zoomScaleSheetLayoutView="100" zoomScalePageLayoutView="0" workbookViewId="0" topLeftCell="A10">
      <selection activeCell="F48" sqref="F48:H48"/>
    </sheetView>
  </sheetViews>
  <sheetFormatPr defaultColWidth="9.00390625" defaultRowHeight="16.5"/>
  <cols>
    <col min="1" max="2" width="9.00390625" style="24" customWidth="1"/>
    <col min="3" max="3" width="11.50390625" style="24" customWidth="1"/>
    <col min="4" max="4" width="11.625" style="24" bestFit="1" customWidth="1"/>
    <col min="5" max="6" width="10.50390625" style="24" customWidth="1"/>
    <col min="7" max="7" width="3.25390625" style="24" customWidth="1"/>
    <col min="8" max="8" width="10.50390625" style="24" customWidth="1"/>
    <col min="9" max="9" width="10.75390625" style="24" bestFit="1" customWidth="1"/>
    <col min="10" max="10" width="3.25390625" style="24" customWidth="1"/>
    <col min="11" max="11" width="2.75390625" style="24" customWidth="1"/>
    <col min="12" max="13" width="3.00390625" style="24" customWidth="1"/>
    <col min="14" max="14" width="2.625" style="24" customWidth="1"/>
    <col min="15" max="15" width="9.125" style="24" customWidth="1"/>
    <col min="16" max="16" width="2.75390625" style="24" customWidth="1"/>
    <col min="17" max="16384" width="9.00390625" style="24" customWidth="1"/>
  </cols>
  <sheetData>
    <row r="1" spans="1:13" ht="16.5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6.5">
      <c r="A2" s="137" t="s">
        <v>3</v>
      </c>
      <c r="B2" s="138"/>
      <c r="C2" s="139"/>
      <c r="D2" s="167"/>
      <c r="E2" s="168"/>
      <c r="F2" s="168"/>
      <c r="G2" s="168"/>
      <c r="H2" s="168"/>
      <c r="I2" s="169"/>
      <c r="J2" s="123" t="s">
        <v>136</v>
      </c>
      <c r="K2" s="170"/>
      <c r="L2" s="170"/>
      <c r="M2" s="171"/>
    </row>
    <row r="3" spans="1:13" ht="16.5" customHeight="1">
      <c r="A3" s="75" t="s">
        <v>4</v>
      </c>
      <c r="B3" s="76"/>
      <c r="C3" s="77"/>
      <c r="D3" s="156">
        <v>155072</v>
      </c>
      <c r="E3" s="157"/>
      <c r="F3" s="157"/>
      <c r="G3" s="157"/>
      <c r="H3" s="157"/>
      <c r="I3" s="158"/>
      <c r="J3" s="172" t="s">
        <v>91</v>
      </c>
      <c r="K3" s="173" t="s">
        <v>0</v>
      </c>
      <c r="L3" s="174" t="s">
        <v>5</v>
      </c>
      <c r="M3" s="175"/>
    </row>
    <row r="4" spans="1:13" ht="16.5">
      <c r="A4" s="75" t="s">
        <v>6</v>
      </c>
      <c r="B4" s="76"/>
      <c r="C4" s="77"/>
      <c r="D4" s="156">
        <v>6333800</v>
      </c>
      <c r="E4" s="157"/>
      <c r="F4" s="157"/>
      <c r="G4" s="157"/>
      <c r="H4" s="157"/>
      <c r="I4" s="158"/>
      <c r="J4" s="172"/>
      <c r="K4" s="173"/>
      <c r="L4" s="174"/>
      <c r="M4" s="175"/>
    </row>
    <row r="5" spans="1:13" ht="16.5">
      <c r="A5" s="75" t="s">
        <v>7</v>
      </c>
      <c r="B5" s="76"/>
      <c r="C5" s="77"/>
      <c r="D5" s="156">
        <v>306080</v>
      </c>
      <c r="E5" s="157"/>
      <c r="F5" s="157"/>
      <c r="G5" s="157"/>
      <c r="H5" s="157"/>
      <c r="I5" s="158"/>
      <c r="J5" s="172"/>
      <c r="K5" s="173"/>
      <c r="L5" s="174"/>
      <c r="M5" s="175"/>
    </row>
    <row r="6" spans="1:13" ht="16.5">
      <c r="A6" s="75" t="s">
        <v>8</v>
      </c>
      <c r="B6" s="76"/>
      <c r="C6" s="77"/>
      <c r="D6" s="156">
        <v>19982</v>
      </c>
      <c r="E6" s="157"/>
      <c r="F6" s="157"/>
      <c r="G6" s="157"/>
      <c r="H6" s="157"/>
      <c r="I6" s="158"/>
      <c r="J6" s="172"/>
      <c r="K6" s="173"/>
      <c r="L6" s="174"/>
      <c r="M6" s="175"/>
    </row>
    <row r="7" spans="1:13" ht="16.5">
      <c r="A7" s="75" t="s">
        <v>9</v>
      </c>
      <c r="B7" s="76"/>
      <c r="C7" s="77"/>
      <c r="D7" s="156">
        <v>159944</v>
      </c>
      <c r="E7" s="157"/>
      <c r="F7" s="157"/>
      <c r="G7" s="157"/>
      <c r="H7" s="157"/>
      <c r="I7" s="158"/>
      <c r="J7" s="172"/>
      <c r="K7" s="173"/>
      <c r="L7" s="174"/>
      <c r="M7" s="175"/>
    </row>
    <row r="8" spans="1:13" ht="16.5" customHeight="1">
      <c r="A8" s="75" t="s">
        <v>10</v>
      </c>
      <c r="B8" s="76"/>
      <c r="C8" s="77"/>
      <c r="D8" s="156">
        <v>252440</v>
      </c>
      <c r="E8" s="157"/>
      <c r="F8" s="157"/>
      <c r="G8" s="157"/>
      <c r="H8" s="157"/>
      <c r="I8" s="158"/>
      <c r="J8" s="172"/>
      <c r="K8" s="173"/>
      <c r="L8" s="174"/>
      <c r="M8" s="175"/>
    </row>
    <row r="9" spans="1:13" ht="16.5" customHeight="1">
      <c r="A9" s="75" t="s">
        <v>12</v>
      </c>
      <c r="B9" s="162"/>
      <c r="C9" s="163"/>
      <c r="D9" s="156">
        <v>7135</v>
      </c>
      <c r="E9" s="164"/>
      <c r="F9" s="164"/>
      <c r="G9" s="164"/>
      <c r="H9" s="164"/>
      <c r="I9" s="165"/>
      <c r="J9" s="172"/>
      <c r="K9" s="173"/>
      <c r="L9" s="174"/>
      <c r="M9" s="175"/>
    </row>
    <row r="10" spans="1:13" ht="16.5" customHeight="1">
      <c r="A10" s="75" t="s">
        <v>13</v>
      </c>
      <c r="B10" s="76"/>
      <c r="C10" s="77"/>
      <c r="D10" s="156">
        <v>0</v>
      </c>
      <c r="E10" s="157"/>
      <c r="F10" s="157"/>
      <c r="G10" s="157"/>
      <c r="H10" s="157"/>
      <c r="I10" s="158"/>
      <c r="J10" s="172"/>
      <c r="K10" s="173"/>
      <c r="L10" s="174"/>
      <c r="M10" s="175"/>
    </row>
    <row r="11" spans="1:13" ht="16.5">
      <c r="A11" s="75" t="s">
        <v>14</v>
      </c>
      <c r="B11" s="76"/>
      <c r="C11" s="77"/>
      <c r="D11" s="159">
        <f>SUM(D3:D10)</f>
        <v>7234453</v>
      </c>
      <c r="E11" s="160"/>
      <c r="F11" s="160"/>
      <c r="G11" s="160"/>
      <c r="H11" s="160"/>
      <c r="I11" s="161"/>
      <c r="J11" s="172"/>
      <c r="K11" s="173"/>
      <c r="L11" s="174"/>
      <c r="M11" s="175"/>
    </row>
    <row r="12" spans="1:13" ht="16.5" customHeight="1">
      <c r="A12" s="75" t="s">
        <v>15</v>
      </c>
      <c r="B12" s="76"/>
      <c r="C12" s="77"/>
      <c r="D12" s="159">
        <f>'10603'!D12:I12+D11</f>
        <v>32229450</v>
      </c>
      <c r="E12" s="160"/>
      <c r="F12" s="160"/>
      <c r="G12" s="160"/>
      <c r="H12" s="160"/>
      <c r="I12" s="161"/>
      <c r="J12" s="172"/>
      <c r="K12" s="173"/>
      <c r="L12" s="174"/>
      <c r="M12" s="175"/>
    </row>
    <row r="13" spans="1:13" ht="16.5" customHeight="1">
      <c r="A13" s="147" t="s">
        <v>75</v>
      </c>
      <c r="B13" s="148"/>
      <c r="C13" s="149"/>
      <c r="D13" s="38"/>
      <c r="E13" s="39"/>
      <c r="F13" s="39"/>
      <c r="G13" s="39"/>
      <c r="H13" s="39"/>
      <c r="I13" s="40"/>
      <c r="J13" s="172"/>
      <c r="K13" s="173"/>
      <c r="L13" s="174"/>
      <c r="M13" s="175"/>
    </row>
    <row r="14" spans="1:13" ht="16.5" customHeight="1">
      <c r="A14" s="75" t="s">
        <v>76</v>
      </c>
      <c r="B14" s="76"/>
      <c r="C14" s="77"/>
      <c r="D14" s="150">
        <v>32237724</v>
      </c>
      <c r="E14" s="151"/>
      <c r="F14" s="151"/>
      <c r="G14" s="151"/>
      <c r="H14" s="151"/>
      <c r="I14" s="152"/>
      <c r="J14" s="172"/>
      <c r="K14" s="173"/>
      <c r="L14" s="174"/>
      <c r="M14" s="175"/>
    </row>
    <row r="15" spans="1:13" ht="16.5" customHeight="1">
      <c r="A15" s="75" t="s">
        <v>77</v>
      </c>
      <c r="B15" s="76"/>
      <c r="C15" s="77"/>
      <c r="D15" s="150">
        <v>19236000</v>
      </c>
      <c r="E15" s="151"/>
      <c r="F15" s="151"/>
      <c r="G15" s="151"/>
      <c r="H15" s="151"/>
      <c r="I15" s="152"/>
      <c r="J15" s="172"/>
      <c r="K15" s="173"/>
      <c r="L15" s="174"/>
      <c r="M15" s="175"/>
    </row>
    <row r="16" spans="1:13" ht="16.5" customHeight="1">
      <c r="A16" s="75" t="s">
        <v>78</v>
      </c>
      <c r="B16" s="76"/>
      <c r="C16" s="77"/>
      <c r="D16" s="153">
        <f>D14/D15</f>
        <v>1.6759058016219588</v>
      </c>
      <c r="E16" s="154"/>
      <c r="F16" s="154"/>
      <c r="G16" s="154"/>
      <c r="H16" s="154"/>
      <c r="I16" s="155"/>
      <c r="J16" s="172"/>
      <c r="K16" s="173"/>
      <c r="L16" s="174"/>
      <c r="M16" s="175"/>
    </row>
    <row r="17" spans="1:13" ht="16.5">
      <c r="A17" s="137" t="s">
        <v>81</v>
      </c>
      <c r="B17" s="138"/>
      <c r="C17" s="139"/>
      <c r="D17" s="9" t="s">
        <v>16</v>
      </c>
      <c r="E17" s="9" t="s">
        <v>17</v>
      </c>
      <c r="F17" s="140" t="s">
        <v>1</v>
      </c>
      <c r="G17" s="141"/>
      <c r="H17" s="142"/>
      <c r="I17" s="25" t="s">
        <v>18</v>
      </c>
      <c r="J17" s="172"/>
      <c r="K17" s="173"/>
      <c r="L17" s="174"/>
      <c r="M17" s="175"/>
    </row>
    <row r="18" spans="1:13" ht="16.5">
      <c r="A18" s="78" t="s">
        <v>19</v>
      </c>
      <c r="B18" s="105" t="s">
        <v>20</v>
      </c>
      <c r="C18" s="106"/>
      <c r="D18" s="44">
        <v>10</v>
      </c>
      <c r="E18" s="8" t="s">
        <v>54</v>
      </c>
      <c r="F18" s="12" t="s">
        <v>137</v>
      </c>
      <c r="G18" s="13" t="s">
        <v>2</v>
      </c>
      <c r="H18" s="12" t="s">
        <v>138</v>
      </c>
      <c r="I18" s="134">
        <f>SUM(D18:D21)</f>
        <v>2785</v>
      </c>
      <c r="J18" s="172"/>
      <c r="K18" s="173"/>
      <c r="L18" s="174"/>
      <c r="M18" s="175"/>
    </row>
    <row r="19" spans="1:13" ht="16.5">
      <c r="A19" s="79"/>
      <c r="B19" s="105" t="s">
        <v>21</v>
      </c>
      <c r="C19" s="106"/>
      <c r="D19" s="44">
        <v>1335</v>
      </c>
      <c r="E19" s="8" t="s">
        <v>55</v>
      </c>
      <c r="F19" s="12" t="s">
        <v>139</v>
      </c>
      <c r="G19" s="13" t="s">
        <v>2</v>
      </c>
      <c r="H19" s="12" t="s">
        <v>140</v>
      </c>
      <c r="I19" s="143"/>
      <c r="J19" s="172"/>
      <c r="K19" s="173"/>
      <c r="L19" s="174"/>
      <c r="M19" s="175"/>
    </row>
    <row r="20" spans="1:13" ht="16.5">
      <c r="A20" s="79"/>
      <c r="B20" s="144" t="s">
        <v>22</v>
      </c>
      <c r="C20" s="145"/>
      <c r="D20" s="44">
        <v>190</v>
      </c>
      <c r="E20" s="8" t="s">
        <v>56</v>
      </c>
      <c r="F20" s="12" t="s">
        <v>141</v>
      </c>
      <c r="G20" s="13" t="s">
        <v>2</v>
      </c>
      <c r="H20" s="12" t="s">
        <v>142</v>
      </c>
      <c r="I20" s="143"/>
      <c r="J20" s="172"/>
      <c r="K20" s="173"/>
      <c r="L20" s="174"/>
      <c r="M20" s="175"/>
    </row>
    <row r="21" spans="1:13" ht="16.5">
      <c r="A21" s="80"/>
      <c r="B21" s="144" t="s">
        <v>82</v>
      </c>
      <c r="C21" s="145"/>
      <c r="D21" s="44">
        <v>1250</v>
      </c>
      <c r="E21" s="9"/>
      <c r="F21" s="140" t="s">
        <v>57</v>
      </c>
      <c r="G21" s="146"/>
      <c r="H21" s="142"/>
      <c r="I21" s="143"/>
      <c r="J21" s="172"/>
      <c r="K21" s="173"/>
      <c r="L21" s="174"/>
      <c r="M21" s="175"/>
    </row>
    <row r="22" spans="1:13" ht="16.5">
      <c r="A22" s="78" t="s">
        <v>23</v>
      </c>
      <c r="B22" s="123" t="s">
        <v>24</v>
      </c>
      <c r="C22" s="124"/>
      <c r="D22" s="44">
        <v>44</v>
      </c>
      <c r="E22" s="14" t="s">
        <v>64</v>
      </c>
      <c r="F22" s="15">
        <v>135</v>
      </c>
      <c r="G22" s="4" t="s">
        <v>2</v>
      </c>
      <c r="H22" s="16">
        <v>178</v>
      </c>
      <c r="I22" s="129">
        <f>SUM(D22:D27)</f>
        <v>191</v>
      </c>
      <c r="J22" s="172"/>
      <c r="K22" s="173"/>
      <c r="L22" s="174"/>
      <c r="M22" s="175"/>
    </row>
    <row r="23" spans="1:13" ht="16.5">
      <c r="A23" s="79"/>
      <c r="B23" s="125"/>
      <c r="C23" s="126"/>
      <c r="D23" s="53">
        <v>0</v>
      </c>
      <c r="E23" s="14" t="s">
        <v>74</v>
      </c>
      <c r="F23" s="15">
        <v>0</v>
      </c>
      <c r="G23" s="4" t="s">
        <v>2</v>
      </c>
      <c r="H23" s="16">
        <v>0</v>
      </c>
      <c r="I23" s="130"/>
      <c r="J23" s="172"/>
      <c r="K23" s="173"/>
      <c r="L23" s="174"/>
      <c r="M23" s="175"/>
    </row>
    <row r="24" spans="1:13" ht="16.5">
      <c r="A24" s="79"/>
      <c r="B24" s="125"/>
      <c r="C24" s="126"/>
      <c r="D24" s="53">
        <v>20</v>
      </c>
      <c r="E24" s="14" t="s">
        <v>65</v>
      </c>
      <c r="F24" s="15">
        <v>60</v>
      </c>
      <c r="G24" s="4" t="s">
        <v>2</v>
      </c>
      <c r="H24" s="16">
        <f>D24+F24-1</f>
        <v>79</v>
      </c>
      <c r="I24" s="130"/>
      <c r="J24" s="172"/>
      <c r="K24" s="173"/>
      <c r="L24" s="174"/>
      <c r="M24" s="175"/>
    </row>
    <row r="25" spans="1:13" ht="16.5">
      <c r="A25" s="79"/>
      <c r="B25" s="127"/>
      <c r="C25" s="128"/>
      <c r="D25" s="54">
        <v>17</v>
      </c>
      <c r="E25" s="17" t="s">
        <v>66</v>
      </c>
      <c r="F25" s="18">
        <v>52</v>
      </c>
      <c r="G25" s="4" t="s">
        <v>2</v>
      </c>
      <c r="H25" s="16">
        <f>D25+F25-1</f>
        <v>68</v>
      </c>
      <c r="I25" s="130"/>
      <c r="J25" s="172"/>
      <c r="K25" s="173"/>
      <c r="L25" s="174"/>
      <c r="M25" s="175"/>
    </row>
    <row r="26" spans="1:13" ht="30" customHeight="1">
      <c r="A26" s="79"/>
      <c r="B26" s="123" t="s">
        <v>25</v>
      </c>
      <c r="C26" s="124"/>
      <c r="D26" s="54">
        <v>98</v>
      </c>
      <c r="E26" s="17" t="s">
        <v>67</v>
      </c>
      <c r="F26" s="18">
        <v>506</v>
      </c>
      <c r="G26" s="4" t="s">
        <v>2</v>
      </c>
      <c r="H26" s="16">
        <f>D26+F26-1</f>
        <v>603</v>
      </c>
      <c r="I26" s="130"/>
      <c r="J26" s="172"/>
      <c r="K26" s="173"/>
      <c r="L26" s="174"/>
      <c r="M26" s="175"/>
    </row>
    <row r="27" spans="1:13" ht="30" customHeight="1">
      <c r="A27" s="80"/>
      <c r="B27" s="127"/>
      <c r="C27" s="128"/>
      <c r="D27" s="54">
        <v>12</v>
      </c>
      <c r="E27" s="17" t="s">
        <v>68</v>
      </c>
      <c r="F27" s="18">
        <v>39</v>
      </c>
      <c r="G27" s="4" t="s">
        <v>2</v>
      </c>
      <c r="H27" s="16">
        <f>D27+F27-1</f>
        <v>50</v>
      </c>
      <c r="I27" s="131"/>
      <c r="J27" s="172"/>
      <c r="K27" s="173"/>
      <c r="L27" s="174"/>
      <c r="M27" s="175"/>
    </row>
    <row r="28" spans="1:13" ht="15" customHeight="1">
      <c r="A28" s="78" t="s">
        <v>27</v>
      </c>
      <c r="B28" s="132"/>
      <c r="C28" s="133"/>
      <c r="D28" s="9"/>
      <c r="E28" s="9"/>
      <c r="F28" s="9"/>
      <c r="G28" s="9"/>
      <c r="H28" s="27"/>
      <c r="I28" s="134">
        <f>D28+D29+D30+D31+D32+D33+D34+D35+D36+D37+D38+D39</f>
        <v>1962</v>
      </c>
      <c r="J28" s="172"/>
      <c r="K28" s="173"/>
      <c r="L28" s="174"/>
      <c r="M28" s="175"/>
    </row>
    <row r="29" spans="1:13" ht="15" customHeight="1">
      <c r="A29" s="79"/>
      <c r="B29" s="132" t="s">
        <v>59</v>
      </c>
      <c r="C29" s="133"/>
      <c r="D29" s="19">
        <v>1451</v>
      </c>
      <c r="E29" s="9"/>
      <c r="F29" s="9">
        <v>4414</v>
      </c>
      <c r="G29" s="52" t="s">
        <v>2</v>
      </c>
      <c r="H29" s="50">
        <v>5864</v>
      </c>
      <c r="I29" s="135"/>
      <c r="J29" s="172"/>
      <c r="K29" s="173"/>
      <c r="L29" s="174"/>
      <c r="M29" s="175"/>
    </row>
    <row r="30" spans="1:13" ht="15" customHeight="1">
      <c r="A30" s="79"/>
      <c r="B30" s="117" t="s">
        <v>61</v>
      </c>
      <c r="C30" s="118"/>
      <c r="D30" s="20">
        <v>0</v>
      </c>
      <c r="E30" s="9" t="s">
        <v>53</v>
      </c>
      <c r="F30" s="20">
        <v>0</v>
      </c>
      <c r="G30" s="51" t="s">
        <v>2</v>
      </c>
      <c r="H30" s="20">
        <v>0</v>
      </c>
      <c r="I30" s="135"/>
      <c r="J30" s="172"/>
      <c r="K30" s="173"/>
      <c r="L30" s="174"/>
      <c r="M30" s="175"/>
    </row>
    <row r="31" spans="1:13" ht="15" customHeight="1">
      <c r="A31" s="79"/>
      <c r="B31" s="117" t="s">
        <v>60</v>
      </c>
      <c r="C31" s="118"/>
      <c r="D31" s="20">
        <v>215</v>
      </c>
      <c r="E31" s="42"/>
      <c r="F31" s="20">
        <v>882</v>
      </c>
      <c r="G31" s="51" t="s">
        <v>2</v>
      </c>
      <c r="H31" s="20">
        <v>1096</v>
      </c>
      <c r="I31" s="135"/>
      <c r="J31" s="172"/>
      <c r="K31" s="173"/>
      <c r="L31" s="174"/>
      <c r="M31" s="175"/>
    </row>
    <row r="32" spans="1:13" ht="15" customHeight="1">
      <c r="A32" s="79"/>
      <c r="B32" s="117" t="s">
        <v>28</v>
      </c>
      <c r="C32" s="118"/>
      <c r="D32" s="10">
        <v>41</v>
      </c>
      <c r="E32" s="43"/>
      <c r="F32" s="10">
        <v>89</v>
      </c>
      <c r="G32" s="11" t="s">
        <v>2</v>
      </c>
      <c r="H32" s="10">
        <v>129</v>
      </c>
      <c r="I32" s="135"/>
      <c r="J32" s="172"/>
      <c r="K32" s="173"/>
      <c r="L32" s="174"/>
      <c r="M32" s="175"/>
    </row>
    <row r="33" spans="1:13" ht="15" customHeight="1">
      <c r="A33" s="79"/>
      <c r="B33" s="78" t="s">
        <v>29</v>
      </c>
      <c r="C33" s="28" t="s">
        <v>30</v>
      </c>
      <c r="D33" s="20">
        <v>19</v>
      </c>
      <c r="E33" s="42"/>
      <c r="F33" s="20">
        <v>41</v>
      </c>
      <c r="G33" s="51" t="s">
        <v>2</v>
      </c>
      <c r="H33" s="20">
        <v>59</v>
      </c>
      <c r="I33" s="135"/>
      <c r="J33" s="172"/>
      <c r="K33" s="173"/>
      <c r="L33" s="174"/>
      <c r="M33" s="175"/>
    </row>
    <row r="34" spans="1:13" ht="15" customHeight="1">
      <c r="A34" s="79"/>
      <c r="B34" s="80"/>
      <c r="C34" s="28" t="s">
        <v>31</v>
      </c>
      <c r="D34" s="2">
        <v>0</v>
      </c>
      <c r="E34" s="42"/>
      <c r="F34" s="1">
        <v>0</v>
      </c>
      <c r="G34" s="51" t="s">
        <v>2</v>
      </c>
      <c r="H34" s="1">
        <v>0</v>
      </c>
      <c r="I34" s="135"/>
      <c r="J34" s="172"/>
      <c r="K34" s="173"/>
      <c r="L34" s="174"/>
      <c r="M34" s="175"/>
    </row>
    <row r="35" spans="1:13" ht="15" customHeight="1">
      <c r="A35" s="79"/>
      <c r="B35" s="119" t="s">
        <v>32</v>
      </c>
      <c r="C35" s="120"/>
      <c r="D35" s="20">
        <v>190</v>
      </c>
      <c r="E35" s="42"/>
      <c r="F35" s="20">
        <v>442</v>
      </c>
      <c r="G35" s="51" t="s">
        <v>2</v>
      </c>
      <c r="H35" s="20">
        <v>631</v>
      </c>
      <c r="I35" s="135"/>
      <c r="J35" s="172"/>
      <c r="K35" s="173"/>
      <c r="L35" s="174"/>
      <c r="M35" s="175"/>
    </row>
    <row r="36" spans="1:13" ht="15" customHeight="1">
      <c r="A36" s="79"/>
      <c r="B36" s="119" t="s">
        <v>33</v>
      </c>
      <c r="C36" s="120"/>
      <c r="D36" s="20">
        <v>0</v>
      </c>
      <c r="E36" s="42"/>
      <c r="F36" s="20">
        <v>0</v>
      </c>
      <c r="G36" s="51" t="s">
        <v>83</v>
      </c>
      <c r="H36" s="20">
        <v>0</v>
      </c>
      <c r="I36" s="135"/>
      <c r="J36" s="172"/>
      <c r="K36" s="173"/>
      <c r="L36" s="174"/>
      <c r="M36" s="175"/>
    </row>
    <row r="37" spans="1:13" ht="15" customHeight="1">
      <c r="A37" s="79"/>
      <c r="B37" s="119" t="s">
        <v>34</v>
      </c>
      <c r="C37" s="120"/>
      <c r="D37" s="20">
        <v>30</v>
      </c>
      <c r="E37" s="42"/>
      <c r="F37" s="20">
        <v>68</v>
      </c>
      <c r="G37" s="51" t="s">
        <v>2</v>
      </c>
      <c r="H37" s="20">
        <v>97</v>
      </c>
      <c r="I37" s="135"/>
      <c r="J37" s="172"/>
      <c r="K37" s="173"/>
      <c r="L37" s="174"/>
      <c r="M37" s="175"/>
    </row>
    <row r="38" spans="1:13" ht="15" customHeight="1">
      <c r="A38" s="79"/>
      <c r="B38" s="121" t="s">
        <v>35</v>
      </c>
      <c r="C38" s="122"/>
      <c r="D38" s="20">
        <v>16</v>
      </c>
      <c r="E38" s="42"/>
      <c r="F38" s="20">
        <v>28</v>
      </c>
      <c r="G38" s="51" t="s">
        <v>2</v>
      </c>
      <c r="H38" s="20">
        <v>43</v>
      </c>
      <c r="I38" s="135"/>
      <c r="J38" s="172"/>
      <c r="K38" s="173"/>
      <c r="L38" s="174"/>
      <c r="M38" s="175"/>
    </row>
    <row r="39" spans="1:13" ht="15" customHeight="1">
      <c r="A39" s="80"/>
      <c r="B39" s="105" t="s">
        <v>36</v>
      </c>
      <c r="C39" s="106"/>
      <c r="D39" s="20">
        <v>0</v>
      </c>
      <c r="E39" s="20"/>
      <c r="F39" s="20">
        <v>0</v>
      </c>
      <c r="G39" s="1" t="s">
        <v>83</v>
      </c>
      <c r="H39" s="20">
        <v>0</v>
      </c>
      <c r="I39" s="136"/>
      <c r="J39" s="172"/>
      <c r="K39" s="173"/>
      <c r="L39" s="174"/>
      <c r="M39" s="175"/>
    </row>
    <row r="40" spans="1:13" ht="15" customHeight="1">
      <c r="A40" s="78" t="s">
        <v>37</v>
      </c>
      <c r="B40" s="105" t="s">
        <v>38</v>
      </c>
      <c r="C40" s="106"/>
      <c r="D40" s="9">
        <v>0</v>
      </c>
      <c r="E40" s="9"/>
      <c r="F40" s="9"/>
      <c r="G40" s="8" t="s">
        <v>2</v>
      </c>
      <c r="H40" s="9"/>
      <c r="I40" s="107"/>
      <c r="J40" s="172"/>
      <c r="K40" s="173"/>
      <c r="L40" s="174"/>
      <c r="M40" s="175"/>
    </row>
    <row r="41" spans="1:13" ht="15" customHeight="1">
      <c r="A41" s="80"/>
      <c r="B41" s="105" t="s">
        <v>39</v>
      </c>
      <c r="C41" s="106"/>
      <c r="D41" s="9">
        <v>0</v>
      </c>
      <c r="E41" s="9"/>
      <c r="F41" s="9"/>
      <c r="G41" s="8" t="s">
        <v>2</v>
      </c>
      <c r="H41" s="9"/>
      <c r="I41" s="108"/>
      <c r="J41" s="172"/>
      <c r="K41" s="173"/>
      <c r="L41" s="174"/>
      <c r="M41" s="175"/>
    </row>
    <row r="42" spans="1:13" ht="15" customHeight="1">
      <c r="A42" s="109" t="s">
        <v>40</v>
      </c>
      <c r="B42" s="112" t="s">
        <v>41</v>
      </c>
      <c r="C42" s="113"/>
      <c r="D42" s="29">
        <v>1045</v>
      </c>
      <c r="E42" s="21" t="s">
        <v>42</v>
      </c>
      <c r="F42" s="15">
        <v>3171</v>
      </c>
      <c r="G42" s="7" t="s">
        <v>2</v>
      </c>
      <c r="H42" s="7">
        <v>4215</v>
      </c>
      <c r="I42" s="114">
        <f>SUM(D42:D60)</f>
        <v>1081</v>
      </c>
      <c r="J42" s="172"/>
      <c r="K42" s="173"/>
      <c r="L42" s="174"/>
      <c r="M42" s="175"/>
    </row>
    <row r="43" spans="1:13" ht="15" customHeight="1">
      <c r="A43" s="110"/>
      <c r="B43" s="83" t="s">
        <v>43</v>
      </c>
      <c r="C43" s="84"/>
      <c r="D43" s="3">
        <v>11</v>
      </c>
      <c r="E43" s="22" t="s">
        <v>44</v>
      </c>
      <c r="F43" s="7">
        <v>92</v>
      </c>
      <c r="G43" s="7" t="s">
        <v>2</v>
      </c>
      <c r="H43" s="7">
        <v>113</v>
      </c>
      <c r="I43" s="115"/>
      <c r="J43" s="172"/>
      <c r="K43" s="173"/>
      <c r="L43" s="174"/>
      <c r="M43" s="175"/>
    </row>
    <row r="44" spans="1:13" ht="15" customHeight="1">
      <c r="A44" s="110"/>
      <c r="B44" s="85"/>
      <c r="C44" s="86"/>
      <c r="D44" s="3">
        <v>2</v>
      </c>
      <c r="E44" s="22" t="s">
        <v>58</v>
      </c>
      <c r="F44" s="93" t="s">
        <v>143</v>
      </c>
      <c r="G44" s="94"/>
      <c r="H44" s="95"/>
      <c r="I44" s="115"/>
      <c r="J44" s="172"/>
      <c r="K44" s="173"/>
      <c r="L44" s="174"/>
      <c r="M44" s="175"/>
    </row>
    <row r="45" spans="1:13" ht="15" customHeight="1">
      <c r="A45" s="110"/>
      <c r="B45" s="85"/>
      <c r="C45" s="86"/>
      <c r="D45" s="29">
        <v>1</v>
      </c>
      <c r="E45" s="22" t="s">
        <v>63</v>
      </c>
      <c r="F45" s="93" t="s">
        <v>144</v>
      </c>
      <c r="G45" s="94"/>
      <c r="H45" s="95"/>
      <c r="I45" s="115"/>
      <c r="J45" s="172"/>
      <c r="K45" s="173"/>
      <c r="L45" s="174"/>
      <c r="M45" s="175"/>
    </row>
    <row r="46" spans="1:13" ht="15" customHeight="1">
      <c r="A46" s="110"/>
      <c r="B46" s="85"/>
      <c r="C46" s="86"/>
      <c r="D46" s="29">
        <v>1</v>
      </c>
      <c r="E46" s="22" t="s">
        <v>71</v>
      </c>
      <c r="F46" s="93" t="s">
        <v>145</v>
      </c>
      <c r="G46" s="96"/>
      <c r="H46" s="97"/>
      <c r="I46" s="115"/>
      <c r="J46" s="172"/>
      <c r="K46" s="173"/>
      <c r="L46" s="174"/>
      <c r="M46" s="175"/>
    </row>
    <row r="47" spans="1:13" ht="15" customHeight="1">
      <c r="A47" s="110"/>
      <c r="B47" s="85"/>
      <c r="C47" s="86"/>
      <c r="D47" s="29">
        <v>0</v>
      </c>
      <c r="E47" s="22" t="s">
        <v>62</v>
      </c>
      <c r="F47" s="93" t="s">
        <v>83</v>
      </c>
      <c r="G47" s="98"/>
      <c r="H47" s="99"/>
      <c r="I47" s="115"/>
      <c r="J47" s="172"/>
      <c r="K47" s="173"/>
      <c r="L47" s="174"/>
      <c r="M47" s="175"/>
    </row>
    <row r="48" spans="1:13" ht="15" customHeight="1">
      <c r="A48" s="110"/>
      <c r="B48" s="85"/>
      <c r="C48" s="86"/>
      <c r="D48" s="29">
        <v>0</v>
      </c>
      <c r="E48" s="22" t="s">
        <v>72</v>
      </c>
      <c r="F48" s="93" t="s">
        <v>83</v>
      </c>
      <c r="G48" s="98"/>
      <c r="H48" s="99"/>
      <c r="I48" s="115"/>
      <c r="J48" s="172"/>
      <c r="K48" s="173"/>
      <c r="L48" s="174"/>
      <c r="M48" s="175"/>
    </row>
    <row r="49" spans="1:13" ht="15" customHeight="1">
      <c r="A49" s="110"/>
      <c r="B49" s="85"/>
      <c r="C49" s="86"/>
      <c r="D49" s="3">
        <v>0</v>
      </c>
      <c r="E49" s="22" t="s">
        <v>73</v>
      </c>
      <c r="F49" s="100" t="s">
        <v>83</v>
      </c>
      <c r="G49" s="101"/>
      <c r="H49" s="102"/>
      <c r="I49" s="115"/>
      <c r="J49" s="172"/>
      <c r="K49" s="173"/>
      <c r="L49" s="174"/>
      <c r="M49" s="175"/>
    </row>
    <row r="50" spans="1:13" ht="15" customHeight="1">
      <c r="A50" s="110"/>
      <c r="B50" s="87"/>
      <c r="C50" s="88"/>
      <c r="D50" s="3">
        <v>0</v>
      </c>
      <c r="E50" s="22" t="s">
        <v>87</v>
      </c>
      <c r="F50" s="100" t="s">
        <v>83</v>
      </c>
      <c r="G50" s="103"/>
      <c r="H50" s="104"/>
      <c r="I50" s="115"/>
      <c r="J50" s="172"/>
      <c r="K50" s="173"/>
      <c r="L50" s="174"/>
      <c r="M50" s="175"/>
    </row>
    <row r="51" spans="1:13" ht="15" customHeight="1">
      <c r="A51" s="110"/>
      <c r="B51" s="83" t="s">
        <v>45</v>
      </c>
      <c r="C51" s="84"/>
      <c r="D51" s="3">
        <v>12</v>
      </c>
      <c r="E51" s="23" t="s">
        <v>69</v>
      </c>
      <c r="F51" s="7">
        <v>18</v>
      </c>
      <c r="G51" s="4" t="s">
        <v>2</v>
      </c>
      <c r="H51" s="7">
        <v>29</v>
      </c>
      <c r="I51" s="115"/>
      <c r="J51" s="172"/>
      <c r="K51" s="173"/>
      <c r="L51" s="174"/>
      <c r="M51" s="175"/>
    </row>
    <row r="52" spans="1:13" ht="15" customHeight="1">
      <c r="A52" s="110"/>
      <c r="B52" s="85"/>
      <c r="C52" s="86"/>
      <c r="D52" s="6">
        <v>6</v>
      </c>
      <c r="E52" s="23" t="s">
        <v>46</v>
      </c>
      <c r="F52" s="7">
        <v>21</v>
      </c>
      <c r="G52" s="6" t="s">
        <v>2</v>
      </c>
      <c r="H52" s="7">
        <v>29</v>
      </c>
      <c r="I52" s="115"/>
      <c r="J52" s="172"/>
      <c r="K52" s="173"/>
      <c r="L52" s="174"/>
      <c r="M52" s="175"/>
    </row>
    <row r="53" spans="1:13" ht="15" customHeight="1">
      <c r="A53" s="110"/>
      <c r="B53" s="85"/>
      <c r="C53" s="86"/>
      <c r="D53" s="6">
        <v>1</v>
      </c>
      <c r="E53" s="23" t="s">
        <v>88</v>
      </c>
      <c r="F53" s="89">
        <v>66</v>
      </c>
      <c r="G53" s="90"/>
      <c r="H53" s="91"/>
      <c r="I53" s="115"/>
      <c r="J53" s="172"/>
      <c r="K53" s="173"/>
      <c r="L53" s="174"/>
      <c r="M53" s="175"/>
    </row>
    <row r="54" spans="1:13" ht="15" customHeight="1">
      <c r="A54" s="110"/>
      <c r="B54" s="85"/>
      <c r="C54" s="86"/>
      <c r="D54" s="6">
        <v>0</v>
      </c>
      <c r="E54" s="23" t="s">
        <v>79</v>
      </c>
      <c r="F54" s="89"/>
      <c r="G54" s="90"/>
      <c r="H54" s="91"/>
      <c r="I54" s="115"/>
      <c r="J54" s="172"/>
      <c r="K54" s="173"/>
      <c r="L54" s="174"/>
      <c r="M54" s="175"/>
    </row>
    <row r="55" spans="1:13" ht="15" customHeight="1">
      <c r="A55" s="110"/>
      <c r="B55" s="85"/>
      <c r="C55" s="86"/>
      <c r="D55" s="6">
        <v>1</v>
      </c>
      <c r="E55" s="23" t="s">
        <v>86</v>
      </c>
      <c r="F55" s="92">
        <v>89</v>
      </c>
      <c r="G55" s="90"/>
      <c r="H55" s="91"/>
      <c r="I55" s="115"/>
      <c r="J55" s="172"/>
      <c r="K55" s="173"/>
      <c r="L55" s="174"/>
      <c r="M55" s="175"/>
    </row>
    <row r="56" spans="1:13" ht="15" customHeight="1">
      <c r="A56" s="110"/>
      <c r="B56" s="85"/>
      <c r="C56" s="86"/>
      <c r="D56" s="6">
        <v>1</v>
      </c>
      <c r="E56" s="23" t="s">
        <v>80</v>
      </c>
      <c r="F56" s="92">
        <v>52</v>
      </c>
      <c r="G56" s="90"/>
      <c r="H56" s="91"/>
      <c r="I56" s="115"/>
      <c r="J56" s="172"/>
      <c r="K56" s="173"/>
      <c r="L56" s="174"/>
      <c r="M56" s="175"/>
    </row>
    <row r="57" spans="1:13" ht="15" customHeight="1">
      <c r="A57" s="110"/>
      <c r="B57" s="85"/>
      <c r="C57" s="86"/>
      <c r="D57" s="6">
        <v>0</v>
      </c>
      <c r="E57" s="5" t="s">
        <v>84</v>
      </c>
      <c r="F57" s="92" t="s">
        <v>83</v>
      </c>
      <c r="G57" s="90"/>
      <c r="H57" s="91"/>
      <c r="I57" s="115"/>
      <c r="J57" s="172"/>
      <c r="K57" s="173"/>
      <c r="L57" s="174"/>
      <c r="M57" s="175"/>
    </row>
    <row r="58" spans="1:13" ht="15" customHeight="1">
      <c r="A58" s="110"/>
      <c r="B58" s="85"/>
      <c r="C58" s="86"/>
      <c r="D58" s="6">
        <v>0</v>
      </c>
      <c r="E58" s="5" t="s">
        <v>85</v>
      </c>
      <c r="F58" s="92" t="s">
        <v>83</v>
      </c>
      <c r="G58" s="90"/>
      <c r="H58" s="91"/>
      <c r="I58" s="115"/>
      <c r="J58" s="172"/>
      <c r="K58" s="173"/>
      <c r="L58" s="174"/>
      <c r="M58" s="175"/>
    </row>
    <row r="59" spans="1:14" ht="15" customHeight="1">
      <c r="A59" s="110"/>
      <c r="B59" s="85"/>
      <c r="C59" s="86"/>
      <c r="D59" s="6">
        <v>0</v>
      </c>
      <c r="E59" s="5" t="s">
        <v>89</v>
      </c>
      <c r="F59" s="92" t="s">
        <v>83</v>
      </c>
      <c r="G59" s="90"/>
      <c r="H59" s="91"/>
      <c r="I59" s="115"/>
      <c r="J59" s="172"/>
      <c r="K59" s="58"/>
      <c r="L59" s="56"/>
      <c r="M59" s="57"/>
      <c r="N59" s="68"/>
    </row>
    <row r="60" spans="1:13" ht="16.5">
      <c r="A60" s="111"/>
      <c r="B60" s="87"/>
      <c r="C60" s="88"/>
      <c r="D60" s="6">
        <v>0</v>
      </c>
      <c r="E60" s="5" t="s">
        <v>70</v>
      </c>
      <c r="F60" s="7">
        <v>0</v>
      </c>
      <c r="G60" s="4" t="s">
        <v>2</v>
      </c>
      <c r="H60" s="7">
        <v>0</v>
      </c>
      <c r="I60" s="116"/>
      <c r="J60" s="172"/>
      <c r="K60" s="68"/>
      <c r="L60" s="68"/>
      <c r="M60" s="69"/>
    </row>
    <row r="61" spans="1:13" ht="24" customHeight="1">
      <c r="A61" s="75" t="s">
        <v>14</v>
      </c>
      <c r="B61" s="76"/>
      <c r="C61" s="77"/>
      <c r="D61" s="30">
        <f>SUM(D18:D60)</f>
        <v>6019</v>
      </c>
      <c r="E61" s="9"/>
      <c r="F61" s="31"/>
      <c r="G61" s="32"/>
      <c r="H61" s="33"/>
      <c r="I61" s="50">
        <f>I18+I22+I28+I40+I42</f>
        <v>6019</v>
      </c>
      <c r="J61" s="172"/>
      <c r="L61" s="68"/>
      <c r="M61" s="69"/>
    </row>
    <row r="62" spans="1:13" ht="27.75" customHeight="1">
      <c r="A62" s="75" t="s">
        <v>15</v>
      </c>
      <c r="B62" s="76"/>
      <c r="C62" s="77"/>
      <c r="D62" s="34">
        <f>'10603'!D62+D61</f>
        <v>23451</v>
      </c>
      <c r="E62" s="9"/>
      <c r="F62" s="31"/>
      <c r="G62" s="32"/>
      <c r="H62" s="35"/>
      <c r="I62" s="34">
        <f>'10603'!I62+I61</f>
        <v>23451</v>
      </c>
      <c r="J62" s="172"/>
      <c r="L62" s="68"/>
      <c r="M62" s="69"/>
    </row>
    <row r="63" spans="1:13" ht="16.5" customHeight="1">
      <c r="A63" s="78" t="s">
        <v>47</v>
      </c>
      <c r="B63" s="81" t="s">
        <v>48</v>
      </c>
      <c r="C63" s="82"/>
      <c r="D63" s="60">
        <v>37</v>
      </c>
      <c r="E63" s="61"/>
      <c r="F63" s="61"/>
      <c r="G63" s="63"/>
      <c r="H63" s="61"/>
      <c r="I63" s="62"/>
      <c r="J63" s="71"/>
      <c r="L63" s="68"/>
      <c r="M63" s="69"/>
    </row>
    <row r="64" spans="1:13" ht="16.5">
      <c r="A64" s="79"/>
      <c r="B64" s="81" t="s">
        <v>49</v>
      </c>
      <c r="C64" s="82"/>
      <c r="D64" s="60">
        <v>0</v>
      </c>
      <c r="E64" s="61"/>
      <c r="F64" s="61"/>
      <c r="G64" s="63"/>
      <c r="H64" s="61"/>
      <c r="I64" s="62"/>
      <c r="J64" s="71"/>
      <c r="L64" s="68"/>
      <c r="M64" s="69"/>
    </row>
    <row r="65" spans="1:13" ht="16.5" customHeight="1">
      <c r="A65" s="79"/>
      <c r="B65" s="75" t="s">
        <v>50</v>
      </c>
      <c r="C65" s="77"/>
      <c r="D65" s="60">
        <v>17</v>
      </c>
      <c r="E65" s="61"/>
      <c r="F65" s="61"/>
      <c r="G65" s="61"/>
      <c r="H65" s="61"/>
      <c r="I65" s="62"/>
      <c r="J65" s="72"/>
      <c r="K65" s="68"/>
      <c r="L65" s="68"/>
      <c r="M65" s="69"/>
    </row>
    <row r="66" spans="1:13" ht="16.5">
      <c r="A66" s="79"/>
      <c r="B66" s="75" t="s">
        <v>51</v>
      </c>
      <c r="C66" s="77"/>
      <c r="D66" s="60">
        <v>26</v>
      </c>
      <c r="E66" s="61"/>
      <c r="F66" s="61"/>
      <c r="G66" s="61"/>
      <c r="H66" s="61"/>
      <c r="I66" s="62"/>
      <c r="J66" s="72"/>
      <c r="K66" s="68"/>
      <c r="L66" s="68"/>
      <c r="M66" s="69"/>
    </row>
    <row r="67" spans="1:13" ht="18.75" customHeight="1">
      <c r="A67" s="80"/>
      <c r="B67" s="75" t="s">
        <v>14</v>
      </c>
      <c r="C67" s="77"/>
      <c r="D67" s="64">
        <f>D63+D64+D65+D66</f>
        <v>80</v>
      </c>
      <c r="E67" s="65"/>
      <c r="F67" s="65"/>
      <c r="G67" s="65"/>
      <c r="H67" s="65"/>
      <c r="I67" s="66"/>
      <c r="J67" s="70"/>
      <c r="K67" s="36"/>
      <c r="L67" s="36"/>
      <c r="M67" s="37"/>
    </row>
    <row r="68" spans="1:13" ht="16.5">
      <c r="A68" s="59" t="s">
        <v>146</v>
      </c>
      <c r="B68" s="59"/>
      <c r="C68" s="59"/>
      <c r="D68" s="59"/>
      <c r="E68" s="59"/>
      <c r="F68" s="59"/>
      <c r="G68" s="59"/>
      <c r="H68" s="59"/>
      <c r="I68" s="67"/>
      <c r="J68" s="68"/>
      <c r="K68" s="68"/>
      <c r="L68" s="68"/>
      <c r="M68" s="69"/>
    </row>
    <row r="69" spans="1:9" ht="16.5">
      <c r="A69" s="59" t="s">
        <v>147</v>
      </c>
      <c r="B69" s="59"/>
      <c r="C69" s="59"/>
      <c r="D69" s="59"/>
      <c r="E69" s="59"/>
      <c r="F69" s="59"/>
      <c r="G69" s="59"/>
      <c r="H69" s="59"/>
      <c r="I69" s="59"/>
    </row>
    <row r="70" spans="1:9" ht="16.5">
      <c r="A70" s="55" t="s">
        <v>148</v>
      </c>
      <c r="B70" s="55"/>
      <c r="C70" s="55"/>
      <c r="D70" s="55"/>
      <c r="E70" s="55"/>
      <c r="F70" s="55"/>
      <c r="G70" s="55"/>
      <c r="H70" s="41"/>
      <c r="I70" s="55"/>
    </row>
  </sheetData>
  <sheetProtection/>
  <mergeCells count="92">
    <mergeCell ref="A61:C61"/>
    <mergeCell ref="A62:C62"/>
    <mergeCell ref="A63:A67"/>
    <mergeCell ref="B63:C63"/>
    <mergeCell ref="B64:C64"/>
    <mergeCell ref="B65:C65"/>
    <mergeCell ref="B66:C66"/>
    <mergeCell ref="B67:C67"/>
    <mergeCell ref="B51:C60"/>
    <mergeCell ref="F53:H53"/>
    <mergeCell ref="F54:H54"/>
    <mergeCell ref="F55:H55"/>
    <mergeCell ref="F56:H56"/>
    <mergeCell ref="F57:H57"/>
    <mergeCell ref="F58:H58"/>
    <mergeCell ref="F59:H59"/>
    <mergeCell ref="F45:H45"/>
    <mergeCell ref="F46:H46"/>
    <mergeCell ref="F47:H47"/>
    <mergeCell ref="F48:H48"/>
    <mergeCell ref="F49:H49"/>
    <mergeCell ref="F50:H50"/>
    <mergeCell ref="B39:C39"/>
    <mergeCell ref="A40:A41"/>
    <mergeCell ref="B40:C40"/>
    <mergeCell ref="I40:I41"/>
    <mergeCell ref="B41:C41"/>
    <mergeCell ref="A42:A60"/>
    <mergeCell ref="B42:C42"/>
    <mergeCell ref="I42:I60"/>
    <mergeCell ref="B43:C50"/>
    <mergeCell ref="F44:H44"/>
    <mergeCell ref="B32:C32"/>
    <mergeCell ref="B33:B34"/>
    <mergeCell ref="B35:C35"/>
    <mergeCell ref="B36:C36"/>
    <mergeCell ref="B37:C37"/>
    <mergeCell ref="B38:C38"/>
    <mergeCell ref="A22:A27"/>
    <mergeCell ref="B22:C25"/>
    <mergeCell ref="I22:I27"/>
    <mergeCell ref="B26:C27"/>
    <mergeCell ref="A28:A39"/>
    <mergeCell ref="B28:C28"/>
    <mergeCell ref="I28:I39"/>
    <mergeCell ref="B29:C29"/>
    <mergeCell ref="B30:C30"/>
    <mergeCell ref="B31:C31"/>
    <mergeCell ref="A17:C17"/>
    <mergeCell ref="F17:H17"/>
    <mergeCell ref="A18:A21"/>
    <mergeCell ref="B18:C18"/>
    <mergeCell ref="I18:I21"/>
    <mergeCell ref="B19:C19"/>
    <mergeCell ref="B20:C20"/>
    <mergeCell ref="B21:C21"/>
    <mergeCell ref="F21:H21"/>
    <mergeCell ref="A13:C13"/>
    <mergeCell ref="A14:C14"/>
    <mergeCell ref="D14:I14"/>
    <mergeCell ref="A15:C15"/>
    <mergeCell ref="D15:I15"/>
    <mergeCell ref="A16:C16"/>
    <mergeCell ref="D16:I16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4:C4"/>
    <mergeCell ref="D4:I4"/>
    <mergeCell ref="A5:C5"/>
    <mergeCell ref="D5:I5"/>
    <mergeCell ref="A6:C6"/>
    <mergeCell ref="D6:I6"/>
    <mergeCell ref="A1:M1"/>
    <mergeCell ref="A2:C2"/>
    <mergeCell ref="D2:I2"/>
    <mergeCell ref="J2:M2"/>
    <mergeCell ref="A3:C3"/>
    <mergeCell ref="D3:I3"/>
    <mergeCell ref="J3:J62"/>
    <mergeCell ref="K3:K58"/>
    <mergeCell ref="L3:L58"/>
    <mergeCell ref="M3:M5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70"/>
  <sheetViews>
    <sheetView view="pageBreakPreview" zoomScaleSheetLayoutView="100" zoomScalePageLayoutView="0" workbookViewId="0" topLeftCell="A52">
      <selection activeCell="D3" sqref="D3:I3"/>
    </sheetView>
  </sheetViews>
  <sheetFormatPr defaultColWidth="9.00390625" defaultRowHeight="16.5"/>
  <cols>
    <col min="1" max="2" width="9.00390625" style="24" customWidth="1"/>
    <col min="3" max="3" width="11.50390625" style="24" customWidth="1"/>
    <col min="4" max="4" width="11.625" style="24" bestFit="1" customWidth="1"/>
    <col min="5" max="6" width="10.50390625" style="24" customWidth="1"/>
    <col min="7" max="7" width="3.25390625" style="24" customWidth="1"/>
    <col min="8" max="8" width="10.50390625" style="24" customWidth="1"/>
    <col min="9" max="9" width="10.75390625" style="24" bestFit="1" customWidth="1"/>
    <col min="10" max="10" width="3.25390625" style="24" customWidth="1"/>
    <col min="11" max="11" width="2.75390625" style="24" customWidth="1"/>
    <col min="12" max="13" width="3.00390625" style="24" customWidth="1"/>
    <col min="14" max="14" width="2.625" style="24" customWidth="1"/>
    <col min="15" max="15" width="9.125" style="24" customWidth="1"/>
    <col min="16" max="16" width="2.75390625" style="24" customWidth="1"/>
    <col min="17" max="16384" width="9.00390625" style="24" customWidth="1"/>
  </cols>
  <sheetData>
    <row r="1" spans="1:13" ht="16.5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6.5">
      <c r="A2" s="137" t="s">
        <v>3</v>
      </c>
      <c r="B2" s="138"/>
      <c r="C2" s="139"/>
      <c r="D2" s="167"/>
      <c r="E2" s="168"/>
      <c r="F2" s="168"/>
      <c r="G2" s="168"/>
      <c r="H2" s="168"/>
      <c r="I2" s="169"/>
      <c r="J2" s="123" t="s">
        <v>118</v>
      </c>
      <c r="K2" s="170"/>
      <c r="L2" s="170"/>
      <c r="M2" s="171"/>
    </row>
    <row r="3" spans="1:13" ht="16.5" customHeight="1">
      <c r="A3" s="75" t="s">
        <v>4</v>
      </c>
      <c r="B3" s="76"/>
      <c r="C3" s="77"/>
      <c r="D3" s="156">
        <v>208043</v>
      </c>
      <c r="E3" s="157"/>
      <c r="F3" s="157"/>
      <c r="G3" s="157"/>
      <c r="H3" s="157"/>
      <c r="I3" s="158"/>
      <c r="J3" s="172" t="s">
        <v>91</v>
      </c>
      <c r="K3" s="173" t="s">
        <v>0</v>
      </c>
      <c r="L3" s="174" t="s">
        <v>5</v>
      </c>
      <c r="M3" s="175"/>
    </row>
    <row r="4" spans="1:13" ht="16.5">
      <c r="A4" s="75" t="s">
        <v>6</v>
      </c>
      <c r="B4" s="76"/>
      <c r="C4" s="77"/>
      <c r="D4" s="156">
        <v>11557397</v>
      </c>
      <c r="E4" s="157"/>
      <c r="F4" s="157"/>
      <c r="G4" s="157"/>
      <c r="H4" s="157"/>
      <c r="I4" s="158"/>
      <c r="J4" s="172"/>
      <c r="K4" s="173"/>
      <c r="L4" s="174"/>
      <c r="M4" s="175"/>
    </row>
    <row r="5" spans="1:13" ht="16.5">
      <c r="A5" s="75" t="s">
        <v>7</v>
      </c>
      <c r="B5" s="76"/>
      <c r="C5" s="77"/>
      <c r="D5" s="156">
        <v>385360</v>
      </c>
      <c r="E5" s="157"/>
      <c r="F5" s="157"/>
      <c r="G5" s="157"/>
      <c r="H5" s="157"/>
      <c r="I5" s="158"/>
      <c r="J5" s="172"/>
      <c r="K5" s="173"/>
      <c r="L5" s="174"/>
      <c r="M5" s="175"/>
    </row>
    <row r="6" spans="1:13" ht="16.5">
      <c r="A6" s="75" t="s">
        <v>8</v>
      </c>
      <c r="B6" s="76"/>
      <c r="C6" s="77"/>
      <c r="D6" s="156">
        <v>35110</v>
      </c>
      <c r="E6" s="157"/>
      <c r="F6" s="157"/>
      <c r="G6" s="157"/>
      <c r="H6" s="157"/>
      <c r="I6" s="158"/>
      <c r="J6" s="172"/>
      <c r="K6" s="173"/>
      <c r="L6" s="174"/>
      <c r="M6" s="175"/>
    </row>
    <row r="7" spans="1:13" ht="16.5">
      <c r="A7" s="75" t="s">
        <v>9</v>
      </c>
      <c r="B7" s="76"/>
      <c r="C7" s="77"/>
      <c r="D7" s="156">
        <v>262960</v>
      </c>
      <c r="E7" s="157"/>
      <c r="F7" s="157"/>
      <c r="G7" s="157"/>
      <c r="H7" s="157"/>
      <c r="I7" s="158"/>
      <c r="J7" s="172"/>
      <c r="K7" s="173"/>
      <c r="L7" s="174"/>
      <c r="M7" s="175"/>
    </row>
    <row r="8" spans="1:13" ht="16.5" customHeight="1">
      <c r="A8" s="75" t="s">
        <v>10</v>
      </c>
      <c r="B8" s="76"/>
      <c r="C8" s="77"/>
      <c r="D8" s="156">
        <v>274200</v>
      </c>
      <c r="E8" s="157"/>
      <c r="F8" s="157"/>
      <c r="G8" s="157"/>
      <c r="H8" s="157"/>
      <c r="I8" s="158"/>
      <c r="J8" s="172"/>
      <c r="K8" s="173"/>
      <c r="L8" s="174"/>
      <c r="M8" s="175"/>
    </row>
    <row r="9" spans="1:13" ht="16.5" customHeight="1">
      <c r="A9" s="75" t="s">
        <v>12</v>
      </c>
      <c r="B9" s="162"/>
      <c r="C9" s="163"/>
      <c r="D9" s="156">
        <v>7670</v>
      </c>
      <c r="E9" s="164"/>
      <c r="F9" s="164"/>
      <c r="G9" s="164"/>
      <c r="H9" s="164"/>
      <c r="I9" s="165"/>
      <c r="J9" s="172"/>
      <c r="K9" s="173"/>
      <c r="L9" s="174"/>
      <c r="M9" s="175"/>
    </row>
    <row r="10" spans="1:13" ht="16.5" customHeight="1">
      <c r="A10" s="75" t="s">
        <v>13</v>
      </c>
      <c r="B10" s="76"/>
      <c r="C10" s="77"/>
      <c r="D10" s="156">
        <v>0</v>
      </c>
      <c r="E10" s="157"/>
      <c r="F10" s="157"/>
      <c r="G10" s="157"/>
      <c r="H10" s="157"/>
      <c r="I10" s="158"/>
      <c r="J10" s="172"/>
      <c r="K10" s="173"/>
      <c r="L10" s="174"/>
      <c r="M10" s="175"/>
    </row>
    <row r="11" spans="1:13" ht="16.5">
      <c r="A11" s="75" t="s">
        <v>14</v>
      </c>
      <c r="B11" s="76"/>
      <c r="C11" s="77"/>
      <c r="D11" s="159">
        <f>SUM(D3:D10)</f>
        <v>12730740</v>
      </c>
      <c r="E11" s="160"/>
      <c r="F11" s="160"/>
      <c r="G11" s="160"/>
      <c r="H11" s="160"/>
      <c r="I11" s="161"/>
      <c r="J11" s="172"/>
      <c r="K11" s="173"/>
      <c r="L11" s="174"/>
      <c r="M11" s="175"/>
    </row>
    <row r="12" spans="1:13" ht="16.5" customHeight="1">
      <c r="A12" s="75" t="s">
        <v>15</v>
      </c>
      <c r="B12" s="76"/>
      <c r="C12" s="77"/>
      <c r="D12" s="159">
        <f>'10602'!D12:I12+D11</f>
        <v>24994997</v>
      </c>
      <c r="E12" s="160"/>
      <c r="F12" s="160"/>
      <c r="G12" s="160"/>
      <c r="H12" s="160"/>
      <c r="I12" s="161"/>
      <c r="J12" s="172"/>
      <c r="K12" s="173"/>
      <c r="L12" s="174"/>
      <c r="M12" s="175"/>
    </row>
    <row r="13" spans="1:13" ht="16.5" customHeight="1">
      <c r="A13" s="147" t="s">
        <v>75</v>
      </c>
      <c r="B13" s="148"/>
      <c r="C13" s="149"/>
      <c r="D13" s="38"/>
      <c r="E13" s="39"/>
      <c r="F13" s="39"/>
      <c r="G13" s="39"/>
      <c r="H13" s="39"/>
      <c r="I13" s="40"/>
      <c r="J13" s="172"/>
      <c r="K13" s="173"/>
      <c r="L13" s="174"/>
      <c r="M13" s="175"/>
    </row>
    <row r="14" spans="1:13" ht="16.5" customHeight="1">
      <c r="A14" s="75" t="s">
        <v>76</v>
      </c>
      <c r="B14" s="76"/>
      <c r="C14" s="77"/>
      <c r="D14" s="150">
        <v>25002771</v>
      </c>
      <c r="E14" s="151"/>
      <c r="F14" s="151"/>
      <c r="G14" s="151"/>
      <c r="H14" s="151"/>
      <c r="I14" s="152"/>
      <c r="J14" s="172"/>
      <c r="K14" s="173"/>
      <c r="L14" s="174"/>
      <c r="M14" s="175"/>
    </row>
    <row r="15" spans="1:13" ht="16.5" customHeight="1">
      <c r="A15" s="75" t="s">
        <v>77</v>
      </c>
      <c r="B15" s="76"/>
      <c r="C15" s="77"/>
      <c r="D15" s="150">
        <v>14068000</v>
      </c>
      <c r="E15" s="151"/>
      <c r="F15" s="151"/>
      <c r="G15" s="151"/>
      <c r="H15" s="151"/>
      <c r="I15" s="152"/>
      <c r="J15" s="172"/>
      <c r="K15" s="173"/>
      <c r="L15" s="174"/>
      <c r="M15" s="175"/>
    </row>
    <row r="16" spans="1:13" ht="16.5" customHeight="1">
      <c r="A16" s="75" t="s">
        <v>78</v>
      </c>
      <c r="B16" s="76"/>
      <c r="C16" s="77"/>
      <c r="D16" s="153">
        <f>D14/D15</f>
        <v>1.777279712823429</v>
      </c>
      <c r="E16" s="154"/>
      <c r="F16" s="154"/>
      <c r="G16" s="154"/>
      <c r="H16" s="154"/>
      <c r="I16" s="155"/>
      <c r="J16" s="172"/>
      <c r="K16" s="173"/>
      <c r="L16" s="174"/>
      <c r="M16" s="175"/>
    </row>
    <row r="17" spans="1:13" ht="16.5">
      <c r="A17" s="137" t="s">
        <v>81</v>
      </c>
      <c r="B17" s="138"/>
      <c r="C17" s="139"/>
      <c r="D17" s="9" t="s">
        <v>16</v>
      </c>
      <c r="E17" s="9" t="s">
        <v>17</v>
      </c>
      <c r="F17" s="140" t="s">
        <v>1</v>
      </c>
      <c r="G17" s="141"/>
      <c r="H17" s="142"/>
      <c r="I17" s="25" t="s">
        <v>18</v>
      </c>
      <c r="J17" s="172"/>
      <c r="K17" s="173"/>
      <c r="L17" s="174"/>
      <c r="M17" s="175"/>
    </row>
    <row r="18" spans="1:13" ht="16.5">
      <c r="A18" s="78" t="s">
        <v>19</v>
      </c>
      <c r="B18" s="105" t="s">
        <v>20</v>
      </c>
      <c r="C18" s="106"/>
      <c r="D18" s="44">
        <v>13</v>
      </c>
      <c r="E18" s="8" t="s">
        <v>54</v>
      </c>
      <c r="F18" s="12" t="s">
        <v>119</v>
      </c>
      <c r="G18" s="13" t="s">
        <v>2</v>
      </c>
      <c r="H18" s="12" t="s">
        <v>120</v>
      </c>
      <c r="I18" s="134">
        <f>SUM(D18:D21)</f>
        <v>3163</v>
      </c>
      <c r="J18" s="172"/>
      <c r="K18" s="173"/>
      <c r="L18" s="174"/>
      <c r="M18" s="175"/>
    </row>
    <row r="19" spans="1:13" ht="16.5">
      <c r="A19" s="79"/>
      <c r="B19" s="105" t="s">
        <v>21</v>
      </c>
      <c r="C19" s="106"/>
      <c r="D19" s="44">
        <v>1443</v>
      </c>
      <c r="E19" s="8" t="s">
        <v>55</v>
      </c>
      <c r="F19" s="12" t="s">
        <v>121</v>
      </c>
      <c r="G19" s="13" t="s">
        <v>2</v>
      </c>
      <c r="H19" s="12" t="s">
        <v>122</v>
      </c>
      <c r="I19" s="143"/>
      <c r="J19" s="172"/>
      <c r="K19" s="173"/>
      <c r="L19" s="174"/>
      <c r="M19" s="175"/>
    </row>
    <row r="20" spans="1:13" ht="16.5">
      <c r="A20" s="79"/>
      <c r="B20" s="144" t="s">
        <v>22</v>
      </c>
      <c r="C20" s="145"/>
      <c r="D20" s="44">
        <v>219</v>
      </c>
      <c r="E20" s="8" t="s">
        <v>56</v>
      </c>
      <c r="F20" s="12" t="s">
        <v>123</v>
      </c>
      <c r="G20" s="13" t="s">
        <v>2</v>
      </c>
      <c r="H20" s="12" t="s">
        <v>124</v>
      </c>
      <c r="I20" s="143"/>
      <c r="J20" s="172"/>
      <c r="K20" s="173"/>
      <c r="L20" s="174"/>
      <c r="M20" s="175"/>
    </row>
    <row r="21" spans="1:13" ht="16.5">
      <c r="A21" s="80"/>
      <c r="B21" s="144" t="s">
        <v>82</v>
      </c>
      <c r="C21" s="145"/>
      <c r="D21" s="44">
        <v>1488</v>
      </c>
      <c r="E21" s="9"/>
      <c r="F21" s="140" t="s">
        <v>57</v>
      </c>
      <c r="G21" s="146"/>
      <c r="H21" s="142"/>
      <c r="I21" s="143"/>
      <c r="J21" s="172"/>
      <c r="K21" s="173"/>
      <c r="L21" s="174"/>
      <c r="M21" s="175"/>
    </row>
    <row r="22" spans="1:13" ht="16.5">
      <c r="A22" s="78" t="s">
        <v>23</v>
      </c>
      <c r="B22" s="123" t="s">
        <v>24</v>
      </c>
      <c r="C22" s="124"/>
      <c r="D22" s="44">
        <v>49</v>
      </c>
      <c r="E22" s="14" t="s">
        <v>64</v>
      </c>
      <c r="F22" s="15">
        <v>86</v>
      </c>
      <c r="G22" s="4" t="s">
        <v>2</v>
      </c>
      <c r="H22" s="16">
        <v>134</v>
      </c>
      <c r="I22" s="129">
        <f>SUM(D22:D27)</f>
        <v>126</v>
      </c>
      <c r="J22" s="172"/>
      <c r="K22" s="173"/>
      <c r="L22" s="174"/>
      <c r="M22" s="175"/>
    </row>
    <row r="23" spans="1:13" ht="16.5">
      <c r="A23" s="79"/>
      <c r="B23" s="125"/>
      <c r="C23" s="126"/>
      <c r="D23" s="53">
        <v>0</v>
      </c>
      <c r="E23" s="14" t="s">
        <v>74</v>
      </c>
      <c r="F23" s="15">
        <v>0</v>
      </c>
      <c r="G23" s="4" t="s">
        <v>2</v>
      </c>
      <c r="H23" s="16">
        <v>0</v>
      </c>
      <c r="I23" s="130"/>
      <c r="J23" s="172"/>
      <c r="K23" s="173"/>
      <c r="L23" s="174"/>
      <c r="M23" s="175"/>
    </row>
    <row r="24" spans="1:13" ht="16.5">
      <c r="A24" s="79"/>
      <c r="B24" s="125"/>
      <c r="C24" s="126"/>
      <c r="D24" s="53">
        <v>27</v>
      </c>
      <c r="E24" s="14" t="s">
        <v>65</v>
      </c>
      <c r="F24" s="15">
        <v>33</v>
      </c>
      <c r="G24" s="4" t="s">
        <v>2</v>
      </c>
      <c r="H24" s="16">
        <f>D24+F24-1</f>
        <v>59</v>
      </c>
      <c r="I24" s="130"/>
      <c r="J24" s="172"/>
      <c r="K24" s="173"/>
      <c r="L24" s="174"/>
      <c r="M24" s="175"/>
    </row>
    <row r="25" spans="1:13" ht="16.5">
      <c r="A25" s="79"/>
      <c r="B25" s="127"/>
      <c r="C25" s="128"/>
      <c r="D25" s="54">
        <v>18</v>
      </c>
      <c r="E25" s="17" t="s">
        <v>66</v>
      </c>
      <c r="F25" s="18">
        <v>34</v>
      </c>
      <c r="G25" s="4" t="s">
        <v>2</v>
      </c>
      <c r="H25" s="16">
        <f>D25+F25-1</f>
        <v>51</v>
      </c>
      <c r="I25" s="130"/>
      <c r="J25" s="172"/>
      <c r="K25" s="173"/>
      <c r="L25" s="174"/>
      <c r="M25" s="175"/>
    </row>
    <row r="26" spans="1:13" ht="30" customHeight="1">
      <c r="A26" s="79"/>
      <c r="B26" s="123" t="s">
        <v>25</v>
      </c>
      <c r="C26" s="124"/>
      <c r="D26" s="54">
        <v>14</v>
      </c>
      <c r="E26" s="17" t="s">
        <v>67</v>
      </c>
      <c r="F26" s="18">
        <v>492</v>
      </c>
      <c r="G26" s="4" t="s">
        <v>2</v>
      </c>
      <c r="H26" s="16">
        <f>D26+F26-1</f>
        <v>505</v>
      </c>
      <c r="I26" s="130"/>
      <c r="J26" s="172"/>
      <c r="K26" s="173"/>
      <c r="L26" s="174"/>
      <c r="M26" s="175"/>
    </row>
    <row r="27" spans="1:13" ht="30" customHeight="1">
      <c r="A27" s="80"/>
      <c r="B27" s="127"/>
      <c r="C27" s="128"/>
      <c r="D27" s="54">
        <v>18</v>
      </c>
      <c r="E27" s="17" t="s">
        <v>68</v>
      </c>
      <c r="F27" s="18">
        <v>21</v>
      </c>
      <c r="G27" s="4" t="s">
        <v>2</v>
      </c>
      <c r="H27" s="16">
        <f>D27+F27-1</f>
        <v>38</v>
      </c>
      <c r="I27" s="131"/>
      <c r="J27" s="172"/>
      <c r="K27" s="173"/>
      <c r="L27" s="174"/>
      <c r="M27" s="175"/>
    </row>
    <row r="28" spans="1:13" ht="15" customHeight="1">
      <c r="A28" s="78" t="s">
        <v>27</v>
      </c>
      <c r="B28" s="132"/>
      <c r="C28" s="133"/>
      <c r="D28" s="9"/>
      <c r="E28" s="9"/>
      <c r="F28" s="9"/>
      <c r="G28" s="9"/>
      <c r="H28" s="27"/>
      <c r="I28" s="134">
        <f>D28+D29+D30+D31+D32+D33+D34+D35+D36+D37+D38+D39</f>
        <v>2530</v>
      </c>
      <c r="J28" s="172"/>
      <c r="K28" s="173"/>
      <c r="L28" s="174"/>
      <c r="M28" s="175"/>
    </row>
    <row r="29" spans="1:13" ht="15" customHeight="1">
      <c r="A29" s="79"/>
      <c r="B29" s="132" t="s">
        <v>59</v>
      </c>
      <c r="C29" s="133"/>
      <c r="D29" s="19">
        <v>411</v>
      </c>
      <c r="E29" s="9"/>
      <c r="F29" s="9">
        <v>471</v>
      </c>
      <c r="G29" s="52" t="s">
        <v>2</v>
      </c>
      <c r="H29" s="50">
        <v>881</v>
      </c>
      <c r="I29" s="135"/>
      <c r="J29" s="172"/>
      <c r="K29" s="173"/>
      <c r="L29" s="174"/>
      <c r="M29" s="175"/>
    </row>
    <row r="30" spans="1:13" ht="15" customHeight="1">
      <c r="A30" s="79"/>
      <c r="B30" s="117" t="s">
        <v>61</v>
      </c>
      <c r="C30" s="118"/>
      <c r="D30" s="20">
        <v>0</v>
      </c>
      <c r="E30" s="9" t="s">
        <v>53</v>
      </c>
      <c r="F30" s="20">
        <v>0</v>
      </c>
      <c r="G30" s="51" t="s">
        <v>2</v>
      </c>
      <c r="H30" s="20">
        <v>0</v>
      </c>
      <c r="I30" s="135"/>
      <c r="J30" s="172"/>
      <c r="K30" s="173"/>
      <c r="L30" s="174"/>
      <c r="M30" s="175"/>
    </row>
    <row r="31" spans="1:13" ht="15" customHeight="1">
      <c r="A31" s="79"/>
      <c r="B31" s="117" t="s">
        <v>60</v>
      </c>
      <c r="C31" s="118"/>
      <c r="D31" s="20">
        <v>1815</v>
      </c>
      <c r="E31" s="42"/>
      <c r="F31" s="20">
        <v>2599</v>
      </c>
      <c r="G31" s="51" t="s">
        <v>2</v>
      </c>
      <c r="H31" s="20">
        <v>4413</v>
      </c>
      <c r="I31" s="135"/>
      <c r="J31" s="172"/>
      <c r="K31" s="173"/>
      <c r="L31" s="174"/>
      <c r="M31" s="175"/>
    </row>
    <row r="32" spans="1:13" ht="15" customHeight="1">
      <c r="A32" s="79"/>
      <c r="B32" s="117" t="s">
        <v>28</v>
      </c>
      <c r="C32" s="118"/>
      <c r="D32" s="10">
        <v>37</v>
      </c>
      <c r="E32" s="43"/>
      <c r="F32" s="10">
        <v>52</v>
      </c>
      <c r="G32" s="11" t="s">
        <v>2</v>
      </c>
      <c r="H32" s="10">
        <v>88</v>
      </c>
      <c r="I32" s="135"/>
      <c r="J32" s="172"/>
      <c r="K32" s="173"/>
      <c r="L32" s="174"/>
      <c r="M32" s="175"/>
    </row>
    <row r="33" spans="1:13" ht="15" customHeight="1">
      <c r="A33" s="79"/>
      <c r="B33" s="78" t="s">
        <v>29</v>
      </c>
      <c r="C33" s="28" t="s">
        <v>30</v>
      </c>
      <c r="D33" s="20">
        <v>18</v>
      </c>
      <c r="E33" s="42"/>
      <c r="F33" s="20">
        <v>23</v>
      </c>
      <c r="G33" s="51" t="s">
        <v>2</v>
      </c>
      <c r="H33" s="20">
        <v>40</v>
      </c>
      <c r="I33" s="135"/>
      <c r="J33" s="172"/>
      <c r="K33" s="173"/>
      <c r="L33" s="174"/>
      <c r="M33" s="175"/>
    </row>
    <row r="34" spans="1:13" ht="15" customHeight="1">
      <c r="A34" s="79"/>
      <c r="B34" s="80"/>
      <c r="C34" s="28" t="s">
        <v>31</v>
      </c>
      <c r="D34" s="2">
        <v>1</v>
      </c>
      <c r="E34" s="42"/>
      <c r="F34" s="1">
        <v>2</v>
      </c>
      <c r="G34" s="51" t="s">
        <v>2</v>
      </c>
      <c r="H34" s="1">
        <v>2</v>
      </c>
      <c r="I34" s="135"/>
      <c r="J34" s="172"/>
      <c r="K34" s="173"/>
      <c r="L34" s="174"/>
      <c r="M34" s="175"/>
    </row>
    <row r="35" spans="1:13" ht="15" customHeight="1">
      <c r="A35" s="79"/>
      <c r="B35" s="119" t="s">
        <v>32</v>
      </c>
      <c r="C35" s="120"/>
      <c r="D35" s="20">
        <v>198</v>
      </c>
      <c r="E35" s="42"/>
      <c r="F35" s="20">
        <v>244</v>
      </c>
      <c r="G35" s="51" t="s">
        <v>2</v>
      </c>
      <c r="H35" s="20">
        <v>441</v>
      </c>
      <c r="I35" s="135"/>
      <c r="J35" s="172"/>
      <c r="K35" s="173"/>
      <c r="L35" s="174"/>
      <c r="M35" s="175"/>
    </row>
    <row r="36" spans="1:13" ht="15" customHeight="1">
      <c r="A36" s="79"/>
      <c r="B36" s="119" t="s">
        <v>33</v>
      </c>
      <c r="C36" s="120"/>
      <c r="D36" s="20">
        <v>1</v>
      </c>
      <c r="E36" s="42"/>
      <c r="F36" s="20">
        <v>1</v>
      </c>
      <c r="G36" s="51" t="s">
        <v>2</v>
      </c>
      <c r="H36" s="20">
        <v>1</v>
      </c>
      <c r="I36" s="135"/>
      <c r="J36" s="172"/>
      <c r="K36" s="173"/>
      <c r="L36" s="174"/>
      <c r="M36" s="175"/>
    </row>
    <row r="37" spans="1:13" ht="15" customHeight="1">
      <c r="A37" s="79"/>
      <c r="B37" s="119" t="s">
        <v>34</v>
      </c>
      <c r="C37" s="120"/>
      <c r="D37" s="20">
        <v>28</v>
      </c>
      <c r="E37" s="42"/>
      <c r="F37" s="20">
        <v>40</v>
      </c>
      <c r="G37" s="51" t="s">
        <v>2</v>
      </c>
      <c r="H37" s="20">
        <v>67</v>
      </c>
      <c r="I37" s="135"/>
      <c r="J37" s="172"/>
      <c r="K37" s="173"/>
      <c r="L37" s="174"/>
      <c r="M37" s="175"/>
    </row>
    <row r="38" spans="1:13" ht="15" customHeight="1">
      <c r="A38" s="79"/>
      <c r="B38" s="121" t="s">
        <v>35</v>
      </c>
      <c r="C38" s="122"/>
      <c r="D38" s="20">
        <v>20</v>
      </c>
      <c r="E38" s="42"/>
      <c r="F38" s="20">
        <v>8</v>
      </c>
      <c r="G38" s="51" t="s">
        <v>2</v>
      </c>
      <c r="H38" s="20">
        <v>27</v>
      </c>
      <c r="I38" s="135"/>
      <c r="J38" s="172"/>
      <c r="K38" s="173"/>
      <c r="L38" s="174"/>
      <c r="M38" s="175"/>
    </row>
    <row r="39" spans="1:13" ht="15" customHeight="1">
      <c r="A39" s="80"/>
      <c r="B39" s="105" t="s">
        <v>36</v>
      </c>
      <c r="C39" s="106"/>
      <c r="D39" s="20">
        <v>1</v>
      </c>
      <c r="E39" s="20"/>
      <c r="F39" s="20">
        <v>2</v>
      </c>
      <c r="G39" s="1" t="s">
        <v>2</v>
      </c>
      <c r="H39" s="20">
        <v>2</v>
      </c>
      <c r="I39" s="136"/>
      <c r="J39" s="172"/>
      <c r="K39" s="173"/>
      <c r="L39" s="174"/>
      <c r="M39" s="175"/>
    </row>
    <row r="40" spans="1:13" ht="15" customHeight="1">
      <c r="A40" s="78" t="s">
        <v>37</v>
      </c>
      <c r="B40" s="105" t="s">
        <v>38</v>
      </c>
      <c r="C40" s="106"/>
      <c r="D40" s="9">
        <v>0</v>
      </c>
      <c r="E40" s="9"/>
      <c r="F40" s="9"/>
      <c r="G40" s="8" t="s">
        <v>2</v>
      </c>
      <c r="H40" s="9"/>
      <c r="I40" s="107"/>
      <c r="J40" s="172"/>
      <c r="K40" s="173"/>
      <c r="L40" s="174"/>
      <c r="M40" s="175"/>
    </row>
    <row r="41" spans="1:13" ht="15" customHeight="1">
      <c r="A41" s="80"/>
      <c r="B41" s="105" t="s">
        <v>39</v>
      </c>
      <c r="C41" s="106"/>
      <c r="D41" s="9">
        <v>0</v>
      </c>
      <c r="E41" s="9"/>
      <c r="F41" s="9"/>
      <c r="G41" s="8" t="s">
        <v>2</v>
      </c>
      <c r="H41" s="9"/>
      <c r="I41" s="108"/>
      <c r="J41" s="172"/>
      <c r="K41" s="173"/>
      <c r="L41" s="174"/>
      <c r="M41" s="175"/>
    </row>
    <row r="42" spans="1:13" ht="15" customHeight="1">
      <c r="A42" s="109" t="s">
        <v>40</v>
      </c>
      <c r="B42" s="112" t="s">
        <v>41</v>
      </c>
      <c r="C42" s="113"/>
      <c r="D42" s="29">
        <v>1272</v>
      </c>
      <c r="E42" s="21" t="s">
        <v>42</v>
      </c>
      <c r="F42" s="15">
        <v>1899</v>
      </c>
      <c r="G42" s="7" t="s">
        <v>2</v>
      </c>
      <c r="H42" s="7">
        <v>3170</v>
      </c>
      <c r="I42" s="114">
        <f>SUM(D42:D60)</f>
        <v>1327</v>
      </c>
      <c r="J42" s="172"/>
      <c r="K42" s="173"/>
      <c r="L42" s="174"/>
      <c r="M42" s="175"/>
    </row>
    <row r="43" spans="1:13" ht="15" customHeight="1">
      <c r="A43" s="110"/>
      <c r="B43" s="83" t="s">
        <v>43</v>
      </c>
      <c r="C43" s="84"/>
      <c r="D43" s="3">
        <v>25</v>
      </c>
      <c r="E43" s="22" t="s">
        <v>44</v>
      </c>
      <c r="F43" s="7">
        <v>55</v>
      </c>
      <c r="G43" s="7" t="s">
        <v>2</v>
      </c>
      <c r="H43" s="7">
        <v>91</v>
      </c>
      <c r="I43" s="115"/>
      <c r="J43" s="172"/>
      <c r="K43" s="173"/>
      <c r="L43" s="174"/>
      <c r="M43" s="175"/>
    </row>
    <row r="44" spans="1:13" ht="15" customHeight="1">
      <c r="A44" s="110"/>
      <c r="B44" s="85"/>
      <c r="C44" s="86"/>
      <c r="D44" s="3">
        <v>4</v>
      </c>
      <c r="E44" s="22" t="s">
        <v>58</v>
      </c>
      <c r="F44" s="93" t="s">
        <v>125</v>
      </c>
      <c r="G44" s="94"/>
      <c r="H44" s="95"/>
      <c r="I44" s="115"/>
      <c r="J44" s="172"/>
      <c r="K44" s="173"/>
      <c r="L44" s="174"/>
      <c r="M44" s="175"/>
    </row>
    <row r="45" spans="1:13" ht="15" customHeight="1">
      <c r="A45" s="110"/>
      <c r="B45" s="85"/>
      <c r="C45" s="86"/>
      <c r="D45" s="29">
        <v>1</v>
      </c>
      <c r="E45" s="22" t="s">
        <v>63</v>
      </c>
      <c r="F45" s="93" t="s">
        <v>126</v>
      </c>
      <c r="G45" s="94"/>
      <c r="H45" s="95"/>
      <c r="I45" s="115"/>
      <c r="J45" s="172"/>
      <c r="K45" s="173"/>
      <c r="L45" s="174"/>
      <c r="M45" s="175"/>
    </row>
    <row r="46" spans="1:13" ht="15" customHeight="1">
      <c r="A46" s="110"/>
      <c r="B46" s="85"/>
      <c r="C46" s="86"/>
      <c r="D46" s="29">
        <v>6</v>
      </c>
      <c r="E46" s="22" t="s">
        <v>71</v>
      </c>
      <c r="F46" s="93" t="s">
        <v>127</v>
      </c>
      <c r="G46" s="96"/>
      <c r="H46" s="97"/>
      <c r="I46" s="115"/>
      <c r="J46" s="172"/>
      <c r="K46" s="173"/>
      <c r="L46" s="174"/>
      <c r="M46" s="175"/>
    </row>
    <row r="47" spans="1:13" ht="15" customHeight="1">
      <c r="A47" s="110"/>
      <c r="B47" s="85"/>
      <c r="C47" s="86"/>
      <c r="D47" s="29">
        <v>1</v>
      </c>
      <c r="E47" s="22" t="s">
        <v>62</v>
      </c>
      <c r="F47" s="93" t="s">
        <v>128</v>
      </c>
      <c r="G47" s="98"/>
      <c r="H47" s="99"/>
      <c r="I47" s="115"/>
      <c r="J47" s="172"/>
      <c r="K47" s="173"/>
      <c r="L47" s="174"/>
      <c r="M47" s="175"/>
    </row>
    <row r="48" spans="1:13" ht="15" customHeight="1">
      <c r="A48" s="110"/>
      <c r="B48" s="85"/>
      <c r="C48" s="86"/>
      <c r="D48" s="29">
        <v>1</v>
      </c>
      <c r="E48" s="22" t="s">
        <v>72</v>
      </c>
      <c r="F48" s="93" t="s">
        <v>129</v>
      </c>
      <c r="G48" s="98"/>
      <c r="H48" s="99"/>
      <c r="I48" s="115"/>
      <c r="J48" s="172"/>
      <c r="K48" s="173"/>
      <c r="L48" s="174"/>
      <c r="M48" s="175"/>
    </row>
    <row r="49" spans="1:13" ht="15" customHeight="1">
      <c r="A49" s="110"/>
      <c r="B49" s="85"/>
      <c r="C49" s="86"/>
      <c r="D49" s="3">
        <v>1</v>
      </c>
      <c r="E49" s="22" t="s">
        <v>73</v>
      </c>
      <c r="F49" s="100" t="s">
        <v>130</v>
      </c>
      <c r="G49" s="101"/>
      <c r="H49" s="102"/>
      <c r="I49" s="115"/>
      <c r="J49" s="172"/>
      <c r="K49" s="173"/>
      <c r="L49" s="174"/>
      <c r="M49" s="175"/>
    </row>
    <row r="50" spans="1:13" ht="15" customHeight="1">
      <c r="A50" s="110"/>
      <c r="B50" s="87"/>
      <c r="C50" s="88"/>
      <c r="D50" s="3">
        <v>1</v>
      </c>
      <c r="E50" s="22" t="s">
        <v>87</v>
      </c>
      <c r="F50" s="100" t="s">
        <v>131</v>
      </c>
      <c r="G50" s="103"/>
      <c r="H50" s="104"/>
      <c r="I50" s="115"/>
      <c r="J50" s="172"/>
      <c r="K50" s="173"/>
      <c r="L50" s="174"/>
      <c r="M50" s="175"/>
    </row>
    <row r="51" spans="1:13" ht="15" customHeight="1">
      <c r="A51" s="110"/>
      <c r="B51" s="83" t="s">
        <v>45</v>
      </c>
      <c r="C51" s="84"/>
      <c r="D51" s="3">
        <v>6</v>
      </c>
      <c r="E51" s="23" t="s">
        <v>69</v>
      </c>
      <c r="F51" s="7">
        <v>12</v>
      </c>
      <c r="G51" s="4" t="s">
        <v>2</v>
      </c>
      <c r="H51" s="7">
        <v>17</v>
      </c>
      <c r="I51" s="115"/>
      <c r="J51" s="172"/>
      <c r="K51" s="173"/>
      <c r="L51" s="174"/>
      <c r="M51" s="175"/>
    </row>
    <row r="52" spans="1:13" ht="15" customHeight="1">
      <c r="A52" s="110"/>
      <c r="B52" s="85"/>
      <c r="C52" s="86"/>
      <c r="D52" s="6">
        <v>4</v>
      </c>
      <c r="E52" s="23" t="s">
        <v>46</v>
      </c>
      <c r="F52" s="7">
        <v>16</v>
      </c>
      <c r="G52" s="6" t="s">
        <v>2</v>
      </c>
      <c r="H52" s="7">
        <v>20</v>
      </c>
      <c r="I52" s="115"/>
      <c r="J52" s="172"/>
      <c r="K52" s="173"/>
      <c r="L52" s="174"/>
      <c r="M52" s="175"/>
    </row>
    <row r="53" spans="1:13" ht="15" customHeight="1">
      <c r="A53" s="110"/>
      <c r="B53" s="85"/>
      <c r="C53" s="86"/>
      <c r="D53" s="6">
        <v>1</v>
      </c>
      <c r="E53" s="23" t="s">
        <v>88</v>
      </c>
      <c r="F53" s="89">
        <v>46</v>
      </c>
      <c r="G53" s="90"/>
      <c r="H53" s="91"/>
      <c r="I53" s="115"/>
      <c r="J53" s="172"/>
      <c r="K53" s="173"/>
      <c r="L53" s="174"/>
      <c r="M53" s="175"/>
    </row>
    <row r="54" spans="1:13" ht="15" customHeight="1">
      <c r="A54" s="110"/>
      <c r="B54" s="85"/>
      <c r="C54" s="86"/>
      <c r="D54" s="6">
        <v>0</v>
      </c>
      <c r="E54" s="23" t="s">
        <v>79</v>
      </c>
      <c r="F54" s="89"/>
      <c r="G54" s="90"/>
      <c r="H54" s="91"/>
      <c r="I54" s="115"/>
      <c r="J54" s="172"/>
      <c r="K54" s="173"/>
      <c r="L54" s="174"/>
      <c r="M54" s="175"/>
    </row>
    <row r="55" spans="1:13" ht="15" customHeight="1">
      <c r="A55" s="110"/>
      <c r="B55" s="85"/>
      <c r="C55" s="86"/>
      <c r="D55" s="6">
        <v>1</v>
      </c>
      <c r="E55" s="23" t="s">
        <v>86</v>
      </c>
      <c r="F55" s="92">
        <v>72</v>
      </c>
      <c r="G55" s="90"/>
      <c r="H55" s="91"/>
      <c r="I55" s="115"/>
      <c r="J55" s="172"/>
      <c r="K55" s="173"/>
      <c r="L55" s="174"/>
      <c r="M55" s="175"/>
    </row>
    <row r="56" spans="1:13" ht="15" customHeight="1">
      <c r="A56" s="110"/>
      <c r="B56" s="85"/>
      <c r="C56" s="86"/>
      <c r="D56" s="6">
        <v>0</v>
      </c>
      <c r="E56" s="23" t="s">
        <v>80</v>
      </c>
      <c r="F56" s="92" t="s">
        <v>83</v>
      </c>
      <c r="G56" s="90"/>
      <c r="H56" s="91"/>
      <c r="I56" s="115"/>
      <c r="J56" s="172"/>
      <c r="K56" s="173"/>
      <c r="L56" s="174"/>
      <c r="M56" s="175"/>
    </row>
    <row r="57" spans="1:13" ht="15" customHeight="1">
      <c r="A57" s="110"/>
      <c r="B57" s="85"/>
      <c r="C57" s="86"/>
      <c r="D57" s="6">
        <v>2</v>
      </c>
      <c r="E57" s="5" t="s">
        <v>84</v>
      </c>
      <c r="F57" s="92" t="s">
        <v>132</v>
      </c>
      <c r="G57" s="90"/>
      <c r="H57" s="91"/>
      <c r="I57" s="115"/>
      <c r="J57" s="172"/>
      <c r="K57" s="173"/>
      <c r="L57" s="174"/>
      <c r="M57" s="175"/>
    </row>
    <row r="58" spans="1:13" ht="15" customHeight="1">
      <c r="A58" s="110"/>
      <c r="B58" s="85"/>
      <c r="C58" s="86"/>
      <c r="D58" s="6">
        <v>0</v>
      </c>
      <c r="E58" s="5" t="s">
        <v>85</v>
      </c>
      <c r="F58" s="92" t="s">
        <v>83</v>
      </c>
      <c r="G58" s="90"/>
      <c r="H58" s="91"/>
      <c r="I58" s="115"/>
      <c r="J58" s="172"/>
      <c r="K58" s="173"/>
      <c r="L58" s="174"/>
      <c r="M58" s="175"/>
    </row>
    <row r="59" spans="1:14" ht="15" customHeight="1">
      <c r="A59" s="110"/>
      <c r="B59" s="85"/>
      <c r="C59" s="86"/>
      <c r="D59" s="6">
        <v>0</v>
      </c>
      <c r="E59" s="5" t="s">
        <v>89</v>
      </c>
      <c r="F59" s="92" t="s">
        <v>83</v>
      </c>
      <c r="G59" s="90"/>
      <c r="H59" s="91"/>
      <c r="I59" s="115"/>
      <c r="J59" s="172"/>
      <c r="K59" s="58"/>
      <c r="L59" s="56"/>
      <c r="M59" s="57"/>
      <c r="N59" s="68"/>
    </row>
    <row r="60" spans="1:13" ht="16.5">
      <c r="A60" s="111"/>
      <c r="B60" s="87"/>
      <c r="C60" s="88"/>
      <c r="D60" s="6">
        <v>1</v>
      </c>
      <c r="E60" s="5" t="s">
        <v>70</v>
      </c>
      <c r="F60" s="7">
        <v>3</v>
      </c>
      <c r="G60" s="4" t="s">
        <v>2</v>
      </c>
      <c r="H60" s="7">
        <v>3</v>
      </c>
      <c r="I60" s="116"/>
      <c r="J60" s="172"/>
      <c r="K60" s="68"/>
      <c r="L60" s="68"/>
      <c r="M60" s="69"/>
    </row>
    <row r="61" spans="1:13" ht="24" customHeight="1">
      <c r="A61" s="75" t="s">
        <v>14</v>
      </c>
      <c r="B61" s="76"/>
      <c r="C61" s="77"/>
      <c r="D61" s="30">
        <f>SUM(D18:D60)</f>
        <v>7146</v>
      </c>
      <c r="E61" s="9"/>
      <c r="F61" s="31"/>
      <c r="G61" s="32"/>
      <c r="H61" s="33"/>
      <c r="I61" s="50">
        <f>I18+I22+I28+I40+I42</f>
        <v>7146</v>
      </c>
      <c r="J61" s="172"/>
      <c r="L61" s="68"/>
      <c r="M61" s="69"/>
    </row>
    <row r="62" spans="1:13" ht="27.75" customHeight="1">
      <c r="A62" s="75" t="s">
        <v>15</v>
      </c>
      <c r="B62" s="76"/>
      <c r="C62" s="77"/>
      <c r="D62" s="34">
        <f>'10602'!D62+D61</f>
        <v>17432</v>
      </c>
      <c r="E62" s="9"/>
      <c r="F62" s="31"/>
      <c r="G62" s="32"/>
      <c r="H62" s="35"/>
      <c r="I62" s="34">
        <f>'10602'!I62+I61</f>
        <v>17432</v>
      </c>
      <c r="J62" s="172"/>
      <c r="L62" s="68"/>
      <c r="M62" s="69"/>
    </row>
    <row r="63" spans="1:13" ht="16.5" customHeight="1">
      <c r="A63" s="78" t="s">
        <v>47</v>
      </c>
      <c r="B63" s="81" t="s">
        <v>48</v>
      </c>
      <c r="C63" s="82"/>
      <c r="D63" s="60">
        <v>37</v>
      </c>
      <c r="E63" s="61"/>
      <c r="F63" s="61"/>
      <c r="G63" s="63"/>
      <c r="H63" s="61"/>
      <c r="I63" s="62"/>
      <c r="J63" s="71"/>
      <c r="L63" s="68"/>
      <c r="M63" s="69"/>
    </row>
    <row r="64" spans="1:13" ht="16.5">
      <c r="A64" s="79"/>
      <c r="B64" s="81" t="s">
        <v>49</v>
      </c>
      <c r="C64" s="82"/>
      <c r="D64" s="60">
        <v>0</v>
      </c>
      <c r="E64" s="61"/>
      <c r="F64" s="61"/>
      <c r="G64" s="63"/>
      <c r="H64" s="61"/>
      <c r="I64" s="62"/>
      <c r="J64" s="71"/>
      <c r="L64" s="68"/>
      <c r="M64" s="69"/>
    </row>
    <row r="65" spans="1:13" ht="16.5" customHeight="1">
      <c r="A65" s="79"/>
      <c r="B65" s="75" t="s">
        <v>50</v>
      </c>
      <c r="C65" s="77"/>
      <c r="D65" s="60">
        <v>17</v>
      </c>
      <c r="E65" s="61"/>
      <c r="F65" s="61"/>
      <c r="G65" s="61"/>
      <c r="H65" s="61"/>
      <c r="I65" s="62"/>
      <c r="J65" s="72"/>
      <c r="K65" s="68"/>
      <c r="L65" s="68"/>
      <c r="M65" s="69"/>
    </row>
    <row r="66" spans="1:13" ht="16.5">
      <c r="A66" s="79"/>
      <c r="B66" s="75" t="s">
        <v>51</v>
      </c>
      <c r="C66" s="77"/>
      <c r="D66" s="60">
        <v>25</v>
      </c>
      <c r="E66" s="61"/>
      <c r="F66" s="61"/>
      <c r="G66" s="61"/>
      <c r="H66" s="61"/>
      <c r="I66" s="62"/>
      <c r="J66" s="72"/>
      <c r="K66" s="68"/>
      <c r="L66" s="68"/>
      <c r="M66" s="69"/>
    </row>
    <row r="67" spans="1:13" ht="18.75" customHeight="1">
      <c r="A67" s="80"/>
      <c r="B67" s="75" t="s">
        <v>14</v>
      </c>
      <c r="C67" s="77"/>
      <c r="D67" s="64">
        <f>D63+D64+D65+D66</f>
        <v>79</v>
      </c>
      <c r="E67" s="65"/>
      <c r="F67" s="65"/>
      <c r="G67" s="65"/>
      <c r="H67" s="65"/>
      <c r="I67" s="66"/>
      <c r="J67" s="70"/>
      <c r="K67" s="36"/>
      <c r="L67" s="36"/>
      <c r="M67" s="37"/>
    </row>
    <row r="68" spans="1:13" ht="16.5">
      <c r="A68" s="59" t="s">
        <v>133</v>
      </c>
      <c r="B68" s="59"/>
      <c r="C68" s="59"/>
      <c r="D68" s="59"/>
      <c r="E68" s="59"/>
      <c r="F68" s="59"/>
      <c r="G68" s="59"/>
      <c r="H68" s="59"/>
      <c r="I68" s="67"/>
      <c r="J68" s="68"/>
      <c r="K68" s="68"/>
      <c r="L68" s="68"/>
      <c r="M68" s="69"/>
    </row>
    <row r="69" spans="1:9" ht="16.5">
      <c r="A69" s="59" t="s">
        <v>135</v>
      </c>
      <c r="B69" s="59"/>
      <c r="C69" s="59"/>
      <c r="D69" s="59"/>
      <c r="E69" s="59"/>
      <c r="F69" s="59"/>
      <c r="G69" s="59"/>
      <c r="H69" s="59"/>
      <c r="I69" s="59"/>
    </row>
    <row r="70" spans="1:9" ht="16.5">
      <c r="A70" s="55" t="s">
        <v>134</v>
      </c>
      <c r="B70" s="55"/>
      <c r="C70" s="55"/>
      <c r="D70" s="55"/>
      <c r="E70" s="55"/>
      <c r="F70" s="55"/>
      <c r="G70" s="55"/>
      <c r="H70" s="41"/>
      <c r="I70" s="55"/>
    </row>
  </sheetData>
  <sheetProtection/>
  <mergeCells count="92">
    <mergeCell ref="A61:C61"/>
    <mergeCell ref="A62:C62"/>
    <mergeCell ref="A63:A67"/>
    <mergeCell ref="B63:C63"/>
    <mergeCell ref="B64:C64"/>
    <mergeCell ref="B65:C65"/>
    <mergeCell ref="B66:C66"/>
    <mergeCell ref="B67:C67"/>
    <mergeCell ref="B51:C60"/>
    <mergeCell ref="F53:H53"/>
    <mergeCell ref="F54:H54"/>
    <mergeCell ref="F55:H55"/>
    <mergeCell ref="F56:H56"/>
    <mergeCell ref="F57:H57"/>
    <mergeCell ref="F58:H58"/>
    <mergeCell ref="F59:H59"/>
    <mergeCell ref="F45:H45"/>
    <mergeCell ref="F46:H46"/>
    <mergeCell ref="F47:H47"/>
    <mergeCell ref="F48:H48"/>
    <mergeCell ref="F49:H49"/>
    <mergeCell ref="F50:H50"/>
    <mergeCell ref="B39:C39"/>
    <mergeCell ref="A40:A41"/>
    <mergeCell ref="B40:C40"/>
    <mergeCell ref="I40:I41"/>
    <mergeCell ref="B41:C41"/>
    <mergeCell ref="A42:A60"/>
    <mergeCell ref="B42:C42"/>
    <mergeCell ref="I42:I60"/>
    <mergeCell ref="B43:C50"/>
    <mergeCell ref="F44:H44"/>
    <mergeCell ref="B32:C32"/>
    <mergeCell ref="B33:B34"/>
    <mergeCell ref="B35:C35"/>
    <mergeCell ref="B36:C36"/>
    <mergeCell ref="B37:C37"/>
    <mergeCell ref="B38:C38"/>
    <mergeCell ref="A22:A27"/>
    <mergeCell ref="B22:C25"/>
    <mergeCell ref="I22:I27"/>
    <mergeCell ref="B26:C27"/>
    <mergeCell ref="A28:A39"/>
    <mergeCell ref="B28:C28"/>
    <mergeCell ref="I28:I39"/>
    <mergeCell ref="B29:C29"/>
    <mergeCell ref="B30:C30"/>
    <mergeCell ref="B31:C31"/>
    <mergeCell ref="A17:C17"/>
    <mergeCell ref="F17:H17"/>
    <mergeCell ref="A18:A21"/>
    <mergeCell ref="B18:C18"/>
    <mergeCell ref="I18:I21"/>
    <mergeCell ref="B19:C19"/>
    <mergeCell ref="B20:C20"/>
    <mergeCell ref="B21:C21"/>
    <mergeCell ref="F21:H21"/>
    <mergeCell ref="A13:C13"/>
    <mergeCell ref="A14:C14"/>
    <mergeCell ref="D14:I14"/>
    <mergeCell ref="A15:C15"/>
    <mergeCell ref="D15:I15"/>
    <mergeCell ref="A16:C16"/>
    <mergeCell ref="D16:I16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4:C4"/>
    <mergeCell ref="D4:I4"/>
    <mergeCell ref="A5:C5"/>
    <mergeCell ref="D5:I5"/>
    <mergeCell ref="A6:C6"/>
    <mergeCell ref="D6:I6"/>
    <mergeCell ref="A1:M1"/>
    <mergeCell ref="A2:C2"/>
    <mergeCell ref="D2:I2"/>
    <mergeCell ref="J2:M2"/>
    <mergeCell ref="A3:C3"/>
    <mergeCell ref="D3:I3"/>
    <mergeCell ref="J3:J62"/>
    <mergeCell ref="K3:K58"/>
    <mergeCell ref="L3:L58"/>
    <mergeCell ref="M3:M5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N70"/>
  <sheetViews>
    <sheetView view="pageBreakPreview" zoomScaleSheetLayoutView="100" zoomScalePageLayoutView="0" workbookViewId="0" topLeftCell="A49">
      <selection activeCell="D62" sqref="D62"/>
    </sheetView>
  </sheetViews>
  <sheetFormatPr defaultColWidth="9.00390625" defaultRowHeight="16.5"/>
  <cols>
    <col min="1" max="2" width="9.00390625" style="24" customWidth="1"/>
    <col min="3" max="3" width="11.50390625" style="24" customWidth="1"/>
    <col min="4" max="4" width="11.625" style="24" bestFit="1" customWidth="1"/>
    <col min="5" max="6" width="10.50390625" style="24" customWidth="1"/>
    <col min="7" max="7" width="3.25390625" style="24" customWidth="1"/>
    <col min="8" max="8" width="10.50390625" style="24" customWidth="1"/>
    <col min="9" max="9" width="10.75390625" style="24" bestFit="1" customWidth="1"/>
    <col min="10" max="10" width="3.25390625" style="24" customWidth="1"/>
    <col min="11" max="11" width="2.75390625" style="24" customWidth="1"/>
    <col min="12" max="13" width="3.00390625" style="24" customWidth="1"/>
    <col min="14" max="14" width="2.625" style="24" customWidth="1"/>
    <col min="15" max="15" width="9.125" style="24" customWidth="1"/>
    <col min="16" max="16" width="2.75390625" style="24" customWidth="1"/>
    <col min="17" max="16384" width="9.00390625" style="24" customWidth="1"/>
  </cols>
  <sheetData>
    <row r="1" spans="1:13" ht="16.5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6.5">
      <c r="A2" s="137" t="s">
        <v>3</v>
      </c>
      <c r="B2" s="138"/>
      <c r="C2" s="139"/>
      <c r="D2" s="167"/>
      <c r="E2" s="168"/>
      <c r="F2" s="168"/>
      <c r="G2" s="168"/>
      <c r="H2" s="168"/>
      <c r="I2" s="169"/>
      <c r="J2" s="123" t="s">
        <v>104</v>
      </c>
      <c r="K2" s="170"/>
      <c r="L2" s="170"/>
      <c r="M2" s="171"/>
    </row>
    <row r="3" spans="1:13" ht="16.5" customHeight="1">
      <c r="A3" s="75" t="s">
        <v>4</v>
      </c>
      <c r="B3" s="76"/>
      <c r="C3" s="77"/>
      <c r="D3" s="156">
        <v>1916096</v>
      </c>
      <c r="E3" s="157"/>
      <c r="F3" s="157"/>
      <c r="G3" s="157"/>
      <c r="H3" s="157"/>
      <c r="I3" s="158"/>
      <c r="J3" s="172" t="s">
        <v>91</v>
      </c>
      <c r="K3" s="173" t="s">
        <v>0</v>
      </c>
      <c r="L3" s="174" t="s">
        <v>5</v>
      </c>
      <c r="M3" s="175"/>
    </row>
    <row r="4" spans="1:13" ht="16.5">
      <c r="A4" s="75" t="s">
        <v>6</v>
      </c>
      <c r="B4" s="76"/>
      <c r="C4" s="77"/>
      <c r="D4" s="156">
        <v>3892173</v>
      </c>
      <c r="E4" s="157"/>
      <c r="F4" s="157"/>
      <c r="G4" s="157"/>
      <c r="H4" s="157"/>
      <c r="I4" s="158"/>
      <c r="J4" s="172"/>
      <c r="K4" s="173"/>
      <c r="L4" s="174"/>
      <c r="M4" s="175"/>
    </row>
    <row r="5" spans="1:13" ht="16.5">
      <c r="A5" s="75" t="s">
        <v>7</v>
      </c>
      <c r="B5" s="76"/>
      <c r="C5" s="77"/>
      <c r="D5" s="156">
        <v>243040</v>
      </c>
      <c r="E5" s="157"/>
      <c r="F5" s="157"/>
      <c r="G5" s="157"/>
      <c r="H5" s="157"/>
      <c r="I5" s="158"/>
      <c r="J5" s="172"/>
      <c r="K5" s="173"/>
      <c r="L5" s="174"/>
      <c r="M5" s="175"/>
    </row>
    <row r="6" spans="1:13" ht="16.5">
      <c r="A6" s="75" t="s">
        <v>8</v>
      </c>
      <c r="B6" s="76"/>
      <c r="C6" s="77"/>
      <c r="D6" s="156">
        <v>6920</v>
      </c>
      <c r="E6" s="157"/>
      <c r="F6" s="157"/>
      <c r="G6" s="157"/>
      <c r="H6" s="157"/>
      <c r="I6" s="158"/>
      <c r="J6" s="172"/>
      <c r="K6" s="173"/>
      <c r="L6" s="174"/>
      <c r="M6" s="175"/>
    </row>
    <row r="7" spans="1:13" ht="16.5">
      <c r="A7" s="75" t="s">
        <v>9</v>
      </c>
      <c r="B7" s="76"/>
      <c r="C7" s="77"/>
      <c r="D7" s="156">
        <v>168413</v>
      </c>
      <c r="E7" s="157"/>
      <c r="F7" s="157"/>
      <c r="G7" s="157"/>
      <c r="H7" s="157"/>
      <c r="I7" s="158"/>
      <c r="J7" s="172"/>
      <c r="K7" s="173"/>
      <c r="L7" s="174"/>
      <c r="M7" s="175"/>
    </row>
    <row r="8" spans="1:13" ht="16.5" customHeight="1">
      <c r="A8" s="75" t="s">
        <v>10</v>
      </c>
      <c r="B8" s="76"/>
      <c r="C8" s="77"/>
      <c r="D8" s="156">
        <v>370500</v>
      </c>
      <c r="E8" s="157"/>
      <c r="F8" s="157"/>
      <c r="G8" s="157"/>
      <c r="H8" s="157"/>
      <c r="I8" s="158"/>
      <c r="J8" s="172"/>
      <c r="K8" s="173"/>
      <c r="L8" s="174"/>
      <c r="M8" s="175"/>
    </row>
    <row r="9" spans="1:13" ht="16.5" customHeight="1">
      <c r="A9" s="75" t="s">
        <v>12</v>
      </c>
      <c r="B9" s="162"/>
      <c r="C9" s="163"/>
      <c r="D9" s="156">
        <v>7465</v>
      </c>
      <c r="E9" s="164"/>
      <c r="F9" s="164"/>
      <c r="G9" s="164"/>
      <c r="H9" s="164"/>
      <c r="I9" s="165"/>
      <c r="J9" s="172"/>
      <c r="K9" s="173"/>
      <c r="L9" s="174"/>
      <c r="M9" s="175"/>
    </row>
    <row r="10" spans="1:13" ht="16.5" customHeight="1">
      <c r="A10" s="75" t="s">
        <v>13</v>
      </c>
      <c r="B10" s="76"/>
      <c r="C10" s="77"/>
      <c r="D10" s="156">
        <v>0</v>
      </c>
      <c r="E10" s="157"/>
      <c r="F10" s="157"/>
      <c r="G10" s="157"/>
      <c r="H10" s="157"/>
      <c r="I10" s="158"/>
      <c r="J10" s="172"/>
      <c r="K10" s="173"/>
      <c r="L10" s="174"/>
      <c r="M10" s="175"/>
    </row>
    <row r="11" spans="1:13" ht="16.5">
      <c r="A11" s="75" t="s">
        <v>14</v>
      </c>
      <c r="B11" s="76"/>
      <c r="C11" s="77"/>
      <c r="D11" s="159">
        <f>SUM(D3:D10)</f>
        <v>6604607</v>
      </c>
      <c r="E11" s="160"/>
      <c r="F11" s="160"/>
      <c r="G11" s="160"/>
      <c r="H11" s="160"/>
      <c r="I11" s="161"/>
      <c r="J11" s="172"/>
      <c r="K11" s="173"/>
      <c r="L11" s="174"/>
      <c r="M11" s="175"/>
    </row>
    <row r="12" spans="1:13" ht="16.5" customHeight="1">
      <c r="A12" s="75" t="s">
        <v>15</v>
      </c>
      <c r="B12" s="76"/>
      <c r="C12" s="77"/>
      <c r="D12" s="159">
        <f>'10601'!D12:I12+D11</f>
        <v>12264257</v>
      </c>
      <c r="E12" s="160"/>
      <c r="F12" s="160"/>
      <c r="G12" s="160"/>
      <c r="H12" s="160"/>
      <c r="I12" s="161"/>
      <c r="J12" s="172"/>
      <c r="K12" s="173"/>
      <c r="L12" s="174"/>
      <c r="M12" s="175"/>
    </row>
    <row r="13" spans="1:13" ht="16.5" customHeight="1">
      <c r="A13" s="147" t="s">
        <v>75</v>
      </c>
      <c r="B13" s="148"/>
      <c r="C13" s="149"/>
      <c r="D13" s="38"/>
      <c r="E13" s="39"/>
      <c r="F13" s="39"/>
      <c r="G13" s="39"/>
      <c r="H13" s="39"/>
      <c r="I13" s="40"/>
      <c r="J13" s="172"/>
      <c r="K13" s="173"/>
      <c r="L13" s="174"/>
      <c r="M13" s="175"/>
    </row>
    <row r="14" spans="1:13" ht="16.5" customHeight="1">
      <c r="A14" s="75" t="s">
        <v>76</v>
      </c>
      <c r="B14" s="76"/>
      <c r="C14" s="77"/>
      <c r="D14" s="150">
        <v>12265257</v>
      </c>
      <c r="E14" s="151"/>
      <c r="F14" s="151"/>
      <c r="G14" s="151"/>
      <c r="H14" s="151"/>
      <c r="I14" s="152"/>
      <c r="J14" s="172"/>
      <c r="K14" s="173"/>
      <c r="L14" s="174"/>
      <c r="M14" s="175"/>
    </row>
    <row r="15" spans="1:13" ht="16.5" customHeight="1">
      <c r="A15" s="75" t="s">
        <v>77</v>
      </c>
      <c r="B15" s="76"/>
      <c r="C15" s="77"/>
      <c r="D15" s="150">
        <v>9311000</v>
      </c>
      <c r="E15" s="151"/>
      <c r="F15" s="151"/>
      <c r="G15" s="151"/>
      <c r="H15" s="151"/>
      <c r="I15" s="152"/>
      <c r="J15" s="172"/>
      <c r="K15" s="173"/>
      <c r="L15" s="174"/>
      <c r="M15" s="175"/>
    </row>
    <row r="16" spans="1:13" ht="16.5" customHeight="1">
      <c r="A16" s="75" t="s">
        <v>78</v>
      </c>
      <c r="B16" s="76"/>
      <c r="C16" s="77"/>
      <c r="D16" s="153">
        <f>D14/D15</f>
        <v>1.3172867575985394</v>
      </c>
      <c r="E16" s="154"/>
      <c r="F16" s="154"/>
      <c r="G16" s="154"/>
      <c r="H16" s="154"/>
      <c r="I16" s="155"/>
      <c r="J16" s="172"/>
      <c r="K16" s="173"/>
      <c r="L16" s="174"/>
      <c r="M16" s="175"/>
    </row>
    <row r="17" spans="1:13" ht="16.5">
      <c r="A17" s="137" t="s">
        <v>81</v>
      </c>
      <c r="B17" s="138"/>
      <c r="C17" s="139"/>
      <c r="D17" s="9" t="s">
        <v>16</v>
      </c>
      <c r="E17" s="9" t="s">
        <v>17</v>
      </c>
      <c r="F17" s="140" t="s">
        <v>1</v>
      </c>
      <c r="G17" s="141"/>
      <c r="H17" s="142"/>
      <c r="I17" s="25" t="s">
        <v>18</v>
      </c>
      <c r="J17" s="172"/>
      <c r="K17" s="173"/>
      <c r="L17" s="174"/>
      <c r="M17" s="175"/>
    </row>
    <row r="18" spans="1:13" ht="16.5">
      <c r="A18" s="78" t="s">
        <v>19</v>
      </c>
      <c r="B18" s="105" t="s">
        <v>20</v>
      </c>
      <c r="C18" s="106"/>
      <c r="D18" s="44">
        <v>15</v>
      </c>
      <c r="E18" s="8" t="s">
        <v>54</v>
      </c>
      <c r="F18" s="12" t="s">
        <v>105</v>
      </c>
      <c r="G18" s="13" t="s">
        <v>2</v>
      </c>
      <c r="H18" s="12" t="s">
        <v>106</v>
      </c>
      <c r="I18" s="134">
        <f>SUM(D18:D21)</f>
        <v>2051</v>
      </c>
      <c r="J18" s="172"/>
      <c r="K18" s="173"/>
      <c r="L18" s="174"/>
      <c r="M18" s="175"/>
    </row>
    <row r="19" spans="1:13" ht="16.5">
      <c r="A19" s="79"/>
      <c r="B19" s="105" t="s">
        <v>21</v>
      </c>
      <c r="C19" s="106"/>
      <c r="D19" s="44">
        <v>939</v>
      </c>
      <c r="E19" s="8" t="s">
        <v>55</v>
      </c>
      <c r="F19" s="12" t="s">
        <v>107</v>
      </c>
      <c r="G19" s="13" t="s">
        <v>2</v>
      </c>
      <c r="H19" s="12" t="s">
        <v>108</v>
      </c>
      <c r="I19" s="143"/>
      <c r="J19" s="172"/>
      <c r="K19" s="173"/>
      <c r="L19" s="174"/>
      <c r="M19" s="175"/>
    </row>
    <row r="20" spans="1:13" ht="16.5">
      <c r="A20" s="79"/>
      <c r="B20" s="144" t="s">
        <v>22</v>
      </c>
      <c r="C20" s="145"/>
      <c r="D20" s="44">
        <v>179</v>
      </c>
      <c r="E20" s="8" t="s">
        <v>56</v>
      </c>
      <c r="F20" s="12" t="s">
        <v>109</v>
      </c>
      <c r="G20" s="13" t="s">
        <v>2</v>
      </c>
      <c r="H20" s="12" t="s">
        <v>110</v>
      </c>
      <c r="I20" s="143"/>
      <c r="J20" s="172"/>
      <c r="K20" s="173"/>
      <c r="L20" s="174"/>
      <c r="M20" s="175"/>
    </row>
    <row r="21" spans="1:13" ht="16.5">
      <c r="A21" s="80"/>
      <c r="B21" s="144" t="s">
        <v>82</v>
      </c>
      <c r="C21" s="145"/>
      <c r="D21" s="44">
        <v>918</v>
      </c>
      <c r="E21" s="9"/>
      <c r="F21" s="140" t="s">
        <v>57</v>
      </c>
      <c r="G21" s="146"/>
      <c r="H21" s="142"/>
      <c r="I21" s="143"/>
      <c r="J21" s="172"/>
      <c r="K21" s="173"/>
      <c r="L21" s="174"/>
      <c r="M21" s="175"/>
    </row>
    <row r="22" spans="1:13" ht="16.5">
      <c r="A22" s="78" t="s">
        <v>23</v>
      </c>
      <c r="B22" s="123" t="s">
        <v>24</v>
      </c>
      <c r="C22" s="124"/>
      <c r="D22" s="44">
        <v>46</v>
      </c>
      <c r="E22" s="14" t="s">
        <v>64</v>
      </c>
      <c r="F22" s="15">
        <v>40</v>
      </c>
      <c r="G22" s="4" t="s">
        <v>2</v>
      </c>
      <c r="H22" s="16">
        <v>85</v>
      </c>
      <c r="I22" s="129">
        <f>SUM(D22:D27)</f>
        <v>415</v>
      </c>
      <c r="J22" s="172"/>
      <c r="K22" s="173"/>
      <c r="L22" s="174"/>
      <c r="M22" s="175"/>
    </row>
    <row r="23" spans="1:13" ht="16.5">
      <c r="A23" s="79"/>
      <c r="B23" s="125"/>
      <c r="C23" s="126"/>
      <c r="D23" s="53">
        <v>0</v>
      </c>
      <c r="E23" s="14" t="s">
        <v>74</v>
      </c>
      <c r="F23" s="15">
        <v>0</v>
      </c>
      <c r="G23" s="4" t="s">
        <v>2</v>
      </c>
      <c r="H23" s="16">
        <v>0</v>
      </c>
      <c r="I23" s="130"/>
      <c r="J23" s="172"/>
      <c r="K23" s="173"/>
      <c r="L23" s="174"/>
      <c r="M23" s="175"/>
    </row>
    <row r="24" spans="1:13" ht="16.5">
      <c r="A24" s="79"/>
      <c r="B24" s="125"/>
      <c r="C24" s="126"/>
      <c r="D24" s="53">
        <v>17</v>
      </c>
      <c r="E24" s="14" t="s">
        <v>65</v>
      </c>
      <c r="F24" s="15">
        <v>16</v>
      </c>
      <c r="G24" s="4" t="s">
        <v>2</v>
      </c>
      <c r="H24" s="16">
        <f>D24+F24-1</f>
        <v>32</v>
      </c>
      <c r="I24" s="130"/>
      <c r="J24" s="172"/>
      <c r="K24" s="173"/>
      <c r="L24" s="174"/>
      <c r="M24" s="175"/>
    </row>
    <row r="25" spans="1:13" ht="16.5">
      <c r="A25" s="79"/>
      <c r="B25" s="127"/>
      <c r="C25" s="128"/>
      <c r="D25" s="54">
        <v>15</v>
      </c>
      <c r="E25" s="17" t="s">
        <v>66</v>
      </c>
      <c r="F25" s="18">
        <v>19</v>
      </c>
      <c r="G25" s="4" t="s">
        <v>2</v>
      </c>
      <c r="H25" s="16">
        <f>D25+F25-1</f>
        <v>33</v>
      </c>
      <c r="I25" s="130"/>
      <c r="J25" s="172"/>
      <c r="K25" s="173"/>
      <c r="L25" s="174"/>
      <c r="M25" s="175"/>
    </row>
    <row r="26" spans="1:13" ht="30" customHeight="1">
      <c r="A26" s="79"/>
      <c r="B26" s="123" t="s">
        <v>25</v>
      </c>
      <c r="C26" s="124"/>
      <c r="D26" s="54">
        <v>326</v>
      </c>
      <c r="E26" s="17" t="s">
        <v>67</v>
      </c>
      <c r="F26" s="18">
        <v>166</v>
      </c>
      <c r="G26" s="4" t="s">
        <v>2</v>
      </c>
      <c r="H26" s="16">
        <f>D26+F26-1</f>
        <v>491</v>
      </c>
      <c r="I26" s="130"/>
      <c r="J26" s="172"/>
      <c r="K26" s="173"/>
      <c r="L26" s="174"/>
      <c r="M26" s="175"/>
    </row>
    <row r="27" spans="1:13" ht="30" customHeight="1">
      <c r="A27" s="80"/>
      <c r="B27" s="127"/>
      <c r="C27" s="128"/>
      <c r="D27" s="54">
        <v>11</v>
      </c>
      <c r="E27" s="17" t="s">
        <v>68</v>
      </c>
      <c r="F27" s="18">
        <v>10</v>
      </c>
      <c r="G27" s="4" t="s">
        <v>2</v>
      </c>
      <c r="H27" s="16">
        <f>D27+F27-1</f>
        <v>20</v>
      </c>
      <c r="I27" s="131"/>
      <c r="J27" s="172"/>
      <c r="K27" s="173"/>
      <c r="L27" s="174"/>
      <c r="M27" s="175"/>
    </row>
    <row r="28" spans="1:13" ht="15" customHeight="1">
      <c r="A28" s="78" t="s">
        <v>27</v>
      </c>
      <c r="B28" s="132"/>
      <c r="C28" s="133"/>
      <c r="D28" s="9"/>
      <c r="E28" s="9"/>
      <c r="F28" s="9"/>
      <c r="G28" s="9"/>
      <c r="H28" s="27"/>
      <c r="I28" s="134">
        <f>D28+D29+D30+D31+D32+D33+D34+D35+D36+D37+D38+D39</f>
        <v>1609</v>
      </c>
      <c r="J28" s="172"/>
      <c r="K28" s="173"/>
      <c r="L28" s="174"/>
      <c r="M28" s="175"/>
    </row>
    <row r="29" spans="1:13" ht="15" customHeight="1">
      <c r="A29" s="79"/>
      <c r="B29" s="132" t="s">
        <v>59</v>
      </c>
      <c r="C29" s="133"/>
      <c r="D29" s="19">
        <v>259</v>
      </c>
      <c r="E29" s="9"/>
      <c r="F29" s="9">
        <v>212</v>
      </c>
      <c r="G29" s="52" t="s">
        <v>2</v>
      </c>
      <c r="H29" s="50">
        <v>470</v>
      </c>
      <c r="I29" s="135"/>
      <c r="J29" s="172"/>
      <c r="K29" s="173"/>
      <c r="L29" s="174"/>
      <c r="M29" s="175"/>
    </row>
    <row r="30" spans="1:13" ht="15" customHeight="1">
      <c r="A30" s="79"/>
      <c r="B30" s="117" t="s">
        <v>61</v>
      </c>
      <c r="C30" s="118"/>
      <c r="D30" s="20">
        <v>0</v>
      </c>
      <c r="E30" s="9" t="s">
        <v>53</v>
      </c>
      <c r="F30" s="20">
        <v>0</v>
      </c>
      <c r="G30" s="51" t="s">
        <v>2</v>
      </c>
      <c r="H30" s="20">
        <v>0</v>
      </c>
      <c r="I30" s="135"/>
      <c r="J30" s="172"/>
      <c r="K30" s="173"/>
      <c r="L30" s="174"/>
      <c r="M30" s="175"/>
    </row>
    <row r="31" spans="1:13" ht="15" customHeight="1">
      <c r="A31" s="79"/>
      <c r="B31" s="117" t="s">
        <v>60</v>
      </c>
      <c r="C31" s="118"/>
      <c r="D31" s="20">
        <v>1161</v>
      </c>
      <c r="E31" s="42"/>
      <c r="F31" s="20">
        <v>1438</v>
      </c>
      <c r="G31" s="51" t="s">
        <v>2</v>
      </c>
      <c r="H31" s="20">
        <v>2598</v>
      </c>
      <c r="I31" s="135"/>
      <c r="J31" s="172"/>
      <c r="K31" s="173"/>
      <c r="L31" s="174"/>
      <c r="M31" s="175"/>
    </row>
    <row r="32" spans="1:13" ht="15" customHeight="1">
      <c r="A32" s="79"/>
      <c r="B32" s="117" t="s">
        <v>28</v>
      </c>
      <c r="C32" s="118"/>
      <c r="D32" s="10">
        <v>17</v>
      </c>
      <c r="E32" s="43"/>
      <c r="F32" s="10">
        <v>35</v>
      </c>
      <c r="G32" s="11" t="s">
        <v>2</v>
      </c>
      <c r="H32" s="10">
        <v>51</v>
      </c>
      <c r="I32" s="135"/>
      <c r="J32" s="172"/>
      <c r="K32" s="173"/>
      <c r="L32" s="174"/>
      <c r="M32" s="175"/>
    </row>
    <row r="33" spans="1:13" ht="15" customHeight="1">
      <c r="A33" s="79"/>
      <c r="B33" s="78" t="s">
        <v>29</v>
      </c>
      <c r="C33" s="28" t="s">
        <v>30</v>
      </c>
      <c r="D33" s="20">
        <v>14</v>
      </c>
      <c r="E33" s="42"/>
      <c r="F33" s="20">
        <v>9</v>
      </c>
      <c r="G33" s="51" t="s">
        <v>2</v>
      </c>
      <c r="H33" s="20">
        <v>22</v>
      </c>
      <c r="I33" s="135"/>
      <c r="J33" s="172"/>
      <c r="K33" s="173"/>
      <c r="L33" s="174"/>
      <c r="M33" s="175"/>
    </row>
    <row r="34" spans="1:13" ht="15" customHeight="1">
      <c r="A34" s="79"/>
      <c r="B34" s="80"/>
      <c r="C34" s="28" t="s">
        <v>31</v>
      </c>
      <c r="D34" s="2">
        <v>1</v>
      </c>
      <c r="E34" s="42"/>
      <c r="F34" s="1">
        <v>1</v>
      </c>
      <c r="G34" s="51" t="s">
        <v>2</v>
      </c>
      <c r="H34" s="1">
        <v>1</v>
      </c>
      <c r="I34" s="135"/>
      <c r="J34" s="172"/>
      <c r="K34" s="173"/>
      <c r="L34" s="174"/>
      <c r="M34" s="175"/>
    </row>
    <row r="35" spans="1:13" ht="15" customHeight="1">
      <c r="A35" s="79"/>
      <c r="B35" s="119" t="s">
        <v>32</v>
      </c>
      <c r="C35" s="120"/>
      <c r="D35" s="20">
        <v>136</v>
      </c>
      <c r="E35" s="42"/>
      <c r="F35" s="20">
        <v>108</v>
      </c>
      <c r="G35" s="51" t="s">
        <v>2</v>
      </c>
      <c r="H35" s="20">
        <v>243</v>
      </c>
      <c r="I35" s="135"/>
      <c r="J35" s="172"/>
      <c r="K35" s="173"/>
      <c r="L35" s="174"/>
      <c r="M35" s="175"/>
    </row>
    <row r="36" spans="1:13" ht="15" customHeight="1">
      <c r="A36" s="79"/>
      <c r="B36" s="119" t="s">
        <v>33</v>
      </c>
      <c r="C36" s="120"/>
      <c r="D36" s="20">
        <v>0</v>
      </c>
      <c r="E36" s="42"/>
      <c r="F36" s="20">
        <v>0</v>
      </c>
      <c r="G36" s="51" t="s">
        <v>2</v>
      </c>
      <c r="H36" s="20">
        <v>0</v>
      </c>
      <c r="I36" s="135"/>
      <c r="J36" s="172"/>
      <c r="K36" s="173"/>
      <c r="L36" s="174"/>
      <c r="M36" s="175"/>
    </row>
    <row r="37" spans="1:13" ht="15" customHeight="1">
      <c r="A37" s="79"/>
      <c r="B37" s="119" t="s">
        <v>34</v>
      </c>
      <c r="C37" s="120"/>
      <c r="D37" s="20">
        <v>18</v>
      </c>
      <c r="E37" s="42"/>
      <c r="F37" s="20">
        <v>22</v>
      </c>
      <c r="G37" s="51" t="s">
        <v>2</v>
      </c>
      <c r="H37" s="20">
        <v>39</v>
      </c>
      <c r="I37" s="135"/>
      <c r="J37" s="172"/>
      <c r="K37" s="173"/>
      <c r="L37" s="174"/>
      <c r="M37" s="175"/>
    </row>
    <row r="38" spans="1:13" ht="15" customHeight="1">
      <c r="A38" s="79"/>
      <c r="B38" s="121" t="s">
        <v>35</v>
      </c>
      <c r="C38" s="122"/>
      <c r="D38" s="20">
        <v>3</v>
      </c>
      <c r="E38" s="42"/>
      <c r="F38" s="20">
        <v>5</v>
      </c>
      <c r="G38" s="51" t="s">
        <v>2</v>
      </c>
      <c r="H38" s="20">
        <v>7</v>
      </c>
      <c r="I38" s="135"/>
      <c r="J38" s="172"/>
      <c r="K38" s="173"/>
      <c r="L38" s="174"/>
      <c r="M38" s="175"/>
    </row>
    <row r="39" spans="1:13" ht="15" customHeight="1">
      <c r="A39" s="80"/>
      <c r="B39" s="105" t="s">
        <v>36</v>
      </c>
      <c r="C39" s="106"/>
      <c r="D39" s="20">
        <v>0</v>
      </c>
      <c r="E39" s="20"/>
      <c r="F39" s="20">
        <v>0</v>
      </c>
      <c r="G39" s="1" t="s">
        <v>2</v>
      </c>
      <c r="H39" s="20">
        <v>0</v>
      </c>
      <c r="I39" s="136"/>
      <c r="J39" s="172"/>
      <c r="K39" s="173"/>
      <c r="L39" s="174"/>
      <c r="M39" s="175"/>
    </row>
    <row r="40" spans="1:13" ht="15" customHeight="1">
      <c r="A40" s="78" t="s">
        <v>37</v>
      </c>
      <c r="B40" s="105" t="s">
        <v>38</v>
      </c>
      <c r="C40" s="106"/>
      <c r="D40" s="9">
        <v>0</v>
      </c>
      <c r="E40" s="9"/>
      <c r="F40" s="9"/>
      <c r="G40" s="8" t="s">
        <v>2</v>
      </c>
      <c r="H40" s="9"/>
      <c r="I40" s="107"/>
      <c r="J40" s="172"/>
      <c r="K40" s="173"/>
      <c r="L40" s="174"/>
      <c r="M40" s="175"/>
    </row>
    <row r="41" spans="1:13" ht="15" customHeight="1">
      <c r="A41" s="80"/>
      <c r="B41" s="105" t="s">
        <v>39</v>
      </c>
      <c r="C41" s="106"/>
      <c r="D41" s="9">
        <v>0</v>
      </c>
      <c r="E41" s="9"/>
      <c r="F41" s="9"/>
      <c r="G41" s="8" t="s">
        <v>2</v>
      </c>
      <c r="H41" s="9"/>
      <c r="I41" s="108"/>
      <c r="J41" s="172"/>
      <c r="K41" s="173"/>
      <c r="L41" s="174"/>
      <c r="M41" s="175"/>
    </row>
    <row r="42" spans="1:13" ht="15" customHeight="1">
      <c r="A42" s="109" t="s">
        <v>40</v>
      </c>
      <c r="B42" s="112" t="s">
        <v>41</v>
      </c>
      <c r="C42" s="113"/>
      <c r="D42" s="29">
        <v>928</v>
      </c>
      <c r="E42" s="21" t="s">
        <v>42</v>
      </c>
      <c r="F42" s="15">
        <v>971</v>
      </c>
      <c r="G42" s="7" t="s">
        <v>2</v>
      </c>
      <c r="H42" s="7">
        <v>1898</v>
      </c>
      <c r="I42" s="114">
        <f>SUM(D42:D60)</f>
        <v>965</v>
      </c>
      <c r="J42" s="172"/>
      <c r="K42" s="173"/>
      <c r="L42" s="174"/>
      <c r="M42" s="175"/>
    </row>
    <row r="43" spans="1:13" ht="15" customHeight="1">
      <c r="A43" s="110"/>
      <c r="B43" s="83" t="s">
        <v>43</v>
      </c>
      <c r="C43" s="84"/>
      <c r="D43" s="3">
        <v>12</v>
      </c>
      <c r="E43" s="22" t="s">
        <v>44</v>
      </c>
      <c r="F43" s="7">
        <v>35</v>
      </c>
      <c r="G43" s="7" t="s">
        <v>2</v>
      </c>
      <c r="H43" s="7">
        <v>54</v>
      </c>
      <c r="I43" s="115"/>
      <c r="J43" s="172"/>
      <c r="K43" s="173"/>
      <c r="L43" s="174"/>
      <c r="M43" s="175"/>
    </row>
    <row r="44" spans="1:13" ht="15" customHeight="1">
      <c r="A44" s="110"/>
      <c r="B44" s="85"/>
      <c r="C44" s="86"/>
      <c r="D44" s="3">
        <v>2</v>
      </c>
      <c r="E44" s="22" t="s">
        <v>58</v>
      </c>
      <c r="F44" s="93" t="s">
        <v>111</v>
      </c>
      <c r="G44" s="94"/>
      <c r="H44" s="95"/>
      <c r="I44" s="115"/>
      <c r="J44" s="172"/>
      <c r="K44" s="173"/>
      <c r="L44" s="174"/>
      <c r="M44" s="175"/>
    </row>
    <row r="45" spans="1:13" ht="15" customHeight="1">
      <c r="A45" s="110"/>
      <c r="B45" s="85"/>
      <c r="C45" s="86"/>
      <c r="D45" s="29">
        <v>0</v>
      </c>
      <c r="E45" s="22" t="s">
        <v>63</v>
      </c>
      <c r="F45" s="93" t="s">
        <v>83</v>
      </c>
      <c r="G45" s="94"/>
      <c r="H45" s="95"/>
      <c r="I45" s="115"/>
      <c r="J45" s="172"/>
      <c r="K45" s="173"/>
      <c r="L45" s="174"/>
      <c r="M45" s="175"/>
    </row>
    <row r="46" spans="1:13" ht="15" customHeight="1">
      <c r="A46" s="110"/>
      <c r="B46" s="85"/>
      <c r="C46" s="86"/>
      <c r="D46" s="29">
        <v>0</v>
      </c>
      <c r="E46" s="22" t="s">
        <v>71</v>
      </c>
      <c r="F46" s="93" t="s">
        <v>83</v>
      </c>
      <c r="G46" s="96"/>
      <c r="H46" s="97"/>
      <c r="I46" s="115"/>
      <c r="J46" s="172"/>
      <c r="K46" s="173"/>
      <c r="L46" s="174"/>
      <c r="M46" s="175"/>
    </row>
    <row r="47" spans="1:13" ht="15" customHeight="1">
      <c r="A47" s="110"/>
      <c r="B47" s="85"/>
      <c r="C47" s="86"/>
      <c r="D47" s="29">
        <v>1</v>
      </c>
      <c r="E47" s="22" t="s">
        <v>62</v>
      </c>
      <c r="F47" s="93" t="s">
        <v>112</v>
      </c>
      <c r="G47" s="98"/>
      <c r="H47" s="99"/>
      <c r="I47" s="115"/>
      <c r="J47" s="172"/>
      <c r="K47" s="173"/>
      <c r="L47" s="174"/>
      <c r="M47" s="175"/>
    </row>
    <row r="48" spans="1:13" ht="15" customHeight="1">
      <c r="A48" s="110"/>
      <c r="B48" s="85"/>
      <c r="C48" s="86"/>
      <c r="D48" s="29">
        <v>2</v>
      </c>
      <c r="E48" s="22" t="s">
        <v>72</v>
      </c>
      <c r="F48" s="93" t="s">
        <v>113</v>
      </c>
      <c r="G48" s="98"/>
      <c r="H48" s="99"/>
      <c r="I48" s="115"/>
      <c r="J48" s="172"/>
      <c r="K48" s="173"/>
      <c r="L48" s="174"/>
      <c r="M48" s="175"/>
    </row>
    <row r="49" spans="1:13" ht="15" customHeight="1">
      <c r="A49" s="110"/>
      <c r="B49" s="85"/>
      <c r="C49" s="86"/>
      <c r="D49" s="3">
        <v>0</v>
      </c>
      <c r="E49" s="22" t="s">
        <v>73</v>
      </c>
      <c r="F49" s="100" t="s">
        <v>83</v>
      </c>
      <c r="G49" s="101"/>
      <c r="H49" s="102"/>
      <c r="I49" s="115"/>
      <c r="J49" s="172"/>
      <c r="K49" s="173"/>
      <c r="L49" s="174"/>
      <c r="M49" s="175"/>
    </row>
    <row r="50" spans="1:13" ht="15" customHeight="1">
      <c r="A50" s="110"/>
      <c r="B50" s="87"/>
      <c r="C50" s="88"/>
      <c r="D50" s="3">
        <v>0</v>
      </c>
      <c r="E50" s="22" t="s">
        <v>87</v>
      </c>
      <c r="F50" s="100" t="s">
        <v>83</v>
      </c>
      <c r="G50" s="103"/>
      <c r="H50" s="104"/>
      <c r="I50" s="115"/>
      <c r="J50" s="172"/>
      <c r="K50" s="173"/>
      <c r="L50" s="174"/>
      <c r="M50" s="175"/>
    </row>
    <row r="51" spans="1:13" ht="15" customHeight="1">
      <c r="A51" s="110"/>
      <c r="B51" s="83" t="s">
        <v>45</v>
      </c>
      <c r="C51" s="84"/>
      <c r="D51" s="3">
        <v>7</v>
      </c>
      <c r="E51" s="23" t="s">
        <v>69</v>
      </c>
      <c r="F51" s="7">
        <v>5</v>
      </c>
      <c r="G51" s="4" t="s">
        <v>2</v>
      </c>
      <c r="H51" s="7">
        <v>11</v>
      </c>
      <c r="I51" s="115"/>
      <c r="J51" s="172"/>
      <c r="K51" s="173"/>
      <c r="L51" s="174"/>
      <c r="M51" s="175"/>
    </row>
    <row r="52" spans="1:13" ht="15" customHeight="1">
      <c r="A52" s="110"/>
      <c r="B52" s="85"/>
      <c r="C52" s="86"/>
      <c r="D52" s="6">
        <v>6</v>
      </c>
      <c r="E52" s="23" t="s">
        <v>46</v>
      </c>
      <c r="F52" s="7">
        <v>6</v>
      </c>
      <c r="G52" s="6" t="s">
        <v>2</v>
      </c>
      <c r="H52" s="7">
        <v>15</v>
      </c>
      <c r="I52" s="115"/>
      <c r="J52" s="172"/>
      <c r="K52" s="173"/>
      <c r="L52" s="174"/>
      <c r="M52" s="175"/>
    </row>
    <row r="53" spans="1:13" ht="15" customHeight="1">
      <c r="A53" s="110"/>
      <c r="B53" s="85"/>
      <c r="C53" s="86"/>
      <c r="D53" s="6">
        <v>1</v>
      </c>
      <c r="E53" s="23" t="s">
        <v>88</v>
      </c>
      <c r="F53" s="89">
        <v>28</v>
      </c>
      <c r="G53" s="90"/>
      <c r="H53" s="91"/>
      <c r="I53" s="115"/>
      <c r="J53" s="172"/>
      <c r="K53" s="173"/>
      <c r="L53" s="174"/>
      <c r="M53" s="175"/>
    </row>
    <row r="54" spans="1:13" ht="15" customHeight="1">
      <c r="A54" s="110"/>
      <c r="B54" s="85"/>
      <c r="C54" s="86"/>
      <c r="D54" s="6">
        <v>3</v>
      </c>
      <c r="E54" s="23" t="s">
        <v>79</v>
      </c>
      <c r="F54" s="89" t="s">
        <v>114</v>
      </c>
      <c r="G54" s="90"/>
      <c r="H54" s="91"/>
      <c r="I54" s="115"/>
      <c r="J54" s="172"/>
      <c r="K54" s="173"/>
      <c r="L54" s="174"/>
      <c r="M54" s="175"/>
    </row>
    <row r="55" spans="1:13" ht="15" customHeight="1">
      <c r="A55" s="110"/>
      <c r="B55" s="85"/>
      <c r="C55" s="86"/>
      <c r="D55" s="6">
        <v>0</v>
      </c>
      <c r="E55" s="23" t="s">
        <v>86</v>
      </c>
      <c r="F55" s="92" t="s">
        <v>83</v>
      </c>
      <c r="G55" s="90"/>
      <c r="H55" s="91"/>
      <c r="I55" s="115"/>
      <c r="J55" s="172"/>
      <c r="K55" s="173"/>
      <c r="L55" s="174"/>
      <c r="M55" s="175"/>
    </row>
    <row r="56" spans="1:13" ht="15" customHeight="1">
      <c r="A56" s="110"/>
      <c r="B56" s="85"/>
      <c r="C56" s="86"/>
      <c r="D56" s="6">
        <v>0</v>
      </c>
      <c r="E56" s="23" t="s">
        <v>80</v>
      </c>
      <c r="F56" s="92" t="s">
        <v>83</v>
      </c>
      <c r="G56" s="90"/>
      <c r="H56" s="91"/>
      <c r="I56" s="115"/>
      <c r="J56" s="172"/>
      <c r="K56" s="173"/>
      <c r="L56" s="174"/>
      <c r="M56" s="175"/>
    </row>
    <row r="57" spans="1:13" ht="15" customHeight="1">
      <c r="A57" s="110"/>
      <c r="B57" s="85"/>
      <c r="C57" s="86"/>
      <c r="D57" s="6">
        <v>1</v>
      </c>
      <c r="E57" s="5" t="s">
        <v>84</v>
      </c>
      <c r="F57" s="92">
        <v>27</v>
      </c>
      <c r="G57" s="90"/>
      <c r="H57" s="91"/>
      <c r="I57" s="115"/>
      <c r="J57" s="172"/>
      <c r="K57" s="173"/>
      <c r="L57" s="174"/>
      <c r="M57" s="175"/>
    </row>
    <row r="58" spans="1:13" ht="15" customHeight="1">
      <c r="A58" s="110"/>
      <c r="B58" s="85"/>
      <c r="C58" s="86"/>
      <c r="D58" s="6">
        <v>1</v>
      </c>
      <c r="E58" s="5" t="s">
        <v>85</v>
      </c>
      <c r="F58" s="92">
        <v>13</v>
      </c>
      <c r="G58" s="90"/>
      <c r="H58" s="91"/>
      <c r="I58" s="115"/>
      <c r="J58" s="172"/>
      <c r="K58" s="173"/>
      <c r="L58" s="174"/>
      <c r="M58" s="175"/>
    </row>
    <row r="59" spans="1:14" ht="15" customHeight="1">
      <c r="A59" s="110"/>
      <c r="B59" s="85"/>
      <c r="C59" s="86"/>
      <c r="D59" s="6">
        <v>1</v>
      </c>
      <c r="E59" s="5" t="s">
        <v>89</v>
      </c>
      <c r="F59" s="92">
        <v>15</v>
      </c>
      <c r="G59" s="90"/>
      <c r="H59" s="91"/>
      <c r="I59" s="115"/>
      <c r="J59" s="172"/>
      <c r="K59" s="58"/>
      <c r="L59" s="56"/>
      <c r="M59" s="57"/>
      <c r="N59" s="68"/>
    </row>
    <row r="60" spans="1:13" ht="16.5">
      <c r="A60" s="111"/>
      <c r="B60" s="87"/>
      <c r="C60" s="88"/>
      <c r="D60" s="6">
        <v>0</v>
      </c>
      <c r="E60" s="5" t="s">
        <v>70</v>
      </c>
      <c r="F60" s="7" t="s">
        <v>83</v>
      </c>
      <c r="G60" s="4" t="s">
        <v>2</v>
      </c>
      <c r="H60" s="7" t="s">
        <v>83</v>
      </c>
      <c r="I60" s="116"/>
      <c r="J60" s="172"/>
      <c r="K60" s="68"/>
      <c r="L60" s="68"/>
      <c r="M60" s="69"/>
    </row>
    <row r="61" spans="1:13" ht="24" customHeight="1">
      <c r="A61" s="75" t="s">
        <v>14</v>
      </c>
      <c r="B61" s="76"/>
      <c r="C61" s="77"/>
      <c r="D61" s="30">
        <f>SUM(D18:D60)</f>
        <v>5040</v>
      </c>
      <c r="E61" s="9"/>
      <c r="F61" s="31"/>
      <c r="G61" s="32"/>
      <c r="H61" s="33"/>
      <c r="I61" s="50">
        <f>I18+I22+I28+I40+I42</f>
        <v>5040</v>
      </c>
      <c r="J61" s="172"/>
      <c r="L61" s="68"/>
      <c r="M61" s="69"/>
    </row>
    <row r="62" spans="1:13" ht="27.75" customHeight="1">
      <c r="A62" s="75" t="s">
        <v>15</v>
      </c>
      <c r="B62" s="76"/>
      <c r="C62" s="77"/>
      <c r="D62" s="34">
        <f>'10601'!D63+D61</f>
        <v>10286</v>
      </c>
      <c r="E62" s="9"/>
      <c r="F62" s="31"/>
      <c r="G62" s="32"/>
      <c r="H62" s="35"/>
      <c r="I62" s="34">
        <f>'10601'!I63+I61</f>
        <v>10286</v>
      </c>
      <c r="J62" s="172"/>
      <c r="L62" s="68"/>
      <c r="M62" s="69"/>
    </row>
    <row r="63" spans="1:13" ht="16.5" customHeight="1">
      <c r="A63" s="78" t="s">
        <v>47</v>
      </c>
      <c r="B63" s="81" t="s">
        <v>48</v>
      </c>
      <c r="C63" s="82"/>
      <c r="D63" s="60">
        <v>37</v>
      </c>
      <c r="E63" s="61"/>
      <c r="F63" s="61"/>
      <c r="G63" s="63"/>
      <c r="H63" s="61"/>
      <c r="I63" s="62"/>
      <c r="J63" s="71"/>
      <c r="L63" s="68"/>
      <c r="M63" s="69"/>
    </row>
    <row r="64" spans="1:13" ht="16.5">
      <c r="A64" s="79"/>
      <c r="B64" s="81" t="s">
        <v>49</v>
      </c>
      <c r="C64" s="82"/>
      <c r="D64" s="60">
        <v>0</v>
      </c>
      <c r="E64" s="61"/>
      <c r="F64" s="61"/>
      <c r="G64" s="63"/>
      <c r="H64" s="61"/>
      <c r="I64" s="62"/>
      <c r="J64" s="71"/>
      <c r="L64" s="68"/>
      <c r="M64" s="69"/>
    </row>
    <row r="65" spans="1:13" ht="16.5" customHeight="1">
      <c r="A65" s="79"/>
      <c r="B65" s="75" t="s">
        <v>50</v>
      </c>
      <c r="C65" s="77"/>
      <c r="D65" s="60">
        <v>17</v>
      </c>
      <c r="E65" s="61"/>
      <c r="F65" s="61"/>
      <c r="G65" s="61"/>
      <c r="H65" s="61"/>
      <c r="I65" s="62"/>
      <c r="J65" s="72"/>
      <c r="K65" s="68"/>
      <c r="L65" s="68"/>
      <c r="M65" s="69"/>
    </row>
    <row r="66" spans="1:13" ht="16.5">
      <c r="A66" s="79"/>
      <c r="B66" s="75" t="s">
        <v>51</v>
      </c>
      <c r="C66" s="77"/>
      <c r="D66" s="60">
        <v>26</v>
      </c>
      <c r="E66" s="61"/>
      <c r="F66" s="61"/>
      <c r="G66" s="61"/>
      <c r="H66" s="61"/>
      <c r="I66" s="62"/>
      <c r="J66" s="72"/>
      <c r="K66" s="68"/>
      <c r="L66" s="68"/>
      <c r="M66" s="69"/>
    </row>
    <row r="67" spans="1:13" ht="18.75" customHeight="1">
      <c r="A67" s="80"/>
      <c r="B67" s="75" t="s">
        <v>14</v>
      </c>
      <c r="C67" s="77"/>
      <c r="D67" s="64">
        <f>D63+D64+D65+D66</f>
        <v>80</v>
      </c>
      <c r="E67" s="65"/>
      <c r="F67" s="65"/>
      <c r="G67" s="65"/>
      <c r="H67" s="65"/>
      <c r="I67" s="66"/>
      <c r="J67" s="70"/>
      <c r="K67" s="36"/>
      <c r="L67" s="36"/>
      <c r="M67" s="37"/>
    </row>
    <row r="68" spans="1:13" ht="16.5">
      <c r="A68" s="59" t="s">
        <v>115</v>
      </c>
      <c r="B68" s="59"/>
      <c r="C68" s="59"/>
      <c r="D68" s="59"/>
      <c r="E68" s="59"/>
      <c r="F68" s="59"/>
      <c r="G68" s="59"/>
      <c r="H68" s="59"/>
      <c r="I68" s="67"/>
      <c r="J68" s="68"/>
      <c r="K68" s="68"/>
      <c r="L68" s="68"/>
      <c r="M68" s="69"/>
    </row>
    <row r="69" spans="1:9" ht="16.5">
      <c r="A69" s="59" t="s">
        <v>116</v>
      </c>
      <c r="B69" s="59"/>
      <c r="C69" s="59"/>
      <c r="D69" s="59"/>
      <c r="E69" s="59"/>
      <c r="F69" s="59"/>
      <c r="G69" s="59"/>
      <c r="H69" s="59"/>
      <c r="I69" s="59"/>
    </row>
    <row r="70" spans="1:9" ht="16.5">
      <c r="A70" s="55" t="s">
        <v>117</v>
      </c>
      <c r="B70" s="55"/>
      <c r="C70" s="55"/>
      <c r="D70" s="55"/>
      <c r="E70" s="55"/>
      <c r="F70" s="55"/>
      <c r="G70" s="55"/>
      <c r="H70" s="41"/>
      <c r="I70" s="55"/>
    </row>
  </sheetData>
  <sheetProtection/>
  <mergeCells count="92">
    <mergeCell ref="A61:C61"/>
    <mergeCell ref="A62:C62"/>
    <mergeCell ref="A63:A67"/>
    <mergeCell ref="B63:C63"/>
    <mergeCell ref="B64:C64"/>
    <mergeCell ref="B65:C65"/>
    <mergeCell ref="B66:C66"/>
    <mergeCell ref="B67:C67"/>
    <mergeCell ref="B51:C60"/>
    <mergeCell ref="F53:H53"/>
    <mergeCell ref="F54:H54"/>
    <mergeCell ref="F55:H55"/>
    <mergeCell ref="F56:H56"/>
    <mergeCell ref="F57:H57"/>
    <mergeCell ref="F58:H58"/>
    <mergeCell ref="F59:H59"/>
    <mergeCell ref="F45:H45"/>
    <mergeCell ref="F46:H46"/>
    <mergeCell ref="F47:H47"/>
    <mergeCell ref="F48:H48"/>
    <mergeCell ref="F49:H49"/>
    <mergeCell ref="F50:H50"/>
    <mergeCell ref="I40:I41"/>
    <mergeCell ref="B41:C41"/>
    <mergeCell ref="A28:A39"/>
    <mergeCell ref="B28:C28"/>
    <mergeCell ref="I28:I39"/>
    <mergeCell ref="A42:A60"/>
    <mergeCell ref="B42:C42"/>
    <mergeCell ref="I42:I60"/>
    <mergeCell ref="B43:C50"/>
    <mergeCell ref="F44:H44"/>
    <mergeCell ref="B33:B34"/>
    <mergeCell ref="B35:C35"/>
    <mergeCell ref="B37:C37"/>
    <mergeCell ref="B38:C38"/>
    <mergeCell ref="B39:C39"/>
    <mergeCell ref="A40:A41"/>
    <mergeCell ref="B40:C40"/>
    <mergeCell ref="B36:C36"/>
    <mergeCell ref="F21:H21"/>
    <mergeCell ref="A22:A27"/>
    <mergeCell ref="B22:C25"/>
    <mergeCell ref="I22:I27"/>
    <mergeCell ref="B26:C27"/>
    <mergeCell ref="B29:C29"/>
    <mergeCell ref="B30:C30"/>
    <mergeCell ref="B31:C31"/>
    <mergeCell ref="B32:C32"/>
    <mergeCell ref="A16:C16"/>
    <mergeCell ref="D16:I16"/>
    <mergeCell ref="A17:C17"/>
    <mergeCell ref="F17:H17"/>
    <mergeCell ref="A18:A21"/>
    <mergeCell ref="B18:C18"/>
    <mergeCell ref="I18:I21"/>
    <mergeCell ref="B19:C19"/>
    <mergeCell ref="B20:C20"/>
    <mergeCell ref="B21:C21"/>
    <mergeCell ref="A12:C12"/>
    <mergeCell ref="D12:I12"/>
    <mergeCell ref="A13:C13"/>
    <mergeCell ref="A14:C14"/>
    <mergeCell ref="D14:I14"/>
    <mergeCell ref="A15:C15"/>
    <mergeCell ref="D15:I15"/>
    <mergeCell ref="A9:C9"/>
    <mergeCell ref="D9:I9"/>
    <mergeCell ref="A10:C10"/>
    <mergeCell ref="D10:I10"/>
    <mergeCell ref="A11:C11"/>
    <mergeCell ref="D11:I11"/>
    <mergeCell ref="A7:C7"/>
    <mergeCell ref="D7:I7"/>
    <mergeCell ref="A8:C8"/>
    <mergeCell ref="D8:I8"/>
    <mergeCell ref="A4:C4"/>
    <mergeCell ref="D4:I4"/>
    <mergeCell ref="A5:C5"/>
    <mergeCell ref="D5:I5"/>
    <mergeCell ref="A6:C6"/>
    <mergeCell ref="D6:I6"/>
    <mergeCell ref="A1:M1"/>
    <mergeCell ref="A2:C2"/>
    <mergeCell ref="D2:I2"/>
    <mergeCell ref="J2:M2"/>
    <mergeCell ref="A3:C3"/>
    <mergeCell ref="D3:I3"/>
    <mergeCell ref="J3:J62"/>
    <mergeCell ref="K3:K58"/>
    <mergeCell ref="L3:L58"/>
    <mergeCell ref="M3:M5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N72"/>
  <sheetViews>
    <sheetView view="pageBreakPreview" zoomScaleSheetLayoutView="100" zoomScalePageLayoutView="0" workbookViewId="0" topLeftCell="A49">
      <selection activeCell="D63" sqref="D63"/>
    </sheetView>
  </sheetViews>
  <sheetFormatPr defaultColWidth="9.00390625" defaultRowHeight="16.5"/>
  <cols>
    <col min="1" max="2" width="9.00390625" style="24" customWidth="1"/>
    <col min="3" max="3" width="11.50390625" style="24" customWidth="1"/>
    <col min="4" max="4" width="11.625" style="24" bestFit="1" customWidth="1"/>
    <col min="5" max="6" width="10.50390625" style="24" customWidth="1"/>
    <col min="7" max="7" width="3.25390625" style="24" customWidth="1"/>
    <col min="8" max="8" width="10.50390625" style="24" customWidth="1"/>
    <col min="9" max="9" width="10.75390625" style="24" bestFit="1" customWidth="1"/>
    <col min="10" max="10" width="3.25390625" style="24" customWidth="1"/>
    <col min="11" max="11" width="2.75390625" style="24" customWidth="1"/>
    <col min="12" max="13" width="3.00390625" style="24" customWidth="1"/>
    <col min="14" max="14" width="2.625" style="24" customWidth="1"/>
    <col min="15" max="15" width="9.125" style="24" customWidth="1"/>
    <col min="16" max="16" width="2.75390625" style="24" customWidth="1"/>
    <col min="17" max="16384" width="9.00390625" style="24" customWidth="1"/>
  </cols>
  <sheetData>
    <row r="1" spans="1:13" ht="16.5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6.5">
      <c r="A2" s="137" t="s">
        <v>3</v>
      </c>
      <c r="B2" s="138"/>
      <c r="C2" s="139"/>
      <c r="D2" s="167"/>
      <c r="E2" s="168"/>
      <c r="F2" s="168"/>
      <c r="G2" s="168"/>
      <c r="H2" s="168"/>
      <c r="I2" s="169"/>
      <c r="J2" s="123" t="s">
        <v>90</v>
      </c>
      <c r="K2" s="170"/>
      <c r="L2" s="170"/>
      <c r="M2" s="171"/>
    </row>
    <row r="3" spans="1:13" ht="16.5" customHeight="1">
      <c r="A3" s="75" t="s">
        <v>4</v>
      </c>
      <c r="B3" s="76"/>
      <c r="C3" s="77"/>
      <c r="D3" s="156">
        <v>978759</v>
      </c>
      <c r="E3" s="157"/>
      <c r="F3" s="157"/>
      <c r="G3" s="157"/>
      <c r="H3" s="157"/>
      <c r="I3" s="158"/>
      <c r="J3" s="172" t="s">
        <v>91</v>
      </c>
      <c r="K3" s="173" t="s">
        <v>0</v>
      </c>
      <c r="L3" s="174" t="s">
        <v>5</v>
      </c>
      <c r="M3" s="175"/>
    </row>
    <row r="4" spans="1:13" ht="16.5">
      <c r="A4" s="75" t="s">
        <v>6</v>
      </c>
      <c r="B4" s="76"/>
      <c r="C4" s="77"/>
      <c r="D4" s="156">
        <v>3969524</v>
      </c>
      <c r="E4" s="157"/>
      <c r="F4" s="157"/>
      <c r="G4" s="157"/>
      <c r="H4" s="157"/>
      <c r="I4" s="158"/>
      <c r="J4" s="172"/>
      <c r="K4" s="173"/>
      <c r="L4" s="174"/>
      <c r="M4" s="175"/>
    </row>
    <row r="5" spans="1:13" ht="16.5">
      <c r="A5" s="75" t="s">
        <v>7</v>
      </c>
      <c r="B5" s="76"/>
      <c r="C5" s="77"/>
      <c r="D5" s="156">
        <v>256800</v>
      </c>
      <c r="E5" s="157"/>
      <c r="F5" s="157"/>
      <c r="G5" s="157"/>
      <c r="H5" s="157"/>
      <c r="I5" s="158"/>
      <c r="J5" s="172"/>
      <c r="K5" s="173"/>
      <c r="L5" s="174"/>
      <c r="M5" s="175"/>
    </row>
    <row r="6" spans="1:13" ht="16.5">
      <c r="A6" s="75" t="s">
        <v>8</v>
      </c>
      <c r="B6" s="76"/>
      <c r="C6" s="77"/>
      <c r="D6" s="156">
        <v>31202</v>
      </c>
      <c r="E6" s="157"/>
      <c r="F6" s="157"/>
      <c r="G6" s="157"/>
      <c r="H6" s="157"/>
      <c r="I6" s="158"/>
      <c r="J6" s="172"/>
      <c r="K6" s="173"/>
      <c r="L6" s="174"/>
      <c r="M6" s="175"/>
    </row>
    <row r="7" spans="1:13" ht="16.5">
      <c r="A7" s="75" t="s">
        <v>9</v>
      </c>
      <c r="B7" s="76"/>
      <c r="C7" s="77"/>
      <c r="D7" s="156">
        <v>179685</v>
      </c>
      <c r="E7" s="157"/>
      <c r="F7" s="157"/>
      <c r="G7" s="157"/>
      <c r="H7" s="157"/>
      <c r="I7" s="158"/>
      <c r="J7" s="172"/>
      <c r="K7" s="173"/>
      <c r="L7" s="174"/>
      <c r="M7" s="175"/>
    </row>
    <row r="8" spans="1:13" ht="16.5" customHeight="1">
      <c r="A8" s="75" t="s">
        <v>10</v>
      </c>
      <c r="B8" s="76"/>
      <c r="C8" s="77"/>
      <c r="D8" s="156">
        <v>242300</v>
      </c>
      <c r="E8" s="157"/>
      <c r="F8" s="157"/>
      <c r="G8" s="157"/>
      <c r="H8" s="157"/>
      <c r="I8" s="158"/>
      <c r="J8" s="172"/>
      <c r="K8" s="173"/>
      <c r="L8" s="174"/>
      <c r="M8" s="175"/>
    </row>
    <row r="9" spans="1:13" ht="16.5" customHeight="1">
      <c r="A9" s="75" t="s">
        <v>11</v>
      </c>
      <c r="B9" s="76"/>
      <c r="C9" s="77"/>
      <c r="D9" s="156">
        <v>0</v>
      </c>
      <c r="E9" s="157"/>
      <c r="F9" s="157"/>
      <c r="G9" s="157"/>
      <c r="H9" s="157"/>
      <c r="I9" s="158"/>
      <c r="J9" s="172"/>
      <c r="K9" s="173"/>
      <c r="L9" s="174"/>
      <c r="M9" s="175"/>
    </row>
    <row r="10" spans="1:13" ht="16.5" customHeight="1">
      <c r="A10" s="75" t="s">
        <v>12</v>
      </c>
      <c r="B10" s="162"/>
      <c r="C10" s="163"/>
      <c r="D10" s="156">
        <v>1380</v>
      </c>
      <c r="E10" s="164"/>
      <c r="F10" s="164"/>
      <c r="G10" s="164"/>
      <c r="H10" s="164"/>
      <c r="I10" s="165"/>
      <c r="J10" s="172"/>
      <c r="K10" s="173"/>
      <c r="L10" s="174"/>
      <c r="M10" s="175"/>
    </row>
    <row r="11" spans="1:13" ht="16.5" customHeight="1">
      <c r="A11" s="75" t="s">
        <v>13</v>
      </c>
      <c r="B11" s="76"/>
      <c r="C11" s="77"/>
      <c r="D11" s="156">
        <v>0</v>
      </c>
      <c r="E11" s="157"/>
      <c r="F11" s="157"/>
      <c r="G11" s="157"/>
      <c r="H11" s="157"/>
      <c r="I11" s="158"/>
      <c r="J11" s="172"/>
      <c r="K11" s="173"/>
      <c r="L11" s="174"/>
      <c r="M11" s="175"/>
    </row>
    <row r="12" spans="1:13" ht="16.5">
      <c r="A12" s="75" t="s">
        <v>14</v>
      </c>
      <c r="B12" s="76"/>
      <c r="C12" s="77"/>
      <c r="D12" s="159">
        <f>SUM(D3:D11)</f>
        <v>5659650</v>
      </c>
      <c r="E12" s="160"/>
      <c r="F12" s="160"/>
      <c r="G12" s="160"/>
      <c r="H12" s="160"/>
      <c r="I12" s="161"/>
      <c r="J12" s="172"/>
      <c r="K12" s="173"/>
      <c r="L12" s="174"/>
      <c r="M12" s="175"/>
    </row>
    <row r="13" spans="1:13" ht="16.5" customHeight="1">
      <c r="A13" s="75" t="s">
        <v>15</v>
      </c>
      <c r="B13" s="76"/>
      <c r="C13" s="77"/>
      <c r="D13" s="159">
        <f>D12</f>
        <v>5659650</v>
      </c>
      <c r="E13" s="160"/>
      <c r="F13" s="160"/>
      <c r="G13" s="160"/>
      <c r="H13" s="160"/>
      <c r="I13" s="161"/>
      <c r="J13" s="172"/>
      <c r="K13" s="173"/>
      <c r="L13" s="174"/>
      <c r="M13" s="175"/>
    </row>
    <row r="14" spans="1:13" ht="16.5" customHeight="1">
      <c r="A14" s="147" t="s">
        <v>75</v>
      </c>
      <c r="B14" s="148"/>
      <c r="C14" s="149"/>
      <c r="D14" s="38"/>
      <c r="E14" s="39"/>
      <c r="F14" s="39"/>
      <c r="G14" s="39"/>
      <c r="H14" s="39"/>
      <c r="I14" s="40"/>
      <c r="J14" s="172"/>
      <c r="K14" s="173"/>
      <c r="L14" s="174"/>
      <c r="M14" s="175"/>
    </row>
    <row r="15" spans="1:13" ht="16.5" customHeight="1">
      <c r="A15" s="75" t="s">
        <v>76</v>
      </c>
      <c r="B15" s="76"/>
      <c r="C15" s="77"/>
      <c r="D15" s="150">
        <v>5660150</v>
      </c>
      <c r="E15" s="151"/>
      <c r="F15" s="151"/>
      <c r="G15" s="151"/>
      <c r="H15" s="151"/>
      <c r="I15" s="152"/>
      <c r="J15" s="172"/>
      <c r="K15" s="173"/>
      <c r="L15" s="174"/>
      <c r="M15" s="175"/>
    </row>
    <row r="16" spans="1:13" ht="16.5" customHeight="1">
      <c r="A16" s="75" t="s">
        <v>77</v>
      </c>
      <c r="B16" s="76"/>
      <c r="C16" s="77"/>
      <c r="D16" s="150">
        <v>4655000</v>
      </c>
      <c r="E16" s="151"/>
      <c r="F16" s="151"/>
      <c r="G16" s="151"/>
      <c r="H16" s="151"/>
      <c r="I16" s="152"/>
      <c r="J16" s="172"/>
      <c r="K16" s="173"/>
      <c r="L16" s="174"/>
      <c r="M16" s="175"/>
    </row>
    <row r="17" spans="1:13" ht="16.5" customHeight="1">
      <c r="A17" s="75" t="s">
        <v>78</v>
      </c>
      <c r="B17" s="76"/>
      <c r="C17" s="77"/>
      <c r="D17" s="153">
        <f>D15/D16</f>
        <v>1.2159291084854995</v>
      </c>
      <c r="E17" s="154"/>
      <c r="F17" s="154"/>
      <c r="G17" s="154"/>
      <c r="H17" s="154"/>
      <c r="I17" s="155"/>
      <c r="J17" s="172"/>
      <c r="K17" s="173"/>
      <c r="L17" s="174"/>
      <c r="M17" s="175"/>
    </row>
    <row r="18" spans="1:13" ht="16.5">
      <c r="A18" s="137" t="s">
        <v>81</v>
      </c>
      <c r="B18" s="138"/>
      <c r="C18" s="139"/>
      <c r="D18" s="9" t="s">
        <v>16</v>
      </c>
      <c r="E18" s="9" t="s">
        <v>17</v>
      </c>
      <c r="F18" s="140" t="s">
        <v>1</v>
      </c>
      <c r="G18" s="141"/>
      <c r="H18" s="142"/>
      <c r="I18" s="25" t="s">
        <v>18</v>
      </c>
      <c r="J18" s="172"/>
      <c r="K18" s="173"/>
      <c r="L18" s="174"/>
      <c r="M18" s="175"/>
    </row>
    <row r="19" spans="1:13" ht="16.5">
      <c r="A19" s="78" t="s">
        <v>19</v>
      </c>
      <c r="B19" s="105" t="s">
        <v>20</v>
      </c>
      <c r="C19" s="106"/>
      <c r="D19" s="44">
        <v>10</v>
      </c>
      <c r="E19" s="8" t="s">
        <v>54</v>
      </c>
      <c r="F19" s="12" t="s">
        <v>92</v>
      </c>
      <c r="G19" s="13" t="s">
        <v>2</v>
      </c>
      <c r="H19" s="12" t="s">
        <v>93</v>
      </c>
      <c r="I19" s="134">
        <f>SUM(D19:D22)</f>
        <v>2164</v>
      </c>
      <c r="J19" s="172"/>
      <c r="K19" s="173"/>
      <c r="L19" s="174"/>
      <c r="M19" s="175"/>
    </row>
    <row r="20" spans="1:13" ht="16.5">
      <c r="A20" s="79"/>
      <c r="B20" s="105" t="s">
        <v>21</v>
      </c>
      <c r="C20" s="106"/>
      <c r="D20" s="44">
        <v>918</v>
      </c>
      <c r="E20" s="8" t="s">
        <v>55</v>
      </c>
      <c r="F20" s="12" t="s">
        <v>92</v>
      </c>
      <c r="G20" s="13" t="s">
        <v>2</v>
      </c>
      <c r="H20" s="12" t="s">
        <v>94</v>
      </c>
      <c r="I20" s="143"/>
      <c r="J20" s="172"/>
      <c r="K20" s="173"/>
      <c r="L20" s="174"/>
      <c r="M20" s="175"/>
    </row>
    <row r="21" spans="1:13" ht="16.5">
      <c r="A21" s="79"/>
      <c r="B21" s="144" t="s">
        <v>22</v>
      </c>
      <c r="C21" s="145"/>
      <c r="D21" s="44">
        <v>159</v>
      </c>
      <c r="E21" s="8" t="s">
        <v>56</v>
      </c>
      <c r="F21" s="12" t="s">
        <v>92</v>
      </c>
      <c r="G21" s="13" t="s">
        <v>2</v>
      </c>
      <c r="H21" s="12" t="s">
        <v>95</v>
      </c>
      <c r="I21" s="143"/>
      <c r="J21" s="172"/>
      <c r="K21" s="173"/>
      <c r="L21" s="174"/>
      <c r="M21" s="175"/>
    </row>
    <row r="22" spans="1:13" ht="16.5">
      <c r="A22" s="80"/>
      <c r="B22" s="144" t="s">
        <v>82</v>
      </c>
      <c r="C22" s="145"/>
      <c r="D22" s="44">
        <v>1077</v>
      </c>
      <c r="E22" s="9"/>
      <c r="F22" s="140" t="s">
        <v>57</v>
      </c>
      <c r="G22" s="146"/>
      <c r="H22" s="142"/>
      <c r="I22" s="143"/>
      <c r="J22" s="172"/>
      <c r="K22" s="173"/>
      <c r="L22" s="174"/>
      <c r="M22" s="175"/>
    </row>
    <row r="23" spans="1:13" ht="16.5">
      <c r="A23" s="78" t="s">
        <v>23</v>
      </c>
      <c r="B23" s="123" t="s">
        <v>24</v>
      </c>
      <c r="C23" s="124"/>
      <c r="D23" s="44">
        <v>39</v>
      </c>
      <c r="E23" s="14" t="s">
        <v>64</v>
      </c>
      <c r="F23" s="15">
        <v>1</v>
      </c>
      <c r="G23" s="4" t="s">
        <v>2</v>
      </c>
      <c r="H23" s="16">
        <v>39</v>
      </c>
      <c r="I23" s="129">
        <f>SUM(D23:D28)</f>
        <v>246</v>
      </c>
      <c r="J23" s="172"/>
      <c r="K23" s="173"/>
      <c r="L23" s="174"/>
      <c r="M23" s="175"/>
    </row>
    <row r="24" spans="1:13" ht="16.5">
      <c r="A24" s="79"/>
      <c r="B24" s="125"/>
      <c r="C24" s="126"/>
      <c r="D24" s="53">
        <v>0</v>
      </c>
      <c r="E24" s="14" t="s">
        <v>74</v>
      </c>
      <c r="F24" s="15">
        <v>0</v>
      </c>
      <c r="G24" s="4" t="s">
        <v>2</v>
      </c>
      <c r="H24" s="16">
        <v>0</v>
      </c>
      <c r="I24" s="130"/>
      <c r="J24" s="172"/>
      <c r="K24" s="173"/>
      <c r="L24" s="174"/>
      <c r="M24" s="175"/>
    </row>
    <row r="25" spans="1:13" ht="16.5">
      <c r="A25" s="79"/>
      <c r="B25" s="125"/>
      <c r="C25" s="126"/>
      <c r="D25" s="53">
        <v>15</v>
      </c>
      <c r="E25" s="14" t="s">
        <v>65</v>
      </c>
      <c r="F25" s="15">
        <v>1</v>
      </c>
      <c r="G25" s="4" t="s">
        <v>2</v>
      </c>
      <c r="H25" s="16">
        <f>D25+F25-1</f>
        <v>15</v>
      </c>
      <c r="I25" s="130"/>
      <c r="J25" s="172"/>
      <c r="K25" s="173"/>
      <c r="L25" s="174"/>
      <c r="M25" s="175"/>
    </row>
    <row r="26" spans="1:13" ht="16.5">
      <c r="A26" s="79"/>
      <c r="B26" s="127"/>
      <c r="C26" s="128"/>
      <c r="D26" s="54">
        <v>18</v>
      </c>
      <c r="E26" s="17" t="s">
        <v>66</v>
      </c>
      <c r="F26" s="18">
        <v>1</v>
      </c>
      <c r="G26" s="4" t="s">
        <v>2</v>
      </c>
      <c r="H26" s="16">
        <f>D26+F26-1</f>
        <v>18</v>
      </c>
      <c r="I26" s="130"/>
      <c r="J26" s="172"/>
      <c r="K26" s="173"/>
      <c r="L26" s="174"/>
      <c r="M26" s="175"/>
    </row>
    <row r="27" spans="1:13" ht="30" customHeight="1">
      <c r="A27" s="79"/>
      <c r="B27" s="123" t="s">
        <v>25</v>
      </c>
      <c r="C27" s="124"/>
      <c r="D27" s="54">
        <v>165</v>
      </c>
      <c r="E27" s="17" t="s">
        <v>67</v>
      </c>
      <c r="F27" s="18">
        <v>1</v>
      </c>
      <c r="G27" s="4" t="s">
        <v>2</v>
      </c>
      <c r="H27" s="16">
        <f>D27+F27-1</f>
        <v>165</v>
      </c>
      <c r="I27" s="130"/>
      <c r="J27" s="172"/>
      <c r="K27" s="173"/>
      <c r="L27" s="174"/>
      <c r="M27" s="175"/>
    </row>
    <row r="28" spans="1:13" ht="30" customHeight="1">
      <c r="A28" s="80"/>
      <c r="B28" s="127"/>
      <c r="C28" s="128"/>
      <c r="D28" s="54">
        <v>9</v>
      </c>
      <c r="E28" s="17" t="s">
        <v>68</v>
      </c>
      <c r="F28" s="18">
        <v>1</v>
      </c>
      <c r="G28" s="4" t="s">
        <v>2</v>
      </c>
      <c r="H28" s="16">
        <f>D28+F28-1</f>
        <v>9</v>
      </c>
      <c r="I28" s="131"/>
      <c r="J28" s="172"/>
      <c r="K28" s="173"/>
      <c r="L28" s="174"/>
      <c r="M28" s="175"/>
    </row>
    <row r="29" spans="1:13" s="49" customFormat="1" ht="19.5" customHeight="1">
      <c r="A29" s="26" t="s">
        <v>26</v>
      </c>
      <c r="B29" s="176"/>
      <c r="C29" s="177"/>
      <c r="D29" s="45"/>
      <c r="E29" s="46"/>
      <c r="F29" s="23"/>
      <c r="G29" s="23"/>
      <c r="H29" s="47"/>
      <c r="I29" s="48"/>
      <c r="J29" s="172"/>
      <c r="K29" s="173"/>
      <c r="L29" s="174"/>
      <c r="M29" s="175"/>
    </row>
    <row r="30" spans="1:13" ht="15" customHeight="1">
      <c r="A30" s="78" t="s">
        <v>27</v>
      </c>
      <c r="B30" s="132"/>
      <c r="C30" s="133"/>
      <c r="D30" s="9"/>
      <c r="E30" s="9"/>
      <c r="F30" s="9"/>
      <c r="G30" s="9"/>
      <c r="H30" s="27"/>
      <c r="I30" s="134">
        <f>D30+D31+D32+D33+D34+D35+D36+D37+D38+D39+D40+D41</f>
        <v>1823</v>
      </c>
      <c r="J30" s="172"/>
      <c r="K30" s="173"/>
      <c r="L30" s="174"/>
      <c r="M30" s="175"/>
    </row>
    <row r="31" spans="1:13" ht="15" customHeight="1">
      <c r="A31" s="79"/>
      <c r="B31" s="132" t="s">
        <v>59</v>
      </c>
      <c r="C31" s="133"/>
      <c r="D31" s="19">
        <v>211</v>
      </c>
      <c r="E31" s="9"/>
      <c r="F31" s="9">
        <v>1</v>
      </c>
      <c r="G31" s="52" t="s">
        <v>2</v>
      </c>
      <c r="H31" s="50">
        <v>211</v>
      </c>
      <c r="I31" s="135"/>
      <c r="J31" s="172"/>
      <c r="K31" s="173"/>
      <c r="L31" s="174"/>
      <c r="M31" s="175"/>
    </row>
    <row r="32" spans="1:13" ht="15" customHeight="1">
      <c r="A32" s="79"/>
      <c r="B32" s="117" t="s">
        <v>61</v>
      </c>
      <c r="C32" s="118"/>
      <c r="D32" s="20">
        <v>0</v>
      </c>
      <c r="E32" s="9" t="s">
        <v>53</v>
      </c>
      <c r="F32" s="20">
        <v>0</v>
      </c>
      <c r="G32" s="51" t="s">
        <v>2</v>
      </c>
      <c r="H32" s="20">
        <v>0</v>
      </c>
      <c r="I32" s="135"/>
      <c r="J32" s="172"/>
      <c r="K32" s="173"/>
      <c r="L32" s="174"/>
      <c r="M32" s="175"/>
    </row>
    <row r="33" spans="1:13" ht="15" customHeight="1">
      <c r="A33" s="79"/>
      <c r="B33" s="117" t="s">
        <v>60</v>
      </c>
      <c r="C33" s="118"/>
      <c r="D33" s="20">
        <v>1437</v>
      </c>
      <c r="E33" s="42"/>
      <c r="F33" s="20">
        <v>1</v>
      </c>
      <c r="G33" s="51" t="s">
        <v>2</v>
      </c>
      <c r="H33" s="20">
        <v>1437</v>
      </c>
      <c r="I33" s="135"/>
      <c r="J33" s="172"/>
      <c r="K33" s="173"/>
      <c r="L33" s="174"/>
      <c r="M33" s="175"/>
    </row>
    <row r="34" spans="1:13" ht="15" customHeight="1">
      <c r="A34" s="79"/>
      <c r="B34" s="117" t="s">
        <v>28</v>
      </c>
      <c r="C34" s="118"/>
      <c r="D34" s="10">
        <v>34</v>
      </c>
      <c r="E34" s="43"/>
      <c r="F34" s="10">
        <v>1</v>
      </c>
      <c r="G34" s="11" t="s">
        <v>2</v>
      </c>
      <c r="H34" s="10">
        <v>34</v>
      </c>
      <c r="I34" s="135"/>
      <c r="J34" s="172"/>
      <c r="K34" s="173"/>
      <c r="L34" s="174"/>
      <c r="M34" s="175"/>
    </row>
    <row r="35" spans="1:13" ht="15" customHeight="1">
      <c r="A35" s="79"/>
      <c r="B35" s="78" t="s">
        <v>29</v>
      </c>
      <c r="C35" s="28" t="s">
        <v>30</v>
      </c>
      <c r="D35" s="20">
        <v>8</v>
      </c>
      <c r="E35" s="42"/>
      <c r="F35" s="20">
        <v>1</v>
      </c>
      <c r="G35" s="51" t="s">
        <v>2</v>
      </c>
      <c r="H35" s="20">
        <v>8</v>
      </c>
      <c r="I35" s="135"/>
      <c r="J35" s="172"/>
      <c r="K35" s="173"/>
      <c r="L35" s="174"/>
      <c r="M35" s="175"/>
    </row>
    <row r="36" spans="1:13" ht="15" customHeight="1">
      <c r="A36" s="79"/>
      <c r="B36" s="80"/>
      <c r="C36" s="28" t="s">
        <v>31</v>
      </c>
      <c r="D36" s="2">
        <v>0</v>
      </c>
      <c r="E36" s="42"/>
      <c r="F36" s="1">
        <v>0</v>
      </c>
      <c r="G36" s="51" t="s">
        <v>2</v>
      </c>
      <c r="H36" s="1">
        <v>0</v>
      </c>
      <c r="I36" s="135"/>
      <c r="J36" s="172"/>
      <c r="K36" s="173"/>
      <c r="L36" s="174"/>
      <c r="M36" s="175"/>
    </row>
    <row r="37" spans="1:13" ht="15" customHeight="1">
      <c r="A37" s="79"/>
      <c r="B37" s="119" t="s">
        <v>32</v>
      </c>
      <c r="C37" s="120"/>
      <c r="D37" s="20">
        <v>107</v>
      </c>
      <c r="E37" s="42"/>
      <c r="F37" s="20">
        <v>1</v>
      </c>
      <c r="G37" s="51" t="s">
        <v>2</v>
      </c>
      <c r="H37" s="20">
        <v>107</v>
      </c>
      <c r="I37" s="135"/>
      <c r="J37" s="172"/>
      <c r="K37" s="173"/>
      <c r="L37" s="174"/>
      <c r="M37" s="175"/>
    </row>
    <row r="38" spans="1:13" ht="15" customHeight="1">
      <c r="A38" s="79"/>
      <c r="B38" s="119" t="s">
        <v>33</v>
      </c>
      <c r="C38" s="120"/>
      <c r="D38" s="20">
        <v>0</v>
      </c>
      <c r="E38" s="42"/>
      <c r="F38" s="20">
        <v>0</v>
      </c>
      <c r="G38" s="51" t="s">
        <v>2</v>
      </c>
      <c r="H38" s="20">
        <v>0</v>
      </c>
      <c r="I38" s="135"/>
      <c r="J38" s="172"/>
      <c r="K38" s="173"/>
      <c r="L38" s="174"/>
      <c r="M38" s="175"/>
    </row>
    <row r="39" spans="1:13" ht="15" customHeight="1">
      <c r="A39" s="79"/>
      <c r="B39" s="119" t="s">
        <v>34</v>
      </c>
      <c r="C39" s="120"/>
      <c r="D39" s="20">
        <v>21</v>
      </c>
      <c r="E39" s="42"/>
      <c r="F39" s="20">
        <v>1</v>
      </c>
      <c r="G39" s="51" t="s">
        <v>2</v>
      </c>
      <c r="H39" s="20">
        <v>21</v>
      </c>
      <c r="I39" s="135"/>
      <c r="J39" s="172"/>
      <c r="K39" s="173"/>
      <c r="L39" s="174"/>
      <c r="M39" s="175"/>
    </row>
    <row r="40" spans="1:13" ht="15" customHeight="1">
      <c r="A40" s="79"/>
      <c r="B40" s="121" t="s">
        <v>35</v>
      </c>
      <c r="C40" s="122"/>
      <c r="D40" s="20">
        <v>4</v>
      </c>
      <c r="E40" s="42"/>
      <c r="F40" s="20">
        <v>1</v>
      </c>
      <c r="G40" s="51" t="s">
        <v>2</v>
      </c>
      <c r="H40" s="20">
        <v>4</v>
      </c>
      <c r="I40" s="135"/>
      <c r="J40" s="172"/>
      <c r="K40" s="173"/>
      <c r="L40" s="174"/>
      <c r="M40" s="175"/>
    </row>
    <row r="41" spans="1:13" ht="15" customHeight="1">
      <c r="A41" s="80"/>
      <c r="B41" s="105" t="s">
        <v>36</v>
      </c>
      <c r="C41" s="106"/>
      <c r="D41" s="20">
        <v>1</v>
      </c>
      <c r="E41" s="20"/>
      <c r="F41" s="20">
        <v>1</v>
      </c>
      <c r="G41" s="1" t="s">
        <v>2</v>
      </c>
      <c r="H41" s="20">
        <v>1</v>
      </c>
      <c r="I41" s="136"/>
      <c r="J41" s="172"/>
      <c r="K41" s="173"/>
      <c r="L41" s="174"/>
      <c r="M41" s="175"/>
    </row>
    <row r="42" spans="1:13" ht="15" customHeight="1">
      <c r="A42" s="78" t="s">
        <v>37</v>
      </c>
      <c r="B42" s="105" t="s">
        <v>38</v>
      </c>
      <c r="C42" s="106"/>
      <c r="D42" s="9">
        <v>0</v>
      </c>
      <c r="E42" s="9"/>
      <c r="F42" s="9"/>
      <c r="G42" s="8" t="s">
        <v>2</v>
      </c>
      <c r="H42" s="9"/>
      <c r="I42" s="107"/>
      <c r="J42" s="172"/>
      <c r="K42" s="173"/>
      <c r="L42" s="174"/>
      <c r="M42" s="175"/>
    </row>
    <row r="43" spans="1:13" ht="15" customHeight="1">
      <c r="A43" s="80"/>
      <c r="B43" s="105" t="s">
        <v>39</v>
      </c>
      <c r="C43" s="106"/>
      <c r="D43" s="9">
        <v>0</v>
      </c>
      <c r="E43" s="9"/>
      <c r="F43" s="9"/>
      <c r="G43" s="8" t="s">
        <v>2</v>
      </c>
      <c r="H43" s="9"/>
      <c r="I43" s="108"/>
      <c r="J43" s="172"/>
      <c r="K43" s="173"/>
      <c r="L43" s="174"/>
      <c r="M43" s="175"/>
    </row>
    <row r="44" spans="1:13" ht="15" customHeight="1">
      <c r="A44" s="109" t="s">
        <v>40</v>
      </c>
      <c r="B44" s="112" t="s">
        <v>41</v>
      </c>
      <c r="C44" s="113"/>
      <c r="D44" s="29">
        <v>970</v>
      </c>
      <c r="E44" s="21" t="s">
        <v>42</v>
      </c>
      <c r="F44" s="15">
        <v>1</v>
      </c>
      <c r="G44" s="7" t="s">
        <v>2</v>
      </c>
      <c r="H44" s="7">
        <v>970</v>
      </c>
      <c r="I44" s="114">
        <f>SUM(D44:D62)</f>
        <v>1013</v>
      </c>
      <c r="J44" s="172"/>
      <c r="K44" s="173"/>
      <c r="L44" s="174"/>
      <c r="M44" s="175"/>
    </row>
    <row r="45" spans="1:13" ht="15" customHeight="1">
      <c r="A45" s="110"/>
      <c r="B45" s="83" t="s">
        <v>43</v>
      </c>
      <c r="C45" s="84"/>
      <c r="D45" s="3">
        <v>18</v>
      </c>
      <c r="E45" s="22" t="s">
        <v>44</v>
      </c>
      <c r="F45" s="7">
        <v>1</v>
      </c>
      <c r="G45" s="7" t="s">
        <v>2</v>
      </c>
      <c r="H45" s="7">
        <v>34</v>
      </c>
      <c r="I45" s="115"/>
      <c r="J45" s="172"/>
      <c r="K45" s="173"/>
      <c r="L45" s="174"/>
      <c r="M45" s="175"/>
    </row>
    <row r="46" spans="1:13" ht="15" customHeight="1">
      <c r="A46" s="110"/>
      <c r="B46" s="85"/>
      <c r="C46" s="86"/>
      <c r="D46" s="3">
        <v>3</v>
      </c>
      <c r="E46" s="22" t="s">
        <v>58</v>
      </c>
      <c r="F46" s="93" t="s">
        <v>96</v>
      </c>
      <c r="G46" s="94"/>
      <c r="H46" s="95"/>
      <c r="I46" s="115"/>
      <c r="J46" s="172"/>
      <c r="K46" s="173"/>
      <c r="L46" s="174"/>
      <c r="M46" s="175"/>
    </row>
    <row r="47" spans="1:13" ht="15" customHeight="1">
      <c r="A47" s="110"/>
      <c r="B47" s="85"/>
      <c r="C47" s="86"/>
      <c r="D47" s="29">
        <v>4</v>
      </c>
      <c r="E47" s="22" t="s">
        <v>63</v>
      </c>
      <c r="F47" s="93" t="s">
        <v>97</v>
      </c>
      <c r="G47" s="94"/>
      <c r="H47" s="95"/>
      <c r="I47" s="115"/>
      <c r="J47" s="172"/>
      <c r="K47" s="173"/>
      <c r="L47" s="174"/>
      <c r="M47" s="175"/>
    </row>
    <row r="48" spans="1:13" ht="15" customHeight="1">
      <c r="A48" s="110"/>
      <c r="B48" s="85"/>
      <c r="C48" s="86"/>
      <c r="D48" s="29">
        <v>0</v>
      </c>
      <c r="E48" s="22" t="s">
        <v>71</v>
      </c>
      <c r="F48" s="93" t="s">
        <v>83</v>
      </c>
      <c r="G48" s="96"/>
      <c r="H48" s="97"/>
      <c r="I48" s="115"/>
      <c r="J48" s="172"/>
      <c r="K48" s="173"/>
      <c r="L48" s="174"/>
      <c r="M48" s="175"/>
    </row>
    <row r="49" spans="1:13" ht="15" customHeight="1">
      <c r="A49" s="110"/>
      <c r="B49" s="85"/>
      <c r="C49" s="86"/>
      <c r="D49" s="29">
        <v>0</v>
      </c>
      <c r="E49" s="22" t="s">
        <v>62</v>
      </c>
      <c r="F49" s="93" t="s">
        <v>83</v>
      </c>
      <c r="G49" s="98"/>
      <c r="H49" s="99"/>
      <c r="I49" s="115"/>
      <c r="J49" s="172"/>
      <c r="K49" s="173"/>
      <c r="L49" s="174"/>
      <c r="M49" s="175"/>
    </row>
    <row r="50" spans="1:13" ht="15" customHeight="1">
      <c r="A50" s="110"/>
      <c r="B50" s="85"/>
      <c r="C50" s="86"/>
      <c r="D50" s="29">
        <v>3</v>
      </c>
      <c r="E50" s="22" t="s">
        <v>72</v>
      </c>
      <c r="F50" s="93" t="s">
        <v>98</v>
      </c>
      <c r="G50" s="98"/>
      <c r="H50" s="99"/>
      <c r="I50" s="115"/>
      <c r="J50" s="172"/>
      <c r="K50" s="173"/>
      <c r="L50" s="174"/>
      <c r="M50" s="175"/>
    </row>
    <row r="51" spans="1:13" ht="15" customHeight="1">
      <c r="A51" s="110"/>
      <c r="B51" s="85"/>
      <c r="C51" s="86"/>
      <c r="D51" s="3">
        <v>2</v>
      </c>
      <c r="E51" s="22" t="s">
        <v>73</v>
      </c>
      <c r="F51" s="100" t="s">
        <v>99</v>
      </c>
      <c r="G51" s="101"/>
      <c r="H51" s="102"/>
      <c r="I51" s="115"/>
      <c r="J51" s="172"/>
      <c r="K51" s="173"/>
      <c r="L51" s="174"/>
      <c r="M51" s="175"/>
    </row>
    <row r="52" spans="1:13" ht="15" customHeight="1">
      <c r="A52" s="110"/>
      <c r="B52" s="87"/>
      <c r="C52" s="88"/>
      <c r="D52" s="3">
        <v>3</v>
      </c>
      <c r="E52" s="22" t="s">
        <v>87</v>
      </c>
      <c r="F52" s="100" t="s">
        <v>100</v>
      </c>
      <c r="G52" s="103"/>
      <c r="H52" s="104"/>
      <c r="I52" s="115"/>
      <c r="J52" s="172"/>
      <c r="K52" s="173"/>
      <c r="L52" s="174"/>
      <c r="M52" s="175"/>
    </row>
    <row r="53" spans="1:13" ht="15" customHeight="1">
      <c r="A53" s="110"/>
      <c r="B53" s="83" t="s">
        <v>45</v>
      </c>
      <c r="C53" s="84"/>
      <c r="D53" s="3">
        <v>4</v>
      </c>
      <c r="E53" s="23" t="s">
        <v>69</v>
      </c>
      <c r="F53" s="7">
        <v>1</v>
      </c>
      <c r="G53" s="4" t="s">
        <v>2</v>
      </c>
      <c r="H53" s="7">
        <v>4</v>
      </c>
      <c r="I53" s="115"/>
      <c r="J53" s="172"/>
      <c r="K53" s="173"/>
      <c r="L53" s="174"/>
      <c r="M53" s="175"/>
    </row>
    <row r="54" spans="1:13" ht="15" customHeight="1">
      <c r="A54" s="110"/>
      <c r="B54" s="85"/>
      <c r="C54" s="86"/>
      <c r="D54" s="6">
        <v>1</v>
      </c>
      <c r="E54" s="23" t="s">
        <v>46</v>
      </c>
      <c r="F54" s="7">
        <v>1</v>
      </c>
      <c r="G54" s="6" t="s">
        <v>2</v>
      </c>
      <c r="H54" s="7">
        <v>5</v>
      </c>
      <c r="I54" s="115"/>
      <c r="J54" s="172"/>
      <c r="K54" s="173"/>
      <c r="L54" s="174"/>
      <c r="M54" s="175"/>
    </row>
    <row r="55" spans="1:13" ht="15" customHeight="1">
      <c r="A55" s="110"/>
      <c r="B55" s="85"/>
      <c r="C55" s="86"/>
      <c r="D55" s="6">
        <v>1</v>
      </c>
      <c r="E55" s="23" t="s">
        <v>88</v>
      </c>
      <c r="F55" s="89">
        <v>13</v>
      </c>
      <c r="G55" s="90"/>
      <c r="H55" s="91"/>
      <c r="I55" s="115"/>
      <c r="J55" s="172"/>
      <c r="K55" s="173"/>
      <c r="L55" s="174"/>
      <c r="M55" s="175"/>
    </row>
    <row r="56" spans="1:13" ht="15" customHeight="1">
      <c r="A56" s="110"/>
      <c r="B56" s="85"/>
      <c r="C56" s="86"/>
      <c r="D56" s="6">
        <v>1</v>
      </c>
      <c r="E56" s="23" t="s">
        <v>79</v>
      </c>
      <c r="F56" s="89">
        <v>11</v>
      </c>
      <c r="G56" s="90"/>
      <c r="H56" s="91"/>
      <c r="I56" s="115"/>
      <c r="J56" s="172"/>
      <c r="K56" s="173"/>
      <c r="L56" s="174"/>
      <c r="M56" s="175"/>
    </row>
    <row r="57" spans="1:13" ht="15" customHeight="1">
      <c r="A57" s="110"/>
      <c r="B57" s="85"/>
      <c r="C57" s="86"/>
      <c r="D57" s="6">
        <v>0</v>
      </c>
      <c r="E57" s="23" t="s">
        <v>86</v>
      </c>
      <c r="F57" s="92" t="s">
        <v>83</v>
      </c>
      <c r="G57" s="90"/>
      <c r="H57" s="91"/>
      <c r="I57" s="115"/>
      <c r="J57" s="172"/>
      <c r="K57" s="173"/>
      <c r="L57" s="174"/>
      <c r="M57" s="175"/>
    </row>
    <row r="58" spans="1:13" ht="15" customHeight="1">
      <c r="A58" s="110"/>
      <c r="B58" s="85"/>
      <c r="C58" s="86"/>
      <c r="D58" s="6">
        <v>0</v>
      </c>
      <c r="E58" s="23" t="s">
        <v>80</v>
      </c>
      <c r="F58" s="92" t="s">
        <v>83</v>
      </c>
      <c r="G58" s="90"/>
      <c r="H58" s="91"/>
      <c r="I58" s="115"/>
      <c r="J58" s="172"/>
      <c r="K58" s="173"/>
      <c r="L58" s="174"/>
      <c r="M58" s="175"/>
    </row>
    <row r="59" spans="1:13" ht="15" customHeight="1">
      <c r="A59" s="110"/>
      <c r="B59" s="85"/>
      <c r="C59" s="86"/>
      <c r="D59" s="6">
        <v>0</v>
      </c>
      <c r="E59" s="5" t="s">
        <v>84</v>
      </c>
      <c r="F59" s="92" t="s">
        <v>83</v>
      </c>
      <c r="G59" s="90"/>
      <c r="H59" s="91"/>
      <c r="I59" s="115"/>
      <c r="J59" s="172"/>
      <c r="K59" s="173"/>
      <c r="L59" s="174"/>
      <c r="M59" s="175"/>
    </row>
    <row r="60" spans="1:13" ht="15" customHeight="1">
      <c r="A60" s="110"/>
      <c r="B60" s="85"/>
      <c r="C60" s="86"/>
      <c r="D60" s="6">
        <v>1</v>
      </c>
      <c r="E60" s="5" t="s">
        <v>85</v>
      </c>
      <c r="F60" s="92">
        <v>4</v>
      </c>
      <c r="G60" s="90"/>
      <c r="H60" s="91"/>
      <c r="I60" s="115"/>
      <c r="J60" s="172"/>
      <c r="K60" s="173"/>
      <c r="L60" s="174"/>
      <c r="M60" s="175"/>
    </row>
    <row r="61" spans="1:14" ht="15" customHeight="1">
      <c r="A61" s="110"/>
      <c r="B61" s="85"/>
      <c r="C61" s="86"/>
      <c r="D61" s="6">
        <v>0</v>
      </c>
      <c r="E61" s="5" t="s">
        <v>89</v>
      </c>
      <c r="F61" s="92" t="s">
        <v>83</v>
      </c>
      <c r="G61" s="90"/>
      <c r="H61" s="91"/>
      <c r="I61" s="115"/>
      <c r="J61" s="172"/>
      <c r="K61" s="58"/>
      <c r="L61" s="56"/>
      <c r="M61" s="57"/>
      <c r="N61" s="68"/>
    </row>
    <row r="62" spans="1:13" ht="16.5">
      <c r="A62" s="111"/>
      <c r="B62" s="87"/>
      <c r="C62" s="88"/>
      <c r="D62" s="6">
        <v>2</v>
      </c>
      <c r="E62" s="5" t="s">
        <v>70</v>
      </c>
      <c r="F62" s="7">
        <v>1</v>
      </c>
      <c r="G62" s="4" t="s">
        <v>2</v>
      </c>
      <c r="H62" s="7">
        <v>2</v>
      </c>
      <c r="I62" s="116"/>
      <c r="J62" s="172"/>
      <c r="K62" s="68"/>
      <c r="L62" s="68"/>
      <c r="M62" s="69"/>
    </row>
    <row r="63" spans="1:13" ht="24" customHeight="1">
      <c r="A63" s="75" t="s">
        <v>14</v>
      </c>
      <c r="B63" s="76"/>
      <c r="C63" s="77"/>
      <c r="D63" s="30">
        <f>SUM(D19:D62)</f>
        <v>5246</v>
      </c>
      <c r="E63" s="9"/>
      <c r="F63" s="31"/>
      <c r="G63" s="32"/>
      <c r="H63" s="33"/>
      <c r="I63" s="50">
        <f>I19+I23+I29+I30+I42+I44</f>
        <v>5246</v>
      </c>
      <c r="J63" s="172"/>
      <c r="L63" s="68"/>
      <c r="M63" s="69"/>
    </row>
    <row r="64" spans="1:13" ht="27.75" customHeight="1">
      <c r="A64" s="75" t="s">
        <v>15</v>
      </c>
      <c r="B64" s="76"/>
      <c r="C64" s="77"/>
      <c r="D64" s="34">
        <f>D63</f>
        <v>5246</v>
      </c>
      <c r="E64" s="9"/>
      <c r="F64" s="31"/>
      <c r="G64" s="32"/>
      <c r="H64" s="35"/>
      <c r="I64" s="34">
        <f>I63</f>
        <v>5246</v>
      </c>
      <c r="J64" s="172"/>
      <c r="L64" s="68"/>
      <c r="M64" s="69"/>
    </row>
    <row r="65" spans="1:13" ht="16.5" customHeight="1">
      <c r="A65" s="78" t="s">
        <v>47</v>
      </c>
      <c r="B65" s="81" t="s">
        <v>48</v>
      </c>
      <c r="C65" s="82"/>
      <c r="D65" s="60">
        <v>37</v>
      </c>
      <c r="E65" s="61"/>
      <c r="F65" s="61"/>
      <c r="G65" s="63"/>
      <c r="H65" s="61"/>
      <c r="I65" s="62"/>
      <c r="J65" s="71"/>
      <c r="L65" s="68"/>
      <c r="M65" s="69"/>
    </row>
    <row r="66" spans="1:13" ht="16.5">
      <c r="A66" s="79"/>
      <c r="B66" s="81" t="s">
        <v>49</v>
      </c>
      <c r="C66" s="82"/>
      <c r="D66" s="60">
        <v>0</v>
      </c>
      <c r="E66" s="61"/>
      <c r="F66" s="61"/>
      <c r="G66" s="63"/>
      <c r="H66" s="61"/>
      <c r="I66" s="62"/>
      <c r="J66" s="71"/>
      <c r="L66" s="68"/>
      <c r="M66" s="69"/>
    </row>
    <row r="67" spans="1:13" ht="16.5" customHeight="1">
      <c r="A67" s="79"/>
      <c r="B67" s="75" t="s">
        <v>50</v>
      </c>
      <c r="C67" s="77"/>
      <c r="D67" s="60">
        <v>17</v>
      </c>
      <c r="E67" s="61"/>
      <c r="F67" s="61"/>
      <c r="G67" s="61"/>
      <c r="H67" s="61"/>
      <c r="I67" s="62"/>
      <c r="J67" s="72"/>
      <c r="K67" s="68"/>
      <c r="L67" s="68"/>
      <c r="M67" s="69"/>
    </row>
    <row r="68" spans="1:13" ht="16.5">
      <c r="A68" s="79"/>
      <c r="B68" s="75" t="s">
        <v>51</v>
      </c>
      <c r="C68" s="77"/>
      <c r="D68" s="60">
        <v>26</v>
      </c>
      <c r="E68" s="61"/>
      <c r="F68" s="61"/>
      <c r="G68" s="61"/>
      <c r="H68" s="61"/>
      <c r="I68" s="62"/>
      <c r="J68" s="72"/>
      <c r="K68" s="68"/>
      <c r="L68" s="68"/>
      <c r="M68" s="69"/>
    </row>
    <row r="69" spans="1:13" ht="18.75" customHeight="1">
      <c r="A69" s="80"/>
      <c r="B69" s="75" t="s">
        <v>14</v>
      </c>
      <c r="C69" s="77"/>
      <c r="D69" s="64">
        <f>D65+D66+D67+D68</f>
        <v>80</v>
      </c>
      <c r="E69" s="65"/>
      <c r="F69" s="65"/>
      <c r="G69" s="65"/>
      <c r="H69" s="65"/>
      <c r="I69" s="66"/>
      <c r="J69" s="70"/>
      <c r="K69" s="36"/>
      <c r="L69" s="36"/>
      <c r="M69" s="37"/>
    </row>
    <row r="70" spans="1:13" ht="16.5">
      <c r="A70" s="59" t="s">
        <v>101</v>
      </c>
      <c r="B70" s="59"/>
      <c r="C70" s="59"/>
      <c r="D70" s="59"/>
      <c r="E70" s="59"/>
      <c r="F70" s="59"/>
      <c r="G70" s="59"/>
      <c r="H70" s="59"/>
      <c r="I70" s="67"/>
      <c r="J70" s="68"/>
      <c r="K70" s="68"/>
      <c r="L70" s="68"/>
      <c r="M70" s="69"/>
    </row>
    <row r="71" spans="1:9" ht="16.5">
      <c r="A71" s="59" t="s">
        <v>102</v>
      </c>
      <c r="B71" s="59"/>
      <c r="C71" s="59"/>
      <c r="D71" s="59"/>
      <c r="E71" s="59"/>
      <c r="F71" s="59"/>
      <c r="G71" s="59"/>
      <c r="H71" s="59"/>
      <c r="I71" s="59"/>
    </row>
    <row r="72" spans="1:9" ht="16.5">
      <c r="A72" s="55" t="s">
        <v>103</v>
      </c>
      <c r="B72" s="55"/>
      <c r="C72" s="55"/>
      <c r="D72" s="55"/>
      <c r="E72" s="55"/>
      <c r="F72" s="55"/>
      <c r="G72" s="55"/>
      <c r="H72" s="41"/>
      <c r="I72" s="55"/>
    </row>
  </sheetData>
  <sheetProtection/>
  <mergeCells count="95">
    <mergeCell ref="J3:J64"/>
    <mergeCell ref="K3:K60"/>
    <mergeCell ref="A4:C4"/>
    <mergeCell ref="D4:I4"/>
    <mergeCell ref="A1:M1"/>
    <mergeCell ref="A2:C2"/>
    <mergeCell ref="D2:I2"/>
    <mergeCell ref="J2:M2"/>
    <mergeCell ref="L3:L60"/>
    <mergeCell ref="M3:M60"/>
    <mergeCell ref="A6:C6"/>
    <mergeCell ref="D6:I6"/>
    <mergeCell ref="A3:C3"/>
    <mergeCell ref="D3:I3"/>
    <mergeCell ref="A5:C5"/>
    <mergeCell ref="D5:I5"/>
    <mergeCell ref="A7:C7"/>
    <mergeCell ref="D7:I7"/>
    <mergeCell ref="A8:C8"/>
    <mergeCell ref="D8:I8"/>
    <mergeCell ref="A9:C9"/>
    <mergeCell ref="D9:I9"/>
    <mergeCell ref="A16:C16"/>
    <mergeCell ref="D16:I16"/>
    <mergeCell ref="A17:C17"/>
    <mergeCell ref="D17:I17"/>
    <mergeCell ref="A10:C10"/>
    <mergeCell ref="D10:I10"/>
    <mergeCell ref="A11:C11"/>
    <mergeCell ref="D11:I11"/>
    <mergeCell ref="A12:C12"/>
    <mergeCell ref="D12:I12"/>
    <mergeCell ref="A18:C18"/>
    <mergeCell ref="F18:H18"/>
    <mergeCell ref="B29:C29"/>
    <mergeCell ref="B31:C31"/>
    <mergeCell ref="B22:C22"/>
    <mergeCell ref="A13:C13"/>
    <mergeCell ref="D13:I13"/>
    <mergeCell ref="A14:C14"/>
    <mergeCell ref="A15:C15"/>
    <mergeCell ref="D15:I15"/>
    <mergeCell ref="B33:C33"/>
    <mergeCell ref="F22:H22"/>
    <mergeCell ref="A23:A28"/>
    <mergeCell ref="B23:C26"/>
    <mergeCell ref="A30:A41"/>
    <mergeCell ref="B30:C30"/>
    <mergeCell ref="B41:C41"/>
    <mergeCell ref="B38:C38"/>
    <mergeCell ref="B32:C32"/>
    <mergeCell ref="I23:I28"/>
    <mergeCell ref="B27:C28"/>
    <mergeCell ref="A19:A22"/>
    <mergeCell ref="B19:C19"/>
    <mergeCell ref="I19:I22"/>
    <mergeCell ref="B20:C20"/>
    <mergeCell ref="B21:C21"/>
    <mergeCell ref="A42:A43"/>
    <mergeCell ref="B42:C42"/>
    <mergeCell ref="I42:I43"/>
    <mergeCell ref="B43:C43"/>
    <mergeCell ref="I30:I41"/>
    <mergeCell ref="B34:C34"/>
    <mergeCell ref="B35:B36"/>
    <mergeCell ref="B37:C37"/>
    <mergeCell ref="B39:C39"/>
    <mergeCell ref="B40:C40"/>
    <mergeCell ref="A44:A62"/>
    <mergeCell ref="B44:C44"/>
    <mergeCell ref="I44:I62"/>
    <mergeCell ref="B45:C52"/>
    <mergeCell ref="F46:H46"/>
    <mergeCell ref="F47:H47"/>
    <mergeCell ref="F48:H48"/>
    <mergeCell ref="F49:H49"/>
    <mergeCell ref="F50:H50"/>
    <mergeCell ref="F51:H51"/>
    <mergeCell ref="F52:H52"/>
    <mergeCell ref="B53:C62"/>
    <mergeCell ref="F55:H55"/>
    <mergeCell ref="F56:H56"/>
    <mergeCell ref="F57:H57"/>
    <mergeCell ref="F58:H58"/>
    <mergeCell ref="F59:H59"/>
    <mergeCell ref="F60:H60"/>
    <mergeCell ref="F61:H61"/>
    <mergeCell ref="A63:C63"/>
    <mergeCell ref="A64:C64"/>
    <mergeCell ref="A65:A69"/>
    <mergeCell ref="B65:C65"/>
    <mergeCell ref="B66:C66"/>
    <mergeCell ref="B67:C67"/>
    <mergeCell ref="B68:C68"/>
    <mergeCell ref="B69:C69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何錫森(371)</cp:lastModifiedBy>
  <cp:lastPrinted>2016-04-07T02:56:34Z</cp:lastPrinted>
  <dcterms:created xsi:type="dcterms:W3CDTF">2012-02-02T07:33:29Z</dcterms:created>
  <dcterms:modified xsi:type="dcterms:W3CDTF">2017-06-03T03:56:23Z</dcterms:modified>
  <cp:category/>
  <cp:version/>
  <cp:contentType/>
  <cp:contentStatus/>
</cp:coreProperties>
</file>