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10046879\Desktop\主計處-統計業務稽核-1120807前繳交\1.新增內部報表-10月底前\112年公務統計報表-市場科\7.發文\"/>
    </mc:Choice>
  </mc:AlternateContent>
  <xr:revisionPtr revIDLastSave="0" documentId="13_ncr:1_{578E0301-CBA9-4276-9308-13416A0B79DC}" xr6:coauthVersionLast="47" xr6:coauthVersionMax="47" xr10:uidLastSave="{00000000-0000-0000-0000-000000000000}"/>
  <bookViews>
    <workbookView xWindow="-120" yWindow="-120" windowWidth="29040" windowHeight="15720" firstSheet="2" activeTab="2" xr2:uid="{00000000-000D-0000-FFFF-FFFF00000000}"/>
  </bookViews>
  <sheets>
    <sheet name="29110302--修改前報表" sheetId="1" state="hidden" r:id="rId1"/>
    <sheet name="29110302--修改後報表" sheetId="2" state="hidden" r:id="rId2"/>
    <sheet name="報表程式" sheetId="3" r:id="rId3"/>
    <sheet name="編製說明" sheetId="4" r:id="rId4"/>
  </sheets>
  <definedNames>
    <definedName name="G___P_" localSheetId="1">'29110302--修改後報表'!#REF!</definedName>
    <definedName name="G___P_" localSheetId="2">報表程式!#REF!</definedName>
    <definedName name="G___P_">'29110302--修改前報表'!#REF!</definedName>
    <definedName name="_xlnm.Print_Area" localSheetId="2">報表程式!$A$1:$K$22</definedName>
    <definedName name="_xlnm.Print_Titles" localSheetId="0">'29110302--修改前報表'!$1:$8</definedName>
    <definedName name="_xlnm.Print_Titles" localSheetId="1">'29110302--修改後報表'!$1:$8</definedName>
  </definedNames>
  <calcPr calcId="191029"/>
</workbook>
</file>

<file path=xl/calcChain.xml><?xml version="1.0" encoding="utf-8"?>
<calcChain xmlns="http://schemas.openxmlformats.org/spreadsheetml/2006/main">
  <c r="B91" i="2" l="1"/>
  <c r="B90" i="2"/>
  <c r="B89" i="2"/>
  <c r="B88" i="2"/>
  <c r="B87" i="2"/>
  <c r="L86" i="2"/>
  <c r="K86" i="2"/>
  <c r="J86" i="2"/>
  <c r="I86" i="2"/>
  <c r="I9" i="2" s="1"/>
  <c r="H86" i="2"/>
  <c r="G86" i="2"/>
  <c r="B86" i="2" s="1"/>
  <c r="F86" i="2"/>
  <c r="E86" i="2"/>
  <c r="D86" i="2"/>
  <c r="C86" i="2"/>
  <c r="B85" i="2"/>
  <c r="B84" i="2"/>
  <c r="L83" i="2"/>
  <c r="K83" i="2"/>
  <c r="J83" i="2"/>
  <c r="I83" i="2"/>
  <c r="H83" i="2"/>
  <c r="G83" i="2"/>
  <c r="F83" i="2"/>
  <c r="E83" i="2"/>
  <c r="D83" i="2"/>
  <c r="C83" i="2"/>
  <c r="B83" i="2" s="1"/>
  <c r="B82" i="2"/>
  <c r="B81" i="2"/>
  <c r="B80" i="2"/>
  <c r="L79" i="2"/>
  <c r="K79" i="2"/>
  <c r="J79" i="2"/>
  <c r="I79" i="2"/>
  <c r="H79" i="2"/>
  <c r="G79" i="2"/>
  <c r="F79" i="2"/>
  <c r="E79" i="2"/>
  <c r="D79" i="2"/>
  <c r="C79" i="2"/>
  <c r="B79" i="2" s="1"/>
  <c r="B78" i="2"/>
  <c r="B77" i="2"/>
  <c r="B76" i="2"/>
  <c r="B75" i="2"/>
  <c r="B74" i="2"/>
  <c r="B73" i="2"/>
  <c r="L72" i="2"/>
  <c r="K72" i="2"/>
  <c r="J72" i="2"/>
  <c r="I72" i="2"/>
  <c r="H72" i="2"/>
  <c r="G72" i="2"/>
  <c r="F72" i="2"/>
  <c r="E72" i="2"/>
  <c r="D72" i="2"/>
  <c r="C72" i="2"/>
  <c r="B72" i="2" s="1"/>
  <c r="B71" i="2"/>
  <c r="B70" i="2"/>
  <c r="B69" i="2"/>
  <c r="B68" i="2"/>
  <c r="B67" i="2"/>
  <c r="B66" i="2"/>
  <c r="B65" i="2"/>
  <c r="B64" i="2"/>
  <c r="B63" i="2"/>
  <c r="B62" i="2"/>
  <c r="B61" i="2"/>
  <c r="B60" i="2"/>
  <c r="B59" i="2"/>
  <c r="B58" i="2"/>
  <c r="L57" i="2"/>
  <c r="K57" i="2"/>
  <c r="J57" i="2"/>
  <c r="I57" i="2"/>
  <c r="H57" i="2"/>
  <c r="G57" i="2"/>
  <c r="F57" i="2"/>
  <c r="E57" i="2"/>
  <c r="D57" i="2"/>
  <c r="C57" i="2"/>
  <c r="B57" i="2" s="1"/>
  <c r="B56" i="2"/>
  <c r="B55" i="2"/>
  <c r="B54" i="2"/>
  <c r="B53" i="2"/>
  <c r="B52" i="2"/>
  <c r="L51" i="2"/>
  <c r="K51" i="2"/>
  <c r="J51" i="2"/>
  <c r="I51" i="2"/>
  <c r="H51" i="2"/>
  <c r="G51" i="2"/>
  <c r="F51" i="2"/>
  <c r="E51" i="2"/>
  <c r="D51" i="2"/>
  <c r="C51" i="2"/>
  <c r="B51" i="2" s="1"/>
  <c r="B50" i="2"/>
  <c r="B49" i="2"/>
  <c r="B48" i="2"/>
  <c r="B47" i="2"/>
  <c r="B46" i="2"/>
  <c r="B45" i="2"/>
  <c r="B44" i="2"/>
  <c r="B43" i="2"/>
  <c r="B42" i="2"/>
  <c r="B41" i="2"/>
  <c r="B40" i="2"/>
  <c r="L39" i="2"/>
  <c r="K39" i="2"/>
  <c r="J39" i="2"/>
  <c r="I39" i="2"/>
  <c r="H39" i="2"/>
  <c r="G39" i="2"/>
  <c r="F39" i="2"/>
  <c r="E39" i="2"/>
  <c r="D39" i="2"/>
  <c r="B39" i="2" s="1"/>
  <c r="C39" i="2"/>
  <c r="B38" i="2"/>
  <c r="B37" i="2"/>
  <c r="B36" i="2"/>
  <c r="B35" i="2"/>
  <c r="B34" i="2"/>
  <c r="B33" i="2"/>
  <c r="B32" i="2"/>
  <c r="B31" i="2"/>
  <c r="B30" i="2"/>
  <c r="B29" i="2"/>
  <c r="B28" i="2"/>
  <c r="L27" i="2"/>
  <c r="K27" i="2"/>
  <c r="J27" i="2"/>
  <c r="I27" i="2"/>
  <c r="H27" i="2"/>
  <c r="G27" i="2"/>
  <c r="F27" i="2"/>
  <c r="E27" i="2"/>
  <c r="D27" i="2"/>
  <c r="C27" i="2"/>
  <c r="B27" i="2" s="1"/>
  <c r="B26" i="2"/>
  <c r="B25" i="2"/>
  <c r="B24" i="2"/>
  <c r="B23" i="2"/>
  <c r="B22" i="2"/>
  <c r="L21" i="2"/>
  <c r="L9" i="2" s="1"/>
  <c r="K21" i="2"/>
  <c r="J21" i="2"/>
  <c r="I21" i="2"/>
  <c r="H21" i="2"/>
  <c r="H9" i="2" s="1"/>
  <c r="G21" i="2"/>
  <c r="F21" i="2"/>
  <c r="E21" i="2"/>
  <c r="D21" i="2"/>
  <c r="C21" i="2"/>
  <c r="B21" i="2" s="1"/>
  <c r="B20" i="2"/>
  <c r="B19" i="2"/>
  <c r="B18" i="2"/>
  <c r="B17" i="2"/>
  <c r="B16" i="2"/>
  <c r="B15" i="2"/>
  <c r="L14" i="2"/>
  <c r="K14" i="2"/>
  <c r="J14" i="2"/>
  <c r="I14" i="2"/>
  <c r="H14" i="2"/>
  <c r="G14" i="2"/>
  <c r="F14" i="2"/>
  <c r="E14" i="2"/>
  <c r="D14" i="2"/>
  <c r="C14" i="2"/>
  <c r="B14" i="2" s="1"/>
  <c r="B13" i="2"/>
  <c r="B12" i="2"/>
  <c r="B11" i="2"/>
  <c r="L10" i="2"/>
  <c r="K10" i="2"/>
  <c r="K9" i="2" s="1"/>
  <c r="J10" i="2"/>
  <c r="J9" i="2" s="1"/>
  <c r="I10" i="2"/>
  <c r="H10" i="2"/>
  <c r="G10" i="2"/>
  <c r="G9" i="2" s="1"/>
  <c r="F10" i="2"/>
  <c r="E10" i="2"/>
  <c r="E9" i="2" s="1"/>
  <c r="D10" i="2"/>
  <c r="C10" i="2"/>
  <c r="C9" i="2" s="1"/>
  <c r="F9" i="2"/>
  <c r="D9" i="2"/>
  <c r="M92" i="1"/>
  <c r="B92" i="1"/>
  <c r="W91" i="1"/>
  <c r="V91" i="1"/>
  <c r="U91" i="1"/>
  <c r="T91" i="1"/>
  <c r="S91" i="1"/>
  <c r="R91" i="1"/>
  <c r="Q91" i="1"/>
  <c r="P91" i="1"/>
  <c r="O91" i="1"/>
  <c r="N91" i="1"/>
  <c r="M91" i="1"/>
  <c r="L91" i="1"/>
  <c r="K91" i="1"/>
  <c r="J91" i="1"/>
  <c r="I91" i="1"/>
  <c r="H91" i="1"/>
  <c r="G91" i="1"/>
  <c r="F91" i="1"/>
  <c r="E91" i="1"/>
  <c r="D91" i="1"/>
  <c r="C91" i="1"/>
  <c r="B91" i="1"/>
  <c r="M90" i="1"/>
  <c r="B90" i="1"/>
  <c r="M89" i="1"/>
  <c r="M87" i="1" s="1"/>
  <c r="B89" i="1"/>
  <c r="M88" i="1"/>
  <c r="B88" i="1"/>
  <c r="B87" i="1" s="1"/>
  <c r="W87" i="1"/>
  <c r="V87" i="1"/>
  <c r="U87" i="1"/>
  <c r="T87" i="1"/>
  <c r="S87" i="1"/>
  <c r="R87" i="1"/>
  <c r="Q87" i="1"/>
  <c r="P87" i="1"/>
  <c r="O87" i="1"/>
  <c r="N87" i="1"/>
  <c r="L87" i="1"/>
  <c r="K87" i="1"/>
  <c r="J87" i="1"/>
  <c r="I87" i="1"/>
  <c r="H87" i="1"/>
  <c r="G87" i="1"/>
  <c r="F87" i="1"/>
  <c r="E87" i="1"/>
  <c r="D87" i="1"/>
  <c r="C87" i="1"/>
  <c r="M86" i="1"/>
  <c r="M84" i="1" s="1"/>
  <c r="B86" i="1"/>
  <c r="M85" i="1"/>
  <c r="B85" i="1"/>
  <c r="B84" i="1" s="1"/>
  <c r="W84" i="1"/>
  <c r="V84" i="1"/>
  <c r="U84" i="1"/>
  <c r="T84" i="1"/>
  <c r="S84" i="1"/>
  <c r="R84" i="1"/>
  <c r="Q84" i="1"/>
  <c r="P84" i="1"/>
  <c r="O84" i="1"/>
  <c r="N84" i="1"/>
  <c r="L84" i="1"/>
  <c r="K84" i="1"/>
  <c r="J84" i="1"/>
  <c r="I84" i="1"/>
  <c r="H84" i="1"/>
  <c r="G84" i="1"/>
  <c r="F84" i="1"/>
  <c r="E84" i="1"/>
  <c r="D84" i="1"/>
  <c r="C84" i="1"/>
  <c r="M83" i="1"/>
  <c r="B83" i="1"/>
  <c r="B80" i="1" s="1"/>
  <c r="M82" i="1"/>
  <c r="B82" i="1"/>
  <c r="M81" i="1"/>
  <c r="M80" i="1" s="1"/>
  <c r="B81" i="1"/>
  <c r="W80" i="1"/>
  <c r="V80" i="1"/>
  <c r="U80" i="1"/>
  <c r="T80" i="1"/>
  <c r="S80" i="1"/>
  <c r="R80" i="1"/>
  <c r="Q80" i="1"/>
  <c r="P80" i="1"/>
  <c r="O80" i="1"/>
  <c r="N80" i="1"/>
  <c r="L80" i="1"/>
  <c r="K80" i="1"/>
  <c r="J80" i="1"/>
  <c r="I80" i="1"/>
  <c r="H80" i="1"/>
  <c r="G80" i="1"/>
  <c r="F80" i="1"/>
  <c r="E80" i="1"/>
  <c r="D80" i="1"/>
  <c r="C80" i="1"/>
  <c r="M79" i="1"/>
  <c r="B79" i="1"/>
  <c r="M78" i="1"/>
  <c r="B78" i="1"/>
  <c r="M77" i="1"/>
  <c r="B77" i="1"/>
  <c r="M76" i="1"/>
  <c r="B76" i="1"/>
  <c r="M75" i="1"/>
  <c r="B75" i="1"/>
  <c r="M74" i="1"/>
  <c r="B74" i="1"/>
  <c r="W73" i="1"/>
  <c r="V73" i="1"/>
  <c r="U73" i="1"/>
  <c r="T73" i="1"/>
  <c r="S73" i="1"/>
  <c r="R73" i="1"/>
  <c r="Q73" i="1"/>
  <c r="P73" i="1"/>
  <c r="O73" i="1"/>
  <c r="N73" i="1"/>
  <c r="M73" i="1"/>
  <c r="L73" i="1"/>
  <c r="K73" i="1"/>
  <c r="J73" i="1"/>
  <c r="I73" i="1"/>
  <c r="H73" i="1"/>
  <c r="G73" i="1"/>
  <c r="F73" i="1"/>
  <c r="E73" i="1"/>
  <c r="D73" i="1"/>
  <c r="C73" i="1"/>
  <c r="B73" i="1"/>
  <c r="M72" i="1"/>
  <c r="B72" i="1"/>
  <c r="M71" i="1"/>
  <c r="B71" i="1"/>
  <c r="M70" i="1"/>
  <c r="B70" i="1"/>
  <c r="M69" i="1"/>
  <c r="B69" i="1"/>
  <c r="M68" i="1"/>
  <c r="B68" i="1"/>
  <c r="M67" i="1"/>
  <c r="B67" i="1"/>
  <c r="U66" i="1"/>
  <c r="U58" i="1" s="1"/>
  <c r="B66" i="1"/>
  <c r="M65" i="1"/>
  <c r="B65" i="1"/>
  <c r="M64" i="1"/>
  <c r="B64" i="1"/>
  <c r="M63" i="1"/>
  <c r="B63" i="1"/>
  <c r="M62" i="1"/>
  <c r="B62" i="1"/>
  <c r="M61" i="1"/>
  <c r="B61" i="1"/>
  <c r="M60" i="1"/>
  <c r="M58" i="1" s="1"/>
  <c r="B60" i="1"/>
  <c r="M59" i="1"/>
  <c r="B59" i="1"/>
  <c r="W58" i="1"/>
  <c r="V58" i="1"/>
  <c r="T58" i="1"/>
  <c r="S58" i="1"/>
  <c r="R58" i="1"/>
  <c r="Q58" i="1"/>
  <c r="P58" i="1"/>
  <c r="O58" i="1"/>
  <c r="N58" i="1"/>
  <c r="L58" i="1"/>
  <c r="K58" i="1"/>
  <c r="J58" i="1"/>
  <c r="I58" i="1"/>
  <c r="H58" i="1"/>
  <c r="G58" i="1"/>
  <c r="F58" i="1"/>
  <c r="E58" i="1"/>
  <c r="D58" i="1"/>
  <c r="C58" i="1"/>
  <c r="B58" i="1"/>
  <c r="M57" i="1"/>
  <c r="B57" i="1"/>
  <c r="M56" i="1"/>
  <c r="B56" i="1"/>
  <c r="M55" i="1"/>
  <c r="B55" i="1"/>
  <c r="M54" i="1"/>
  <c r="M52" i="1" s="1"/>
  <c r="B54" i="1"/>
  <c r="M53" i="1"/>
  <c r="B53" i="1"/>
  <c r="B52" i="1" s="1"/>
  <c r="W52" i="1"/>
  <c r="V52" i="1"/>
  <c r="U52" i="1"/>
  <c r="T52" i="1"/>
  <c r="S52" i="1"/>
  <c r="R52" i="1"/>
  <c r="Q52" i="1"/>
  <c r="P52" i="1"/>
  <c r="O52" i="1"/>
  <c r="N52" i="1"/>
  <c r="L52" i="1"/>
  <c r="K52" i="1"/>
  <c r="J52" i="1"/>
  <c r="I52" i="1"/>
  <c r="H52" i="1"/>
  <c r="G52" i="1"/>
  <c r="F52" i="1"/>
  <c r="E52" i="1"/>
  <c r="D52" i="1"/>
  <c r="C52" i="1"/>
  <c r="M51" i="1"/>
  <c r="B51" i="1"/>
  <c r="M50" i="1"/>
  <c r="B50" i="1"/>
  <c r="M49" i="1"/>
  <c r="B49" i="1"/>
  <c r="M48" i="1"/>
  <c r="B48" i="1"/>
  <c r="M47" i="1"/>
  <c r="B47" i="1"/>
  <c r="M46" i="1"/>
  <c r="B46" i="1"/>
  <c r="M45" i="1"/>
  <c r="B45" i="1"/>
  <c r="M44" i="1"/>
  <c r="B44" i="1"/>
  <c r="M43" i="1"/>
  <c r="B43" i="1"/>
  <c r="M42" i="1"/>
  <c r="B42" i="1"/>
  <c r="M41" i="1"/>
  <c r="M40" i="1" s="1"/>
  <c r="B41" i="1"/>
  <c r="B40" i="1" s="1"/>
  <c r="W40" i="1"/>
  <c r="V40" i="1"/>
  <c r="U40" i="1"/>
  <c r="T40" i="1"/>
  <c r="S40" i="1"/>
  <c r="R40" i="1"/>
  <c r="R9" i="1" s="1"/>
  <c r="Q40" i="1"/>
  <c r="P40" i="1"/>
  <c r="O40" i="1"/>
  <c r="N40" i="1"/>
  <c r="L40" i="1"/>
  <c r="K40" i="1"/>
  <c r="J40" i="1"/>
  <c r="I40" i="1"/>
  <c r="H40" i="1"/>
  <c r="G40" i="1"/>
  <c r="F40" i="1"/>
  <c r="F9" i="1" s="1"/>
  <c r="E40" i="1"/>
  <c r="D40" i="1"/>
  <c r="C40" i="1"/>
  <c r="M39" i="1"/>
  <c r="B39" i="1"/>
  <c r="M38" i="1"/>
  <c r="B38" i="1"/>
  <c r="M37" i="1"/>
  <c r="B37" i="1"/>
  <c r="M36" i="1"/>
  <c r="B36" i="1"/>
  <c r="M35" i="1"/>
  <c r="B35" i="1"/>
  <c r="M34" i="1"/>
  <c r="B34" i="1"/>
  <c r="M33" i="1"/>
  <c r="B33" i="1"/>
  <c r="M32" i="1"/>
  <c r="B32" i="1"/>
  <c r="M31" i="1"/>
  <c r="B31" i="1"/>
  <c r="M30" i="1"/>
  <c r="M28" i="1" s="1"/>
  <c r="M9" i="1" s="1"/>
  <c r="B30" i="1"/>
  <c r="M29" i="1"/>
  <c r="B29" i="1"/>
  <c r="W28" i="1"/>
  <c r="V28" i="1"/>
  <c r="U28" i="1"/>
  <c r="T28" i="1"/>
  <c r="S28" i="1"/>
  <c r="R28" i="1"/>
  <c r="Q28" i="1"/>
  <c r="P28" i="1"/>
  <c r="O28" i="1"/>
  <c r="N28" i="1"/>
  <c r="L28" i="1"/>
  <c r="K28" i="1"/>
  <c r="J28" i="1"/>
  <c r="I28" i="1"/>
  <c r="H28" i="1"/>
  <c r="G28" i="1"/>
  <c r="F28" i="1"/>
  <c r="E28" i="1"/>
  <c r="D28" i="1"/>
  <c r="C28" i="1"/>
  <c r="B28" i="1"/>
  <c r="M27" i="1"/>
  <c r="B27" i="1"/>
  <c r="M26" i="1"/>
  <c r="B26" i="1"/>
  <c r="M25" i="1"/>
  <c r="B25" i="1"/>
  <c r="M24" i="1"/>
  <c r="B24" i="1"/>
  <c r="M23" i="1"/>
  <c r="B23" i="1"/>
  <c r="B22" i="1" s="1"/>
  <c r="W22" i="1"/>
  <c r="V22" i="1"/>
  <c r="U22" i="1"/>
  <c r="T22" i="1"/>
  <c r="S22" i="1"/>
  <c r="R22" i="1"/>
  <c r="Q22" i="1"/>
  <c r="P22" i="1"/>
  <c r="O22" i="1"/>
  <c r="N22" i="1"/>
  <c r="M22" i="1"/>
  <c r="L22" i="1"/>
  <c r="K22" i="1"/>
  <c r="J22" i="1"/>
  <c r="I22" i="1"/>
  <c r="H22" i="1"/>
  <c r="G22" i="1"/>
  <c r="F22" i="1"/>
  <c r="E22" i="1"/>
  <c r="D22" i="1"/>
  <c r="C22" i="1"/>
  <c r="M21" i="1"/>
  <c r="B21" i="1"/>
  <c r="M20" i="1"/>
  <c r="B20" i="1"/>
  <c r="B15" i="1" s="1"/>
  <c r="M19" i="1"/>
  <c r="B19" i="1"/>
  <c r="M18" i="1"/>
  <c r="B18" i="1"/>
  <c r="M17" i="1"/>
  <c r="B17" i="1"/>
  <c r="M16" i="1"/>
  <c r="B16" i="1"/>
  <c r="W15" i="1"/>
  <c r="W9" i="1" s="1"/>
  <c r="V15" i="1"/>
  <c r="V9" i="1" s="1"/>
  <c r="U15" i="1"/>
  <c r="T15" i="1"/>
  <c r="S15" i="1"/>
  <c r="R15" i="1"/>
  <c r="Q15" i="1"/>
  <c r="P15" i="1"/>
  <c r="O15" i="1"/>
  <c r="N15" i="1"/>
  <c r="M15" i="1"/>
  <c r="L15" i="1"/>
  <c r="K15" i="1"/>
  <c r="K9" i="1" s="1"/>
  <c r="J15" i="1"/>
  <c r="J9" i="1" s="1"/>
  <c r="I15" i="1"/>
  <c r="H15" i="1"/>
  <c r="G15" i="1"/>
  <c r="F15" i="1"/>
  <c r="E15" i="1"/>
  <c r="D15" i="1"/>
  <c r="C15" i="1"/>
  <c r="M14" i="1"/>
  <c r="B14" i="1"/>
  <c r="M13" i="1"/>
  <c r="B13" i="1"/>
  <c r="M12" i="1"/>
  <c r="B12" i="1"/>
  <c r="B10" i="1" s="1"/>
  <c r="M11" i="1"/>
  <c r="B11" i="1"/>
  <c r="W10" i="1"/>
  <c r="V10" i="1"/>
  <c r="U10" i="1"/>
  <c r="T10" i="1"/>
  <c r="T9" i="1" s="1"/>
  <c r="S10" i="1"/>
  <c r="S9" i="1" s="1"/>
  <c r="R10" i="1"/>
  <c r="Q10" i="1"/>
  <c r="Q9" i="1" s="1"/>
  <c r="P10" i="1"/>
  <c r="P9" i="1" s="1"/>
  <c r="O10" i="1"/>
  <c r="O9" i="1" s="1"/>
  <c r="N10" i="1"/>
  <c r="N9" i="1" s="1"/>
  <c r="M10" i="1"/>
  <c r="L10" i="1"/>
  <c r="K10" i="1"/>
  <c r="J10" i="1"/>
  <c r="I10" i="1"/>
  <c r="I9" i="1" s="1"/>
  <c r="H10" i="1"/>
  <c r="H9" i="1" s="1"/>
  <c r="G10" i="1"/>
  <c r="G9" i="1" s="1"/>
  <c r="F10" i="1"/>
  <c r="E10" i="1"/>
  <c r="E9" i="1" s="1"/>
  <c r="D10" i="1"/>
  <c r="D9" i="1" s="1"/>
  <c r="C10" i="1"/>
  <c r="C9" i="1" s="1"/>
  <c r="L9" i="1"/>
  <c r="B9" i="1" l="1"/>
  <c r="U9" i="1"/>
  <c r="B10" i="2"/>
  <c r="B9" i="2" s="1"/>
  <c r="M66" i="1"/>
</calcChain>
</file>

<file path=xl/sharedStrings.xml><?xml version="1.0" encoding="utf-8"?>
<sst xmlns="http://schemas.openxmlformats.org/spreadsheetml/2006/main" count="378" uniqueCount="226">
  <si>
    <t>公開類</t>
  </si>
  <si>
    <t>編製機關</t>
  </si>
  <si>
    <t>建設局</t>
  </si>
  <si>
    <t>年報</t>
  </si>
  <si>
    <t>次年二月底前填報</t>
  </si>
  <si>
    <t>表號</t>
  </si>
  <si>
    <t>2911-03-02</t>
  </si>
  <si>
    <t>臺北市各區公有零售市場攤位數及其營業額</t>
  </si>
  <si>
    <t>中華民國    年</t>
  </si>
  <si>
    <t>區別及</t>
  </si>
  <si>
    <t>攤　　　　　　　　　　　位　　　　　　　　　　　數</t>
  </si>
  <si>
    <t>營　　　　業　　　　額　　　　（　　　　新　　　　臺　　　　幣　　　　　　千　　　　元　　　　）</t>
  </si>
  <si>
    <t>市場別</t>
  </si>
  <si>
    <t>總計</t>
  </si>
  <si>
    <t>果菜</t>
  </si>
  <si>
    <t xml:space="preserve">獸肉 </t>
  </si>
  <si>
    <t>魚蝦</t>
  </si>
  <si>
    <t>家禽</t>
  </si>
  <si>
    <t>糧食</t>
  </si>
  <si>
    <t>雜貨</t>
  </si>
  <si>
    <t>花卉</t>
  </si>
  <si>
    <t>飲食</t>
  </si>
  <si>
    <t>百貨</t>
  </si>
  <si>
    <t>其他</t>
  </si>
  <si>
    <t xml:space="preserve">總計 </t>
  </si>
  <si>
    <t xml:space="preserve"> 總          計</t>
  </si>
  <si>
    <t>松山區</t>
  </si>
  <si>
    <t xml:space="preserve">    松 山 市 場</t>
  </si>
  <si>
    <t xml:space="preserve"> </t>
  </si>
  <si>
    <t xml:space="preserve">    南 松 市 場</t>
  </si>
  <si>
    <t xml:space="preserve">    中 崙 市 場</t>
  </si>
  <si>
    <t xml:space="preserve">    松 山 商 場</t>
  </si>
  <si>
    <t>信義區</t>
  </si>
  <si>
    <t xml:space="preserve">    永 春 市 場</t>
  </si>
  <si>
    <t xml:space="preserve">    永 吉 市 場</t>
  </si>
  <si>
    <t xml:space="preserve">    光 復 市 場</t>
  </si>
  <si>
    <t xml:space="preserve">    三 興 市 場</t>
  </si>
  <si>
    <t xml:space="preserve">    吳 興 市 場</t>
  </si>
  <si>
    <t xml:space="preserve">    黎 忠 市 場</t>
  </si>
  <si>
    <t>大安區</t>
  </si>
  <si>
    <t xml:space="preserve">    成功臨時市場</t>
  </si>
  <si>
    <t xml:space="preserve">    龍 安 市 場</t>
  </si>
  <si>
    <t xml:space="preserve">    信 義 市 場</t>
  </si>
  <si>
    <t xml:space="preserve">    安 東 市 場</t>
  </si>
  <si>
    <t xml:space="preserve">    信 維 市 場</t>
  </si>
  <si>
    <t>中山區</t>
  </si>
  <si>
    <t xml:space="preserve">    中 山 市 場</t>
  </si>
  <si>
    <t xml:space="preserve">    中 山 大 樓</t>
  </si>
  <si>
    <t xml:space="preserve">    大 直 市 場</t>
  </si>
  <si>
    <t xml:space="preserve">    圓 山 市 場</t>
  </si>
  <si>
    <t xml:space="preserve">    長 春 市 場</t>
  </si>
  <si>
    <t xml:space="preserve">    朱 崙 市 場</t>
  </si>
  <si>
    <t xml:space="preserve">    建 國 市 場</t>
  </si>
  <si>
    <t xml:space="preserve">    新 興 市 場</t>
  </si>
  <si>
    <t xml:space="preserve">    松 江 市 場</t>
  </si>
  <si>
    <t xml:space="preserve">    行天宮市 場</t>
  </si>
  <si>
    <t xml:space="preserve">    八 德 市 場</t>
  </si>
  <si>
    <t>中正區</t>
  </si>
  <si>
    <t xml:space="preserve">    南 門 市 場</t>
  </si>
  <si>
    <t xml:space="preserve">    水 源 市 場</t>
  </si>
  <si>
    <t xml:space="preserve">    龍 口 市 場</t>
  </si>
  <si>
    <t xml:space="preserve">    南機場市 場</t>
  </si>
  <si>
    <t xml:space="preserve">    林 口 市 場</t>
  </si>
  <si>
    <t xml:space="preserve">    自 強 市 場</t>
  </si>
  <si>
    <t xml:space="preserve">    華 山 市 場</t>
  </si>
  <si>
    <t xml:space="preserve">    東 門 市 場</t>
  </si>
  <si>
    <t xml:space="preserve">    幸 安 市 場</t>
  </si>
  <si>
    <t xml:space="preserve">    光 華 商 場</t>
  </si>
  <si>
    <t xml:space="preserve">    新 生 市 場</t>
  </si>
  <si>
    <t>大同區</t>
  </si>
  <si>
    <t xml:space="preserve">    大 龍 市 場</t>
  </si>
  <si>
    <t xml:space="preserve">    蘭 州 市 場</t>
  </si>
  <si>
    <t xml:space="preserve">    大 橋 市 場</t>
  </si>
  <si>
    <t xml:space="preserve">    永 樂 市 場</t>
  </si>
  <si>
    <t xml:space="preserve">    雙 連 市 場</t>
  </si>
  <si>
    <t>萬華區</t>
  </si>
  <si>
    <t xml:space="preserve">    西 門 市 場</t>
  </si>
  <si>
    <t xml:space="preserve">    直 興 市 場</t>
  </si>
  <si>
    <t xml:space="preserve">    新 富 市 場</t>
  </si>
  <si>
    <t xml:space="preserve">    雙 園 市 場</t>
  </si>
  <si>
    <t xml:space="preserve">    東 園 市 場</t>
  </si>
  <si>
    <t xml:space="preserve">    柳 鄉 市 場</t>
  </si>
  <si>
    <t xml:space="preserve">    西 寧 市 場</t>
  </si>
  <si>
    <t xml:space="preserve">    河 濱（一）</t>
  </si>
  <si>
    <t xml:space="preserve">    河 濱（二）</t>
  </si>
  <si>
    <t xml:space="preserve">    愛 國 商 場</t>
  </si>
  <si>
    <t xml:space="preserve">    西 園 市 場</t>
  </si>
  <si>
    <t xml:space="preserve">    和 平 商 場</t>
  </si>
  <si>
    <t xml:space="preserve">    龍 山 商 場</t>
  </si>
  <si>
    <t xml:space="preserve">    環 南 市 場</t>
  </si>
  <si>
    <t>文山區</t>
  </si>
  <si>
    <t xml:space="preserve">    景 美 市 場</t>
  </si>
  <si>
    <t xml:space="preserve">    興 隆 市 場</t>
  </si>
  <si>
    <t xml:space="preserve">    木 柵 市 場</t>
  </si>
  <si>
    <t xml:space="preserve">    木 新 市 場</t>
  </si>
  <si>
    <t xml:space="preserve">    安 康 市 場</t>
  </si>
  <si>
    <t xml:space="preserve">    萬 和 市 場</t>
  </si>
  <si>
    <t>南港區</t>
  </si>
  <si>
    <t xml:space="preserve">    新 民 市 場</t>
  </si>
  <si>
    <t xml:space="preserve">    成 德 市 場</t>
  </si>
  <si>
    <t xml:space="preserve">    中 研 市 場</t>
  </si>
  <si>
    <t>內湖區</t>
  </si>
  <si>
    <t xml:space="preserve">    江 南 市 場</t>
  </si>
  <si>
    <t xml:space="preserve">    西 湖 市 場</t>
  </si>
  <si>
    <t>士林區</t>
  </si>
  <si>
    <t xml:space="preserve">    劍 潭 市 場</t>
  </si>
  <si>
    <t xml:space="preserve">    士 林 市 場</t>
  </si>
  <si>
    <t xml:space="preserve">    士 東 市 場</t>
  </si>
  <si>
    <t>北投區</t>
  </si>
  <si>
    <t xml:space="preserve">    北 投 市 場</t>
  </si>
  <si>
    <t>主辦業務人員</t>
  </si>
  <si>
    <t>　　中華民國   年   月   日編製</t>
  </si>
  <si>
    <t>機關長官</t>
  </si>
  <si>
    <t>審核</t>
  </si>
  <si>
    <t>填表</t>
  </si>
  <si>
    <t>主辦統計人員</t>
  </si>
  <si>
    <t>　　紙張尺度：B4（364*257公釐）</t>
  </si>
  <si>
    <t>資料來源：本局第四科。</t>
  </si>
  <si>
    <t>填表說明：本表一式三份，一份送本府主計處，一份送本局會計室，一份自存。</t>
  </si>
  <si>
    <t>攤位數</t>
  </si>
  <si>
    <t>營業額（新臺幣千元）</t>
  </si>
  <si>
    <t>松山市場</t>
  </si>
  <si>
    <t>南松市場</t>
  </si>
  <si>
    <t>中崙市場</t>
  </si>
  <si>
    <t>永春市場</t>
  </si>
  <si>
    <t>永吉市場</t>
  </si>
  <si>
    <t>光復市場</t>
  </si>
  <si>
    <t>三興市場</t>
  </si>
  <si>
    <t>吳興市場</t>
  </si>
  <si>
    <t>黎忠市場</t>
  </si>
  <si>
    <t>成功臨時市場</t>
  </si>
  <si>
    <t>龍安市場</t>
  </si>
  <si>
    <t>信義市場</t>
  </si>
  <si>
    <t>安東市場</t>
  </si>
  <si>
    <t>信維市場</t>
  </si>
  <si>
    <t>中山市場</t>
  </si>
  <si>
    <t>中山大樓</t>
  </si>
  <si>
    <t>大直市場</t>
  </si>
  <si>
    <t>圓山市場</t>
  </si>
  <si>
    <t>長春市場</t>
  </si>
  <si>
    <t>朱崙市場</t>
  </si>
  <si>
    <t>建國市場</t>
  </si>
  <si>
    <t>新興市場</t>
  </si>
  <si>
    <t>松江市場</t>
  </si>
  <si>
    <t>行天宮市場</t>
  </si>
  <si>
    <t>八德市場</t>
  </si>
  <si>
    <t>南門市場</t>
  </si>
  <si>
    <t>水源市場</t>
  </si>
  <si>
    <t>龍口市場</t>
  </si>
  <si>
    <t>南機場市場</t>
  </si>
  <si>
    <t>林口市場</t>
  </si>
  <si>
    <t>自強市場</t>
  </si>
  <si>
    <t>華山市場</t>
  </si>
  <si>
    <t>東門市場</t>
  </si>
  <si>
    <t>幸安市場</t>
  </si>
  <si>
    <t>光華商場</t>
  </si>
  <si>
    <t>新生市場</t>
  </si>
  <si>
    <t>大龍市場</t>
  </si>
  <si>
    <t>蘭州市場</t>
  </si>
  <si>
    <t>大橋市場</t>
  </si>
  <si>
    <t>永樂市場</t>
  </si>
  <si>
    <t>雙連市場</t>
  </si>
  <si>
    <t>西門市場</t>
  </si>
  <si>
    <t>直興市場</t>
  </si>
  <si>
    <t>新富市場</t>
  </si>
  <si>
    <t>雙園市場</t>
  </si>
  <si>
    <t>東園市場</t>
  </si>
  <si>
    <t>柳鄉市場</t>
  </si>
  <si>
    <t>西寧市場</t>
  </si>
  <si>
    <t>河濱（一）</t>
  </si>
  <si>
    <t>河濱（二）</t>
  </si>
  <si>
    <t>愛國商場</t>
  </si>
  <si>
    <t>西園市場</t>
  </si>
  <si>
    <t>和平商場</t>
  </si>
  <si>
    <t>龍山商場</t>
  </si>
  <si>
    <t>環南市場</t>
  </si>
  <si>
    <t>景美市場</t>
  </si>
  <si>
    <t>興隆市場</t>
  </si>
  <si>
    <t>木柵市場</t>
  </si>
  <si>
    <t>木新市場</t>
  </si>
  <si>
    <t>安康市場</t>
  </si>
  <si>
    <t>萬和市場</t>
  </si>
  <si>
    <t>新民市場</t>
  </si>
  <si>
    <t>成德市場</t>
  </si>
  <si>
    <t>中研市場</t>
  </si>
  <si>
    <t>江南市場</t>
  </si>
  <si>
    <t>西湖市場</t>
  </si>
  <si>
    <t>劍潭市場</t>
  </si>
  <si>
    <t>士林市場</t>
  </si>
  <si>
    <t>士東市場</t>
  </si>
  <si>
    <t>北投市場</t>
  </si>
  <si>
    <t>中華民國   年   月   日編製</t>
  </si>
  <si>
    <t>紙張尺度：B4（364*257公釐）</t>
  </si>
  <si>
    <t>區別及市場別</t>
  </si>
  <si>
    <t>空攤</t>
  </si>
  <si>
    <t>業務主管人員</t>
  </si>
  <si>
    <t>桃園市各區公有零售市場攤位數</t>
    <phoneticPr fontId="6" type="noConversion"/>
  </si>
  <si>
    <t>次年3月底前填報</t>
    <phoneticPr fontId="6" type="noConversion"/>
  </si>
  <si>
    <t>機關首長</t>
  </si>
  <si>
    <t>中華民國   年  月  日編製</t>
    <phoneticPr fontId="6" type="noConversion"/>
  </si>
  <si>
    <t>桃園市政府經濟發展局</t>
    <phoneticPr fontId="6" type="noConversion"/>
  </si>
  <si>
    <t>21412-02-51-2</t>
    <phoneticPr fontId="6" type="noConversion"/>
  </si>
  <si>
    <t>填表說明：本表應於編製期限內經網際網路上傳至桃園市政府公務統計行政管理系統。</t>
    <phoneticPr fontId="6" type="noConversion"/>
  </si>
  <si>
    <t>資料來源：由本局市場科依相關單位所送之資料編製而成。</t>
    <phoneticPr fontId="6" type="noConversion"/>
  </si>
  <si>
    <t>總  計</t>
    <phoneticPr fontId="6" type="noConversion"/>
  </si>
  <si>
    <t>表    號</t>
    <phoneticPr fontId="6" type="noConversion"/>
  </si>
  <si>
    <t>公  開  類</t>
    <phoneticPr fontId="6" type="noConversion"/>
  </si>
  <si>
    <t>年      報</t>
    <phoneticPr fontId="6" type="noConversion"/>
  </si>
  <si>
    <t>青果</t>
  </si>
  <si>
    <t>蔬菜</t>
  </si>
  <si>
    <t>禽畜</t>
  </si>
  <si>
    <t>飲食</t>
    <phoneticPr fontId="6" type="noConversion"/>
  </si>
  <si>
    <t>百貨</t>
    <phoneticPr fontId="6" type="noConversion"/>
  </si>
  <si>
    <t>水產</t>
    <phoneticPr fontId="6" type="noConversion"/>
  </si>
  <si>
    <t>花卉</t>
    <phoneticPr fontId="6" type="noConversion"/>
  </si>
  <si>
    <t>單位：攤</t>
    <phoneticPr fontId="6" type="noConversion"/>
  </si>
  <si>
    <t xml:space="preserve">          中華民國        年底</t>
    <phoneticPr fontId="6" type="noConversion"/>
  </si>
  <si>
    <t>桃園市各區公有零售市場攤位數編製說明</t>
    <phoneticPr fontId="6" type="noConversion"/>
  </si>
  <si>
    <t>一、統計範圍及對象：以桃園市公有零售市場之承租攤商為統計對象。</t>
    <phoneticPr fontId="6" type="noConversion"/>
  </si>
  <si>
    <t>二、統計標準時間：以每年12月31日之事實為準。</t>
    <phoneticPr fontId="6" type="noConversion"/>
  </si>
  <si>
    <t>三、分類標準：</t>
    <phoneticPr fontId="6" type="noConversion"/>
  </si>
  <si>
    <t>四、統計項目定義：按市場經營種類計算其攤位數。</t>
    <phoneticPr fontId="6" type="noConversion"/>
  </si>
  <si>
    <t>五、資料蒐集方法及編製程序：由本局市場科依相關單位所送之資料編製而成。</t>
    <phoneticPr fontId="6" type="noConversion"/>
  </si>
  <si>
    <t>六、編送對象：本表應於編製期限內經網際網路上傳至桃園市政府公務統計行政管理系統。</t>
    <phoneticPr fontId="6" type="noConversion"/>
  </si>
  <si>
    <t xml:space="preserve">   (二)橫項目：按區別及市場別分類。</t>
    <phoneticPr fontId="6" type="noConversion"/>
  </si>
  <si>
    <t xml:space="preserve">   (一)縱項目：依「桃園市零售市場攤鋪位設置管理辦法」第2條市場零售物品攤（鋪）位分類。</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</si>
</sst>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quot; &quot;;&quot;(&quot;&quot;$&quot;#,##0&quot;)&quot;"/>
    <numFmt numFmtId="177" formatCode="#,##0&quot; &quot;;[Red]&quot;(&quot;#,##0&quot;)&quot;"/>
  </numFmts>
  <fonts count="20">
    <font>
      <sz val="12"/>
      <color rgb="FF000000"/>
      <name val="Courier"/>
      <family val="3"/>
    </font>
    <font>
      <sz val="12"/>
      <color rgb="FF000000"/>
      <name val="Courier"/>
      <family val="3"/>
    </font>
    <font>
      <sz val="10"/>
      <color rgb="FF000000"/>
      <name val="文鼎中楷體"/>
      <family val="3"/>
      <charset val="136"/>
    </font>
    <font>
      <b/>
      <sz val="20"/>
      <color rgb="FF000000"/>
      <name val="文鼎中楷體"/>
      <family val="3"/>
      <charset val="136"/>
    </font>
    <font>
      <sz val="9"/>
      <color rgb="FF000000"/>
      <name val="文鼎中楷體"/>
      <family val="3"/>
      <charset val="136"/>
    </font>
    <font>
      <sz val="12"/>
      <color rgb="FF000000"/>
      <name val="文鼎中楷體"/>
      <family val="3"/>
      <charset val="136"/>
    </font>
    <font>
      <sz val="9"/>
      <name val="細明體"/>
      <family val="3"/>
      <charset val="136"/>
    </font>
    <font>
      <sz val="10"/>
      <color rgb="FF000000"/>
      <name val="華康楷書體W5"/>
      <family val="3"/>
      <charset val="136"/>
    </font>
    <font>
      <sz val="11"/>
      <color rgb="FF000000"/>
      <name val="華康楷書體W5"/>
      <family val="3"/>
      <charset val="136"/>
    </font>
    <font>
      <b/>
      <sz val="20"/>
      <color rgb="FF000000"/>
      <name val="華康楷書體W5"/>
      <family val="3"/>
      <charset val="136"/>
    </font>
    <font>
      <sz val="12"/>
      <color rgb="FF000000"/>
      <name val="華康楷書體W5"/>
      <family val="3"/>
      <charset val="136"/>
    </font>
    <font>
      <sz val="10"/>
      <color rgb="FF0000FF"/>
      <name val="華康楷書體W5"/>
      <family val="3"/>
      <charset val="136"/>
    </font>
    <font>
      <sz val="12"/>
      <color rgb="FF000000"/>
      <name val="標楷體"/>
      <family val="4"/>
      <charset val="136"/>
    </font>
    <font>
      <sz val="10"/>
      <color rgb="FF000000"/>
      <name val="標楷體"/>
      <family val="4"/>
      <charset val="136"/>
    </font>
    <font>
      <b/>
      <sz val="20"/>
      <color rgb="FF000000"/>
      <name val="標楷體"/>
      <family val="4"/>
      <charset val="136"/>
    </font>
    <font>
      <sz val="12"/>
      <name val="標楷體"/>
      <family val="4"/>
      <charset val="136"/>
    </font>
    <font>
      <b/>
      <sz val="18"/>
      <color rgb="FF000000"/>
      <name val="標楷體"/>
      <family val="4"/>
      <charset val="136"/>
    </font>
    <font>
      <b/>
      <sz val="18"/>
      <color rgb="FF000000"/>
      <name val="Courier"/>
      <family val="3"/>
    </font>
    <font>
      <sz val="14"/>
      <name val="標楷體"/>
      <family val="4"/>
      <charset val="136"/>
    </font>
    <font>
      <sz val="14"/>
      <color rgb="FF000000"/>
      <name val="標楷體"/>
      <family val="4"/>
      <charset val="136"/>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bottom style="thin">
        <color indexed="64"/>
      </bottom>
      <diagonal/>
    </border>
  </borders>
  <cellStyleXfs count="2">
    <xf numFmtId="0" fontId="0" fillId="0" borderId="0"/>
    <xf numFmtId="0" fontId="1" fillId="0" borderId="0" applyNumberFormat="0" applyFont="0" applyBorder="0" applyProtection="0"/>
  </cellStyleXfs>
  <cellXfs count="80">
    <xf numFmtId="0" fontId="0" fillId="0" borderId="0" xfId="0"/>
    <xf numFmtId="0" fontId="2" fillId="0" borderId="1" xfId="0" applyFont="1" applyBorder="1" applyAlignment="1">
      <alignment horizontal="left" vertical="center"/>
    </xf>
    <xf numFmtId="0" fontId="2" fillId="0" borderId="0" xfId="0" applyFont="1" applyAlignment="1">
      <alignment vertical="center"/>
    </xf>
    <xf numFmtId="0" fontId="2" fillId="0" borderId="0" xfId="0" applyFont="1"/>
    <xf numFmtId="0" fontId="2" fillId="0" borderId="2" xfId="0" applyFont="1" applyBorder="1" applyAlignment="1">
      <alignment vertical="center"/>
    </xf>
    <xf numFmtId="0" fontId="3" fillId="0" borderId="0" xfId="0" applyFont="1" applyAlignment="1">
      <alignment horizontal="left" vertical="center"/>
    </xf>
    <xf numFmtId="0" fontId="3" fillId="0" borderId="0" xfId="0" applyFont="1"/>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vertical="center"/>
    </xf>
    <xf numFmtId="176" fontId="2" fillId="0" borderId="5" xfId="0" applyNumberFormat="1" applyFont="1" applyBorder="1" applyAlignment="1">
      <alignment vertical="center"/>
    </xf>
    <xf numFmtId="176" fontId="2" fillId="0" borderId="2" xfId="0" applyNumberFormat="1" applyFont="1" applyBorder="1" applyAlignment="1">
      <alignment vertical="center"/>
    </xf>
    <xf numFmtId="176" fontId="2" fillId="0" borderId="5" xfId="0" applyNumberFormat="1" applyFont="1" applyBorder="1" applyAlignment="1">
      <alignment horizontal="left" vertical="center"/>
    </xf>
    <xf numFmtId="176" fontId="2" fillId="0" borderId="2" xfId="0" applyNumberFormat="1" applyFont="1" applyBorder="1" applyAlignment="1">
      <alignment horizontal="left" vertical="center"/>
    </xf>
    <xf numFmtId="0" fontId="4" fillId="0" borderId="5" xfId="0" applyFont="1" applyBorder="1" applyAlignment="1">
      <alignment horizontal="left" vertical="center"/>
    </xf>
    <xf numFmtId="0" fontId="5" fillId="0" borderId="0" xfId="0" applyFont="1"/>
    <xf numFmtId="0" fontId="7" fillId="0" borderId="1" xfId="0" applyFont="1" applyBorder="1" applyAlignment="1">
      <alignment horizontal="left" vertical="center"/>
    </xf>
    <xf numFmtId="0" fontId="7" fillId="0" borderId="0" xfId="0" applyFont="1" applyAlignment="1">
      <alignment vertical="center"/>
    </xf>
    <xf numFmtId="0" fontId="7" fillId="0" borderId="2" xfId="0" applyFont="1" applyBorder="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xf>
    <xf numFmtId="0" fontId="11" fillId="0" borderId="5" xfId="0" applyFont="1" applyBorder="1" applyAlignment="1">
      <alignment vertical="center"/>
    </xf>
    <xf numFmtId="177" fontId="7" fillId="0" borderId="5" xfId="0" applyNumberFormat="1" applyFont="1" applyBorder="1" applyAlignment="1">
      <alignment vertical="center"/>
    </xf>
    <xf numFmtId="177" fontId="7" fillId="0" borderId="2" xfId="0" applyNumberFormat="1" applyFont="1" applyBorder="1" applyAlignment="1">
      <alignment vertical="center"/>
    </xf>
    <xf numFmtId="0" fontId="10" fillId="0" borderId="5" xfId="0" applyFont="1" applyBorder="1" applyAlignment="1">
      <alignment horizontal="left" vertical="center" indent="1"/>
    </xf>
    <xf numFmtId="0" fontId="7" fillId="0" borderId="5" xfId="0" applyFont="1" applyBorder="1" applyAlignment="1">
      <alignment vertical="center"/>
    </xf>
    <xf numFmtId="0" fontId="7" fillId="0" borderId="5" xfId="0" applyFont="1" applyBorder="1" applyAlignment="1">
      <alignment horizontal="left" vertical="center"/>
    </xf>
    <xf numFmtId="177" fontId="7" fillId="0" borderId="5" xfId="0" applyNumberFormat="1" applyFont="1" applyBorder="1" applyAlignment="1">
      <alignment horizontal="left" vertical="center"/>
    </xf>
    <xf numFmtId="177" fontId="7" fillId="0" borderId="2" xfId="0" applyNumberFormat="1" applyFont="1" applyBorder="1" applyAlignment="1">
      <alignment horizontal="left" vertical="center"/>
    </xf>
    <xf numFmtId="0" fontId="10" fillId="0" borderId="0" xfId="0" applyFont="1" applyAlignment="1">
      <alignment vertical="center"/>
    </xf>
    <xf numFmtId="0" fontId="12" fillId="0" borderId="0" xfId="1" applyFont="1" applyAlignment="1" applyProtection="1">
      <alignment vertical="center"/>
    </xf>
    <xf numFmtId="0" fontId="12" fillId="0" borderId="2" xfId="1" applyFont="1" applyBorder="1" applyAlignment="1" applyProtection="1">
      <alignment vertical="center"/>
    </xf>
    <xf numFmtId="0" fontId="13" fillId="0" borderId="0" xfId="1" applyFont="1" applyAlignment="1" applyProtection="1">
      <alignment vertical="center"/>
    </xf>
    <xf numFmtId="0" fontId="14" fillId="0" borderId="0" xfId="1" applyFont="1" applyAlignment="1" applyProtection="1">
      <alignment vertical="center"/>
    </xf>
    <xf numFmtId="0" fontId="12" fillId="0" borderId="9" xfId="1" applyFont="1" applyBorder="1" applyAlignment="1" applyProtection="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1" applyFont="1" applyBorder="1" applyAlignment="1" applyProtection="1">
      <alignment vertical="center"/>
    </xf>
    <xf numFmtId="0" fontId="15" fillId="0" borderId="0" xfId="1" applyFont="1" applyBorder="1" applyAlignment="1" applyProtection="1">
      <alignment vertical="center"/>
    </xf>
    <xf numFmtId="0" fontId="15" fillId="0" borderId="0" xfId="0" applyFont="1" applyAlignment="1">
      <alignment vertical="center"/>
    </xf>
    <xf numFmtId="0" fontId="15" fillId="0" borderId="0" xfId="1" applyFont="1" applyAlignment="1" applyProtection="1">
      <alignment vertical="center"/>
    </xf>
    <xf numFmtId="0" fontId="15" fillId="0" borderId="0" xfId="1" applyFont="1" applyBorder="1" applyAlignment="1" applyProtection="1">
      <alignment horizontal="left" vertical="center"/>
    </xf>
    <xf numFmtId="0" fontId="12" fillId="0" borderId="8" xfId="1" applyFont="1" applyBorder="1" applyAlignment="1" applyProtection="1">
      <alignment horizontal="center" vertical="center"/>
    </xf>
    <xf numFmtId="0" fontId="15" fillId="0" borderId="1" xfId="1" applyFont="1" applyBorder="1" applyAlignment="1" applyProtection="1">
      <alignment horizontal="center" vertical="center"/>
    </xf>
    <xf numFmtId="0" fontId="15" fillId="0" borderId="8" xfId="1" applyFont="1" applyBorder="1" applyAlignment="1" applyProtection="1">
      <alignment horizontal="center" vertical="center"/>
    </xf>
    <xf numFmtId="0" fontId="15" fillId="0" borderId="4" xfId="1" applyFont="1" applyBorder="1" applyAlignment="1" applyProtection="1">
      <alignment horizontal="center" vertical="center"/>
    </xf>
    <xf numFmtId="0" fontId="15" fillId="0" borderId="6" xfId="1" applyFont="1" applyBorder="1" applyAlignment="1" applyProtection="1">
      <alignment horizontal="center" vertical="center"/>
    </xf>
    <xf numFmtId="0" fontId="12" fillId="0" borderId="1" xfId="1" applyFont="1" applyBorder="1" applyAlignment="1" applyProtection="1">
      <alignment horizontal="center" vertical="center"/>
    </xf>
    <xf numFmtId="0" fontId="12" fillId="0" borderId="11" xfId="1" applyFont="1" applyBorder="1" applyAlignment="1" applyProtection="1">
      <alignment horizontal="center" vertical="center"/>
    </xf>
    <xf numFmtId="0" fontId="12" fillId="0" borderId="5" xfId="1" applyFont="1" applyBorder="1" applyAlignment="1" applyProtection="1">
      <alignment horizontal="left" vertical="center"/>
    </xf>
    <xf numFmtId="0" fontId="12" fillId="0" borderId="12" xfId="1" applyFont="1" applyBorder="1" applyAlignment="1" applyProtection="1">
      <alignment horizontal="center" vertical="center"/>
    </xf>
    <xf numFmtId="0" fontId="12" fillId="0" borderId="13" xfId="1" applyFont="1" applyBorder="1" applyAlignment="1" applyProtection="1">
      <alignment horizontal="center" vertical="center"/>
    </xf>
    <xf numFmtId="0" fontId="15" fillId="0" borderId="0" xfId="1" applyFont="1" applyBorder="1" applyAlignment="1" applyProtection="1">
      <alignment horizontal="right" vertical="center"/>
    </xf>
    <xf numFmtId="0" fontId="18" fillId="0" borderId="0" xfId="0" applyFont="1" applyAlignment="1">
      <alignment vertical="center"/>
    </xf>
    <xf numFmtId="0" fontId="19" fillId="0" borderId="0" xfId="0" applyFont="1" applyAlignment="1">
      <alignment vertical="center"/>
    </xf>
    <xf numFmtId="0" fontId="12" fillId="0" borderId="14" xfId="1" applyFont="1" applyBorder="1" applyAlignment="1" applyProtection="1">
      <alignment vertical="center"/>
    </xf>
    <xf numFmtId="0" fontId="12" fillId="0" borderId="0" xfId="0" applyFont="1" applyAlignment="1">
      <alignment horizontal="right" vertical="center"/>
    </xf>
    <xf numFmtId="0" fontId="12" fillId="0" borderId="9" xfId="1" applyFont="1" applyBorder="1" applyAlignment="1" applyProtection="1">
      <alignment horizontal="center" vertic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12" fillId="0" borderId="12" xfId="1" applyFont="1" applyBorder="1" applyAlignment="1" applyProtection="1">
      <alignment horizontal="center" vertical="center" wrapText="1"/>
    </xf>
    <xf numFmtId="0" fontId="12" fillId="0" borderId="12" xfId="1" applyFont="1" applyBorder="1" applyAlignment="1" applyProtection="1">
      <alignment horizontal="center" vertical="center"/>
    </xf>
    <xf numFmtId="0" fontId="14" fillId="0" borderId="10" xfId="1" applyFont="1" applyBorder="1" applyAlignment="1" applyProtection="1">
      <alignment horizontal="center" vertical="center"/>
    </xf>
    <xf numFmtId="0" fontId="12" fillId="0" borderId="0" xfId="0" applyFont="1" applyAlignment="1">
      <alignment horizontal="right"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5" fillId="0" borderId="2" xfId="1" applyFont="1" applyBorder="1" applyAlignment="1" applyProtection="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cellXfs>
  <cellStyles count="2">
    <cellStyle name="一般" xfId="0" builtinId="0" customBuiltin="1"/>
    <cellStyle name="一般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
  <sheetViews>
    <sheetView workbookViewId="0"/>
  </sheetViews>
  <sheetFormatPr defaultColWidth="9.77734375" defaultRowHeight="14.25"/>
  <cols>
    <col min="1" max="1" width="13" style="3" customWidth="1"/>
    <col min="2" max="2" width="5.77734375" style="3" customWidth="1"/>
    <col min="3" max="12" width="4.77734375" style="3" customWidth="1"/>
    <col min="13" max="13" width="9.77734375" style="3" customWidth="1"/>
    <col min="14" max="16384" width="9.77734375" style="3"/>
  </cols>
  <sheetData>
    <row r="1" spans="1:23">
      <c r="A1" s="1" t="s">
        <v>0</v>
      </c>
      <c r="B1" s="2"/>
      <c r="C1" s="2"/>
      <c r="D1" s="2"/>
      <c r="E1" s="2"/>
      <c r="F1" s="2"/>
      <c r="G1" s="2"/>
      <c r="H1" s="2"/>
      <c r="I1" s="2"/>
      <c r="J1" s="2"/>
      <c r="K1" s="2"/>
      <c r="L1" s="2"/>
      <c r="M1" s="2"/>
      <c r="N1" s="2"/>
      <c r="O1" s="2"/>
      <c r="P1" s="2"/>
      <c r="Q1" s="2"/>
      <c r="R1" s="2"/>
      <c r="S1" s="2"/>
      <c r="T1" s="2"/>
      <c r="U1" s="2"/>
      <c r="V1" s="1" t="s">
        <v>1</v>
      </c>
      <c r="W1" s="1" t="s">
        <v>2</v>
      </c>
    </row>
    <row r="2" spans="1:23">
      <c r="A2" s="1" t="s">
        <v>3</v>
      </c>
      <c r="B2" s="4" t="s">
        <v>4</v>
      </c>
      <c r="C2" s="4"/>
      <c r="D2" s="4"/>
      <c r="E2" s="4"/>
      <c r="F2" s="4"/>
      <c r="G2" s="4"/>
      <c r="H2" s="4"/>
      <c r="I2" s="4"/>
      <c r="J2" s="4"/>
      <c r="K2" s="4"/>
      <c r="L2" s="4"/>
      <c r="M2" s="4"/>
      <c r="N2" s="4"/>
      <c r="O2" s="4"/>
      <c r="P2" s="4"/>
      <c r="Q2" s="4"/>
      <c r="R2" s="4"/>
      <c r="S2" s="4"/>
      <c r="T2" s="4"/>
      <c r="U2" s="4"/>
      <c r="V2" s="1" t="s">
        <v>5</v>
      </c>
      <c r="W2" s="1" t="s">
        <v>6</v>
      </c>
    </row>
    <row r="3" spans="1:23">
      <c r="A3" s="2"/>
      <c r="B3" s="2"/>
      <c r="C3" s="2"/>
      <c r="D3" s="2"/>
      <c r="E3" s="2"/>
      <c r="F3" s="2"/>
      <c r="G3" s="2"/>
      <c r="H3" s="2"/>
      <c r="I3" s="2"/>
      <c r="J3" s="2"/>
      <c r="K3" s="2"/>
      <c r="L3" s="2"/>
      <c r="M3" s="2"/>
      <c r="N3" s="2"/>
      <c r="O3" s="2"/>
      <c r="P3" s="2"/>
      <c r="Q3" s="2"/>
      <c r="R3" s="2"/>
      <c r="S3" s="2"/>
      <c r="T3" s="2"/>
      <c r="U3" s="2"/>
      <c r="V3" s="2"/>
      <c r="W3" s="2"/>
    </row>
    <row r="4" spans="1:23" s="6" customFormat="1" ht="27.75">
      <c r="A4" s="5" t="s">
        <v>7</v>
      </c>
      <c r="B4" s="5"/>
      <c r="C4" s="5"/>
      <c r="D4" s="5"/>
      <c r="E4" s="5"/>
      <c r="F4" s="5"/>
      <c r="G4" s="5"/>
      <c r="H4" s="5"/>
      <c r="I4" s="5"/>
      <c r="J4" s="5"/>
      <c r="K4" s="5"/>
      <c r="L4" s="5"/>
      <c r="M4" s="5"/>
      <c r="N4" s="5"/>
      <c r="O4" s="5"/>
      <c r="P4" s="5"/>
      <c r="Q4" s="5"/>
      <c r="R4" s="5"/>
      <c r="S4" s="5"/>
      <c r="T4" s="5"/>
      <c r="U4" s="5"/>
      <c r="V4" s="5"/>
      <c r="W4" s="5"/>
    </row>
    <row r="5" spans="1:23">
      <c r="A5" s="2"/>
      <c r="B5" s="2"/>
      <c r="C5" s="2"/>
      <c r="D5" s="2"/>
      <c r="E5" s="2"/>
      <c r="F5" s="2"/>
      <c r="G5" s="2"/>
      <c r="H5" s="2"/>
      <c r="I5" s="2"/>
      <c r="J5" s="2"/>
      <c r="K5" s="2"/>
      <c r="L5" s="2"/>
      <c r="M5" s="2"/>
      <c r="N5" s="2"/>
      <c r="O5" s="2"/>
      <c r="P5" s="2"/>
      <c r="Q5" s="2"/>
      <c r="R5" s="2"/>
      <c r="S5" s="2"/>
      <c r="T5" s="2"/>
      <c r="U5" s="2"/>
      <c r="V5" s="2"/>
      <c r="W5" s="2"/>
    </row>
    <row r="6" spans="1:23">
      <c r="A6" s="7" t="s">
        <v>8</v>
      </c>
      <c r="B6" s="7"/>
      <c r="C6" s="7"/>
      <c r="D6" s="7"/>
      <c r="E6" s="7"/>
      <c r="F6" s="7"/>
      <c r="G6" s="7"/>
      <c r="H6" s="7"/>
      <c r="I6" s="7"/>
      <c r="J6" s="7"/>
      <c r="K6" s="7"/>
      <c r="L6" s="7"/>
      <c r="M6" s="7"/>
      <c r="N6" s="7"/>
      <c r="O6" s="7"/>
      <c r="P6" s="7"/>
      <c r="Q6" s="7"/>
      <c r="R6" s="7"/>
      <c r="S6" s="7"/>
      <c r="T6" s="7"/>
      <c r="U6" s="7"/>
      <c r="V6" s="7"/>
      <c r="W6" s="2"/>
    </row>
    <row r="7" spans="1:23" ht="17.100000000000001" customHeight="1">
      <c r="A7" s="8" t="s">
        <v>9</v>
      </c>
      <c r="B7" s="9" t="s">
        <v>10</v>
      </c>
      <c r="C7" s="9"/>
      <c r="D7" s="9"/>
      <c r="E7" s="9"/>
      <c r="F7" s="9"/>
      <c r="G7" s="9"/>
      <c r="H7" s="9"/>
      <c r="I7" s="9"/>
      <c r="J7" s="9"/>
      <c r="K7" s="9"/>
      <c r="L7" s="9"/>
      <c r="M7" s="9" t="s">
        <v>11</v>
      </c>
      <c r="N7" s="9"/>
      <c r="O7" s="9"/>
      <c r="P7" s="9"/>
      <c r="Q7" s="9"/>
      <c r="R7" s="9"/>
      <c r="S7" s="9"/>
      <c r="T7" s="9"/>
      <c r="U7" s="9"/>
      <c r="V7" s="9"/>
      <c r="W7" s="9"/>
    </row>
    <row r="8" spans="1:23" ht="17.100000000000001" customHeight="1">
      <c r="A8" s="10" t="s">
        <v>12</v>
      </c>
      <c r="B8" s="10" t="s">
        <v>13</v>
      </c>
      <c r="C8" s="10" t="s">
        <v>14</v>
      </c>
      <c r="D8" s="10" t="s">
        <v>15</v>
      </c>
      <c r="E8" s="10" t="s">
        <v>16</v>
      </c>
      <c r="F8" s="10" t="s">
        <v>17</v>
      </c>
      <c r="G8" s="10" t="s">
        <v>18</v>
      </c>
      <c r="H8" s="10" t="s">
        <v>19</v>
      </c>
      <c r="I8" s="10" t="s">
        <v>20</v>
      </c>
      <c r="J8" s="10" t="s">
        <v>21</v>
      </c>
      <c r="K8" s="10" t="s">
        <v>22</v>
      </c>
      <c r="L8" s="10" t="s">
        <v>23</v>
      </c>
      <c r="M8" s="10" t="s">
        <v>24</v>
      </c>
      <c r="N8" s="10" t="s">
        <v>14</v>
      </c>
      <c r="O8" s="10" t="s">
        <v>15</v>
      </c>
      <c r="P8" s="10" t="s">
        <v>16</v>
      </c>
      <c r="Q8" s="10" t="s">
        <v>17</v>
      </c>
      <c r="R8" s="10" t="s">
        <v>18</v>
      </c>
      <c r="S8" s="10" t="s">
        <v>19</v>
      </c>
      <c r="T8" s="10" t="s">
        <v>20</v>
      </c>
      <c r="U8" s="10" t="s">
        <v>21</v>
      </c>
      <c r="V8" s="10" t="s">
        <v>22</v>
      </c>
      <c r="W8" s="11" t="s">
        <v>23</v>
      </c>
    </row>
    <row r="9" spans="1:23" ht="17.100000000000001" customHeight="1">
      <c r="A9" s="10" t="s">
        <v>25</v>
      </c>
      <c r="B9" s="12">
        <f t="shared" ref="B9:L9" si="0">SUM(B10,B15,B22,B28,B40,B52,B58,B73,B80,B84,B87,B91)</f>
        <v>12910</v>
      </c>
      <c r="C9" s="12">
        <f t="shared" si="0"/>
        <v>3321</v>
      </c>
      <c r="D9" s="12">
        <f t="shared" si="0"/>
        <v>1487</v>
      </c>
      <c r="E9" s="12">
        <f t="shared" si="0"/>
        <v>1439</v>
      </c>
      <c r="F9" s="12">
        <f t="shared" si="0"/>
        <v>701</v>
      </c>
      <c r="G9" s="12">
        <f t="shared" si="0"/>
        <v>109</v>
      </c>
      <c r="H9" s="12">
        <f t="shared" si="0"/>
        <v>1040</v>
      </c>
      <c r="I9" s="12">
        <f t="shared" si="0"/>
        <v>120</v>
      </c>
      <c r="J9" s="12">
        <f t="shared" si="0"/>
        <v>1272</v>
      </c>
      <c r="K9" s="12">
        <f t="shared" si="0"/>
        <v>1499</v>
      </c>
      <c r="L9" s="12">
        <f t="shared" si="0"/>
        <v>1922</v>
      </c>
      <c r="M9" s="13" t="e">
        <f t="shared" ref="M9:W9" si="1">M10+M15+M22+M28+M40+M52+M58+M73+M80+M84+M87+M91</f>
        <v>#VALUE!</v>
      </c>
      <c r="N9" s="13">
        <f t="shared" si="1"/>
        <v>2668069</v>
      </c>
      <c r="O9" s="13">
        <f t="shared" si="1"/>
        <v>501253</v>
      </c>
      <c r="P9" s="13">
        <f t="shared" si="1"/>
        <v>960314</v>
      </c>
      <c r="Q9" s="13">
        <f t="shared" si="1"/>
        <v>1382033</v>
      </c>
      <c r="R9" s="13">
        <f t="shared" si="1"/>
        <v>77153</v>
      </c>
      <c r="S9" s="13">
        <f t="shared" si="1"/>
        <v>1173893</v>
      </c>
      <c r="T9" s="13">
        <f t="shared" si="1"/>
        <v>5378</v>
      </c>
      <c r="U9" s="13">
        <f t="shared" si="1"/>
        <v>113973.2</v>
      </c>
      <c r="V9" s="13">
        <f t="shared" si="1"/>
        <v>597189</v>
      </c>
      <c r="W9" s="14">
        <f t="shared" si="1"/>
        <v>1815215</v>
      </c>
    </row>
    <row r="10" spans="1:23" ht="17.100000000000001" customHeight="1">
      <c r="A10" s="10" t="s">
        <v>26</v>
      </c>
      <c r="B10" s="12">
        <f t="shared" ref="B10:W10" si="2">SUM(B11:B14)</f>
        <v>549</v>
      </c>
      <c r="C10" s="12">
        <f t="shared" si="2"/>
        <v>158</v>
      </c>
      <c r="D10" s="12">
        <f t="shared" si="2"/>
        <v>59</v>
      </c>
      <c r="E10" s="12">
        <f t="shared" si="2"/>
        <v>57</v>
      </c>
      <c r="F10" s="12">
        <f t="shared" si="2"/>
        <v>20</v>
      </c>
      <c r="G10" s="12">
        <f t="shared" si="2"/>
        <v>0</v>
      </c>
      <c r="H10" s="12">
        <f t="shared" si="2"/>
        <v>50</v>
      </c>
      <c r="I10" s="12">
        <f t="shared" si="2"/>
        <v>30</v>
      </c>
      <c r="J10" s="12">
        <f t="shared" si="2"/>
        <v>51</v>
      </c>
      <c r="K10" s="12">
        <f t="shared" si="2"/>
        <v>30</v>
      </c>
      <c r="L10" s="12">
        <f t="shared" si="2"/>
        <v>94</v>
      </c>
      <c r="M10" s="13" t="e">
        <f t="shared" si="2"/>
        <v>#VALUE!</v>
      </c>
      <c r="N10" s="13">
        <f t="shared" si="2"/>
        <v>144938</v>
      </c>
      <c r="O10" s="13">
        <f t="shared" si="2"/>
        <v>9614</v>
      </c>
      <c r="P10" s="13">
        <f t="shared" si="2"/>
        <v>64747</v>
      </c>
      <c r="Q10" s="13">
        <f t="shared" si="2"/>
        <v>20388</v>
      </c>
      <c r="R10" s="13">
        <f t="shared" si="2"/>
        <v>0</v>
      </c>
      <c r="S10" s="13">
        <f t="shared" si="2"/>
        <v>5055</v>
      </c>
      <c r="T10" s="13">
        <f t="shared" si="2"/>
        <v>12</v>
      </c>
      <c r="U10" s="13">
        <f t="shared" si="2"/>
        <v>919</v>
      </c>
      <c r="V10" s="13">
        <f t="shared" si="2"/>
        <v>35660</v>
      </c>
      <c r="W10" s="14">
        <f t="shared" si="2"/>
        <v>42838</v>
      </c>
    </row>
    <row r="11" spans="1:23" ht="17.100000000000001" customHeight="1">
      <c r="A11" s="10" t="s">
        <v>27</v>
      </c>
      <c r="B11" s="12">
        <f>SUM(C11:L11)</f>
        <v>57</v>
      </c>
      <c r="C11" s="12">
        <v>16</v>
      </c>
      <c r="D11" s="12">
        <v>12</v>
      </c>
      <c r="E11" s="12">
        <v>6</v>
      </c>
      <c r="F11" s="12">
        <v>1</v>
      </c>
      <c r="G11" s="10" t="s">
        <v>28</v>
      </c>
      <c r="H11" s="12">
        <v>4</v>
      </c>
      <c r="I11" s="10" t="s">
        <v>28</v>
      </c>
      <c r="J11" s="12">
        <v>5</v>
      </c>
      <c r="K11" s="10" t="s">
        <v>28</v>
      </c>
      <c r="L11" s="12">
        <v>13</v>
      </c>
      <c r="M11" s="13" t="e">
        <f>N11+O11+P11+Q11+R11+S11+T11+U11+V11+W11</f>
        <v>#VALUE!</v>
      </c>
      <c r="N11" s="13">
        <v>1298</v>
      </c>
      <c r="O11" s="13">
        <v>1995</v>
      </c>
      <c r="P11" s="13">
        <v>3077</v>
      </c>
      <c r="Q11" s="13">
        <v>753</v>
      </c>
      <c r="R11" s="15" t="s">
        <v>28</v>
      </c>
      <c r="S11" s="13">
        <v>497</v>
      </c>
      <c r="T11" s="15" t="s">
        <v>28</v>
      </c>
      <c r="U11" s="13">
        <v>238</v>
      </c>
      <c r="V11" s="15" t="s">
        <v>28</v>
      </c>
      <c r="W11" s="14">
        <v>182</v>
      </c>
    </row>
    <row r="12" spans="1:23" ht="17.100000000000001" customHeight="1">
      <c r="A12" s="10" t="s">
        <v>29</v>
      </c>
      <c r="B12" s="12">
        <f>SUM(C12:L12)</f>
        <v>231</v>
      </c>
      <c r="C12" s="12">
        <v>73</v>
      </c>
      <c r="D12" s="12">
        <v>25</v>
      </c>
      <c r="E12" s="12">
        <v>32</v>
      </c>
      <c r="F12" s="12">
        <v>17</v>
      </c>
      <c r="G12" s="12"/>
      <c r="H12" s="12">
        <v>15</v>
      </c>
      <c r="I12" s="12"/>
      <c r="J12" s="12">
        <v>1</v>
      </c>
      <c r="K12" s="12">
        <v>24</v>
      </c>
      <c r="L12" s="12">
        <v>44</v>
      </c>
      <c r="M12" s="13">
        <f>N12+O12+P12+Q12+R12+S12+T12+U12+V12+W12</f>
        <v>63938</v>
      </c>
      <c r="N12" s="13">
        <v>5180</v>
      </c>
      <c r="O12" s="13">
        <v>3990</v>
      </c>
      <c r="P12" s="13">
        <v>15385</v>
      </c>
      <c r="Q12" s="13">
        <v>8261</v>
      </c>
      <c r="R12" s="13"/>
      <c r="S12" s="13">
        <v>1988</v>
      </c>
      <c r="T12" s="13"/>
      <c r="U12" s="13">
        <v>60</v>
      </c>
      <c r="V12" s="13">
        <v>28528</v>
      </c>
      <c r="W12" s="14">
        <v>546</v>
      </c>
    </row>
    <row r="13" spans="1:23" ht="17.100000000000001" customHeight="1">
      <c r="A13" s="10" t="s">
        <v>30</v>
      </c>
      <c r="B13" s="12">
        <f>SUM(C13:L13)</f>
        <v>151</v>
      </c>
      <c r="C13" s="12">
        <v>55</v>
      </c>
      <c r="D13" s="12">
        <v>22</v>
      </c>
      <c r="E13" s="12">
        <v>19</v>
      </c>
      <c r="F13" s="12">
        <v>2</v>
      </c>
      <c r="G13" s="12"/>
      <c r="H13" s="12">
        <v>16</v>
      </c>
      <c r="I13" s="12"/>
      <c r="J13" s="12"/>
      <c r="K13" s="12"/>
      <c r="L13" s="12">
        <v>37</v>
      </c>
      <c r="M13" s="13" t="e">
        <f>N13+O13+P13+Q13+R13+S13+T13+U13+V13+W13</f>
        <v>#VALUE!</v>
      </c>
      <c r="N13" s="13">
        <v>100698</v>
      </c>
      <c r="O13" s="13">
        <v>3629</v>
      </c>
      <c r="P13" s="13">
        <v>46285</v>
      </c>
      <c r="Q13" s="13">
        <v>11374</v>
      </c>
      <c r="R13" s="15" t="s">
        <v>28</v>
      </c>
      <c r="S13" s="13">
        <v>1919</v>
      </c>
      <c r="T13" s="15" t="s">
        <v>28</v>
      </c>
      <c r="U13" s="15" t="s">
        <v>28</v>
      </c>
      <c r="V13" s="15" t="s">
        <v>28</v>
      </c>
      <c r="W13" s="14">
        <v>42110</v>
      </c>
    </row>
    <row r="14" spans="1:23" ht="17.100000000000001" customHeight="1">
      <c r="A14" s="10" t="s">
        <v>31</v>
      </c>
      <c r="B14" s="12">
        <f>SUM(C14:L14)</f>
        <v>110</v>
      </c>
      <c r="C14" s="12">
        <v>14</v>
      </c>
      <c r="D14" s="12"/>
      <c r="E14" s="12"/>
      <c r="F14" s="12"/>
      <c r="G14" s="12"/>
      <c r="H14" s="12">
        <v>15</v>
      </c>
      <c r="I14" s="12">
        <v>30</v>
      </c>
      <c r="J14" s="12">
        <v>45</v>
      </c>
      <c r="K14" s="12">
        <v>6</v>
      </c>
      <c r="L14" s="12"/>
      <c r="M14" s="13" t="e">
        <f>N14+O14+P14+Q14+R14+S14+T14+U14+V14+W14</f>
        <v>#VALUE!</v>
      </c>
      <c r="N14" s="13">
        <v>37762</v>
      </c>
      <c r="O14" s="13"/>
      <c r="P14" s="13"/>
      <c r="Q14" s="13"/>
      <c r="R14" s="13"/>
      <c r="S14" s="13">
        <v>651</v>
      </c>
      <c r="T14" s="13">
        <v>12</v>
      </c>
      <c r="U14" s="13">
        <v>621</v>
      </c>
      <c r="V14" s="13">
        <v>7132</v>
      </c>
      <c r="W14" s="16" t="s">
        <v>28</v>
      </c>
    </row>
    <row r="15" spans="1:23" ht="17.100000000000001" customHeight="1">
      <c r="A15" s="10" t="s">
        <v>32</v>
      </c>
      <c r="B15" s="12">
        <f t="shared" ref="B15:W15" si="3">SUM(B16:B21)</f>
        <v>559</v>
      </c>
      <c r="C15" s="12">
        <f t="shared" si="3"/>
        <v>205</v>
      </c>
      <c r="D15" s="12">
        <f t="shared" si="3"/>
        <v>81</v>
      </c>
      <c r="E15" s="12">
        <f t="shared" si="3"/>
        <v>84</v>
      </c>
      <c r="F15" s="12">
        <f t="shared" si="3"/>
        <v>45</v>
      </c>
      <c r="G15" s="12">
        <f t="shared" si="3"/>
        <v>4</v>
      </c>
      <c r="H15" s="12">
        <f t="shared" si="3"/>
        <v>46</v>
      </c>
      <c r="I15" s="12">
        <f t="shared" si="3"/>
        <v>1</v>
      </c>
      <c r="J15" s="12">
        <f t="shared" si="3"/>
        <v>3</v>
      </c>
      <c r="K15" s="12">
        <f t="shared" si="3"/>
        <v>3</v>
      </c>
      <c r="L15" s="12">
        <f t="shared" si="3"/>
        <v>87</v>
      </c>
      <c r="M15" s="13" t="e">
        <f t="shared" si="3"/>
        <v>#VALUE!</v>
      </c>
      <c r="N15" s="13">
        <f t="shared" si="3"/>
        <v>307076</v>
      </c>
      <c r="O15" s="13">
        <f t="shared" si="3"/>
        <v>32020</v>
      </c>
      <c r="P15" s="13">
        <f t="shared" si="3"/>
        <v>108371</v>
      </c>
      <c r="Q15" s="13">
        <f t="shared" si="3"/>
        <v>77359</v>
      </c>
      <c r="R15" s="13">
        <f t="shared" si="3"/>
        <v>9284</v>
      </c>
      <c r="S15" s="13">
        <f t="shared" si="3"/>
        <v>68614</v>
      </c>
      <c r="T15" s="13">
        <f t="shared" si="3"/>
        <v>29</v>
      </c>
      <c r="U15" s="13">
        <f t="shared" si="3"/>
        <v>129</v>
      </c>
      <c r="V15" s="13">
        <f t="shared" si="3"/>
        <v>147</v>
      </c>
      <c r="W15" s="14">
        <f t="shared" si="3"/>
        <v>60773</v>
      </c>
    </row>
    <row r="16" spans="1:23" ht="17.100000000000001" customHeight="1">
      <c r="A16" s="10" t="s">
        <v>33</v>
      </c>
      <c r="B16" s="12">
        <f t="shared" ref="B16:B21" si="4">SUM(C16:L16)</f>
        <v>143</v>
      </c>
      <c r="C16" s="12">
        <v>51</v>
      </c>
      <c r="D16" s="12">
        <v>18</v>
      </c>
      <c r="E16" s="12">
        <v>27</v>
      </c>
      <c r="F16" s="12">
        <v>9</v>
      </c>
      <c r="G16" s="12"/>
      <c r="H16" s="12">
        <v>11</v>
      </c>
      <c r="I16" s="12">
        <v>1</v>
      </c>
      <c r="J16" s="12">
        <v>3</v>
      </c>
      <c r="K16" s="10" t="s">
        <v>28</v>
      </c>
      <c r="L16" s="12">
        <v>23</v>
      </c>
      <c r="M16" s="13">
        <f t="shared" ref="M16:M21" si="5">N16+O16+P16+Q16+R16+S16+T16+U16+V16+W16</f>
        <v>154362</v>
      </c>
      <c r="N16" s="13">
        <v>81409</v>
      </c>
      <c r="O16" s="13">
        <v>2363</v>
      </c>
      <c r="P16" s="13">
        <v>35906</v>
      </c>
      <c r="Q16" s="13">
        <v>23069</v>
      </c>
      <c r="R16" s="13"/>
      <c r="S16" s="13">
        <v>1159</v>
      </c>
      <c r="T16" s="13">
        <v>29</v>
      </c>
      <c r="U16" s="13">
        <v>129</v>
      </c>
      <c r="V16" s="13"/>
      <c r="W16" s="14">
        <v>10298</v>
      </c>
    </row>
    <row r="17" spans="1:23" ht="17.100000000000001" customHeight="1">
      <c r="A17" s="10" t="s">
        <v>34</v>
      </c>
      <c r="B17" s="12">
        <f t="shared" si="4"/>
        <v>97</v>
      </c>
      <c r="C17" s="12">
        <v>16</v>
      </c>
      <c r="D17" s="12">
        <v>14</v>
      </c>
      <c r="E17" s="12">
        <v>14</v>
      </c>
      <c r="F17" s="12">
        <v>13</v>
      </c>
      <c r="G17" s="12"/>
      <c r="H17" s="12">
        <v>3</v>
      </c>
      <c r="I17" s="12"/>
      <c r="J17" s="12"/>
      <c r="K17" s="12"/>
      <c r="L17" s="12">
        <v>37</v>
      </c>
      <c r="M17" s="13">
        <f t="shared" si="5"/>
        <v>67744</v>
      </c>
      <c r="N17" s="13">
        <v>2547</v>
      </c>
      <c r="O17" s="13">
        <v>1670</v>
      </c>
      <c r="P17" s="13">
        <v>14756</v>
      </c>
      <c r="Q17" s="13">
        <v>12944</v>
      </c>
      <c r="R17" s="13"/>
      <c r="S17" s="13">
        <v>333</v>
      </c>
      <c r="T17" s="13"/>
      <c r="U17" s="13"/>
      <c r="V17" s="13"/>
      <c r="W17" s="14">
        <v>35494</v>
      </c>
    </row>
    <row r="18" spans="1:23" ht="17.100000000000001" customHeight="1">
      <c r="A18" s="10" t="s">
        <v>35</v>
      </c>
      <c r="B18" s="12">
        <f t="shared" si="4"/>
        <v>56</v>
      </c>
      <c r="C18" s="12">
        <v>16</v>
      </c>
      <c r="D18" s="12">
        <v>9</v>
      </c>
      <c r="E18" s="12">
        <v>5</v>
      </c>
      <c r="F18" s="12">
        <v>5</v>
      </c>
      <c r="G18" s="12"/>
      <c r="H18" s="12">
        <v>9</v>
      </c>
      <c r="I18" s="12"/>
      <c r="J18" s="10" t="s">
        <v>28</v>
      </c>
      <c r="K18" s="12">
        <v>2</v>
      </c>
      <c r="L18" s="12">
        <v>10</v>
      </c>
      <c r="M18" s="13" t="e">
        <f t="shared" si="5"/>
        <v>#VALUE!</v>
      </c>
      <c r="N18" s="13">
        <v>2636</v>
      </c>
      <c r="O18" s="13">
        <v>1296</v>
      </c>
      <c r="P18" s="13">
        <v>3069</v>
      </c>
      <c r="Q18" s="13">
        <v>11281</v>
      </c>
      <c r="R18" s="15" t="s">
        <v>28</v>
      </c>
      <c r="S18" s="13">
        <v>1051</v>
      </c>
      <c r="T18" s="15" t="s">
        <v>28</v>
      </c>
      <c r="U18" s="15" t="s">
        <v>28</v>
      </c>
      <c r="V18" s="13">
        <v>111</v>
      </c>
      <c r="W18" s="14">
        <v>944</v>
      </c>
    </row>
    <row r="19" spans="1:23" ht="17.100000000000001" customHeight="1">
      <c r="A19" s="10" t="s">
        <v>36</v>
      </c>
      <c r="B19" s="12">
        <f t="shared" si="4"/>
        <v>106</v>
      </c>
      <c r="C19" s="12">
        <v>56</v>
      </c>
      <c r="D19" s="12">
        <v>8</v>
      </c>
      <c r="E19" s="12">
        <v>15</v>
      </c>
      <c r="F19" s="12">
        <v>7</v>
      </c>
      <c r="G19" s="12"/>
      <c r="H19" s="12">
        <v>10</v>
      </c>
      <c r="I19" s="12"/>
      <c r="J19" s="12"/>
      <c r="K19" s="12"/>
      <c r="L19" s="12">
        <v>10</v>
      </c>
      <c r="M19" s="13">
        <f t="shared" si="5"/>
        <v>151552</v>
      </c>
      <c r="N19" s="13">
        <v>107905</v>
      </c>
      <c r="O19" s="13">
        <v>1320</v>
      </c>
      <c r="P19" s="13">
        <v>25879</v>
      </c>
      <c r="Q19" s="13">
        <v>14130</v>
      </c>
      <c r="R19" s="13"/>
      <c r="S19" s="13">
        <v>1339</v>
      </c>
      <c r="T19" s="13"/>
      <c r="U19" s="13"/>
      <c r="V19" s="13"/>
      <c r="W19" s="14">
        <v>979</v>
      </c>
    </row>
    <row r="20" spans="1:23" ht="17.100000000000001" customHeight="1">
      <c r="A20" s="10" t="s">
        <v>37</v>
      </c>
      <c r="B20" s="12">
        <f t="shared" si="4"/>
        <v>78</v>
      </c>
      <c r="C20" s="12">
        <v>35</v>
      </c>
      <c r="D20" s="12">
        <v>18</v>
      </c>
      <c r="E20" s="12">
        <v>13</v>
      </c>
      <c r="F20" s="12">
        <v>6</v>
      </c>
      <c r="G20" s="12">
        <v>1</v>
      </c>
      <c r="H20" s="12">
        <v>3</v>
      </c>
      <c r="I20" s="12"/>
      <c r="J20" s="12"/>
      <c r="K20" s="12"/>
      <c r="L20" s="12">
        <v>2</v>
      </c>
      <c r="M20" s="13">
        <f t="shared" si="5"/>
        <v>108091</v>
      </c>
      <c r="N20" s="13">
        <v>67740</v>
      </c>
      <c r="O20" s="13">
        <v>2531</v>
      </c>
      <c r="P20" s="13">
        <v>15240</v>
      </c>
      <c r="Q20" s="13">
        <v>14053</v>
      </c>
      <c r="R20" s="13">
        <v>7660</v>
      </c>
      <c r="S20" s="13">
        <v>349</v>
      </c>
      <c r="T20" s="13"/>
      <c r="U20" s="13"/>
      <c r="V20" s="13"/>
      <c r="W20" s="14">
        <v>518</v>
      </c>
    </row>
    <row r="21" spans="1:23" ht="17.100000000000001" customHeight="1">
      <c r="A21" s="10" t="s">
        <v>38</v>
      </c>
      <c r="B21" s="12">
        <f t="shared" si="4"/>
        <v>79</v>
      </c>
      <c r="C21" s="12">
        <v>31</v>
      </c>
      <c r="D21" s="12">
        <v>14</v>
      </c>
      <c r="E21" s="12">
        <v>10</v>
      </c>
      <c r="F21" s="12">
        <v>5</v>
      </c>
      <c r="G21" s="12">
        <v>3</v>
      </c>
      <c r="H21" s="12">
        <v>10</v>
      </c>
      <c r="I21" s="12"/>
      <c r="J21" s="12"/>
      <c r="K21" s="12">
        <v>1</v>
      </c>
      <c r="L21" s="12">
        <v>5</v>
      </c>
      <c r="M21" s="13">
        <f t="shared" si="5"/>
        <v>161665</v>
      </c>
      <c r="N21" s="13">
        <v>44839</v>
      </c>
      <c r="O21" s="13">
        <v>22840</v>
      </c>
      <c r="P21" s="13">
        <v>13521</v>
      </c>
      <c r="Q21" s="13">
        <v>1882</v>
      </c>
      <c r="R21" s="13">
        <v>1624</v>
      </c>
      <c r="S21" s="13">
        <v>64383</v>
      </c>
      <c r="T21" s="13"/>
      <c r="U21" s="13"/>
      <c r="V21" s="13">
        <v>36</v>
      </c>
      <c r="W21" s="14">
        <v>12540</v>
      </c>
    </row>
    <row r="22" spans="1:23" ht="17.100000000000001" customHeight="1">
      <c r="A22" s="10" t="s">
        <v>39</v>
      </c>
      <c r="B22" s="12">
        <f t="shared" ref="B22:W22" si="6">SUM(B23:B27)</f>
        <v>634</v>
      </c>
      <c r="C22" s="12">
        <f t="shared" si="6"/>
        <v>194</v>
      </c>
      <c r="D22" s="12">
        <f t="shared" si="6"/>
        <v>89</v>
      </c>
      <c r="E22" s="12">
        <f t="shared" si="6"/>
        <v>71</v>
      </c>
      <c r="F22" s="12">
        <f t="shared" si="6"/>
        <v>37</v>
      </c>
      <c r="G22" s="12">
        <f t="shared" si="6"/>
        <v>5</v>
      </c>
      <c r="H22" s="12">
        <f t="shared" si="6"/>
        <v>68</v>
      </c>
      <c r="I22" s="12">
        <f t="shared" si="6"/>
        <v>3</v>
      </c>
      <c r="J22" s="12">
        <f t="shared" si="6"/>
        <v>23</v>
      </c>
      <c r="K22" s="12">
        <f t="shared" si="6"/>
        <v>88</v>
      </c>
      <c r="L22" s="12">
        <f t="shared" si="6"/>
        <v>56</v>
      </c>
      <c r="M22" s="13" t="e">
        <f t="shared" si="6"/>
        <v>#VALUE!</v>
      </c>
      <c r="N22" s="13">
        <f t="shared" si="6"/>
        <v>259113</v>
      </c>
      <c r="O22" s="13">
        <f t="shared" si="6"/>
        <v>56123</v>
      </c>
      <c r="P22" s="13">
        <f t="shared" si="6"/>
        <v>185199</v>
      </c>
      <c r="Q22" s="13">
        <f t="shared" si="6"/>
        <v>95250</v>
      </c>
      <c r="R22" s="13">
        <f t="shared" si="6"/>
        <v>3368</v>
      </c>
      <c r="S22" s="13">
        <f t="shared" si="6"/>
        <v>451614</v>
      </c>
      <c r="T22" s="13">
        <f t="shared" si="6"/>
        <v>40</v>
      </c>
      <c r="U22" s="13">
        <f t="shared" si="6"/>
        <v>886</v>
      </c>
      <c r="V22" s="13">
        <f t="shared" si="6"/>
        <v>6268</v>
      </c>
      <c r="W22" s="14">
        <f t="shared" si="6"/>
        <v>84787</v>
      </c>
    </row>
    <row r="23" spans="1:23" ht="17.100000000000001" customHeight="1">
      <c r="A23" s="17" t="s">
        <v>40</v>
      </c>
      <c r="B23" s="12">
        <f>SUM(C23:L23)</f>
        <v>196</v>
      </c>
      <c r="C23" s="12">
        <v>77</v>
      </c>
      <c r="D23" s="12">
        <v>24</v>
      </c>
      <c r="E23" s="12">
        <v>22</v>
      </c>
      <c r="F23" s="12">
        <v>10</v>
      </c>
      <c r="G23" s="12"/>
      <c r="H23" s="12">
        <v>11</v>
      </c>
      <c r="I23" s="12">
        <v>3</v>
      </c>
      <c r="J23" s="12">
        <v>17</v>
      </c>
      <c r="K23" s="12">
        <v>1</v>
      </c>
      <c r="L23" s="12">
        <v>31</v>
      </c>
      <c r="M23" s="13">
        <f>N23+O23+P23+Q23+R23+S23+T23+U23+V23+W23</f>
        <v>262234</v>
      </c>
      <c r="N23" s="13">
        <v>96160</v>
      </c>
      <c r="O23" s="13">
        <v>3830</v>
      </c>
      <c r="P23" s="13">
        <v>66350</v>
      </c>
      <c r="Q23" s="13">
        <v>41606</v>
      </c>
      <c r="R23" s="13"/>
      <c r="S23" s="13">
        <v>20375</v>
      </c>
      <c r="T23" s="13">
        <v>40</v>
      </c>
      <c r="U23" s="13">
        <v>723</v>
      </c>
      <c r="V23" s="13">
        <v>42</v>
      </c>
      <c r="W23" s="14">
        <v>33108</v>
      </c>
    </row>
    <row r="24" spans="1:23" ht="17.100000000000001" customHeight="1">
      <c r="A24" s="10" t="s">
        <v>41</v>
      </c>
      <c r="B24" s="12">
        <f>SUM(C24:L24)</f>
        <v>54</v>
      </c>
      <c r="C24" s="12">
        <v>3</v>
      </c>
      <c r="D24" s="12">
        <v>5</v>
      </c>
      <c r="E24" s="12">
        <v>2</v>
      </c>
      <c r="F24" s="12">
        <v>1</v>
      </c>
      <c r="G24" s="12">
        <v>5</v>
      </c>
      <c r="H24" s="12">
        <v>9</v>
      </c>
      <c r="I24" s="12"/>
      <c r="J24" s="12"/>
      <c r="K24" s="12">
        <v>24</v>
      </c>
      <c r="L24" s="12">
        <v>5</v>
      </c>
      <c r="M24" s="13">
        <f>N24+O24+P24+Q24+R24+S24+T24+U24+V24+W24</f>
        <v>333470</v>
      </c>
      <c r="N24" s="13">
        <v>4108</v>
      </c>
      <c r="O24" s="13">
        <v>2063</v>
      </c>
      <c r="P24" s="13">
        <v>3584</v>
      </c>
      <c r="Q24" s="13">
        <v>1411</v>
      </c>
      <c r="R24" s="13">
        <v>3368</v>
      </c>
      <c r="S24" s="13">
        <v>303349</v>
      </c>
      <c r="T24" s="13"/>
      <c r="U24" s="13"/>
      <c r="V24" s="13">
        <v>1574</v>
      </c>
      <c r="W24" s="14">
        <v>14013</v>
      </c>
    </row>
    <row r="25" spans="1:23" ht="17.100000000000001" customHeight="1">
      <c r="A25" s="10" t="s">
        <v>42</v>
      </c>
      <c r="B25" s="12">
        <f>SUM(C25:L25)</f>
        <v>119</v>
      </c>
      <c r="C25" s="12">
        <v>42</v>
      </c>
      <c r="D25" s="12">
        <v>21</v>
      </c>
      <c r="E25" s="12">
        <v>21</v>
      </c>
      <c r="F25" s="12">
        <v>10</v>
      </c>
      <c r="G25" s="12"/>
      <c r="H25" s="12">
        <v>10</v>
      </c>
      <c r="I25" s="12"/>
      <c r="J25" s="12"/>
      <c r="K25" s="12"/>
      <c r="L25" s="12">
        <v>15</v>
      </c>
      <c r="M25" s="13" t="e">
        <f>N25+O25+P25+Q25+R25+S25+T25+U25+V25+W25</f>
        <v>#VALUE!</v>
      </c>
      <c r="N25" s="13">
        <v>65349</v>
      </c>
      <c r="O25" s="13">
        <v>16836</v>
      </c>
      <c r="P25" s="13">
        <v>45704</v>
      </c>
      <c r="Q25" s="13">
        <v>22467</v>
      </c>
      <c r="R25" s="15" t="s">
        <v>28</v>
      </c>
      <c r="S25" s="13">
        <v>38280</v>
      </c>
      <c r="T25" s="15" t="s">
        <v>28</v>
      </c>
      <c r="U25" s="15" t="s">
        <v>28</v>
      </c>
      <c r="V25" s="15" t="s">
        <v>28</v>
      </c>
      <c r="W25" s="14">
        <v>22975</v>
      </c>
    </row>
    <row r="26" spans="1:23" ht="17.100000000000001" customHeight="1">
      <c r="A26" s="10" t="s">
        <v>43</v>
      </c>
      <c r="B26" s="12">
        <f>SUM(C26:L26)</f>
        <v>120</v>
      </c>
      <c r="C26" s="12">
        <v>27</v>
      </c>
      <c r="D26" s="12">
        <v>9</v>
      </c>
      <c r="E26" s="12">
        <v>8</v>
      </c>
      <c r="F26" s="12">
        <v>4</v>
      </c>
      <c r="G26" s="12"/>
      <c r="H26" s="12">
        <v>3</v>
      </c>
      <c r="I26" s="12"/>
      <c r="J26" s="12">
        <v>6</v>
      </c>
      <c r="K26" s="12">
        <v>63</v>
      </c>
      <c r="L26" s="12"/>
      <c r="M26" s="13">
        <f>N26+O26+P26+Q26+R26+S26+T26+U26+V26+W26</f>
        <v>56190</v>
      </c>
      <c r="N26" s="13">
        <v>33997</v>
      </c>
      <c r="O26" s="13">
        <v>1740</v>
      </c>
      <c r="P26" s="13">
        <v>7789</v>
      </c>
      <c r="Q26" s="13">
        <v>3010</v>
      </c>
      <c r="R26" s="13"/>
      <c r="S26" s="13">
        <v>4839</v>
      </c>
      <c r="T26" s="13"/>
      <c r="U26" s="13">
        <v>163</v>
      </c>
      <c r="V26" s="13">
        <v>4652</v>
      </c>
      <c r="W26" s="14"/>
    </row>
    <row r="27" spans="1:23" ht="17.100000000000001" customHeight="1">
      <c r="A27" s="10" t="s">
        <v>44</v>
      </c>
      <c r="B27" s="12">
        <f>SUM(C27:L27)</f>
        <v>145</v>
      </c>
      <c r="C27" s="12">
        <v>45</v>
      </c>
      <c r="D27" s="12">
        <v>30</v>
      </c>
      <c r="E27" s="12">
        <v>18</v>
      </c>
      <c r="F27" s="12">
        <v>12</v>
      </c>
      <c r="G27" s="12"/>
      <c r="H27" s="12">
        <v>35</v>
      </c>
      <c r="I27" s="12"/>
      <c r="J27" s="12"/>
      <c r="K27" s="12"/>
      <c r="L27" s="12">
        <v>5</v>
      </c>
      <c r="M27" s="13">
        <f>N27+O27+P27+Q27+R27+S27+T27+U27+V27+W27</f>
        <v>279143</v>
      </c>
      <c r="N27" s="13">
        <v>59499</v>
      </c>
      <c r="O27" s="13">
        <v>31654</v>
      </c>
      <c r="P27" s="13">
        <v>61772</v>
      </c>
      <c r="Q27" s="13">
        <v>26756</v>
      </c>
      <c r="R27" s="13"/>
      <c r="S27" s="13">
        <v>84771</v>
      </c>
      <c r="T27" s="13"/>
      <c r="U27" s="13"/>
      <c r="V27" s="13"/>
      <c r="W27" s="14">
        <v>14691</v>
      </c>
    </row>
    <row r="28" spans="1:23" ht="17.100000000000001" customHeight="1">
      <c r="A28" s="10" t="s">
        <v>45</v>
      </c>
      <c r="B28" s="12">
        <f t="shared" ref="B28:W28" si="7">SUM(B29:B39)</f>
        <v>1712</v>
      </c>
      <c r="C28" s="12">
        <f t="shared" si="7"/>
        <v>411</v>
      </c>
      <c r="D28" s="12">
        <f t="shared" si="7"/>
        <v>200</v>
      </c>
      <c r="E28" s="12">
        <f t="shared" si="7"/>
        <v>191</v>
      </c>
      <c r="F28" s="12">
        <f t="shared" si="7"/>
        <v>81</v>
      </c>
      <c r="G28" s="12">
        <f t="shared" si="7"/>
        <v>10</v>
      </c>
      <c r="H28" s="12">
        <f t="shared" si="7"/>
        <v>190</v>
      </c>
      <c r="I28" s="12">
        <f t="shared" si="7"/>
        <v>12</v>
      </c>
      <c r="J28" s="12">
        <f t="shared" si="7"/>
        <v>262</v>
      </c>
      <c r="K28" s="12">
        <f t="shared" si="7"/>
        <v>88</v>
      </c>
      <c r="L28" s="12">
        <f t="shared" si="7"/>
        <v>267</v>
      </c>
      <c r="M28" s="13" t="e">
        <f t="shared" si="7"/>
        <v>#VALUE!</v>
      </c>
      <c r="N28" s="13">
        <f t="shared" si="7"/>
        <v>404212</v>
      </c>
      <c r="O28" s="13">
        <f t="shared" si="7"/>
        <v>24992</v>
      </c>
      <c r="P28" s="13">
        <f t="shared" si="7"/>
        <v>44696</v>
      </c>
      <c r="Q28" s="13">
        <f t="shared" si="7"/>
        <v>90844</v>
      </c>
      <c r="R28" s="13">
        <f t="shared" si="7"/>
        <v>9464</v>
      </c>
      <c r="S28" s="13">
        <f t="shared" si="7"/>
        <v>140181</v>
      </c>
      <c r="T28" s="13">
        <f t="shared" si="7"/>
        <v>748</v>
      </c>
      <c r="U28" s="13">
        <f t="shared" si="7"/>
        <v>9450</v>
      </c>
      <c r="V28" s="13">
        <f t="shared" si="7"/>
        <v>1761</v>
      </c>
      <c r="W28" s="14">
        <f t="shared" si="7"/>
        <v>256312</v>
      </c>
    </row>
    <row r="29" spans="1:23" ht="17.100000000000001" customHeight="1">
      <c r="A29" s="10" t="s">
        <v>46</v>
      </c>
      <c r="B29" s="12">
        <f t="shared" ref="B29:B39" si="8">SUM(C29:L29)</f>
        <v>165</v>
      </c>
      <c r="C29" s="12">
        <v>44</v>
      </c>
      <c r="D29" s="12">
        <v>25</v>
      </c>
      <c r="E29" s="12">
        <v>26</v>
      </c>
      <c r="F29" s="12">
        <v>7</v>
      </c>
      <c r="G29" s="12">
        <v>3</v>
      </c>
      <c r="H29" s="12">
        <v>16</v>
      </c>
      <c r="I29" s="12">
        <v>5</v>
      </c>
      <c r="J29" s="12">
        <v>4</v>
      </c>
      <c r="K29" s="12">
        <v>7</v>
      </c>
      <c r="L29" s="12">
        <v>28</v>
      </c>
      <c r="M29" s="13">
        <f t="shared" ref="M29:M39" si="9">N29+O29+P29+Q29+R29+S29+T29+U29+V29+W29</f>
        <v>88216</v>
      </c>
      <c r="N29" s="13">
        <v>36802</v>
      </c>
      <c r="O29" s="13">
        <v>3053</v>
      </c>
      <c r="P29" s="13">
        <v>6612</v>
      </c>
      <c r="Q29" s="13">
        <v>5793</v>
      </c>
      <c r="R29" s="13">
        <v>2521</v>
      </c>
      <c r="S29" s="13">
        <v>8800</v>
      </c>
      <c r="T29" s="13">
        <v>67</v>
      </c>
      <c r="U29" s="13">
        <v>131</v>
      </c>
      <c r="V29" s="13">
        <v>505</v>
      </c>
      <c r="W29" s="14">
        <v>23932</v>
      </c>
    </row>
    <row r="30" spans="1:23" ht="17.100000000000001" customHeight="1">
      <c r="A30" s="10" t="s">
        <v>47</v>
      </c>
      <c r="B30" s="12">
        <f t="shared" si="8"/>
        <v>71</v>
      </c>
      <c r="C30" s="12">
        <v>5</v>
      </c>
      <c r="D30" s="12"/>
      <c r="E30" s="12">
        <v>3</v>
      </c>
      <c r="F30" s="12"/>
      <c r="G30" s="12">
        <v>6</v>
      </c>
      <c r="H30" s="12">
        <v>2</v>
      </c>
      <c r="I30" s="12"/>
      <c r="J30" s="12"/>
      <c r="K30" s="12">
        <v>3</v>
      </c>
      <c r="L30" s="12">
        <v>52</v>
      </c>
      <c r="M30" s="13">
        <f t="shared" si="9"/>
        <v>96729</v>
      </c>
      <c r="N30" s="13">
        <v>2020</v>
      </c>
      <c r="O30" s="13"/>
      <c r="P30" s="13">
        <v>1387</v>
      </c>
      <c r="Q30" s="13"/>
      <c r="R30" s="13">
        <v>4386</v>
      </c>
      <c r="S30" s="13">
        <v>1391</v>
      </c>
      <c r="T30" s="13"/>
      <c r="U30" s="13"/>
      <c r="V30" s="13">
        <v>261</v>
      </c>
      <c r="W30" s="14">
        <v>87284</v>
      </c>
    </row>
    <row r="31" spans="1:23" ht="17.100000000000001" customHeight="1">
      <c r="A31" s="10" t="s">
        <v>48</v>
      </c>
      <c r="B31" s="12">
        <f t="shared" si="8"/>
        <v>85</v>
      </c>
      <c r="C31" s="12">
        <v>32</v>
      </c>
      <c r="D31" s="12">
        <v>20</v>
      </c>
      <c r="E31" s="12">
        <v>13</v>
      </c>
      <c r="F31" s="12">
        <v>2</v>
      </c>
      <c r="G31" s="12"/>
      <c r="H31" s="12">
        <v>15</v>
      </c>
      <c r="I31" s="12"/>
      <c r="J31" s="12"/>
      <c r="K31" s="12"/>
      <c r="L31" s="12">
        <v>3</v>
      </c>
      <c r="M31" s="13" t="e">
        <f t="shared" si="9"/>
        <v>#VALUE!</v>
      </c>
      <c r="N31" s="13">
        <v>18875</v>
      </c>
      <c r="O31" s="13">
        <v>2619</v>
      </c>
      <c r="P31" s="13">
        <v>2888</v>
      </c>
      <c r="Q31" s="13">
        <v>1375</v>
      </c>
      <c r="R31" s="15" t="s">
        <v>28</v>
      </c>
      <c r="S31" s="13">
        <v>4491</v>
      </c>
      <c r="T31" s="15" t="s">
        <v>28</v>
      </c>
      <c r="U31" s="15" t="s">
        <v>28</v>
      </c>
      <c r="V31" s="15" t="s">
        <v>28</v>
      </c>
      <c r="W31" s="14">
        <v>1110</v>
      </c>
    </row>
    <row r="32" spans="1:23" ht="17.100000000000001" customHeight="1">
      <c r="A32" s="10" t="s">
        <v>49</v>
      </c>
      <c r="B32" s="12">
        <f t="shared" si="8"/>
        <v>130</v>
      </c>
      <c r="C32" s="12">
        <v>13</v>
      </c>
      <c r="D32" s="12">
        <v>10</v>
      </c>
      <c r="E32" s="12">
        <v>6</v>
      </c>
      <c r="F32" s="12">
        <v>2</v>
      </c>
      <c r="G32" s="12"/>
      <c r="H32" s="12">
        <v>11</v>
      </c>
      <c r="I32" s="12"/>
      <c r="J32" s="12">
        <v>55</v>
      </c>
      <c r="K32" s="12">
        <v>1</v>
      </c>
      <c r="L32" s="12">
        <v>32</v>
      </c>
      <c r="M32" s="13" t="e">
        <f t="shared" si="9"/>
        <v>#VALUE!</v>
      </c>
      <c r="N32" s="15" t="s">
        <v>28</v>
      </c>
      <c r="O32" s="15" t="s">
        <v>28</v>
      </c>
      <c r="P32" s="15" t="s">
        <v>28</v>
      </c>
      <c r="Q32" s="15" t="s">
        <v>28</v>
      </c>
      <c r="R32" s="13"/>
      <c r="S32" s="15" t="s">
        <v>28</v>
      </c>
      <c r="T32" s="13"/>
      <c r="U32" s="15" t="s">
        <v>28</v>
      </c>
      <c r="V32" s="15" t="s">
        <v>28</v>
      </c>
      <c r="W32" s="16" t="s">
        <v>28</v>
      </c>
    </row>
    <row r="33" spans="1:23" ht="17.100000000000001" customHeight="1">
      <c r="A33" s="10" t="s">
        <v>50</v>
      </c>
      <c r="B33" s="12">
        <f t="shared" si="8"/>
        <v>185</v>
      </c>
      <c r="C33" s="12">
        <v>81</v>
      </c>
      <c r="D33" s="12">
        <v>24</v>
      </c>
      <c r="E33" s="12">
        <v>32</v>
      </c>
      <c r="F33" s="12">
        <v>9</v>
      </c>
      <c r="G33" s="12"/>
      <c r="H33" s="12">
        <v>19</v>
      </c>
      <c r="I33" s="12">
        <v>2</v>
      </c>
      <c r="J33" s="12">
        <v>3</v>
      </c>
      <c r="K33" s="12">
        <v>2</v>
      </c>
      <c r="L33" s="12">
        <v>13</v>
      </c>
      <c r="M33" s="13">
        <f t="shared" si="9"/>
        <v>127723</v>
      </c>
      <c r="N33" s="13">
        <v>87639</v>
      </c>
      <c r="O33" s="13">
        <v>3089</v>
      </c>
      <c r="P33" s="13">
        <v>8195</v>
      </c>
      <c r="Q33" s="13">
        <v>8322</v>
      </c>
      <c r="R33" s="13"/>
      <c r="S33" s="13">
        <v>6889</v>
      </c>
      <c r="T33" s="13">
        <v>280</v>
      </c>
      <c r="U33" s="13">
        <v>57</v>
      </c>
      <c r="V33" s="13">
        <v>67</v>
      </c>
      <c r="W33" s="14">
        <v>13185</v>
      </c>
    </row>
    <row r="34" spans="1:23" ht="17.100000000000001" customHeight="1">
      <c r="A34" s="10" t="s">
        <v>51</v>
      </c>
      <c r="B34" s="12">
        <f t="shared" si="8"/>
        <v>178</v>
      </c>
      <c r="C34" s="12">
        <v>40</v>
      </c>
      <c r="D34" s="12">
        <v>25</v>
      </c>
      <c r="E34" s="12">
        <v>20</v>
      </c>
      <c r="F34" s="12">
        <v>11</v>
      </c>
      <c r="G34" s="12">
        <v>1</v>
      </c>
      <c r="H34" s="12">
        <v>11</v>
      </c>
      <c r="I34" s="12">
        <v>1</v>
      </c>
      <c r="J34" s="12">
        <v>12</v>
      </c>
      <c r="K34" s="12">
        <v>5</v>
      </c>
      <c r="L34" s="12">
        <v>52</v>
      </c>
      <c r="M34" s="13">
        <f t="shared" si="9"/>
        <v>98407</v>
      </c>
      <c r="N34" s="13">
        <v>49923</v>
      </c>
      <c r="O34" s="13">
        <v>2705</v>
      </c>
      <c r="P34" s="13">
        <v>6297</v>
      </c>
      <c r="Q34" s="13">
        <v>7361</v>
      </c>
      <c r="R34" s="13">
        <v>2557</v>
      </c>
      <c r="S34" s="13">
        <v>8564</v>
      </c>
      <c r="T34" s="13">
        <v>25</v>
      </c>
      <c r="U34" s="13">
        <v>360</v>
      </c>
      <c r="V34" s="13">
        <v>288</v>
      </c>
      <c r="W34" s="14">
        <v>20327</v>
      </c>
    </row>
    <row r="35" spans="1:23" ht="17.100000000000001" customHeight="1">
      <c r="A35" s="10" t="s">
        <v>52</v>
      </c>
      <c r="B35" s="12">
        <f t="shared" si="8"/>
        <v>152</v>
      </c>
      <c r="C35" s="12">
        <v>32</v>
      </c>
      <c r="D35" s="12">
        <v>17</v>
      </c>
      <c r="E35" s="12">
        <v>20</v>
      </c>
      <c r="F35" s="12">
        <v>12</v>
      </c>
      <c r="G35" s="12"/>
      <c r="H35" s="12">
        <v>38</v>
      </c>
      <c r="I35" s="12">
        <v>2</v>
      </c>
      <c r="J35" s="12">
        <v>2</v>
      </c>
      <c r="K35" s="12">
        <v>10</v>
      </c>
      <c r="L35" s="12">
        <v>19</v>
      </c>
      <c r="M35" s="13">
        <f t="shared" si="9"/>
        <v>101267</v>
      </c>
      <c r="N35" s="13">
        <v>27441</v>
      </c>
      <c r="O35" s="13">
        <v>2888</v>
      </c>
      <c r="P35" s="13">
        <v>1452</v>
      </c>
      <c r="Q35" s="13">
        <v>15297</v>
      </c>
      <c r="R35" s="13"/>
      <c r="S35" s="13">
        <v>21992</v>
      </c>
      <c r="T35" s="13">
        <v>347</v>
      </c>
      <c r="U35" s="13">
        <v>45</v>
      </c>
      <c r="V35" s="13">
        <v>605</v>
      </c>
      <c r="W35" s="14">
        <v>31200</v>
      </c>
    </row>
    <row r="36" spans="1:23" ht="17.100000000000001" customHeight="1">
      <c r="A36" s="10" t="s">
        <v>53</v>
      </c>
      <c r="B36" s="12">
        <f t="shared" si="8"/>
        <v>395</v>
      </c>
      <c r="C36" s="12">
        <v>77</v>
      </c>
      <c r="D36" s="12">
        <v>36</v>
      </c>
      <c r="E36" s="12">
        <v>32</v>
      </c>
      <c r="F36" s="12">
        <v>16</v>
      </c>
      <c r="G36" s="12"/>
      <c r="H36" s="12">
        <v>19</v>
      </c>
      <c r="I36" s="12"/>
      <c r="J36" s="12">
        <v>87</v>
      </c>
      <c r="K36" s="12">
        <v>60</v>
      </c>
      <c r="L36" s="12">
        <v>68</v>
      </c>
      <c r="M36" s="13" t="e">
        <f t="shared" si="9"/>
        <v>#VALUE!</v>
      </c>
      <c r="N36" s="13">
        <v>79661</v>
      </c>
      <c r="O36" s="13">
        <v>5300</v>
      </c>
      <c r="P36" s="13">
        <v>10048</v>
      </c>
      <c r="Q36" s="13">
        <v>14504</v>
      </c>
      <c r="R36" s="15" t="s">
        <v>28</v>
      </c>
      <c r="S36" s="13">
        <v>6327</v>
      </c>
      <c r="T36" s="15" t="s">
        <v>28</v>
      </c>
      <c r="U36" s="13">
        <v>3157</v>
      </c>
      <c r="V36" s="13">
        <v>35</v>
      </c>
      <c r="W36" s="14">
        <v>79274</v>
      </c>
    </row>
    <row r="37" spans="1:23" ht="17.100000000000001" customHeight="1">
      <c r="A37" s="10" t="s">
        <v>54</v>
      </c>
      <c r="B37" s="12">
        <f t="shared" si="8"/>
        <v>150</v>
      </c>
      <c r="C37" s="12">
        <v>59</v>
      </c>
      <c r="D37" s="12">
        <v>19</v>
      </c>
      <c r="E37" s="12">
        <v>25</v>
      </c>
      <c r="F37" s="12">
        <v>12</v>
      </c>
      <c r="G37" s="12"/>
      <c r="H37" s="12">
        <v>35</v>
      </c>
      <c r="I37" s="12"/>
      <c r="J37" s="12"/>
      <c r="K37" s="12"/>
      <c r="L37" s="12"/>
      <c r="M37" s="13">
        <f t="shared" si="9"/>
        <v>140778</v>
      </c>
      <c r="N37" s="13">
        <v>62416</v>
      </c>
      <c r="O37" s="13">
        <v>2284</v>
      </c>
      <c r="P37" s="13">
        <v>4299</v>
      </c>
      <c r="Q37" s="13">
        <v>26707</v>
      </c>
      <c r="R37" s="13"/>
      <c r="S37" s="13">
        <v>45072</v>
      </c>
      <c r="T37" s="13"/>
      <c r="U37" s="13"/>
      <c r="V37" s="13"/>
      <c r="W37" s="14"/>
    </row>
    <row r="38" spans="1:23" ht="17.100000000000001" customHeight="1">
      <c r="A38" s="10" t="s">
        <v>55</v>
      </c>
      <c r="B38" s="12">
        <f t="shared" si="8"/>
        <v>22</v>
      </c>
      <c r="C38" s="12"/>
      <c r="D38" s="12"/>
      <c r="E38" s="12"/>
      <c r="F38" s="12"/>
      <c r="G38" s="12"/>
      <c r="H38" s="12">
        <v>22</v>
      </c>
      <c r="I38" s="12"/>
      <c r="J38" s="12"/>
      <c r="K38" s="12"/>
      <c r="L38" s="12"/>
      <c r="M38" s="13">
        <f t="shared" si="9"/>
        <v>36621</v>
      </c>
      <c r="N38" s="13"/>
      <c r="O38" s="13"/>
      <c r="P38" s="13"/>
      <c r="Q38" s="13"/>
      <c r="R38" s="13"/>
      <c r="S38" s="13">
        <v>36621</v>
      </c>
      <c r="T38" s="13"/>
      <c r="U38" s="13"/>
      <c r="V38" s="13"/>
      <c r="W38" s="14"/>
    </row>
    <row r="39" spans="1:23" ht="17.100000000000001" customHeight="1">
      <c r="A39" s="10" t="s">
        <v>56</v>
      </c>
      <c r="B39" s="12">
        <f t="shared" si="8"/>
        <v>179</v>
      </c>
      <c r="C39" s="12">
        <v>28</v>
      </c>
      <c r="D39" s="12">
        <v>24</v>
      </c>
      <c r="E39" s="12">
        <v>14</v>
      </c>
      <c r="F39" s="12">
        <v>10</v>
      </c>
      <c r="G39" s="12"/>
      <c r="H39" s="12">
        <v>2</v>
      </c>
      <c r="I39" s="12">
        <v>2</v>
      </c>
      <c r="J39" s="12">
        <v>99</v>
      </c>
      <c r="K39" s="12"/>
      <c r="L39" s="12"/>
      <c r="M39" s="13" t="e">
        <f t="shared" si="9"/>
        <v>#VALUE!</v>
      </c>
      <c r="N39" s="13">
        <v>39435</v>
      </c>
      <c r="O39" s="13">
        <v>3054</v>
      </c>
      <c r="P39" s="13">
        <v>3518</v>
      </c>
      <c r="Q39" s="13">
        <v>11485</v>
      </c>
      <c r="R39" s="13"/>
      <c r="S39" s="13">
        <v>34</v>
      </c>
      <c r="T39" s="13">
        <v>29</v>
      </c>
      <c r="U39" s="13">
        <v>5700</v>
      </c>
      <c r="V39" s="15" t="s">
        <v>28</v>
      </c>
      <c r="W39" s="14"/>
    </row>
    <row r="40" spans="1:23" ht="17.100000000000001" customHeight="1">
      <c r="A40" s="10" t="s">
        <v>57</v>
      </c>
      <c r="B40" s="12">
        <f t="shared" ref="B40:W40" si="10">SUM(B41:B51)</f>
        <v>1455</v>
      </c>
      <c r="C40" s="12">
        <f t="shared" si="10"/>
        <v>251</v>
      </c>
      <c r="D40" s="12">
        <f t="shared" si="10"/>
        <v>166</v>
      </c>
      <c r="E40" s="12">
        <f t="shared" si="10"/>
        <v>124</v>
      </c>
      <c r="F40" s="12">
        <f t="shared" si="10"/>
        <v>87</v>
      </c>
      <c r="G40" s="12">
        <f t="shared" si="10"/>
        <v>52</v>
      </c>
      <c r="H40" s="12">
        <f t="shared" si="10"/>
        <v>104</v>
      </c>
      <c r="I40" s="12">
        <f t="shared" si="10"/>
        <v>6</v>
      </c>
      <c r="J40" s="12">
        <f t="shared" si="10"/>
        <v>114</v>
      </c>
      <c r="K40" s="12">
        <f t="shared" si="10"/>
        <v>224</v>
      </c>
      <c r="L40" s="12">
        <f t="shared" si="10"/>
        <v>327</v>
      </c>
      <c r="M40" s="13" t="e">
        <f t="shared" si="10"/>
        <v>#VALUE!</v>
      </c>
      <c r="N40" s="13">
        <f t="shared" si="10"/>
        <v>221144</v>
      </c>
      <c r="O40" s="13">
        <f t="shared" si="10"/>
        <v>180838</v>
      </c>
      <c r="P40" s="13">
        <f t="shared" si="10"/>
        <v>176802</v>
      </c>
      <c r="Q40" s="13">
        <f t="shared" si="10"/>
        <v>113815</v>
      </c>
      <c r="R40" s="13">
        <f t="shared" si="10"/>
        <v>8383</v>
      </c>
      <c r="S40" s="13">
        <f t="shared" si="10"/>
        <v>113224</v>
      </c>
      <c r="T40" s="13">
        <f t="shared" si="10"/>
        <v>406</v>
      </c>
      <c r="U40" s="13">
        <f t="shared" si="10"/>
        <v>4240</v>
      </c>
      <c r="V40" s="13">
        <f t="shared" si="10"/>
        <v>14528</v>
      </c>
      <c r="W40" s="14">
        <f t="shared" si="10"/>
        <v>286617</v>
      </c>
    </row>
    <row r="41" spans="1:23" ht="17.100000000000001" customHeight="1">
      <c r="A41" s="10" t="s">
        <v>58</v>
      </c>
      <c r="B41" s="12">
        <f t="shared" ref="B41:B51" si="11">SUM(C41:L41)</f>
        <v>250</v>
      </c>
      <c r="C41" s="12">
        <v>32</v>
      </c>
      <c r="D41" s="12">
        <v>34</v>
      </c>
      <c r="E41" s="12">
        <v>32</v>
      </c>
      <c r="F41" s="12">
        <v>26</v>
      </c>
      <c r="G41" s="12"/>
      <c r="H41" s="12">
        <v>51</v>
      </c>
      <c r="I41" s="12"/>
      <c r="J41" s="12">
        <v>16</v>
      </c>
      <c r="K41" s="12">
        <v>48</v>
      </c>
      <c r="L41" s="12">
        <v>11</v>
      </c>
      <c r="M41" s="13">
        <f t="shared" ref="M41:M51" si="12">N41+O41+P41+Q41+R41+S41+T41+U41+V41+W41</f>
        <v>245931</v>
      </c>
      <c r="N41" s="13">
        <v>21568</v>
      </c>
      <c r="O41" s="13">
        <v>60320</v>
      </c>
      <c r="P41" s="13">
        <v>80213</v>
      </c>
      <c r="Q41" s="13">
        <v>19338</v>
      </c>
      <c r="R41" s="13"/>
      <c r="S41" s="13">
        <v>49721</v>
      </c>
      <c r="T41" s="13"/>
      <c r="U41" s="13">
        <v>757</v>
      </c>
      <c r="V41" s="13">
        <v>3078</v>
      </c>
      <c r="W41" s="14">
        <v>10936</v>
      </c>
    </row>
    <row r="42" spans="1:23" ht="17.100000000000001" customHeight="1">
      <c r="A42" s="10" t="s">
        <v>59</v>
      </c>
      <c r="B42" s="12">
        <f t="shared" si="11"/>
        <v>212</v>
      </c>
      <c r="C42" s="12">
        <v>58</v>
      </c>
      <c r="D42" s="12">
        <v>19</v>
      </c>
      <c r="E42" s="12">
        <v>23</v>
      </c>
      <c r="F42" s="12">
        <v>11</v>
      </c>
      <c r="G42" s="12">
        <v>2</v>
      </c>
      <c r="H42" s="12">
        <v>19</v>
      </c>
      <c r="I42" s="12">
        <v>1</v>
      </c>
      <c r="J42" s="12">
        <v>17</v>
      </c>
      <c r="K42" s="12">
        <v>29</v>
      </c>
      <c r="L42" s="12">
        <v>33</v>
      </c>
      <c r="M42" s="13">
        <f t="shared" si="12"/>
        <v>244569</v>
      </c>
      <c r="N42" s="13">
        <v>62133</v>
      </c>
      <c r="O42" s="13">
        <v>31354</v>
      </c>
      <c r="P42" s="13">
        <v>48138</v>
      </c>
      <c r="Q42" s="13">
        <v>38777</v>
      </c>
      <c r="R42" s="13">
        <v>557</v>
      </c>
      <c r="S42" s="13">
        <v>29479</v>
      </c>
      <c r="T42" s="13">
        <v>29</v>
      </c>
      <c r="U42" s="13">
        <v>619</v>
      </c>
      <c r="V42" s="13">
        <v>1961</v>
      </c>
      <c r="W42" s="14">
        <v>31522</v>
      </c>
    </row>
    <row r="43" spans="1:23" ht="17.100000000000001" customHeight="1">
      <c r="A43" s="10" t="s">
        <v>60</v>
      </c>
      <c r="B43" s="12">
        <f t="shared" si="11"/>
        <v>65</v>
      </c>
      <c r="C43" s="12">
        <v>2</v>
      </c>
      <c r="D43" s="12">
        <v>8</v>
      </c>
      <c r="E43" s="12">
        <v>2</v>
      </c>
      <c r="F43" s="12">
        <v>12</v>
      </c>
      <c r="G43" s="12"/>
      <c r="H43" s="12"/>
      <c r="I43" s="12"/>
      <c r="J43" s="12"/>
      <c r="K43" s="12">
        <v>1</v>
      </c>
      <c r="L43" s="12">
        <v>40</v>
      </c>
      <c r="M43" s="13" t="e">
        <f t="shared" si="12"/>
        <v>#VALUE!</v>
      </c>
      <c r="N43" s="13">
        <v>684</v>
      </c>
      <c r="O43" s="13">
        <v>16825</v>
      </c>
      <c r="P43" s="13">
        <v>17723</v>
      </c>
      <c r="Q43" s="13">
        <v>673</v>
      </c>
      <c r="R43" s="15" t="s">
        <v>28</v>
      </c>
      <c r="S43" s="15" t="s">
        <v>28</v>
      </c>
      <c r="T43" s="15" t="s">
        <v>28</v>
      </c>
      <c r="U43" s="15" t="s">
        <v>28</v>
      </c>
      <c r="V43" s="13">
        <v>63</v>
      </c>
      <c r="W43" s="14">
        <v>24040</v>
      </c>
    </row>
    <row r="44" spans="1:23" ht="17.100000000000001" customHeight="1">
      <c r="A44" s="10" t="s">
        <v>61</v>
      </c>
      <c r="B44" s="12">
        <f t="shared" si="11"/>
        <v>94</v>
      </c>
      <c r="C44" s="12">
        <v>18</v>
      </c>
      <c r="D44" s="12">
        <v>5</v>
      </c>
      <c r="E44" s="12">
        <v>4</v>
      </c>
      <c r="F44" s="12">
        <v>6</v>
      </c>
      <c r="G44" s="12"/>
      <c r="H44" s="12">
        <v>8</v>
      </c>
      <c r="I44" s="12">
        <v>3</v>
      </c>
      <c r="J44" s="12">
        <v>22</v>
      </c>
      <c r="K44" s="12">
        <v>28</v>
      </c>
      <c r="L44" s="12"/>
      <c r="M44" s="13">
        <f t="shared" si="12"/>
        <v>135432</v>
      </c>
      <c r="N44" s="13">
        <v>59547</v>
      </c>
      <c r="O44" s="13">
        <v>26139</v>
      </c>
      <c r="P44" s="13">
        <v>17797</v>
      </c>
      <c r="Q44" s="13">
        <v>15730</v>
      </c>
      <c r="R44" s="13"/>
      <c r="S44" s="13">
        <v>13132</v>
      </c>
      <c r="T44" s="13">
        <v>20</v>
      </c>
      <c r="U44" s="13">
        <v>950</v>
      </c>
      <c r="V44" s="13">
        <v>2117</v>
      </c>
      <c r="W44" s="14"/>
    </row>
    <row r="45" spans="1:23" ht="17.100000000000001" customHeight="1">
      <c r="A45" s="10" t="s">
        <v>62</v>
      </c>
      <c r="B45" s="12">
        <f t="shared" si="11"/>
        <v>7</v>
      </c>
      <c r="C45" s="12">
        <v>2</v>
      </c>
      <c r="D45" s="12">
        <v>1</v>
      </c>
      <c r="E45" s="12">
        <v>1</v>
      </c>
      <c r="F45" s="12">
        <v>1</v>
      </c>
      <c r="G45" s="12"/>
      <c r="H45" s="12">
        <v>2</v>
      </c>
      <c r="I45" s="12"/>
      <c r="J45" s="12"/>
      <c r="K45" s="12"/>
      <c r="L45" s="12"/>
      <c r="M45" s="13">
        <f t="shared" si="12"/>
        <v>10242</v>
      </c>
      <c r="N45" s="13">
        <v>885</v>
      </c>
      <c r="O45" s="13">
        <v>828</v>
      </c>
      <c r="P45" s="13">
        <v>526</v>
      </c>
      <c r="Q45" s="13">
        <v>7498</v>
      </c>
      <c r="R45" s="13"/>
      <c r="S45" s="13">
        <v>505</v>
      </c>
      <c r="T45" s="13"/>
      <c r="U45" s="13"/>
      <c r="V45" s="13"/>
      <c r="W45" s="14"/>
    </row>
    <row r="46" spans="1:23" ht="17.100000000000001" customHeight="1">
      <c r="A46" s="10" t="s">
        <v>63</v>
      </c>
      <c r="B46" s="12">
        <f t="shared" si="11"/>
        <v>335</v>
      </c>
      <c r="C46" s="12">
        <v>84</v>
      </c>
      <c r="D46" s="12">
        <v>40</v>
      </c>
      <c r="E46" s="12">
        <v>28</v>
      </c>
      <c r="F46" s="12">
        <v>18</v>
      </c>
      <c r="G46" s="12">
        <v>47</v>
      </c>
      <c r="H46" s="12"/>
      <c r="I46" s="12"/>
      <c r="J46" s="12">
        <v>38</v>
      </c>
      <c r="K46" s="12">
        <v>40</v>
      </c>
      <c r="L46" s="12">
        <v>40</v>
      </c>
      <c r="M46" s="13">
        <f t="shared" si="12"/>
        <v>187758</v>
      </c>
      <c r="N46" s="13">
        <v>69389</v>
      </c>
      <c r="O46" s="13">
        <v>37473</v>
      </c>
      <c r="P46" s="13">
        <v>6910</v>
      </c>
      <c r="Q46" s="13">
        <v>29126</v>
      </c>
      <c r="R46" s="13">
        <v>6966</v>
      </c>
      <c r="S46" s="13"/>
      <c r="T46" s="13"/>
      <c r="U46" s="13">
        <v>1211</v>
      </c>
      <c r="V46" s="13">
        <v>2137</v>
      </c>
      <c r="W46" s="14">
        <v>34546</v>
      </c>
    </row>
    <row r="47" spans="1:23" ht="17.100000000000001" customHeight="1">
      <c r="A47" s="10" t="s">
        <v>64</v>
      </c>
      <c r="B47" s="12">
        <f t="shared" si="11"/>
        <v>61</v>
      </c>
      <c r="C47" s="12">
        <v>7</v>
      </c>
      <c r="D47" s="12">
        <v>6</v>
      </c>
      <c r="E47" s="12">
        <v>2</v>
      </c>
      <c r="F47" s="12">
        <v>2</v>
      </c>
      <c r="G47" s="12">
        <v>1</v>
      </c>
      <c r="H47" s="12">
        <v>8</v>
      </c>
      <c r="I47" s="12"/>
      <c r="J47" s="12">
        <v>10</v>
      </c>
      <c r="K47" s="12">
        <v>21</v>
      </c>
      <c r="L47" s="12">
        <v>4</v>
      </c>
      <c r="M47" s="13">
        <f t="shared" si="12"/>
        <v>14794</v>
      </c>
      <c r="N47" s="13">
        <v>1534</v>
      </c>
      <c r="O47" s="13">
        <v>1877</v>
      </c>
      <c r="P47" s="13">
        <v>835</v>
      </c>
      <c r="Q47" s="13">
        <v>999</v>
      </c>
      <c r="R47" s="13">
        <v>776</v>
      </c>
      <c r="S47" s="13">
        <v>5620</v>
      </c>
      <c r="T47" s="13"/>
      <c r="U47" s="13">
        <v>300</v>
      </c>
      <c r="V47" s="13">
        <v>1316</v>
      </c>
      <c r="W47" s="14">
        <v>1537</v>
      </c>
    </row>
    <row r="48" spans="1:23" ht="17.100000000000001" customHeight="1">
      <c r="A48" s="10" t="s">
        <v>65</v>
      </c>
      <c r="B48" s="12">
        <f t="shared" si="11"/>
        <v>61</v>
      </c>
      <c r="C48" s="12">
        <v>5</v>
      </c>
      <c r="D48" s="12">
        <v>21</v>
      </c>
      <c r="E48" s="12">
        <v>7</v>
      </c>
      <c r="F48" s="12">
        <v>1</v>
      </c>
      <c r="G48" s="12"/>
      <c r="H48" s="12">
        <v>5</v>
      </c>
      <c r="I48" s="12"/>
      <c r="J48" s="12">
        <v>10</v>
      </c>
      <c r="K48" s="12">
        <v>3</v>
      </c>
      <c r="L48" s="12">
        <v>9</v>
      </c>
      <c r="M48" s="13" t="e">
        <f t="shared" si="12"/>
        <v>#VALUE!</v>
      </c>
      <c r="N48" s="13">
        <v>1672</v>
      </c>
      <c r="O48" s="13">
        <v>2334</v>
      </c>
      <c r="P48" s="13">
        <v>1414</v>
      </c>
      <c r="Q48" s="13">
        <v>837</v>
      </c>
      <c r="R48" s="15" t="s">
        <v>28</v>
      </c>
      <c r="S48" s="13">
        <v>4812</v>
      </c>
      <c r="T48" s="15" t="s">
        <v>28</v>
      </c>
      <c r="U48" s="13">
        <v>357</v>
      </c>
      <c r="V48" s="13">
        <v>136</v>
      </c>
      <c r="W48" s="14">
        <v>1315</v>
      </c>
    </row>
    <row r="49" spans="1:23" ht="17.100000000000001" customHeight="1">
      <c r="A49" s="10" t="s">
        <v>66</v>
      </c>
      <c r="B49" s="12">
        <f t="shared" si="11"/>
        <v>142</v>
      </c>
      <c r="C49" s="12">
        <v>40</v>
      </c>
      <c r="D49" s="12">
        <v>28</v>
      </c>
      <c r="E49" s="12">
        <v>24</v>
      </c>
      <c r="F49" s="12">
        <v>10</v>
      </c>
      <c r="G49" s="12">
        <v>2</v>
      </c>
      <c r="H49" s="12">
        <v>7</v>
      </c>
      <c r="I49" s="12">
        <v>2</v>
      </c>
      <c r="J49" s="12"/>
      <c r="K49" s="12">
        <v>3</v>
      </c>
      <c r="L49" s="12">
        <v>26</v>
      </c>
      <c r="M49" s="13" t="e">
        <f t="shared" si="12"/>
        <v>#VALUE!</v>
      </c>
      <c r="N49" s="13">
        <v>1672</v>
      </c>
      <c r="O49" s="13">
        <v>2334</v>
      </c>
      <c r="P49" s="13">
        <v>1414</v>
      </c>
      <c r="Q49" s="13">
        <v>837</v>
      </c>
      <c r="R49" s="13">
        <v>84</v>
      </c>
      <c r="S49" s="13">
        <v>4812</v>
      </c>
      <c r="T49" s="13">
        <v>357</v>
      </c>
      <c r="U49" s="15" t="s">
        <v>28</v>
      </c>
      <c r="V49" s="13">
        <v>136</v>
      </c>
      <c r="W49" s="14">
        <v>1315</v>
      </c>
    </row>
    <row r="50" spans="1:23" ht="17.100000000000001" customHeight="1">
      <c r="A50" s="10" t="s">
        <v>67</v>
      </c>
      <c r="B50" s="12">
        <f t="shared" si="11"/>
        <v>201</v>
      </c>
      <c r="C50" s="12"/>
      <c r="D50" s="12"/>
      <c r="E50" s="12"/>
      <c r="F50" s="12"/>
      <c r="G50" s="12"/>
      <c r="H50" s="12"/>
      <c r="I50" s="12"/>
      <c r="J50" s="12"/>
      <c r="K50" s="12">
        <v>49</v>
      </c>
      <c r="L50" s="12">
        <v>152</v>
      </c>
      <c r="M50" s="13">
        <f t="shared" si="12"/>
        <v>156441</v>
      </c>
      <c r="N50" s="13"/>
      <c r="O50" s="13"/>
      <c r="P50" s="13"/>
      <c r="Q50" s="13"/>
      <c r="R50" s="13"/>
      <c r="S50" s="13"/>
      <c r="T50" s="13"/>
      <c r="U50" s="13"/>
      <c r="V50" s="13">
        <v>3522</v>
      </c>
      <c r="W50" s="14">
        <v>152919</v>
      </c>
    </row>
    <row r="51" spans="1:23" ht="17.100000000000001" customHeight="1">
      <c r="A51" s="10" t="s">
        <v>68</v>
      </c>
      <c r="B51" s="12">
        <f t="shared" si="11"/>
        <v>27</v>
      </c>
      <c r="C51" s="12">
        <v>3</v>
      </c>
      <c r="D51" s="12">
        <v>4</v>
      </c>
      <c r="E51" s="12">
        <v>1</v>
      </c>
      <c r="F51" s="12"/>
      <c r="G51" s="12"/>
      <c r="H51" s="12">
        <v>4</v>
      </c>
      <c r="I51" s="12"/>
      <c r="J51" s="12">
        <v>1</v>
      </c>
      <c r="K51" s="12">
        <v>2</v>
      </c>
      <c r="L51" s="12">
        <v>12</v>
      </c>
      <c r="M51" s="13" t="e">
        <f t="shared" si="12"/>
        <v>#VALUE!</v>
      </c>
      <c r="N51" s="13">
        <v>2060</v>
      </c>
      <c r="O51" s="13">
        <v>1354</v>
      </c>
      <c r="P51" s="13">
        <v>1832</v>
      </c>
      <c r="Q51" s="15" t="s">
        <v>28</v>
      </c>
      <c r="R51" s="15" t="s">
        <v>28</v>
      </c>
      <c r="S51" s="13">
        <v>5143</v>
      </c>
      <c r="T51" s="15" t="s">
        <v>28</v>
      </c>
      <c r="U51" s="13">
        <v>46</v>
      </c>
      <c r="V51" s="13">
        <v>62</v>
      </c>
      <c r="W51" s="14">
        <v>28487</v>
      </c>
    </row>
    <row r="52" spans="1:23" ht="17.100000000000001" customHeight="1">
      <c r="A52" s="10" t="s">
        <v>69</v>
      </c>
      <c r="B52" s="12">
        <f t="shared" ref="B52:W52" si="13">SUM(B53:B57)</f>
        <v>1877</v>
      </c>
      <c r="C52" s="12">
        <f t="shared" si="13"/>
        <v>370</v>
      </c>
      <c r="D52" s="12">
        <f t="shared" si="13"/>
        <v>181</v>
      </c>
      <c r="E52" s="12">
        <f t="shared" si="13"/>
        <v>241</v>
      </c>
      <c r="F52" s="12">
        <f t="shared" si="13"/>
        <v>126</v>
      </c>
      <c r="G52" s="12">
        <f t="shared" si="13"/>
        <v>0</v>
      </c>
      <c r="H52" s="12">
        <f t="shared" si="13"/>
        <v>242</v>
      </c>
      <c r="I52" s="12">
        <f t="shared" si="13"/>
        <v>5</v>
      </c>
      <c r="J52" s="12">
        <f t="shared" si="13"/>
        <v>136</v>
      </c>
      <c r="K52" s="12">
        <f t="shared" si="13"/>
        <v>296</v>
      </c>
      <c r="L52" s="12">
        <f t="shared" si="13"/>
        <v>280</v>
      </c>
      <c r="M52" s="13" t="e">
        <f t="shared" si="13"/>
        <v>#VALUE!</v>
      </c>
      <c r="N52" s="13">
        <f t="shared" si="13"/>
        <v>150086</v>
      </c>
      <c r="O52" s="13">
        <f t="shared" si="13"/>
        <v>20474</v>
      </c>
      <c r="P52" s="13">
        <f t="shared" si="13"/>
        <v>50384</v>
      </c>
      <c r="Q52" s="13">
        <f t="shared" si="13"/>
        <v>132007</v>
      </c>
      <c r="R52" s="13">
        <f t="shared" si="13"/>
        <v>0</v>
      </c>
      <c r="S52" s="13">
        <f t="shared" si="13"/>
        <v>116820</v>
      </c>
      <c r="T52" s="13">
        <f t="shared" si="13"/>
        <v>71</v>
      </c>
      <c r="U52" s="13">
        <f t="shared" si="13"/>
        <v>4335</v>
      </c>
      <c r="V52" s="13">
        <f t="shared" si="13"/>
        <v>18691</v>
      </c>
      <c r="W52" s="14">
        <f t="shared" si="13"/>
        <v>221647</v>
      </c>
    </row>
    <row r="53" spans="1:23" ht="17.100000000000001" customHeight="1">
      <c r="A53" s="10" t="s">
        <v>70</v>
      </c>
      <c r="B53" s="12">
        <f>SUM(C53:L53)</f>
        <v>298</v>
      </c>
      <c r="C53" s="12">
        <v>110</v>
      </c>
      <c r="D53" s="12">
        <v>29</v>
      </c>
      <c r="E53" s="12">
        <v>43</v>
      </c>
      <c r="F53" s="12">
        <v>16</v>
      </c>
      <c r="G53" s="12"/>
      <c r="H53" s="12">
        <v>36</v>
      </c>
      <c r="I53" s="12">
        <v>1</v>
      </c>
      <c r="J53" s="12">
        <v>6</v>
      </c>
      <c r="K53" s="12">
        <v>56</v>
      </c>
      <c r="L53" s="12">
        <v>1</v>
      </c>
      <c r="M53" s="13">
        <f>N53+O53+P53+Q53+R53+S53+T53+U53+V53+W53</f>
        <v>96736</v>
      </c>
      <c r="N53" s="13">
        <v>49212</v>
      </c>
      <c r="O53" s="13">
        <v>3548</v>
      </c>
      <c r="P53" s="13">
        <v>9449</v>
      </c>
      <c r="Q53" s="13">
        <v>26300</v>
      </c>
      <c r="R53" s="13"/>
      <c r="S53" s="13">
        <v>4133</v>
      </c>
      <c r="T53" s="13">
        <v>25</v>
      </c>
      <c r="U53" s="13">
        <v>157</v>
      </c>
      <c r="V53" s="13">
        <v>3603</v>
      </c>
      <c r="W53" s="14">
        <v>309</v>
      </c>
    </row>
    <row r="54" spans="1:23" ht="17.100000000000001" customHeight="1">
      <c r="A54" s="10" t="s">
        <v>71</v>
      </c>
      <c r="B54" s="12">
        <f>SUM(C54:L54)</f>
        <v>313</v>
      </c>
      <c r="C54" s="12">
        <v>80</v>
      </c>
      <c r="D54" s="12">
        <v>24</v>
      </c>
      <c r="E54" s="12">
        <v>40</v>
      </c>
      <c r="F54" s="12">
        <v>16</v>
      </c>
      <c r="G54" s="12"/>
      <c r="H54" s="12">
        <v>48</v>
      </c>
      <c r="I54" s="12"/>
      <c r="J54" s="12">
        <v>30</v>
      </c>
      <c r="K54" s="12">
        <v>73</v>
      </c>
      <c r="L54" s="12">
        <v>2</v>
      </c>
      <c r="M54" s="13" t="e">
        <f>N54+O54+P54+Q54+R54+S54+T54+U54+V54+W54</f>
        <v>#VALUE!</v>
      </c>
      <c r="N54" s="13">
        <v>44239</v>
      </c>
      <c r="O54" s="13">
        <v>2650</v>
      </c>
      <c r="P54" s="13">
        <v>7794</v>
      </c>
      <c r="Q54" s="13">
        <v>26527</v>
      </c>
      <c r="R54" s="15" t="s">
        <v>28</v>
      </c>
      <c r="S54" s="13">
        <v>6040</v>
      </c>
      <c r="T54" s="15" t="s">
        <v>28</v>
      </c>
      <c r="U54" s="13">
        <v>1124</v>
      </c>
      <c r="V54" s="13">
        <v>5587</v>
      </c>
      <c r="W54" s="14">
        <v>323</v>
      </c>
    </row>
    <row r="55" spans="1:23" ht="17.100000000000001" customHeight="1">
      <c r="A55" s="10" t="s">
        <v>72</v>
      </c>
      <c r="B55" s="12">
        <f>SUM(C55:L55)</f>
        <v>388</v>
      </c>
      <c r="C55" s="12">
        <v>69</v>
      </c>
      <c r="D55" s="12">
        <v>39</v>
      </c>
      <c r="E55" s="12">
        <v>45</v>
      </c>
      <c r="F55" s="12">
        <v>20</v>
      </c>
      <c r="G55" s="12"/>
      <c r="H55" s="12">
        <v>47</v>
      </c>
      <c r="I55" s="12">
        <v>3</v>
      </c>
      <c r="J55" s="12">
        <v>79</v>
      </c>
      <c r="K55" s="12">
        <v>34</v>
      </c>
      <c r="L55" s="12">
        <v>52</v>
      </c>
      <c r="M55" s="13">
        <f>N55+O55+P55+Q55+R55+S55+T55+U55+V55+W55</f>
        <v>136402</v>
      </c>
      <c r="N55" s="13">
        <v>30528</v>
      </c>
      <c r="O55" s="13">
        <v>2860</v>
      </c>
      <c r="P55" s="13">
        <v>6639</v>
      </c>
      <c r="Q55" s="13">
        <v>32000</v>
      </c>
      <c r="R55" s="13"/>
      <c r="S55" s="13">
        <v>3742</v>
      </c>
      <c r="T55" s="13">
        <v>20</v>
      </c>
      <c r="U55" s="13">
        <v>2223</v>
      </c>
      <c r="V55" s="13">
        <v>1597</v>
      </c>
      <c r="W55" s="14">
        <v>56793</v>
      </c>
    </row>
    <row r="56" spans="1:23" ht="17.100000000000001" customHeight="1">
      <c r="A56" s="10" t="s">
        <v>73</v>
      </c>
      <c r="B56" s="12">
        <f>SUM(C56:L56)</f>
        <v>453</v>
      </c>
      <c r="C56" s="12">
        <v>20</v>
      </c>
      <c r="D56" s="12">
        <v>35</v>
      </c>
      <c r="E56" s="12">
        <v>63</v>
      </c>
      <c r="F56" s="12">
        <v>47</v>
      </c>
      <c r="G56" s="12"/>
      <c r="H56" s="12">
        <v>78</v>
      </c>
      <c r="I56" s="12"/>
      <c r="J56" s="12">
        <v>12</v>
      </c>
      <c r="K56" s="12"/>
      <c r="L56" s="12">
        <v>198</v>
      </c>
      <c r="M56" s="13">
        <f>N56+O56+P56+Q56+R56+S56+T56+U56+V56+W56</f>
        <v>258983</v>
      </c>
      <c r="N56" s="13">
        <v>2090</v>
      </c>
      <c r="O56" s="13">
        <v>5030</v>
      </c>
      <c r="P56" s="13">
        <v>8020</v>
      </c>
      <c r="Q56" s="13">
        <v>32480</v>
      </c>
      <c r="R56" s="13"/>
      <c r="S56" s="13">
        <v>78086</v>
      </c>
      <c r="T56" s="13"/>
      <c r="U56" s="13">
        <v>571</v>
      </c>
      <c r="V56" s="13"/>
      <c r="W56" s="14">
        <v>132706</v>
      </c>
    </row>
    <row r="57" spans="1:23" ht="17.100000000000001" customHeight="1">
      <c r="A57" s="10" t="s">
        <v>74</v>
      </c>
      <c r="B57" s="12">
        <f>SUM(C57:L57)</f>
        <v>425</v>
      </c>
      <c r="C57" s="12">
        <v>91</v>
      </c>
      <c r="D57" s="12">
        <v>54</v>
      </c>
      <c r="E57" s="12">
        <v>50</v>
      </c>
      <c r="F57" s="12">
        <v>27</v>
      </c>
      <c r="G57" s="12"/>
      <c r="H57" s="12">
        <v>33</v>
      </c>
      <c r="I57" s="12">
        <v>1</v>
      </c>
      <c r="J57" s="12">
        <v>9</v>
      </c>
      <c r="K57" s="12">
        <v>133</v>
      </c>
      <c r="L57" s="12">
        <v>27</v>
      </c>
      <c r="M57" s="13" t="e">
        <f>N57+O57+P57+Q57+R57+S57+T57+U57+V57+W57</f>
        <v>#VALUE!</v>
      </c>
      <c r="N57" s="13">
        <v>24017</v>
      </c>
      <c r="O57" s="13">
        <v>6386</v>
      </c>
      <c r="P57" s="13">
        <v>18482</v>
      </c>
      <c r="Q57" s="13">
        <v>14700</v>
      </c>
      <c r="R57" s="15" t="s">
        <v>28</v>
      </c>
      <c r="S57" s="13">
        <v>24819</v>
      </c>
      <c r="T57" s="13">
        <v>26</v>
      </c>
      <c r="U57" s="13">
        <v>260</v>
      </c>
      <c r="V57" s="13">
        <v>7904</v>
      </c>
      <c r="W57" s="14">
        <v>31516</v>
      </c>
    </row>
    <row r="58" spans="1:23" ht="17.100000000000001" customHeight="1">
      <c r="A58" s="10" t="s">
        <v>75</v>
      </c>
      <c r="B58" s="12">
        <f t="shared" ref="B58:W58" si="14">SUM(B59:B72)</f>
        <v>3343</v>
      </c>
      <c r="C58" s="12">
        <f t="shared" si="14"/>
        <v>923</v>
      </c>
      <c r="D58" s="12">
        <f t="shared" si="14"/>
        <v>380</v>
      </c>
      <c r="E58" s="12">
        <f t="shared" si="14"/>
        <v>306</v>
      </c>
      <c r="F58" s="12">
        <f t="shared" si="14"/>
        <v>197</v>
      </c>
      <c r="G58" s="12">
        <f t="shared" si="14"/>
        <v>13</v>
      </c>
      <c r="H58" s="12">
        <f t="shared" si="14"/>
        <v>120</v>
      </c>
      <c r="I58" s="12">
        <f t="shared" si="14"/>
        <v>2</v>
      </c>
      <c r="J58" s="12">
        <f t="shared" si="14"/>
        <v>383</v>
      </c>
      <c r="K58" s="12">
        <f t="shared" si="14"/>
        <v>479</v>
      </c>
      <c r="L58" s="12">
        <f t="shared" si="14"/>
        <v>540</v>
      </c>
      <c r="M58" s="13" t="e">
        <f t="shared" si="14"/>
        <v>#VALUE!</v>
      </c>
      <c r="N58" s="13">
        <f t="shared" si="14"/>
        <v>320454</v>
      </c>
      <c r="O58" s="13">
        <f t="shared" si="14"/>
        <v>132620</v>
      </c>
      <c r="P58" s="13">
        <f t="shared" si="14"/>
        <v>165894</v>
      </c>
      <c r="Q58" s="13">
        <f t="shared" si="14"/>
        <v>147400</v>
      </c>
      <c r="R58" s="13">
        <f t="shared" si="14"/>
        <v>11305</v>
      </c>
      <c r="S58" s="13">
        <f t="shared" si="14"/>
        <v>100321</v>
      </c>
      <c r="T58" s="13">
        <f t="shared" si="14"/>
        <v>13</v>
      </c>
      <c r="U58" s="13">
        <f t="shared" si="14"/>
        <v>73780.2</v>
      </c>
      <c r="V58" s="13">
        <f t="shared" si="14"/>
        <v>405230</v>
      </c>
      <c r="W58" s="14">
        <f t="shared" si="14"/>
        <v>641284</v>
      </c>
    </row>
    <row r="59" spans="1:23" ht="17.100000000000001" customHeight="1">
      <c r="A59" s="10" t="s">
        <v>76</v>
      </c>
      <c r="B59" s="12">
        <f t="shared" ref="B59:B72" si="15">SUM(C59:L59)</f>
        <v>302</v>
      </c>
      <c r="C59" s="12">
        <v>16</v>
      </c>
      <c r="D59" s="12">
        <v>32</v>
      </c>
      <c r="E59" s="12">
        <v>18</v>
      </c>
      <c r="F59" s="12">
        <v>18</v>
      </c>
      <c r="G59" s="12">
        <v>4</v>
      </c>
      <c r="H59" s="12">
        <v>30</v>
      </c>
      <c r="I59" s="12">
        <v>2</v>
      </c>
      <c r="J59" s="12">
        <v>67</v>
      </c>
      <c r="K59" s="12">
        <v>16</v>
      </c>
      <c r="L59" s="12">
        <v>99</v>
      </c>
      <c r="M59" s="13">
        <f t="shared" ref="M59:M72" si="16">N59+O59+P59+Q59+R59+S59+T59+U59+V59+W59</f>
        <v>323072</v>
      </c>
      <c r="N59" s="13">
        <v>43768</v>
      </c>
      <c r="O59" s="13">
        <v>7887</v>
      </c>
      <c r="P59" s="13">
        <v>53265</v>
      </c>
      <c r="Q59" s="13">
        <v>16153</v>
      </c>
      <c r="R59" s="13">
        <v>8225</v>
      </c>
      <c r="S59" s="13">
        <v>26409</v>
      </c>
      <c r="T59" s="13">
        <v>13</v>
      </c>
      <c r="U59" s="13">
        <v>2357</v>
      </c>
      <c r="V59" s="13">
        <v>1001</v>
      </c>
      <c r="W59" s="14">
        <v>163994</v>
      </c>
    </row>
    <row r="60" spans="1:23" ht="17.100000000000001" customHeight="1">
      <c r="A60" s="10" t="s">
        <v>77</v>
      </c>
      <c r="B60" s="12">
        <f t="shared" si="15"/>
        <v>304</v>
      </c>
      <c r="C60" s="12">
        <v>49</v>
      </c>
      <c r="D60" s="12">
        <v>57</v>
      </c>
      <c r="E60" s="12">
        <v>31</v>
      </c>
      <c r="F60" s="12">
        <v>16</v>
      </c>
      <c r="G60" s="12">
        <v>9</v>
      </c>
      <c r="H60" s="12">
        <v>1</v>
      </c>
      <c r="I60" s="12"/>
      <c r="J60" s="12">
        <v>3</v>
      </c>
      <c r="K60" s="12"/>
      <c r="L60" s="12">
        <v>138</v>
      </c>
      <c r="M60" s="13" t="e">
        <f t="shared" si="16"/>
        <v>#VALUE!</v>
      </c>
      <c r="N60" s="13">
        <v>27763</v>
      </c>
      <c r="O60" s="13">
        <v>5249</v>
      </c>
      <c r="P60" s="13">
        <v>17091</v>
      </c>
      <c r="Q60" s="13">
        <v>6395</v>
      </c>
      <c r="R60" s="13">
        <v>3080</v>
      </c>
      <c r="S60" s="13">
        <v>862</v>
      </c>
      <c r="T60" s="15" t="s">
        <v>28</v>
      </c>
      <c r="U60" s="13">
        <v>141</v>
      </c>
      <c r="V60" s="15" t="s">
        <v>28</v>
      </c>
      <c r="W60" s="14">
        <v>145767</v>
      </c>
    </row>
    <row r="61" spans="1:23" ht="17.100000000000001" customHeight="1">
      <c r="A61" s="10" t="s">
        <v>78</v>
      </c>
      <c r="B61" s="12">
        <f t="shared" si="15"/>
        <v>111</v>
      </c>
      <c r="C61" s="12">
        <v>5</v>
      </c>
      <c r="D61" s="12">
        <v>37</v>
      </c>
      <c r="E61" s="12">
        <v>15</v>
      </c>
      <c r="F61" s="12">
        <v>27</v>
      </c>
      <c r="G61" s="10" t="s">
        <v>28</v>
      </c>
      <c r="H61" s="12">
        <v>3</v>
      </c>
      <c r="I61" s="12"/>
      <c r="J61" s="12">
        <v>2</v>
      </c>
      <c r="K61" s="12"/>
      <c r="L61" s="12">
        <v>22</v>
      </c>
      <c r="M61" s="13">
        <f t="shared" si="16"/>
        <v>66130</v>
      </c>
      <c r="N61" s="13">
        <v>13070</v>
      </c>
      <c r="O61" s="13">
        <v>7911</v>
      </c>
      <c r="P61" s="13">
        <v>837</v>
      </c>
      <c r="Q61" s="13">
        <v>14738</v>
      </c>
      <c r="R61" s="13"/>
      <c r="S61" s="13">
        <v>2097</v>
      </c>
      <c r="T61" s="13"/>
      <c r="U61" s="13">
        <v>61</v>
      </c>
      <c r="V61" s="13"/>
      <c r="W61" s="14">
        <v>27416</v>
      </c>
    </row>
    <row r="62" spans="1:23" ht="17.100000000000001" customHeight="1">
      <c r="A62" s="10" t="s">
        <v>79</v>
      </c>
      <c r="B62" s="12">
        <f t="shared" si="15"/>
        <v>70</v>
      </c>
      <c r="C62" s="12">
        <v>33</v>
      </c>
      <c r="D62" s="12">
        <v>7</v>
      </c>
      <c r="E62" s="12">
        <v>9</v>
      </c>
      <c r="F62" s="12">
        <v>7</v>
      </c>
      <c r="G62" s="12"/>
      <c r="H62" s="12">
        <v>8</v>
      </c>
      <c r="I62" s="12"/>
      <c r="J62" s="12"/>
      <c r="K62" s="12">
        <v>3</v>
      </c>
      <c r="L62" s="12">
        <v>3</v>
      </c>
      <c r="M62" s="13">
        <f t="shared" si="16"/>
        <v>58065</v>
      </c>
      <c r="N62" s="13">
        <v>31500</v>
      </c>
      <c r="O62" s="13">
        <v>5251</v>
      </c>
      <c r="P62" s="13">
        <v>4522</v>
      </c>
      <c r="Q62" s="13">
        <v>8793</v>
      </c>
      <c r="R62" s="13"/>
      <c r="S62" s="13">
        <v>846</v>
      </c>
      <c r="T62" s="13"/>
      <c r="U62" s="13"/>
      <c r="V62" s="13">
        <v>169</v>
      </c>
      <c r="W62" s="14">
        <v>6984</v>
      </c>
    </row>
    <row r="63" spans="1:23" ht="17.100000000000001" customHeight="1">
      <c r="A63" s="10" t="s">
        <v>80</v>
      </c>
      <c r="B63" s="12">
        <f t="shared" si="15"/>
        <v>62</v>
      </c>
      <c r="C63" s="12">
        <v>5</v>
      </c>
      <c r="D63" s="12">
        <v>30</v>
      </c>
      <c r="E63" s="12">
        <v>8</v>
      </c>
      <c r="F63" s="12">
        <v>2</v>
      </c>
      <c r="G63" s="12"/>
      <c r="H63" s="12">
        <v>9</v>
      </c>
      <c r="I63" s="12"/>
      <c r="J63" s="10" t="s">
        <v>28</v>
      </c>
      <c r="K63" s="12">
        <v>1</v>
      </c>
      <c r="L63" s="12">
        <v>7</v>
      </c>
      <c r="M63" s="13" t="e">
        <f t="shared" si="16"/>
        <v>#VALUE!</v>
      </c>
      <c r="N63" s="13">
        <v>6231</v>
      </c>
      <c r="O63" s="13">
        <v>26680</v>
      </c>
      <c r="P63" s="13">
        <v>8728</v>
      </c>
      <c r="Q63" s="13">
        <v>2645</v>
      </c>
      <c r="R63" s="15" t="s">
        <v>28</v>
      </c>
      <c r="S63" s="13">
        <v>11601</v>
      </c>
      <c r="T63" s="15" t="s">
        <v>28</v>
      </c>
      <c r="U63" s="15" t="s">
        <v>28</v>
      </c>
      <c r="V63" s="13">
        <v>36</v>
      </c>
      <c r="W63" s="14">
        <v>9057</v>
      </c>
    </row>
    <row r="64" spans="1:23" ht="17.100000000000001" customHeight="1">
      <c r="A64" s="10" t="s">
        <v>81</v>
      </c>
      <c r="B64" s="12">
        <f t="shared" si="15"/>
        <v>56</v>
      </c>
      <c r="C64" s="12">
        <v>21</v>
      </c>
      <c r="D64" s="12">
        <v>5</v>
      </c>
      <c r="E64" s="12">
        <v>5</v>
      </c>
      <c r="F64" s="12">
        <v>3</v>
      </c>
      <c r="G64" s="12"/>
      <c r="H64" s="12"/>
      <c r="I64" s="12"/>
      <c r="J64" s="12">
        <v>6</v>
      </c>
      <c r="K64" s="12">
        <v>14</v>
      </c>
      <c r="L64" s="12">
        <v>2</v>
      </c>
      <c r="M64" s="13">
        <f t="shared" si="16"/>
        <v>36190</v>
      </c>
      <c r="N64" s="13">
        <v>29883</v>
      </c>
      <c r="O64" s="13">
        <v>1583</v>
      </c>
      <c r="P64" s="13">
        <v>1667</v>
      </c>
      <c r="Q64" s="13">
        <v>1133</v>
      </c>
      <c r="R64" s="13"/>
      <c r="S64" s="13"/>
      <c r="T64" s="13"/>
      <c r="U64" s="13">
        <v>310</v>
      </c>
      <c r="V64" s="13">
        <v>839</v>
      </c>
      <c r="W64" s="14">
        <v>775</v>
      </c>
    </row>
    <row r="65" spans="1:23" ht="17.100000000000001" customHeight="1">
      <c r="A65" s="10" t="s">
        <v>82</v>
      </c>
      <c r="B65" s="12">
        <f t="shared" si="15"/>
        <v>481</v>
      </c>
      <c r="C65" s="12">
        <v>71</v>
      </c>
      <c r="D65" s="12">
        <v>39</v>
      </c>
      <c r="E65" s="12">
        <v>76</v>
      </c>
      <c r="F65" s="12">
        <v>14</v>
      </c>
      <c r="G65" s="12"/>
      <c r="H65" s="12">
        <v>13</v>
      </c>
      <c r="I65" s="12"/>
      <c r="J65" s="12">
        <v>7</v>
      </c>
      <c r="K65" s="12">
        <v>211</v>
      </c>
      <c r="L65" s="12">
        <v>50</v>
      </c>
      <c r="M65" s="13">
        <f t="shared" si="16"/>
        <v>87645</v>
      </c>
      <c r="N65" s="13">
        <v>53378</v>
      </c>
      <c r="O65" s="13">
        <v>8682</v>
      </c>
      <c r="P65" s="13">
        <v>8042</v>
      </c>
      <c r="Q65" s="13">
        <v>10180</v>
      </c>
      <c r="R65" s="13"/>
      <c r="S65" s="13">
        <v>4383</v>
      </c>
      <c r="T65" s="13"/>
      <c r="U65" s="13">
        <v>393</v>
      </c>
      <c r="V65" s="13">
        <v>1268</v>
      </c>
      <c r="W65" s="14">
        <v>1319</v>
      </c>
    </row>
    <row r="66" spans="1:23" ht="17.100000000000001" customHeight="1">
      <c r="A66" s="10" t="s">
        <v>83</v>
      </c>
      <c r="B66" s="12">
        <f t="shared" si="15"/>
        <v>133</v>
      </c>
      <c r="C66" s="12"/>
      <c r="D66" s="12"/>
      <c r="E66" s="12"/>
      <c r="F66" s="12"/>
      <c r="G66" s="12"/>
      <c r="H66" s="12">
        <v>7</v>
      </c>
      <c r="I66" s="12"/>
      <c r="J66" s="12">
        <v>14</v>
      </c>
      <c r="K66" s="12">
        <v>20</v>
      </c>
      <c r="L66" s="12">
        <v>92</v>
      </c>
      <c r="M66" s="13" t="e">
        <f t="shared" si="16"/>
        <v>#VALUE!</v>
      </c>
      <c r="N66" s="15" t="s">
        <v>28</v>
      </c>
      <c r="O66" s="15" t="s">
        <v>28</v>
      </c>
      <c r="P66" s="15" t="s">
        <v>28</v>
      </c>
      <c r="Q66" s="15" t="s">
        <v>28</v>
      </c>
      <c r="R66" s="15" t="s">
        <v>28</v>
      </c>
      <c r="S66" s="13">
        <v>3498</v>
      </c>
      <c r="T66" s="15" t="s">
        <v>28</v>
      </c>
      <c r="U66" s="13">
        <f>796*0.7</f>
        <v>557.19999999999993</v>
      </c>
      <c r="V66" s="13">
        <v>895</v>
      </c>
      <c r="W66" s="14">
        <v>152557</v>
      </c>
    </row>
    <row r="67" spans="1:23" ht="17.100000000000001" customHeight="1">
      <c r="A67" s="10" t="s">
        <v>84</v>
      </c>
      <c r="B67" s="12">
        <f t="shared" si="15"/>
        <v>40</v>
      </c>
      <c r="C67" s="12"/>
      <c r="D67" s="12"/>
      <c r="E67" s="12"/>
      <c r="F67" s="12"/>
      <c r="G67" s="12"/>
      <c r="H67" s="12"/>
      <c r="I67" s="12"/>
      <c r="J67" s="12"/>
      <c r="K67" s="12"/>
      <c r="L67" s="12">
        <v>40</v>
      </c>
      <c r="M67" s="13">
        <f t="shared" si="16"/>
        <v>42785</v>
      </c>
      <c r="N67" s="13"/>
      <c r="O67" s="13"/>
      <c r="P67" s="13"/>
      <c r="Q67" s="13"/>
      <c r="R67" s="13"/>
      <c r="S67" s="13"/>
      <c r="T67" s="13"/>
      <c r="U67" s="13"/>
      <c r="V67" s="13"/>
      <c r="W67" s="14">
        <v>42785</v>
      </c>
    </row>
    <row r="68" spans="1:23" ht="17.100000000000001" customHeight="1">
      <c r="A68" s="10" t="s">
        <v>85</v>
      </c>
      <c r="B68" s="12">
        <f t="shared" si="15"/>
        <v>73</v>
      </c>
      <c r="C68" s="12"/>
      <c r="D68" s="12"/>
      <c r="E68" s="12"/>
      <c r="F68" s="12"/>
      <c r="G68" s="12"/>
      <c r="H68" s="12">
        <v>2</v>
      </c>
      <c r="I68" s="12"/>
      <c r="J68" s="12">
        <v>71</v>
      </c>
      <c r="K68" s="12"/>
      <c r="L68" s="12"/>
      <c r="M68" s="13">
        <f t="shared" si="16"/>
        <v>14935</v>
      </c>
      <c r="N68" s="13"/>
      <c r="O68" s="13"/>
      <c r="P68" s="13"/>
      <c r="Q68" s="13"/>
      <c r="R68" s="13"/>
      <c r="S68" s="13">
        <v>186</v>
      </c>
      <c r="T68" s="13"/>
      <c r="U68" s="13">
        <v>14749</v>
      </c>
      <c r="V68" s="13"/>
      <c r="W68" s="14"/>
    </row>
    <row r="69" spans="1:23" ht="17.100000000000001" customHeight="1">
      <c r="A69" s="10" t="s">
        <v>86</v>
      </c>
      <c r="B69" s="12">
        <f t="shared" si="15"/>
        <v>56</v>
      </c>
      <c r="C69" s="12">
        <v>2</v>
      </c>
      <c r="D69" s="12"/>
      <c r="E69" s="12"/>
      <c r="F69" s="12"/>
      <c r="G69" s="12"/>
      <c r="H69" s="12">
        <v>1</v>
      </c>
      <c r="I69" s="12"/>
      <c r="J69" s="12">
        <v>39</v>
      </c>
      <c r="K69" s="12">
        <v>14</v>
      </c>
      <c r="L69" s="12"/>
      <c r="M69" s="13" t="e">
        <f t="shared" si="16"/>
        <v>#VALUE!</v>
      </c>
      <c r="N69" s="13">
        <v>496</v>
      </c>
      <c r="O69" s="15" t="s">
        <v>28</v>
      </c>
      <c r="P69" s="15" t="s">
        <v>28</v>
      </c>
      <c r="Q69" s="15" t="s">
        <v>28</v>
      </c>
      <c r="R69" s="15" t="s">
        <v>28</v>
      </c>
      <c r="S69" s="13">
        <v>780</v>
      </c>
      <c r="T69" s="15" t="s">
        <v>28</v>
      </c>
      <c r="U69" s="13">
        <v>1595</v>
      </c>
      <c r="V69" s="13">
        <v>875</v>
      </c>
      <c r="W69" s="16" t="s">
        <v>28</v>
      </c>
    </row>
    <row r="70" spans="1:23" ht="17.100000000000001" customHeight="1">
      <c r="A70" s="10" t="s">
        <v>87</v>
      </c>
      <c r="B70" s="12">
        <f t="shared" si="15"/>
        <v>54</v>
      </c>
      <c r="C70" s="12"/>
      <c r="D70" s="12"/>
      <c r="E70" s="12"/>
      <c r="F70" s="12"/>
      <c r="G70" s="12"/>
      <c r="H70" s="12"/>
      <c r="I70" s="12"/>
      <c r="J70" s="12">
        <v>53</v>
      </c>
      <c r="K70" s="12"/>
      <c r="L70" s="12">
        <v>1</v>
      </c>
      <c r="M70" s="13" t="e">
        <f t="shared" si="16"/>
        <v>#VALUE!</v>
      </c>
      <c r="N70" s="13"/>
      <c r="O70" s="15" t="s">
        <v>28</v>
      </c>
      <c r="P70" s="13"/>
      <c r="Q70" s="13"/>
      <c r="R70" s="13"/>
      <c r="S70" s="13"/>
      <c r="T70" s="13"/>
      <c r="U70" s="13">
        <v>48469</v>
      </c>
      <c r="V70" s="13"/>
      <c r="W70" s="14">
        <v>2386</v>
      </c>
    </row>
    <row r="71" spans="1:23" ht="17.100000000000001" customHeight="1">
      <c r="A71" s="10" t="s">
        <v>88</v>
      </c>
      <c r="B71" s="12">
        <f t="shared" si="15"/>
        <v>276</v>
      </c>
      <c r="C71" s="12"/>
      <c r="D71" s="12"/>
      <c r="E71" s="12"/>
      <c r="F71" s="12"/>
      <c r="G71" s="12"/>
      <c r="H71" s="12"/>
      <c r="I71" s="12"/>
      <c r="J71" s="12">
        <v>76</v>
      </c>
      <c r="K71" s="12">
        <v>200</v>
      </c>
      <c r="L71" s="12"/>
      <c r="M71" s="13">
        <f t="shared" si="16"/>
        <v>403555</v>
      </c>
      <c r="N71" s="13"/>
      <c r="O71" s="13"/>
      <c r="P71" s="13"/>
      <c r="Q71" s="13"/>
      <c r="R71" s="13"/>
      <c r="S71" s="13"/>
      <c r="T71" s="13"/>
      <c r="U71" s="13">
        <v>3408</v>
      </c>
      <c r="V71" s="13">
        <v>400147</v>
      </c>
      <c r="W71" s="14"/>
    </row>
    <row r="72" spans="1:23" ht="17.100000000000001" customHeight="1">
      <c r="A72" s="10" t="s">
        <v>89</v>
      </c>
      <c r="B72" s="12">
        <f t="shared" si="15"/>
        <v>1325</v>
      </c>
      <c r="C72" s="12">
        <v>721</v>
      </c>
      <c r="D72" s="12">
        <v>173</v>
      </c>
      <c r="E72" s="12">
        <v>144</v>
      </c>
      <c r="F72" s="12">
        <v>110</v>
      </c>
      <c r="G72" s="12"/>
      <c r="H72" s="12">
        <v>46</v>
      </c>
      <c r="I72" s="12"/>
      <c r="J72" s="12">
        <v>45</v>
      </c>
      <c r="K72" s="12"/>
      <c r="L72" s="12">
        <v>86</v>
      </c>
      <c r="M72" s="13" t="e">
        <f t="shared" si="16"/>
        <v>#VALUE!</v>
      </c>
      <c r="N72" s="13">
        <v>114365</v>
      </c>
      <c r="O72" s="13">
        <v>69377</v>
      </c>
      <c r="P72" s="13">
        <v>71742</v>
      </c>
      <c r="Q72" s="13">
        <v>87363</v>
      </c>
      <c r="R72" s="15" t="s">
        <v>28</v>
      </c>
      <c r="S72" s="13">
        <v>49659</v>
      </c>
      <c r="T72" s="15" t="s">
        <v>28</v>
      </c>
      <c r="U72" s="13">
        <v>1740</v>
      </c>
      <c r="V72" s="15" t="s">
        <v>28</v>
      </c>
      <c r="W72" s="14">
        <v>88244</v>
      </c>
    </row>
    <row r="73" spans="1:23" ht="17.100000000000001" customHeight="1">
      <c r="A73" s="10" t="s">
        <v>90</v>
      </c>
      <c r="B73" s="12">
        <f t="shared" ref="B73:W73" si="17">SUM(B74:B79)</f>
        <v>739</v>
      </c>
      <c r="C73" s="12">
        <f t="shared" si="17"/>
        <v>182</v>
      </c>
      <c r="D73" s="12">
        <f t="shared" si="17"/>
        <v>144</v>
      </c>
      <c r="E73" s="12">
        <f t="shared" si="17"/>
        <v>103</v>
      </c>
      <c r="F73" s="12">
        <f t="shared" si="17"/>
        <v>33</v>
      </c>
      <c r="G73" s="12">
        <f t="shared" si="17"/>
        <v>25</v>
      </c>
      <c r="H73" s="12">
        <f t="shared" si="17"/>
        <v>25</v>
      </c>
      <c r="I73" s="12">
        <f t="shared" si="17"/>
        <v>0</v>
      </c>
      <c r="J73" s="12">
        <f t="shared" si="17"/>
        <v>32</v>
      </c>
      <c r="K73" s="12">
        <f t="shared" si="17"/>
        <v>35</v>
      </c>
      <c r="L73" s="12">
        <f t="shared" si="17"/>
        <v>160</v>
      </c>
      <c r="M73" s="13" t="e">
        <f t="shared" si="17"/>
        <v>#VALUE!</v>
      </c>
      <c r="N73" s="13">
        <f t="shared" si="17"/>
        <v>178771</v>
      </c>
      <c r="O73" s="13">
        <f t="shared" si="17"/>
        <v>21036</v>
      </c>
      <c r="P73" s="13">
        <f t="shared" si="17"/>
        <v>45921</v>
      </c>
      <c r="Q73" s="13">
        <f t="shared" si="17"/>
        <v>26283</v>
      </c>
      <c r="R73" s="13">
        <f t="shared" si="17"/>
        <v>35349</v>
      </c>
      <c r="S73" s="13">
        <f t="shared" si="17"/>
        <v>7795</v>
      </c>
      <c r="T73" s="13">
        <f t="shared" si="17"/>
        <v>0</v>
      </c>
      <c r="U73" s="13">
        <f t="shared" si="17"/>
        <v>1217</v>
      </c>
      <c r="V73" s="13">
        <f t="shared" si="17"/>
        <v>6541</v>
      </c>
      <c r="W73" s="14">
        <f t="shared" si="17"/>
        <v>120021</v>
      </c>
    </row>
    <row r="74" spans="1:23" ht="17.100000000000001" customHeight="1">
      <c r="A74" s="10" t="s">
        <v>91</v>
      </c>
      <c r="B74" s="12">
        <f t="shared" ref="B74:B79" si="18">SUM(C74:L74)</f>
        <v>60</v>
      </c>
      <c r="C74" s="12">
        <v>1</v>
      </c>
      <c r="D74" s="12">
        <v>36</v>
      </c>
      <c r="E74" s="12"/>
      <c r="F74" s="12">
        <v>1</v>
      </c>
      <c r="G74" s="12"/>
      <c r="H74" s="12">
        <v>4</v>
      </c>
      <c r="I74" s="12"/>
      <c r="J74" s="12">
        <v>4</v>
      </c>
      <c r="K74" s="12">
        <v>3</v>
      </c>
      <c r="L74" s="12">
        <v>11</v>
      </c>
      <c r="M74" s="13" t="e">
        <f t="shared" ref="M74:M79" si="19">N74+O74+P74+Q74+R74+S74+T74+U74+V74+W74</f>
        <v>#VALUE!</v>
      </c>
      <c r="N74" s="13">
        <v>581</v>
      </c>
      <c r="O74" s="13">
        <v>4714</v>
      </c>
      <c r="P74" s="15" t="s">
        <v>28</v>
      </c>
      <c r="Q74" s="13">
        <v>1212</v>
      </c>
      <c r="R74" s="15" t="s">
        <v>28</v>
      </c>
      <c r="S74" s="13">
        <v>4372</v>
      </c>
      <c r="T74" s="15" t="s">
        <v>28</v>
      </c>
      <c r="U74" s="13">
        <v>111</v>
      </c>
      <c r="V74" s="13">
        <v>147</v>
      </c>
      <c r="W74" s="14">
        <v>12732</v>
      </c>
    </row>
    <row r="75" spans="1:23" ht="17.100000000000001" customHeight="1">
      <c r="A75" s="10" t="s">
        <v>92</v>
      </c>
      <c r="B75" s="12">
        <f t="shared" si="18"/>
        <v>139</v>
      </c>
      <c r="C75" s="12">
        <v>30</v>
      </c>
      <c r="D75" s="12">
        <v>14</v>
      </c>
      <c r="E75" s="12">
        <v>11</v>
      </c>
      <c r="F75" s="12">
        <v>7</v>
      </c>
      <c r="G75" s="12"/>
      <c r="H75" s="12">
        <v>8</v>
      </c>
      <c r="I75" s="12"/>
      <c r="J75" s="12">
        <v>4</v>
      </c>
      <c r="K75" s="12"/>
      <c r="L75" s="12">
        <v>65</v>
      </c>
      <c r="M75" s="13">
        <f t="shared" si="19"/>
        <v>230155</v>
      </c>
      <c r="N75" s="13">
        <v>84214</v>
      </c>
      <c r="O75" s="13">
        <v>2420</v>
      </c>
      <c r="P75" s="13">
        <v>35992</v>
      </c>
      <c r="Q75" s="13">
        <v>11617</v>
      </c>
      <c r="R75" s="13"/>
      <c r="S75" s="13">
        <v>818</v>
      </c>
      <c r="T75" s="13"/>
      <c r="U75" s="13">
        <v>111</v>
      </c>
      <c r="V75" s="13"/>
      <c r="W75" s="14">
        <v>94983</v>
      </c>
    </row>
    <row r="76" spans="1:23" ht="17.100000000000001" customHeight="1">
      <c r="A76" s="10" t="s">
        <v>93</v>
      </c>
      <c r="B76" s="12">
        <f t="shared" si="18"/>
        <v>172</v>
      </c>
      <c r="C76" s="12">
        <v>59</v>
      </c>
      <c r="D76" s="12">
        <v>37</v>
      </c>
      <c r="E76" s="12">
        <v>25</v>
      </c>
      <c r="F76" s="12">
        <v>8</v>
      </c>
      <c r="G76" s="12">
        <v>25</v>
      </c>
      <c r="H76" s="12"/>
      <c r="I76" s="12"/>
      <c r="J76" s="12">
        <v>9</v>
      </c>
      <c r="K76" s="12">
        <v>9</v>
      </c>
      <c r="L76" s="12"/>
      <c r="M76" s="13" t="e">
        <f t="shared" si="19"/>
        <v>#VALUE!</v>
      </c>
      <c r="N76" s="13">
        <v>31304</v>
      </c>
      <c r="O76" s="13">
        <v>5405</v>
      </c>
      <c r="P76" s="13">
        <v>3442</v>
      </c>
      <c r="Q76" s="13">
        <v>2686</v>
      </c>
      <c r="R76" s="13">
        <v>35349</v>
      </c>
      <c r="S76" s="15" t="s">
        <v>28</v>
      </c>
      <c r="T76" s="13"/>
      <c r="U76" s="13">
        <v>333</v>
      </c>
      <c r="V76" s="13">
        <v>1660</v>
      </c>
      <c r="W76" s="16" t="s">
        <v>28</v>
      </c>
    </row>
    <row r="77" spans="1:23" ht="17.100000000000001" customHeight="1">
      <c r="A77" s="10" t="s">
        <v>94</v>
      </c>
      <c r="B77" s="12">
        <f t="shared" si="18"/>
        <v>171</v>
      </c>
      <c r="C77" s="12">
        <v>34</v>
      </c>
      <c r="D77" s="12">
        <v>15</v>
      </c>
      <c r="E77" s="12">
        <v>11</v>
      </c>
      <c r="F77" s="12">
        <v>13</v>
      </c>
      <c r="G77" s="12"/>
      <c r="H77" s="12"/>
      <c r="I77" s="12"/>
      <c r="J77" s="12">
        <v>6</v>
      </c>
      <c r="K77" s="12">
        <v>16</v>
      </c>
      <c r="L77" s="12">
        <v>76</v>
      </c>
      <c r="M77" s="13" t="e">
        <f t="shared" si="19"/>
        <v>#VALUE!</v>
      </c>
      <c r="N77" s="13">
        <v>18103</v>
      </c>
      <c r="O77" s="13">
        <v>1510</v>
      </c>
      <c r="P77" s="13">
        <v>2622</v>
      </c>
      <c r="Q77" s="13">
        <v>2136</v>
      </c>
      <c r="R77" s="15" t="s">
        <v>28</v>
      </c>
      <c r="S77" s="15" t="s">
        <v>28</v>
      </c>
      <c r="T77" s="15" t="s">
        <v>28</v>
      </c>
      <c r="U77" s="13">
        <v>223</v>
      </c>
      <c r="V77" s="13">
        <v>4120</v>
      </c>
      <c r="W77" s="14">
        <v>3517</v>
      </c>
    </row>
    <row r="78" spans="1:23" ht="17.100000000000001" customHeight="1">
      <c r="A78" s="10" t="s">
        <v>95</v>
      </c>
      <c r="B78" s="12">
        <f t="shared" si="18"/>
        <v>72</v>
      </c>
      <c r="C78" s="12">
        <v>22</v>
      </c>
      <c r="D78" s="12">
        <v>11</v>
      </c>
      <c r="E78" s="12">
        <v>6</v>
      </c>
      <c r="F78" s="12">
        <v>4</v>
      </c>
      <c r="G78" s="12"/>
      <c r="H78" s="12">
        <v>5</v>
      </c>
      <c r="I78" s="12"/>
      <c r="J78" s="12">
        <v>9</v>
      </c>
      <c r="K78" s="12">
        <v>7</v>
      </c>
      <c r="L78" s="12">
        <v>8</v>
      </c>
      <c r="M78" s="13">
        <f t="shared" si="19"/>
        <v>60914</v>
      </c>
      <c r="N78" s="13">
        <v>36000</v>
      </c>
      <c r="O78" s="13">
        <v>1510</v>
      </c>
      <c r="P78" s="13">
        <v>2576</v>
      </c>
      <c r="Q78" s="13">
        <v>8632</v>
      </c>
      <c r="R78" s="13"/>
      <c r="S78" s="13">
        <v>2354</v>
      </c>
      <c r="T78" s="13"/>
      <c r="U78" s="13">
        <v>439</v>
      </c>
      <c r="V78" s="13">
        <v>614</v>
      </c>
      <c r="W78" s="14">
        <v>8789</v>
      </c>
    </row>
    <row r="79" spans="1:23" ht="17.100000000000001" customHeight="1">
      <c r="A79" s="10" t="s">
        <v>96</v>
      </c>
      <c r="B79" s="12">
        <f t="shared" si="18"/>
        <v>125</v>
      </c>
      <c r="C79" s="12">
        <v>36</v>
      </c>
      <c r="D79" s="12">
        <v>31</v>
      </c>
      <c r="E79" s="12">
        <v>50</v>
      </c>
      <c r="F79" s="12"/>
      <c r="G79" s="12"/>
      <c r="H79" s="12">
        <v>8</v>
      </c>
      <c r="I79" s="12"/>
      <c r="J79" s="12"/>
      <c r="K79" s="12"/>
      <c r="L79" s="12"/>
      <c r="M79" s="13">
        <f t="shared" si="19"/>
        <v>15586</v>
      </c>
      <c r="N79" s="13">
        <v>8569</v>
      </c>
      <c r="O79" s="13">
        <v>5477</v>
      </c>
      <c r="P79" s="13">
        <v>1289</v>
      </c>
      <c r="Q79" s="13"/>
      <c r="R79" s="13"/>
      <c r="S79" s="13">
        <v>251</v>
      </c>
      <c r="T79" s="13"/>
      <c r="U79" s="13"/>
      <c r="V79" s="13"/>
      <c r="W79" s="14"/>
    </row>
    <row r="80" spans="1:23" ht="17.100000000000001" customHeight="1">
      <c r="A80" s="10" t="s">
        <v>97</v>
      </c>
      <c r="B80" s="12">
        <f t="shared" ref="B80:W80" si="20">SUM(B81:B83)</f>
        <v>384</v>
      </c>
      <c r="C80" s="12">
        <f t="shared" si="20"/>
        <v>128</v>
      </c>
      <c r="D80" s="12">
        <f t="shared" si="20"/>
        <v>54</v>
      </c>
      <c r="E80" s="12">
        <f t="shared" si="20"/>
        <v>70</v>
      </c>
      <c r="F80" s="12">
        <f t="shared" si="20"/>
        <v>23</v>
      </c>
      <c r="G80" s="12">
        <f t="shared" si="20"/>
        <v>0</v>
      </c>
      <c r="H80" s="12">
        <f t="shared" si="20"/>
        <v>31</v>
      </c>
      <c r="I80" s="12">
        <f t="shared" si="20"/>
        <v>0</v>
      </c>
      <c r="J80" s="12">
        <f t="shared" si="20"/>
        <v>19</v>
      </c>
      <c r="K80" s="12">
        <f t="shared" si="20"/>
        <v>54</v>
      </c>
      <c r="L80" s="12">
        <f t="shared" si="20"/>
        <v>5</v>
      </c>
      <c r="M80" s="13" t="e">
        <f t="shared" si="20"/>
        <v>#VALUE!</v>
      </c>
      <c r="N80" s="13">
        <f t="shared" si="20"/>
        <v>164283</v>
      </c>
      <c r="O80" s="13">
        <f t="shared" si="20"/>
        <v>8300</v>
      </c>
      <c r="P80" s="13">
        <f t="shared" si="20"/>
        <v>11414</v>
      </c>
      <c r="Q80" s="13">
        <f t="shared" si="20"/>
        <v>14984</v>
      </c>
      <c r="R80" s="13">
        <f t="shared" si="20"/>
        <v>0</v>
      </c>
      <c r="S80" s="13">
        <f t="shared" si="20"/>
        <v>53273</v>
      </c>
      <c r="T80" s="13">
        <f t="shared" si="20"/>
        <v>0</v>
      </c>
      <c r="U80" s="13">
        <f t="shared" si="20"/>
        <v>804</v>
      </c>
      <c r="V80" s="13">
        <f t="shared" si="20"/>
        <v>8923</v>
      </c>
      <c r="W80" s="14">
        <f t="shared" si="20"/>
        <v>6278</v>
      </c>
    </row>
    <row r="81" spans="1:23" ht="17.100000000000001" customHeight="1">
      <c r="A81" s="10" t="s">
        <v>98</v>
      </c>
      <c r="B81" s="12">
        <f>SUM(C81:L81)</f>
        <v>176</v>
      </c>
      <c r="C81" s="12">
        <v>56</v>
      </c>
      <c r="D81" s="12">
        <v>23</v>
      </c>
      <c r="E81" s="12">
        <v>36</v>
      </c>
      <c r="F81" s="12">
        <v>11</v>
      </c>
      <c r="G81" s="12"/>
      <c r="H81" s="12">
        <v>21</v>
      </c>
      <c r="I81" s="12"/>
      <c r="J81" s="12">
        <v>7</v>
      </c>
      <c r="K81" s="12">
        <v>20</v>
      </c>
      <c r="L81" s="12">
        <v>2</v>
      </c>
      <c r="M81" s="13" t="e">
        <f>N81+O81+P81+Q81+R81+S81+T81+U81+V81+W81</f>
        <v>#VALUE!</v>
      </c>
      <c r="N81" s="13">
        <v>80885</v>
      </c>
      <c r="O81" s="13">
        <v>3606</v>
      </c>
      <c r="P81" s="13">
        <v>6537</v>
      </c>
      <c r="Q81" s="13">
        <v>6100</v>
      </c>
      <c r="R81" s="15" t="s">
        <v>28</v>
      </c>
      <c r="S81" s="13">
        <v>30939</v>
      </c>
      <c r="T81" s="15" t="s">
        <v>28</v>
      </c>
      <c r="U81" s="13">
        <v>302</v>
      </c>
      <c r="V81" s="13">
        <v>4381</v>
      </c>
      <c r="W81" s="16" t="s">
        <v>28</v>
      </c>
    </row>
    <row r="82" spans="1:23" ht="17.100000000000001" customHeight="1">
      <c r="A82" s="10" t="s">
        <v>99</v>
      </c>
      <c r="B82" s="12">
        <f>SUM(C82:L82)</f>
        <v>151</v>
      </c>
      <c r="C82" s="12">
        <v>54</v>
      </c>
      <c r="D82" s="12">
        <v>24</v>
      </c>
      <c r="E82" s="12">
        <v>28</v>
      </c>
      <c r="F82" s="12">
        <v>8</v>
      </c>
      <c r="G82" s="12"/>
      <c r="H82" s="12">
        <v>10</v>
      </c>
      <c r="I82" s="12"/>
      <c r="J82" s="12">
        <v>6</v>
      </c>
      <c r="K82" s="12">
        <v>20</v>
      </c>
      <c r="L82" s="12">
        <v>1</v>
      </c>
      <c r="M82" s="13">
        <f>N82+O82+P82+Q82+R82+S82+T82+U82+V82+W82</f>
        <v>120509</v>
      </c>
      <c r="N82" s="13">
        <v>80044</v>
      </c>
      <c r="O82" s="13">
        <v>3420</v>
      </c>
      <c r="P82" s="13">
        <v>3505</v>
      </c>
      <c r="Q82" s="13">
        <v>5404</v>
      </c>
      <c r="R82" s="13"/>
      <c r="S82" s="13">
        <v>22334</v>
      </c>
      <c r="T82" s="13"/>
      <c r="U82" s="13">
        <v>274</v>
      </c>
      <c r="V82" s="13">
        <v>2672</v>
      </c>
      <c r="W82" s="14">
        <v>2856</v>
      </c>
    </row>
    <row r="83" spans="1:23" ht="17.100000000000001" customHeight="1">
      <c r="A83" s="10" t="s">
        <v>100</v>
      </c>
      <c r="B83" s="12">
        <f>SUM(C83:L83)</f>
        <v>57</v>
      </c>
      <c r="C83" s="12">
        <v>18</v>
      </c>
      <c r="D83" s="12">
        <v>7</v>
      </c>
      <c r="E83" s="12">
        <v>6</v>
      </c>
      <c r="F83" s="12">
        <v>4</v>
      </c>
      <c r="G83" s="12"/>
      <c r="H83" s="12"/>
      <c r="I83" s="12"/>
      <c r="J83" s="12">
        <v>6</v>
      </c>
      <c r="K83" s="12">
        <v>14</v>
      </c>
      <c r="L83" s="12">
        <v>2</v>
      </c>
      <c r="M83" s="13">
        <f>N83+O83+P83+Q83+R83+S83+T83+U83+V83+W83</f>
        <v>15000</v>
      </c>
      <c r="N83" s="13">
        <v>3354</v>
      </c>
      <c r="O83" s="13">
        <v>1274</v>
      </c>
      <c r="P83" s="13">
        <v>1372</v>
      </c>
      <c r="Q83" s="13">
        <v>3480</v>
      </c>
      <c r="R83" s="13"/>
      <c r="S83" s="13"/>
      <c r="T83" s="13"/>
      <c r="U83" s="13">
        <v>228</v>
      </c>
      <c r="V83" s="13">
        <v>1870</v>
      </c>
      <c r="W83" s="14">
        <v>3422</v>
      </c>
    </row>
    <row r="84" spans="1:23" ht="17.100000000000001" customHeight="1">
      <c r="A84" s="10" t="s">
        <v>101</v>
      </c>
      <c r="B84" s="12">
        <f t="shared" ref="B84:W84" si="21">SUM(B85:B86)</f>
        <v>216</v>
      </c>
      <c r="C84" s="12">
        <f t="shared" si="21"/>
        <v>69</v>
      </c>
      <c r="D84" s="12">
        <f t="shared" si="21"/>
        <v>24</v>
      </c>
      <c r="E84" s="12">
        <f t="shared" si="21"/>
        <v>19</v>
      </c>
      <c r="F84" s="12">
        <f t="shared" si="21"/>
        <v>11</v>
      </c>
      <c r="G84" s="12">
        <f t="shared" si="21"/>
        <v>0</v>
      </c>
      <c r="H84" s="12">
        <f t="shared" si="21"/>
        <v>42</v>
      </c>
      <c r="I84" s="12">
        <f t="shared" si="21"/>
        <v>0</v>
      </c>
      <c r="J84" s="12">
        <f t="shared" si="21"/>
        <v>25</v>
      </c>
      <c r="K84" s="12">
        <f t="shared" si="21"/>
        <v>10</v>
      </c>
      <c r="L84" s="12">
        <f t="shared" si="21"/>
        <v>16</v>
      </c>
      <c r="M84" s="13">
        <f t="shared" si="21"/>
        <v>231863</v>
      </c>
      <c r="N84" s="13">
        <f t="shared" si="21"/>
        <v>116049</v>
      </c>
      <c r="O84" s="13">
        <f t="shared" si="21"/>
        <v>3341</v>
      </c>
      <c r="P84" s="13">
        <f t="shared" si="21"/>
        <v>5922</v>
      </c>
      <c r="Q84" s="13">
        <f t="shared" si="21"/>
        <v>24563</v>
      </c>
      <c r="R84" s="13">
        <f t="shared" si="21"/>
        <v>0</v>
      </c>
      <c r="S84" s="13">
        <f t="shared" si="21"/>
        <v>63738</v>
      </c>
      <c r="T84" s="13">
        <f t="shared" si="21"/>
        <v>0</v>
      </c>
      <c r="U84" s="13">
        <f t="shared" si="21"/>
        <v>1190</v>
      </c>
      <c r="V84" s="13">
        <f t="shared" si="21"/>
        <v>870</v>
      </c>
      <c r="W84" s="14">
        <f t="shared" si="21"/>
        <v>16190</v>
      </c>
    </row>
    <row r="85" spans="1:23" ht="17.100000000000001" customHeight="1">
      <c r="A85" s="10" t="s">
        <v>102</v>
      </c>
      <c r="B85" s="12">
        <f>SUM(C85:L85)</f>
        <v>94</v>
      </c>
      <c r="C85" s="12">
        <v>24</v>
      </c>
      <c r="D85" s="12">
        <v>9</v>
      </c>
      <c r="E85" s="12">
        <v>8</v>
      </c>
      <c r="F85" s="12">
        <v>4</v>
      </c>
      <c r="G85" s="12"/>
      <c r="H85" s="12">
        <v>18</v>
      </c>
      <c r="I85" s="12"/>
      <c r="J85" s="12">
        <v>7</v>
      </c>
      <c r="K85" s="12">
        <v>10</v>
      </c>
      <c r="L85" s="12">
        <v>14</v>
      </c>
      <c r="M85" s="13">
        <f>N85+O85+P85+Q85+R85+S85+T85+U85+V85+W85</f>
        <v>100999</v>
      </c>
      <c r="N85" s="13">
        <v>44491</v>
      </c>
      <c r="O85" s="13">
        <v>1408</v>
      </c>
      <c r="P85" s="13">
        <v>3110</v>
      </c>
      <c r="Q85" s="13">
        <v>8922</v>
      </c>
      <c r="R85" s="13"/>
      <c r="S85" s="13">
        <v>27978</v>
      </c>
      <c r="T85" s="13"/>
      <c r="U85" s="13">
        <v>318</v>
      </c>
      <c r="V85" s="13">
        <v>870</v>
      </c>
      <c r="W85" s="14">
        <v>13902</v>
      </c>
    </row>
    <row r="86" spans="1:23" ht="17.100000000000001" customHeight="1">
      <c r="A86" s="10" t="s">
        <v>103</v>
      </c>
      <c r="B86" s="12">
        <f>SUM(C86:L86)</f>
        <v>122</v>
      </c>
      <c r="C86" s="12">
        <v>45</v>
      </c>
      <c r="D86" s="12">
        <v>15</v>
      </c>
      <c r="E86" s="12">
        <v>11</v>
      </c>
      <c r="F86" s="12">
        <v>7</v>
      </c>
      <c r="G86" s="12"/>
      <c r="H86" s="12">
        <v>24</v>
      </c>
      <c r="I86" s="12"/>
      <c r="J86" s="12">
        <v>18</v>
      </c>
      <c r="K86" s="12"/>
      <c r="L86" s="12">
        <v>2</v>
      </c>
      <c r="M86" s="13">
        <f>N86+O86+P86+Q86+R86+S86+T86+U86+V86+W86</f>
        <v>130864</v>
      </c>
      <c r="N86" s="13">
        <v>71558</v>
      </c>
      <c r="O86" s="13">
        <v>1933</v>
      </c>
      <c r="P86" s="13">
        <v>2812</v>
      </c>
      <c r="Q86" s="13">
        <v>15641</v>
      </c>
      <c r="R86" s="13"/>
      <c r="S86" s="13">
        <v>35760</v>
      </c>
      <c r="T86" s="13"/>
      <c r="U86" s="13">
        <v>872</v>
      </c>
      <c r="V86" s="13"/>
      <c r="W86" s="14">
        <v>2288</v>
      </c>
    </row>
    <row r="87" spans="1:23" ht="17.100000000000001" customHeight="1">
      <c r="A87" s="10" t="s">
        <v>104</v>
      </c>
      <c r="B87" s="12">
        <f t="shared" ref="B87:W87" si="22">SUM(B88:B90)</f>
        <v>836</v>
      </c>
      <c r="C87" s="12">
        <f t="shared" si="22"/>
        <v>225</v>
      </c>
      <c r="D87" s="12">
        <f t="shared" si="22"/>
        <v>77</v>
      </c>
      <c r="E87" s="12">
        <f t="shared" si="22"/>
        <v>99</v>
      </c>
      <c r="F87" s="12">
        <f t="shared" si="22"/>
        <v>24</v>
      </c>
      <c r="G87" s="12">
        <f t="shared" si="22"/>
        <v>0</v>
      </c>
      <c r="H87" s="12">
        <f t="shared" si="22"/>
        <v>86</v>
      </c>
      <c r="I87" s="12">
        <f t="shared" si="22"/>
        <v>61</v>
      </c>
      <c r="J87" s="12">
        <f t="shared" si="22"/>
        <v>116</v>
      </c>
      <c r="K87" s="12">
        <f t="shared" si="22"/>
        <v>114</v>
      </c>
      <c r="L87" s="12">
        <f t="shared" si="22"/>
        <v>34</v>
      </c>
      <c r="M87" s="13" t="e">
        <f t="shared" si="22"/>
        <v>#VALUE!</v>
      </c>
      <c r="N87" s="13">
        <f t="shared" si="22"/>
        <v>199151</v>
      </c>
      <c r="O87" s="13">
        <f t="shared" si="22"/>
        <v>7523</v>
      </c>
      <c r="P87" s="13">
        <f t="shared" si="22"/>
        <v>41560</v>
      </c>
      <c r="Q87" s="13">
        <f t="shared" si="22"/>
        <v>543610</v>
      </c>
      <c r="R87" s="13">
        <f t="shared" si="22"/>
        <v>0</v>
      </c>
      <c r="S87" s="13">
        <f t="shared" si="22"/>
        <v>24699</v>
      </c>
      <c r="T87" s="13">
        <f t="shared" si="22"/>
        <v>4059</v>
      </c>
      <c r="U87" s="13">
        <f t="shared" si="22"/>
        <v>9288</v>
      </c>
      <c r="V87" s="13">
        <f t="shared" si="22"/>
        <v>89289</v>
      </c>
      <c r="W87" s="14">
        <f t="shared" si="22"/>
        <v>26883</v>
      </c>
    </row>
    <row r="88" spans="1:23" ht="17.100000000000001" customHeight="1">
      <c r="A88" s="10" t="s">
        <v>105</v>
      </c>
      <c r="B88" s="12">
        <f>SUM(C88:L88)</f>
        <v>90</v>
      </c>
      <c r="C88" s="12">
        <v>46</v>
      </c>
      <c r="D88" s="12">
        <v>17</v>
      </c>
      <c r="E88" s="12">
        <v>11</v>
      </c>
      <c r="F88" s="12"/>
      <c r="G88" s="12"/>
      <c r="H88" s="12"/>
      <c r="I88" s="12"/>
      <c r="J88" s="12"/>
      <c r="K88" s="12">
        <v>5</v>
      </c>
      <c r="L88" s="12">
        <v>11</v>
      </c>
      <c r="M88" s="13">
        <f>N88+O88+P88+Q88+R88+S88+T88+U88+V88+W88</f>
        <v>98057</v>
      </c>
      <c r="N88" s="13">
        <v>48619</v>
      </c>
      <c r="O88" s="13">
        <v>2713</v>
      </c>
      <c r="P88" s="13">
        <v>5144</v>
      </c>
      <c r="Q88" s="13">
        <v>14658</v>
      </c>
      <c r="R88" s="13"/>
      <c r="S88" s="13"/>
      <c r="T88" s="13"/>
      <c r="U88" s="13"/>
      <c r="V88" s="13">
        <v>571</v>
      </c>
      <c r="W88" s="14">
        <v>26352</v>
      </c>
    </row>
    <row r="89" spans="1:23" ht="17.100000000000001" customHeight="1">
      <c r="A89" s="10" t="s">
        <v>106</v>
      </c>
      <c r="B89" s="12">
        <f>SUM(C89:L89)</f>
        <v>536</v>
      </c>
      <c r="C89" s="12">
        <v>121</v>
      </c>
      <c r="D89" s="12">
        <v>24</v>
      </c>
      <c r="E89" s="12">
        <v>43</v>
      </c>
      <c r="F89" s="12">
        <v>10</v>
      </c>
      <c r="G89" s="12"/>
      <c r="H89" s="12">
        <v>78</v>
      </c>
      <c r="I89" s="12">
        <v>58</v>
      </c>
      <c r="J89" s="12">
        <v>108</v>
      </c>
      <c r="K89" s="12">
        <v>94</v>
      </c>
      <c r="L89" s="12"/>
      <c r="M89" s="13" t="e">
        <f>N89+O89+P89+Q89+R89+S89+T89+U89+V89+W89</f>
        <v>#VALUE!</v>
      </c>
      <c r="N89" s="13">
        <v>142107</v>
      </c>
      <c r="O89" s="13">
        <v>4178</v>
      </c>
      <c r="P89" s="13">
        <v>35668</v>
      </c>
      <c r="Q89" s="13">
        <v>528716</v>
      </c>
      <c r="R89" s="13"/>
      <c r="S89" s="13">
        <v>23854</v>
      </c>
      <c r="T89" s="13">
        <v>4047</v>
      </c>
      <c r="U89" s="13">
        <v>9202</v>
      </c>
      <c r="V89" s="13">
        <v>88644</v>
      </c>
      <c r="W89" s="16" t="s">
        <v>28</v>
      </c>
    </row>
    <row r="90" spans="1:23" ht="17.100000000000001" customHeight="1">
      <c r="A90" s="10" t="s">
        <v>107</v>
      </c>
      <c r="B90" s="12">
        <f>SUM(C90:L90)</f>
        <v>210</v>
      </c>
      <c r="C90" s="12">
        <v>58</v>
      </c>
      <c r="D90" s="12">
        <v>36</v>
      </c>
      <c r="E90" s="12">
        <v>45</v>
      </c>
      <c r="F90" s="12">
        <v>14</v>
      </c>
      <c r="G90" s="12"/>
      <c r="H90" s="12">
        <v>8</v>
      </c>
      <c r="I90" s="12">
        <v>3</v>
      </c>
      <c r="J90" s="12">
        <v>8</v>
      </c>
      <c r="K90" s="12">
        <v>15</v>
      </c>
      <c r="L90" s="12">
        <v>23</v>
      </c>
      <c r="M90" s="13">
        <f>N90+O90+P90+Q90+R90+S90+T90+U90+V90+W90</f>
        <v>11589</v>
      </c>
      <c r="N90" s="13">
        <v>8425</v>
      </c>
      <c r="O90" s="13">
        <v>632</v>
      </c>
      <c r="P90" s="13">
        <v>748</v>
      </c>
      <c r="Q90" s="13">
        <v>236</v>
      </c>
      <c r="R90" s="13"/>
      <c r="S90" s="13">
        <v>845</v>
      </c>
      <c r="T90" s="13">
        <v>12</v>
      </c>
      <c r="U90" s="13">
        <v>86</v>
      </c>
      <c r="V90" s="13">
        <v>74</v>
      </c>
      <c r="W90" s="14">
        <v>531</v>
      </c>
    </row>
    <row r="91" spans="1:23" ht="17.100000000000001" customHeight="1">
      <c r="A91" s="10" t="s">
        <v>108</v>
      </c>
      <c r="B91" s="12">
        <f t="shared" ref="B91:W91" si="23">SUM(B92)</f>
        <v>606</v>
      </c>
      <c r="C91" s="12">
        <f t="shared" si="23"/>
        <v>205</v>
      </c>
      <c r="D91" s="12">
        <f t="shared" si="23"/>
        <v>32</v>
      </c>
      <c r="E91" s="12">
        <f t="shared" si="23"/>
        <v>74</v>
      </c>
      <c r="F91" s="12">
        <f t="shared" si="23"/>
        <v>17</v>
      </c>
      <c r="G91" s="12">
        <f t="shared" si="23"/>
        <v>0</v>
      </c>
      <c r="H91" s="12">
        <f t="shared" si="23"/>
        <v>36</v>
      </c>
      <c r="I91" s="12">
        <f t="shared" si="23"/>
        <v>0</v>
      </c>
      <c r="J91" s="12">
        <f t="shared" si="23"/>
        <v>108</v>
      </c>
      <c r="K91" s="12">
        <f t="shared" si="23"/>
        <v>78</v>
      </c>
      <c r="L91" s="12">
        <f t="shared" si="23"/>
        <v>56</v>
      </c>
      <c r="M91" s="13">
        <f t="shared" si="23"/>
        <v>459258</v>
      </c>
      <c r="N91" s="13">
        <f t="shared" si="23"/>
        <v>202792</v>
      </c>
      <c r="O91" s="13">
        <f t="shared" si="23"/>
        <v>4372</v>
      </c>
      <c r="P91" s="13">
        <f t="shared" si="23"/>
        <v>59404</v>
      </c>
      <c r="Q91" s="13">
        <f t="shared" si="23"/>
        <v>95530</v>
      </c>
      <c r="R91" s="13">
        <f t="shared" si="23"/>
        <v>0</v>
      </c>
      <c r="S91" s="13">
        <f t="shared" si="23"/>
        <v>28559</v>
      </c>
      <c r="T91" s="13">
        <f t="shared" si="23"/>
        <v>0</v>
      </c>
      <c r="U91" s="13">
        <f t="shared" si="23"/>
        <v>7735</v>
      </c>
      <c r="V91" s="13">
        <f t="shared" si="23"/>
        <v>9281</v>
      </c>
      <c r="W91" s="14">
        <f t="shared" si="23"/>
        <v>51585</v>
      </c>
    </row>
    <row r="92" spans="1:23" ht="17.100000000000001" customHeight="1">
      <c r="A92" s="10" t="s">
        <v>109</v>
      </c>
      <c r="B92" s="12">
        <f>SUM(C92:L92)</f>
        <v>606</v>
      </c>
      <c r="C92" s="12">
        <v>205</v>
      </c>
      <c r="D92" s="12">
        <v>32</v>
      </c>
      <c r="E92" s="12">
        <v>74</v>
      </c>
      <c r="F92" s="12">
        <v>17</v>
      </c>
      <c r="G92" s="12"/>
      <c r="H92" s="12">
        <v>36</v>
      </c>
      <c r="I92" s="10" t="s">
        <v>28</v>
      </c>
      <c r="J92" s="12">
        <v>108</v>
      </c>
      <c r="K92" s="12">
        <v>78</v>
      </c>
      <c r="L92" s="12">
        <v>56</v>
      </c>
      <c r="M92" s="13">
        <f>N92+O92+P92+Q92+R92+S92+T92+U92+V92+W92</f>
        <v>459258</v>
      </c>
      <c r="N92" s="13">
        <v>202792</v>
      </c>
      <c r="O92" s="13">
        <v>4372</v>
      </c>
      <c r="P92" s="13">
        <v>59404</v>
      </c>
      <c r="Q92" s="13">
        <v>95530</v>
      </c>
      <c r="R92" s="13"/>
      <c r="S92" s="13">
        <v>28559</v>
      </c>
      <c r="T92" s="13"/>
      <c r="U92" s="13">
        <v>7735</v>
      </c>
      <c r="V92" s="13">
        <v>9281</v>
      </c>
      <c r="W92" s="14">
        <v>51585</v>
      </c>
    </row>
    <row r="93" spans="1:23" ht="16.5">
      <c r="A93" s="18"/>
      <c r="D93" s="18"/>
      <c r="E93" s="3" t="s">
        <v>110</v>
      </c>
      <c r="L93" s="18"/>
      <c r="M93" s="18"/>
      <c r="Q93" s="18"/>
      <c r="S93" s="18"/>
      <c r="T93" s="18"/>
      <c r="U93" s="3" t="s">
        <v>111</v>
      </c>
      <c r="V93" s="18"/>
    </row>
    <row r="94" spans="1:23" ht="16.5">
      <c r="A94" s="3" t="s">
        <v>112</v>
      </c>
      <c r="D94" s="18"/>
      <c r="E94" s="18"/>
      <c r="M94" s="3" t="s">
        <v>113</v>
      </c>
      <c r="R94" s="3" t="s">
        <v>114</v>
      </c>
      <c r="S94" s="18"/>
      <c r="T94" s="18"/>
      <c r="U94" s="18"/>
      <c r="V94" s="18"/>
    </row>
    <row r="95" spans="1:23" ht="16.5">
      <c r="E95" s="3" t="s">
        <v>115</v>
      </c>
      <c r="U95" s="3" t="s">
        <v>116</v>
      </c>
      <c r="V95" s="18"/>
    </row>
    <row r="97" spans="1:1">
      <c r="A97" s="3" t="s">
        <v>117</v>
      </c>
    </row>
    <row r="99" spans="1:1">
      <c r="A99" s="3" t="s">
        <v>118</v>
      </c>
    </row>
  </sheetData>
  <phoneticPr fontId="6" type="noConversion"/>
  <pageMargins left="0.39370078740157505" right="0.19685039370078702" top="0.78740157480314898" bottom="0.78740157480314898" header="0.511811023622047" footer="0.511811023622047"/>
  <pageSetup paperSize="0" scale="7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8"/>
  <sheetViews>
    <sheetView workbookViewId="0"/>
  </sheetViews>
  <sheetFormatPr defaultColWidth="9.77734375" defaultRowHeight="20.100000000000001" customHeight="1"/>
  <cols>
    <col min="1" max="1" width="13" style="20" customWidth="1"/>
    <col min="2" max="2" width="5.77734375" style="20" customWidth="1"/>
    <col min="3" max="12" width="4.77734375" style="20" customWidth="1"/>
    <col min="13" max="23" width="6.77734375" style="20" customWidth="1"/>
    <col min="24" max="24" width="9.77734375" style="20" customWidth="1"/>
    <col min="25" max="16384" width="9.77734375" style="20"/>
  </cols>
  <sheetData>
    <row r="1" spans="1:23" ht="20.100000000000001" customHeight="1">
      <c r="A1" s="19" t="s">
        <v>0</v>
      </c>
      <c r="T1" s="69" t="s">
        <v>1</v>
      </c>
      <c r="U1" s="69"/>
      <c r="V1" s="69" t="s">
        <v>2</v>
      </c>
      <c r="W1" s="69"/>
    </row>
    <row r="2" spans="1:23" ht="20.100000000000001" customHeight="1">
      <c r="A2" s="19" t="s">
        <v>3</v>
      </c>
      <c r="B2" s="21" t="s">
        <v>4</v>
      </c>
      <c r="C2" s="21"/>
      <c r="D2" s="21"/>
      <c r="E2" s="21"/>
      <c r="F2" s="21"/>
      <c r="G2" s="21"/>
      <c r="H2" s="21"/>
      <c r="I2" s="21"/>
      <c r="J2" s="21"/>
      <c r="K2" s="21"/>
      <c r="L2" s="21"/>
      <c r="M2" s="21"/>
      <c r="N2" s="21"/>
      <c r="O2" s="21"/>
      <c r="P2" s="21"/>
      <c r="Q2" s="21"/>
      <c r="R2" s="21"/>
      <c r="S2" s="21"/>
      <c r="T2" s="69" t="s">
        <v>5</v>
      </c>
      <c r="U2" s="69"/>
      <c r="V2" s="70" t="s">
        <v>6</v>
      </c>
      <c r="W2" s="70"/>
    </row>
    <row r="4" spans="1:23" s="23" customFormat="1" ht="20.100000000000001" customHeight="1">
      <c r="A4" s="22" t="s">
        <v>7</v>
      </c>
      <c r="B4" s="22"/>
      <c r="C4" s="22"/>
      <c r="D4" s="22"/>
      <c r="E4" s="22"/>
      <c r="F4" s="22"/>
      <c r="G4" s="22"/>
      <c r="H4" s="22"/>
      <c r="I4" s="22"/>
      <c r="J4" s="22"/>
      <c r="K4" s="22"/>
      <c r="L4" s="22"/>
      <c r="M4" s="22"/>
      <c r="N4" s="22"/>
      <c r="O4" s="22"/>
      <c r="P4" s="22"/>
      <c r="Q4" s="22"/>
      <c r="R4" s="22"/>
      <c r="S4" s="22"/>
      <c r="T4" s="22"/>
      <c r="U4" s="22"/>
      <c r="V4" s="22"/>
      <c r="W4" s="22"/>
    </row>
    <row r="6" spans="1:23" ht="20.100000000000001" customHeight="1">
      <c r="A6" s="24" t="s">
        <v>8</v>
      </c>
      <c r="B6" s="24"/>
      <c r="C6" s="24"/>
      <c r="D6" s="24"/>
      <c r="E6" s="24"/>
      <c r="F6" s="24"/>
      <c r="G6" s="24"/>
      <c r="H6" s="24"/>
      <c r="I6" s="24"/>
      <c r="J6" s="24"/>
      <c r="K6" s="24"/>
      <c r="L6" s="24"/>
      <c r="M6" s="24"/>
      <c r="N6" s="24"/>
      <c r="O6" s="24"/>
      <c r="P6" s="24"/>
      <c r="Q6" s="24"/>
      <c r="R6" s="24"/>
      <c r="S6" s="24"/>
      <c r="T6" s="24"/>
      <c r="U6" s="24"/>
      <c r="V6" s="24"/>
    </row>
    <row r="7" spans="1:23" ht="20.100000000000001" customHeight="1">
      <c r="A7" s="25" t="s">
        <v>9</v>
      </c>
      <c r="B7" s="65" t="s">
        <v>119</v>
      </c>
      <c r="C7" s="65"/>
      <c r="D7" s="65"/>
      <c r="E7" s="65"/>
      <c r="F7" s="65"/>
      <c r="G7" s="65"/>
      <c r="H7" s="65"/>
      <c r="I7" s="65"/>
      <c r="J7" s="65"/>
      <c r="K7" s="65"/>
      <c r="L7" s="65"/>
      <c r="M7" s="66" t="s">
        <v>120</v>
      </c>
      <c r="N7" s="66"/>
      <c r="O7" s="66"/>
      <c r="P7" s="66"/>
      <c r="Q7" s="66"/>
      <c r="R7" s="66"/>
      <c r="S7" s="66"/>
      <c r="T7" s="66"/>
      <c r="U7" s="66"/>
      <c r="V7" s="66"/>
      <c r="W7" s="66"/>
    </row>
    <row r="8" spans="1:23" ht="20.100000000000001" customHeight="1">
      <c r="A8" s="26" t="s">
        <v>12</v>
      </c>
      <c r="B8" s="26" t="s">
        <v>13</v>
      </c>
      <c r="C8" s="26" t="s">
        <v>14</v>
      </c>
      <c r="D8" s="26" t="s">
        <v>15</v>
      </c>
      <c r="E8" s="26" t="s">
        <v>16</v>
      </c>
      <c r="F8" s="26" t="s">
        <v>17</v>
      </c>
      <c r="G8" s="26" t="s">
        <v>18</v>
      </c>
      <c r="H8" s="26" t="s">
        <v>19</v>
      </c>
      <c r="I8" s="26" t="s">
        <v>20</v>
      </c>
      <c r="J8" s="26" t="s">
        <v>21</v>
      </c>
      <c r="K8" s="26" t="s">
        <v>22</v>
      </c>
      <c r="L8" s="26" t="s">
        <v>23</v>
      </c>
      <c r="M8" s="26" t="s">
        <v>24</v>
      </c>
      <c r="N8" s="26" t="s">
        <v>14</v>
      </c>
      <c r="O8" s="26" t="s">
        <v>15</v>
      </c>
      <c r="P8" s="26" t="s">
        <v>16</v>
      </c>
      <c r="Q8" s="26" t="s">
        <v>17</v>
      </c>
      <c r="R8" s="26" t="s">
        <v>18</v>
      </c>
      <c r="S8" s="26" t="s">
        <v>19</v>
      </c>
      <c r="T8" s="26" t="s">
        <v>20</v>
      </c>
      <c r="U8" s="26" t="s">
        <v>21</v>
      </c>
      <c r="V8" s="26" t="s">
        <v>22</v>
      </c>
      <c r="W8" s="27" t="s">
        <v>23</v>
      </c>
    </row>
    <row r="9" spans="1:23" ht="20.100000000000001" customHeight="1">
      <c r="A9" s="26" t="s">
        <v>13</v>
      </c>
      <c r="B9" s="28">
        <f t="shared" ref="B9:L9" si="0">SUM(B10,B14,B21,B27,B39,B51,B57,B72,B79,B83,B86,B90)</f>
        <v>0</v>
      </c>
      <c r="C9" s="28">
        <f t="shared" si="0"/>
        <v>0</v>
      </c>
      <c r="D9" s="28">
        <f t="shared" si="0"/>
        <v>0</v>
      </c>
      <c r="E9" s="28">
        <f t="shared" si="0"/>
        <v>0</v>
      </c>
      <c r="F9" s="28">
        <f t="shared" si="0"/>
        <v>0</v>
      </c>
      <c r="G9" s="28">
        <f t="shared" si="0"/>
        <v>0</v>
      </c>
      <c r="H9" s="28">
        <f t="shared" si="0"/>
        <v>0</v>
      </c>
      <c r="I9" s="28">
        <f t="shared" si="0"/>
        <v>0</v>
      </c>
      <c r="J9" s="28">
        <f t="shared" si="0"/>
        <v>0</v>
      </c>
      <c r="K9" s="28">
        <f t="shared" si="0"/>
        <v>0</v>
      </c>
      <c r="L9" s="28">
        <f t="shared" si="0"/>
        <v>0</v>
      </c>
      <c r="M9" s="29"/>
      <c r="N9" s="29"/>
      <c r="O9" s="29"/>
      <c r="P9" s="29"/>
      <c r="Q9" s="29"/>
      <c r="R9" s="29"/>
      <c r="S9" s="29"/>
      <c r="T9" s="29"/>
      <c r="U9" s="29"/>
      <c r="V9" s="29"/>
      <c r="W9" s="30"/>
    </row>
    <row r="10" spans="1:23" ht="20.100000000000001" customHeight="1">
      <c r="A10" s="26" t="s">
        <v>26</v>
      </c>
      <c r="B10" s="28">
        <f t="shared" ref="B10:B41" si="1">SUM(C10:L10)</f>
        <v>0</v>
      </c>
      <c r="C10" s="28">
        <f t="shared" ref="C10:L10" si="2">SUM(C11:C13)</f>
        <v>0</v>
      </c>
      <c r="D10" s="28">
        <f t="shared" si="2"/>
        <v>0</v>
      </c>
      <c r="E10" s="28">
        <f t="shared" si="2"/>
        <v>0</v>
      </c>
      <c r="F10" s="28">
        <f t="shared" si="2"/>
        <v>0</v>
      </c>
      <c r="G10" s="28">
        <f t="shared" si="2"/>
        <v>0</v>
      </c>
      <c r="H10" s="28">
        <f t="shared" si="2"/>
        <v>0</v>
      </c>
      <c r="I10" s="28">
        <f t="shared" si="2"/>
        <v>0</v>
      </c>
      <c r="J10" s="28">
        <f t="shared" si="2"/>
        <v>0</v>
      </c>
      <c r="K10" s="28">
        <f t="shared" si="2"/>
        <v>0</v>
      </c>
      <c r="L10" s="28">
        <f t="shared" si="2"/>
        <v>0</v>
      </c>
      <c r="M10" s="29"/>
      <c r="N10" s="29"/>
      <c r="O10" s="29"/>
      <c r="P10" s="29"/>
      <c r="Q10" s="29"/>
      <c r="R10" s="29"/>
      <c r="S10" s="29"/>
      <c r="T10" s="29"/>
      <c r="U10" s="29"/>
      <c r="V10" s="29"/>
      <c r="W10" s="30"/>
    </row>
    <row r="11" spans="1:23" ht="20.100000000000001" customHeight="1">
      <c r="A11" s="31" t="s">
        <v>121</v>
      </c>
      <c r="B11" s="28">
        <f t="shared" si="1"/>
        <v>0</v>
      </c>
      <c r="C11" s="32"/>
      <c r="D11" s="32"/>
      <c r="E11" s="32"/>
      <c r="F11" s="32"/>
      <c r="G11" s="32"/>
      <c r="H11" s="32"/>
      <c r="I11" s="32"/>
      <c r="J11" s="32"/>
      <c r="K11" s="32"/>
      <c r="L11" s="32"/>
      <c r="M11" s="29"/>
      <c r="N11" s="29"/>
      <c r="O11" s="29"/>
      <c r="P11" s="29"/>
      <c r="Q11" s="29"/>
      <c r="R11" s="29"/>
      <c r="S11" s="29"/>
      <c r="T11" s="29"/>
      <c r="U11" s="29"/>
      <c r="V11" s="29"/>
      <c r="W11" s="30"/>
    </row>
    <row r="12" spans="1:23" ht="20.100000000000001" customHeight="1">
      <c r="A12" s="31" t="s">
        <v>122</v>
      </c>
      <c r="B12" s="28">
        <f t="shared" si="1"/>
        <v>0</v>
      </c>
      <c r="C12" s="32"/>
      <c r="D12" s="32"/>
      <c r="E12" s="32"/>
      <c r="F12" s="32"/>
      <c r="G12" s="32"/>
      <c r="H12" s="32"/>
      <c r="I12" s="32"/>
      <c r="J12" s="32"/>
      <c r="K12" s="32"/>
      <c r="L12" s="32"/>
      <c r="M12" s="29"/>
      <c r="N12" s="29"/>
      <c r="O12" s="29"/>
      <c r="P12" s="29"/>
      <c r="Q12" s="29"/>
      <c r="R12" s="29"/>
      <c r="S12" s="29"/>
      <c r="T12" s="29"/>
      <c r="U12" s="29"/>
      <c r="V12" s="29"/>
      <c r="W12" s="30"/>
    </row>
    <row r="13" spans="1:23" ht="20.100000000000001" customHeight="1">
      <c r="A13" s="31" t="s">
        <v>123</v>
      </c>
      <c r="B13" s="28">
        <f t="shared" si="1"/>
        <v>0</v>
      </c>
      <c r="C13" s="32"/>
      <c r="D13" s="32"/>
      <c r="E13" s="32"/>
      <c r="F13" s="32"/>
      <c r="G13" s="32"/>
      <c r="H13" s="32"/>
      <c r="I13" s="32"/>
      <c r="J13" s="32"/>
      <c r="K13" s="32"/>
      <c r="L13" s="32"/>
      <c r="M13" s="29"/>
      <c r="N13" s="29"/>
      <c r="O13" s="29"/>
      <c r="P13" s="29"/>
      <c r="Q13" s="29"/>
      <c r="R13" s="29"/>
      <c r="S13" s="29"/>
      <c r="T13" s="29"/>
      <c r="U13" s="29"/>
      <c r="V13" s="29"/>
      <c r="W13" s="30"/>
    </row>
    <row r="14" spans="1:23" ht="20.100000000000001" customHeight="1">
      <c r="A14" s="26" t="s">
        <v>32</v>
      </c>
      <c r="B14" s="28">
        <f t="shared" si="1"/>
        <v>0</v>
      </c>
      <c r="C14" s="28">
        <f t="shared" ref="C14:L14" si="3">SUM(C15:C20)</f>
        <v>0</v>
      </c>
      <c r="D14" s="28">
        <f t="shared" si="3"/>
        <v>0</v>
      </c>
      <c r="E14" s="28">
        <f t="shared" si="3"/>
        <v>0</v>
      </c>
      <c r="F14" s="28">
        <f t="shared" si="3"/>
        <v>0</v>
      </c>
      <c r="G14" s="28">
        <f t="shared" si="3"/>
        <v>0</v>
      </c>
      <c r="H14" s="28">
        <f t="shared" si="3"/>
        <v>0</v>
      </c>
      <c r="I14" s="28">
        <f t="shared" si="3"/>
        <v>0</v>
      </c>
      <c r="J14" s="28">
        <f t="shared" si="3"/>
        <v>0</v>
      </c>
      <c r="K14" s="28">
        <f t="shared" si="3"/>
        <v>0</v>
      </c>
      <c r="L14" s="28">
        <f t="shared" si="3"/>
        <v>0</v>
      </c>
      <c r="M14" s="29"/>
      <c r="N14" s="29"/>
      <c r="O14" s="29"/>
      <c r="P14" s="29"/>
      <c r="Q14" s="29"/>
      <c r="R14" s="29"/>
      <c r="S14" s="29"/>
      <c r="T14" s="29"/>
      <c r="U14" s="29"/>
      <c r="V14" s="29"/>
      <c r="W14" s="30"/>
    </row>
    <row r="15" spans="1:23" ht="20.100000000000001" customHeight="1">
      <c r="A15" s="31" t="s">
        <v>124</v>
      </c>
      <c r="B15" s="28">
        <f t="shared" si="1"/>
        <v>0</v>
      </c>
      <c r="C15" s="32"/>
      <c r="D15" s="32"/>
      <c r="E15" s="32"/>
      <c r="F15" s="32"/>
      <c r="G15" s="32"/>
      <c r="H15" s="32"/>
      <c r="I15" s="32"/>
      <c r="J15" s="32"/>
      <c r="K15" s="32"/>
      <c r="L15" s="32"/>
      <c r="M15" s="29"/>
      <c r="N15" s="29"/>
      <c r="O15" s="29"/>
      <c r="P15" s="29"/>
      <c r="Q15" s="29"/>
      <c r="R15" s="29"/>
      <c r="S15" s="29"/>
      <c r="T15" s="29"/>
      <c r="U15" s="29"/>
      <c r="V15" s="29"/>
      <c r="W15" s="30"/>
    </row>
    <row r="16" spans="1:23" ht="20.100000000000001" customHeight="1">
      <c r="A16" s="31" t="s">
        <v>125</v>
      </c>
      <c r="B16" s="28">
        <f t="shared" si="1"/>
        <v>0</v>
      </c>
      <c r="C16" s="32"/>
      <c r="D16" s="32"/>
      <c r="E16" s="32"/>
      <c r="F16" s="32"/>
      <c r="G16" s="32"/>
      <c r="H16" s="32"/>
      <c r="I16" s="32"/>
      <c r="J16" s="32"/>
      <c r="K16" s="32"/>
      <c r="L16" s="32"/>
      <c r="M16" s="29"/>
      <c r="N16" s="29"/>
      <c r="O16" s="29"/>
      <c r="P16" s="29"/>
      <c r="Q16" s="29"/>
      <c r="R16" s="29"/>
      <c r="S16" s="29"/>
      <c r="T16" s="29"/>
      <c r="U16" s="29"/>
      <c r="V16" s="29"/>
      <c r="W16" s="30"/>
    </row>
    <row r="17" spans="1:23" ht="20.100000000000001" customHeight="1">
      <c r="A17" s="31" t="s">
        <v>126</v>
      </c>
      <c r="B17" s="28">
        <f t="shared" si="1"/>
        <v>0</v>
      </c>
      <c r="C17" s="32"/>
      <c r="D17" s="32"/>
      <c r="E17" s="32"/>
      <c r="F17" s="32"/>
      <c r="G17" s="32"/>
      <c r="H17" s="32"/>
      <c r="I17" s="32"/>
      <c r="J17" s="32"/>
      <c r="K17" s="32"/>
      <c r="L17" s="32"/>
      <c r="M17" s="29"/>
      <c r="N17" s="29"/>
      <c r="O17" s="29"/>
      <c r="P17" s="29"/>
      <c r="Q17" s="29"/>
      <c r="R17" s="29"/>
      <c r="S17" s="29"/>
      <c r="T17" s="29"/>
      <c r="U17" s="29"/>
      <c r="V17" s="29"/>
      <c r="W17" s="30"/>
    </row>
    <row r="18" spans="1:23" ht="20.100000000000001" customHeight="1">
      <c r="A18" s="31" t="s">
        <v>127</v>
      </c>
      <c r="B18" s="28">
        <f t="shared" si="1"/>
        <v>0</v>
      </c>
      <c r="C18" s="32"/>
      <c r="D18" s="32"/>
      <c r="E18" s="32"/>
      <c r="F18" s="32"/>
      <c r="G18" s="32"/>
      <c r="H18" s="32"/>
      <c r="I18" s="32"/>
      <c r="J18" s="32"/>
      <c r="K18" s="32"/>
      <c r="L18" s="32"/>
      <c r="M18" s="29"/>
      <c r="N18" s="29"/>
      <c r="O18" s="29"/>
      <c r="P18" s="29"/>
      <c r="Q18" s="29"/>
      <c r="R18" s="29"/>
      <c r="S18" s="29"/>
      <c r="T18" s="29"/>
      <c r="U18" s="29"/>
      <c r="V18" s="29"/>
      <c r="W18" s="30"/>
    </row>
    <row r="19" spans="1:23" ht="20.100000000000001" customHeight="1">
      <c r="A19" s="31" t="s">
        <v>128</v>
      </c>
      <c r="B19" s="28">
        <f t="shared" si="1"/>
        <v>0</v>
      </c>
      <c r="C19" s="32"/>
      <c r="D19" s="32"/>
      <c r="E19" s="32"/>
      <c r="F19" s="32"/>
      <c r="G19" s="32"/>
      <c r="H19" s="32"/>
      <c r="I19" s="32"/>
      <c r="J19" s="32"/>
      <c r="K19" s="32"/>
      <c r="L19" s="32"/>
      <c r="M19" s="29"/>
      <c r="N19" s="29"/>
      <c r="O19" s="29"/>
      <c r="P19" s="29"/>
      <c r="Q19" s="29"/>
      <c r="R19" s="29"/>
      <c r="S19" s="29"/>
      <c r="T19" s="29"/>
      <c r="U19" s="29"/>
      <c r="V19" s="29"/>
      <c r="W19" s="30"/>
    </row>
    <row r="20" spans="1:23" ht="20.100000000000001" customHeight="1">
      <c r="A20" s="31" t="s">
        <v>129</v>
      </c>
      <c r="B20" s="28">
        <f t="shared" si="1"/>
        <v>0</v>
      </c>
      <c r="C20" s="32"/>
      <c r="D20" s="32"/>
      <c r="E20" s="32"/>
      <c r="F20" s="32"/>
      <c r="G20" s="33"/>
      <c r="H20" s="32"/>
      <c r="I20" s="33"/>
      <c r="J20" s="32"/>
      <c r="K20" s="33"/>
      <c r="L20" s="32"/>
      <c r="M20" s="29"/>
      <c r="N20" s="29"/>
      <c r="O20" s="29"/>
      <c r="P20" s="29"/>
      <c r="Q20" s="29"/>
      <c r="R20" s="34"/>
      <c r="S20" s="29"/>
      <c r="T20" s="34"/>
      <c r="U20" s="29"/>
      <c r="V20" s="34"/>
      <c r="W20" s="30"/>
    </row>
    <row r="21" spans="1:23" ht="20.100000000000001" customHeight="1">
      <c r="A21" s="26" t="s">
        <v>39</v>
      </c>
      <c r="B21" s="28">
        <f t="shared" si="1"/>
        <v>0</v>
      </c>
      <c r="C21" s="28">
        <f t="shared" ref="C21:L21" si="4">SUM(C22:C26)</f>
        <v>0</v>
      </c>
      <c r="D21" s="28">
        <f t="shared" si="4"/>
        <v>0</v>
      </c>
      <c r="E21" s="28">
        <f t="shared" si="4"/>
        <v>0</v>
      </c>
      <c r="F21" s="28">
        <f t="shared" si="4"/>
        <v>0</v>
      </c>
      <c r="G21" s="28">
        <f t="shared" si="4"/>
        <v>0</v>
      </c>
      <c r="H21" s="28">
        <f t="shared" si="4"/>
        <v>0</v>
      </c>
      <c r="I21" s="28">
        <f t="shared" si="4"/>
        <v>0</v>
      </c>
      <c r="J21" s="28">
        <f t="shared" si="4"/>
        <v>0</v>
      </c>
      <c r="K21" s="28">
        <f t="shared" si="4"/>
        <v>0</v>
      </c>
      <c r="L21" s="28">
        <f t="shared" si="4"/>
        <v>0</v>
      </c>
      <c r="M21" s="29"/>
      <c r="N21" s="29"/>
      <c r="O21" s="29"/>
      <c r="P21" s="29"/>
      <c r="Q21" s="29"/>
      <c r="R21" s="29"/>
      <c r="S21" s="29"/>
      <c r="T21" s="29"/>
      <c r="U21" s="29"/>
      <c r="V21" s="29"/>
      <c r="W21" s="30"/>
    </row>
    <row r="22" spans="1:23" ht="20.100000000000001" customHeight="1">
      <c r="A22" s="31" t="s">
        <v>130</v>
      </c>
      <c r="B22" s="28">
        <f t="shared" si="1"/>
        <v>0</v>
      </c>
      <c r="C22" s="32"/>
      <c r="D22" s="32"/>
      <c r="E22" s="32"/>
      <c r="F22" s="32"/>
      <c r="G22" s="32"/>
      <c r="H22" s="32"/>
      <c r="I22" s="32"/>
      <c r="J22" s="32"/>
      <c r="K22" s="32"/>
      <c r="L22" s="32"/>
      <c r="M22" s="29"/>
      <c r="N22" s="29"/>
      <c r="O22" s="29"/>
      <c r="P22" s="29"/>
      <c r="Q22" s="29"/>
      <c r="R22" s="34"/>
      <c r="S22" s="29"/>
      <c r="T22" s="34"/>
      <c r="U22" s="34"/>
      <c r="V22" s="34"/>
      <c r="W22" s="30"/>
    </row>
    <row r="23" spans="1:23" ht="20.100000000000001" customHeight="1">
      <c r="A23" s="31" t="s">
        <v>131</v>
      </c>
      <c r="B23" s="28">
        <f t="shared" si="1"/>
        <v>0</v>
      </c>
      <c r="C23" s="32"/>
      <c r="D23" s="32"/>
      <c r="E23" s="32"/>
      <c r="F23" s="32"/>
      <c r="G23" s="32"/>
      <c r="H23" s="32"/>
      <c r="I23" s="32"/>
      <c r="J23" s="32"/>
      <c r="K23" s="32"/>
      <c r="L23" s="32"/>
      <c r="M23" s="29"/>
      <c r="N23" s="29"/>
      <c r="O23" s="29"/>
      <c r="P23" s="29"/>
      <c r="Q23" s="29"/>
      <c r="R23" s="29"/>
      <c r="S23" s="29"/>
      <c r="T23" s="29"/>
      <c r="U23" s="29"/>
      <c r="V23" s="29"/>
      <c r="W23" s="35"/>
    </row>
    <row r="24" spans="1:23" ht="20.100000000000001" customHeight="1">
      <c r="A24" s="31" t="s">
        <v>132</v>
      </c>
      <c r="B24" s="28">
        <f t="shared" si="1"/>
        <v>0</v>
      </c>
      <c r="C24" s="32"/>
      <c r="D24" s="32"/>
      <c r="E24" s="32"/>
      <c r="F24" s="32"/>
      <c r="G24" s="32"/>
      <c r="H24" s="32"/>
      <c r="I24" s="32"/>
      <c r="J24" s="32"/>
      <c r="K24" s="32"/>
      <c r="L24" s="32"/>
      <c r="M24" s="29"/>
      <c r="N24" s="29"/>
      <c r="O24" s="29"/>
      <c r="P24" s="29"/>
      <c r="Q24" s="29"/>
      <c r="R24" s="29"/>
      <c r="S24" s="29"/>
      <c r="T24" s="29"/>
      <c r="U24" s="29"/>
      <c r="V24" s="29"/>
      <c r="W24" s="30"/>
    </row>
    <row r="25" spans="1:23" ht="20.100000000000001" customHeight="1">
      <c r="A25" s="31" t="s">
        <v>133</v>
      </c>
      <c r="B25" s="28">
        <f t="shared" si="1"/>
        <v>0</v>
      </c>
      <c r="C25" s="32"/>
      <c r="D25" s="32"/>
      <c r="E25" s="32"/>
      <c r="F25" s="32"/>
      <c r="G25" s="32"/>
      <c r="H25" s="32"/>
      <c r="I25" s="32"/>
      <c r="J25" s="32"/>
      <c r="K25" s="33"/>
      <c r="L25" s="32"/>
      <c r="M25" s="29"/>
      <c r="N25" s="29"/>
      <c r="O25" s="29"/>
      <c r="P25" s="29"/>
      <c r="Q25" s="29"/>
      <c r="R25" s="29"/>
      <c r="S25" s="29"/>
      <c r="T25" s="29"/>
      <c r="U25" s="29"/>
      <c r="V25" s="29"/>
      <c r="W25" s="30"/>
    </row>
    <row r="26" spans="1:23" ht="20.100000000000001" customHeight="1">
      <c r="A26" s="31" t="s">
        <v>134</v>
      </c>
      <c r="B26" s="28">
        <f t="shared" si="1"/>
        <v>0</v>
      </c>
      <c r="C26" s="32"/>
      <c r="D26" s="32"/>
      <c r="E26" s="32"/>
      <c r="F26" s="32"/>
      <c r="G26" s="32"/>
      <c r="H26" s="32"/>
      <c r="I26" s="32"/>
      <c r="J26" s="32"/>
      <c r="K26" s="32"/>
      <c r="L26" s="32"/>
      <c r="M26" s="29"/>
      <c r="N26" s="29"/>
      <c r="O26" s="29"/>
      <c r="P26" s="29"/>
      <c r="Q26" s="29"/>
      <c r="R26" s="29"/>
      <c r="S26" s="29"/>
      <c r="T26" s="29"/>
      <c r="U26" s="29"/>
      <c r="V26" s="29"/>
      <c r="W26" s="30"/>
    </row>
    <row r="27" spans="1:23" ht="20.100000000000001" customHeight="1">
      <c r="A27" s="26" t="s">
        <v>45</v>
      </c>
      <c r="B27" s="28">
        <f t="shared" si="1"/>
        <v>0</v>
      </c>
      <c r="C27" s="28">
        <f t="shared" ref="C27:L27" si="5">SUM(C28:C38)</f>
        <v>0</v>
      </c>
      <c r="D27" s="28">
        <f t="shared" si="5"/>
        <v>0</v>
      </c>
      <c r="E27" s="28">
        <f t="shared" si="5"/>
        <v>0</v>
      </c>
      <c r="F27" s="28">
        <f t="shared" si="5"/>
        <v>0</v>
      </c>
      <c r="G27" s="28">
        <f t="shared" si="5"/>
        <v>0</v>
      </c>
      <c r="H27" s="28">
        <f t="shared" si="5"/>
        <v>0</v>
      </c>
      <c r="I27" s="28">
        <f t="shared" si="5"/>
        <v>0</v>
      </c>
      <c r="J27" s="28">
        <f t="shared" si="5"/>
        <v>0</v>
      </c>
      <c r="K27" s="28">
        <f t="shared" si="5"/>
        <v>0</v>
      </c>
      <c r="L27" s="28">
        <f t="shared" si="5"/>
        <v>0</v>
      </c>
      <c r="M27" s="29"/>
      <c r="N27" s="29"/>
      <c r="O27" s="29"/>
      <c r="P27" s="29"/>
      <c r="Q27" s="29"/>
      <c r="R27" s="34"/>
      <c r="S27" s="29"/>
      <c r="T27" s="34"/>
      <c r="U27" s="34"/>
      <c r="V27" s="29"/>
      <c r="W27" s="30"/>
    </row>
    <row r="28" spans="1:23" ht="20.100000000000001" customHeight="1">
      <c r="A28" s="31" t="s">
        <v>135</v>
      </c>
      <c r="B28" s="28">
        <f t="shared" si="1"/>
        <v>0</v>
      </c>
      <c r="C28" s="32"/>
      <c r="D28" s="32"/>
      <c r="E28" s="32"/>
      <c r="F28" s="32"/>
      <c r="G28" s="32"/>
      <c r="H28" s="32"/>
      <c r="I28" s="32"/>
      <c r="J28" s="32"/>
      <c r="K28" s="32"/>
      <c r="L28" s="32"/>
      <c r="M28" s="29"/>
      <c r="N28" s="29"/>
      <c r="O28" s="29"/>
      <c r="P28" s="29"/>
      <c r="Q28" s="29"/>
      <c r="R28" s="29"/>
      <c r="S28" s="29"/>
      <c r="T28" s="29"/>
      <c r="U28" s="29"/>
      <c r="V28" s="29"/>
      <c r="W28" s="30"/>
    </row>
    <row r="29" spans="1:23" ht="20.100000000000001" customHeight="1">
      <c r="A29" s="31" t="s">
        <v>136</v>
      </c>
      <c r="B29" s="28">
        <f t="shared" si="1"/>
        <v>0</v>
      </c>
      <c r="C29" s="32"/>
      <c r="D29" s="32"/>
      <c r="E29" s="32"/>
      <c r="F29" s="32"/>
      <c r="G29" s="32"/>
      <c r="H29" s="32"/>
      <c r="I29" s="32"/>
      <c r="J29" s="32"/>
      <c r="K29" s="32"/>
      <c r="L29" s="32"/>
      <c r="M29" s="29"/>
      <c r="N29" s="29"/>
      <c r="O29" s="29"/>
      <c r="P29" s="29"/>
      <c r="Q29" s="29"/>
      <c r="R29" s="29"/>
      <c r="S29" s="29"/>
      <c r="T29" s="29"/>
      <c r="U29" s="29"/>
      <c r="V29" s="29"/>
      <c r="W29" s="30"/>
    </row>
    <row r="30" spans="1:23" ht="20.100000000000001" customHeight="1">
      <c r="A30" s="31" t="s">
        <v>137</v>
      </c>
      <c r="B30" s="28">
        <f t="shared" si="1"/>
        <v>0</v>
      </c>
      <c r="C30" s="32"/>
      <c r="D30" s="32"/>
      <c r="E30" s="32"/>
      <c r="F30" s="32"/>
      <c r="G30" s="32"/>
      <c r="H30" s="32"/>
      <c r="I30" s="32"/>
      <c r="J30" s="32"/>
      <c r="K30" s="32"/>
      <c r="L30" s="32"/>
      <c r="M30" s="29"/>
      <c r="N30" s="29"/>
      <c r="O30" s="29"/>
      <c r="P30" s="29"/>
      <c r="Q30" s="29"/>
      <c r="R30" s="29"/>
      <c r="S30" s="29"/>
      <c r="T30" s="29"/>
      <c r="U30" s="29"/>
      <c r="V30" s="29"/>
      <c r="W30" s="30"/>
    </row>
    <row r="31" spans="1:23" ht="20.100000000000001" customHeight="1">
      <c r="A31" s="31" t="s">
        <v>138</v>
      </c>
      <c r="B31" s="28">
        <f t="shared" si="1"/>
        <v>0</v>
      </c>
      <c r="C31" s="32"/>
      <c r="D31" s="32"/>
      <c r="E31" s="32"/>
      <c r="F31" s="32"/>
      <c r="G31" s="32"/>
      <c r="H31" s="32"/>
      <c r="I31" s="32"/>
      <c r="J31" s="32"/>
      <c r="K31" s="32"/>
      <c r="L31" s="32"/>
      <c r="M31" s="29"/>
      <c r="N31" s="29"/>
      <c r="O31" s="29"/>
      <c r="P31" s="29"/>
      <c r="Q31" s="29"/>
      <c r="R31" s="29"/>
      <c r="S31" s="29"/>
      <c r="T31" s="29"/>
      <c r="U31" s="29"/>
      <c r="V31" s="29"/>
      <c r="W31" s="30"/>
    </row>
    <row r="32" spans="1:23" ht="20.100000000000001" customHeight="1">
      <c r="A32" s="31" t="s">
        <v>139</v>
      </c>
      <c r="B32" s="28">
        <f t="shared" si="1"/>
        <v>0</v>
      </c>
      <c r="C32" s="32"/>
      <c r="D32" s="32"/>
      <c r="E32" s="32"/>
      <c r="F32" s="32"/>
      <c r="G32" s="32"/>
      <c r="H32" s="32"/>
      <c r="I32" s="32"/>
      <c r="J32" s="32"/>
      <c r="K32" s="32"/>
      <c r="L32" s="32"/>
      <c r="M32" s="29"/>
      <c r="N32" s="29"/>
      <c r="O32" s="29"/>
      <c r="P32" s="29"/>
      <c r="Q32" s="29"/>
      <c r="R32" s="29"/>
      <c r="S32" s="29"/>
      <c r="T32" s="29"/>
      <c r="U32" s="29"/>
      <c r="V32" s="29"/>
      <c r="W32" s="30"/>
    </row>
    <row r="33" spans="1:23" ht="20.100000000000001" customHeight="1">
      <c r="A33" s="31" t="s">
        <v>140</v>
      </c>
      <c r="B33" s="28">
        <f t="shared" si="1"/>
        <v>0</v>
      </c>
      <c r="C33" s="32"/>
      <c r="D33" s="32"/>
      <c r="E33" s="32"/>
      <c r="F33" s="32"/>
      <c r="G33" s="32"/>
      <c r="H33" s="32"/>
      <c r="I33" s="32"/>
      <c r="J33" s="32"/>
      <c r="K33" s="32"/>
      <c r="L33" s="32"/>
      <c r="M33" s="29"/>
      <c r="N33" s="29"/>
      <c r="O33" s="29"/>
      <c r="P33" s="29"/>
      <c r="Q33" s="29"/>
      <c r="R33" s="29"/>
      <c r="S33" s="29"/>
      <c r="T33" s="29"/>
      <c r="U33" s="29"/>
      <c r="V33" s="29"/>
      <c r="W33" s="30"/>
    </row>
    <row r="34" spans="1:23" ht="20.100000000000001" customHeight="1">
      <c r="A34" s="31" t="s">
        <v>141</v>
      </c>
      <c r="B34" s="28">
        <f t="shared" si="1"/>
        <v>0</v>
      </c>
      <c r="C34" s="32"/>
      <c r="D34" s="32"/>
      <c r="E34" s="32"/>
      <c r="F34" s="32"/>
      <c r="G34" s="32"/>
      <c r="H34" s="32"/>
      <c r="I34" s="32"/>
      <c r="J34" s="32"/>
      <c r="K34" s="32"/>
      <c r="L34" s="32"/>
      <c r="M34" s="29"/>
      <c r="N34" s="29"/>
      <c r="O34" s="29"/>
      <c r="P34" s="29"/>
      <c r="Q34" s="29"/>
      <c r="R34" s="29"/>
      <c r="S34" s="29"/>
      <c r="T34" s="29"/>
      <c r="U34" s="29"/>
      <c r="V34" s="29"/>
      <c r="W34" s="30"/>
    </row>
    <row r="35" spans="1:23" ht="20.100000000000001" customHeight="1">
      <c r="A35" s="31" t="s">
        <v>142</v>
      </c>
      <c r="B35" s="28">
        <f t="shared" si="1"/>
        <v>0</v>
      </c>
      <c r="C35" s="32"/>
      <c r="D35" s="32"/>
      <c r="E35" s="32"/>
      <c r="F35" s="32"/>
      <c r="G35" s="32"/>
      <c r="H35" s="32"/>
      <c r="I35" s="32"/>
      <c r="J35" s="32"/>
      <c r="K35" s="32"/>
      <c r="L35" s="32"/>
      <c r="M35" s="29"/>
      <c r="N35" s="29"/>
      <c r="O35" s="29"/>
      <c r="P35" s="29"/>
      <c r="Q35" s="29"/>
      <c r="R35" s="29"/>
      <c r="S35" s="29"/>
      <c r="T35" s="29"/>
      <c r="U35" s="29"/>
      <c r="V35" s="29"/>
      <c r="W35" s="30"/>
    </row>
    <row r="36" spans="1:23" ht="20.100000000000001" customHeight="1">
      <c r="A36" s="31" t="s">
        <v>143</v>
      </c>
      <c r="B36" s="28">
        <f t="shared" si="1"/>
        <v>0</v>
      </c>
      <c r="C36" s="32"/>
      <c r="D36" s="32"/>
      <c r="E36" s="32"/>
      <c r="F36" s="32"/>
      <c r="G36" s="32"/>
      <c r="H36" s="32"/>
      <c r="I36" s="32"/>
      <c r="J36" s="32"/>
      <c r="K36" s="32"/>
      <c r="L36" s="32"/>
      <c r="M36" s="29"/>
      <c r="N36" s="29"/>
      <c r="O36" s="29"/>
      <c r="P36" s="29"/>
      <c r="Q36" s="29"/>
      <c r="R36" s="29"/>
      <c r="S36" s="29"/>
      <c r="T36" s="29"/>
      <c r="U36" s="29"/>
      <c r="V36" s="29"/>
      <c r="W36" s="30"/>
    </row>
    <row r="37" spans="1:23" ht="20.100000000000001" customHeight="1">
      <c r="A37" s="31" t="s">
        <v>144</v>
      </c>
      <c r="B37" s="28">
        <f t="shared" si="1"/>
        <v>0</v>
      </c>
      <c r="C37" s="32"/>
      <c r="D37" s="32"/>
      <c r="E37" s="32"/>
      <c r="F37" s="32"/>
      <c r="G37" s="32"/>
      <c r="H37" s="32"/>
      <c r="I37" s="32"/>
      <c r="J37" s="32"/>
      <c r="K37" s="32"/>
      <c r="L37" s="32"/>
      <c r="M37" s="29"/>
      <c r="N37" s="29"/>
      <c r="O37" s="29"/>
      <c r="P37" s="29"/>
      <c r="Q37" s="29"/>
      <c r="R37" s="29"/>
      <c r="S37" s="29"/>
      <c r="T37" s="29"/>
      <c r="U37" s="29"/>
      <c r="V37" s="29"/>
      <c r="W37" s="30"/>
    </row>
    <row r="38" spans="1:23" ht="20.100000000000001" customHeight="1">
      <c r="A38" s="31" t="s">
        <v>145</v>
      </c>
      <c r="B38" s="28">
        <f t="shared" si="1"/>
        <v>0</v>
      </c>
      <c r="C38" s="32"/>
      <c r="D38" s="32"/>
      <c r="E38" s="32"/>
      <c r="F38" s="32"/>
      <c r="G38" s="32"/>
      <c r="H38" s="32"/>
      <c r="I38" s="32"/>
      <c r="J38" s="32"/>
      <c r="K38" s="32"/>
      <c r="L38" s="32"/>
      <c r="M38" s="29"/>
      <c r="N38" s="29"/>
      <c r="O38" s="29"/>
      <c r="P38" s="29"/>
      <c r="Q38" s="29"/>
      <c r="R38" s="29"/>
      <c r="S38" s="29"/>
      <c r="T38" s="29"/>
      <c r="U38" s="29"/>
      <c r="V38" s="29"/>
      <c r="W38" s="30"/>
    </row>
    <row r="39" spans="1:23" ht="20.100000000000001" customHeight="1">
      <c r="A39" s="26" t="s">
        <v>57</v>
      </c>
      <c r="B39" s="28">
        <f t="shared" si="1"/>
        <v>0</v>
      </c>
      <c r="C39" s="28">
        <f t="shared" ref="C39:L39" si="6">SUM(C40:C50)</f>
        <v>0</v>
      </c>
      <c r="D39" s="28">
        <f t="shared" si="6"/>
        <v>0</v>
      </c>
      <c r="E39" s="28">
        <f t="shared" si="6"/>
        <v>0</v>
      </c>
      <c r="F39" s="28">
        <f t="shared" si="6"/>
        <v>0</v>
      </c>
      <c r="G39" s="28">
        <f t="shared" si="6"/>
        <v>0</v>
      </c>
      <c r="H39" s="28">
        <f t="shared" si="6"/>
        <v>0</v>
      </c>
      <c r="I39" s="28">
        <f t="shared" si="6"/>
        <v>0</v>
      </c>
      <c r="J39" s="28">
        <f t="shared" si="6"/>
        <v>0</v>
      </c>
      <c r="K39" s="28">
        <f t="shared" si="6"/>
        <v>0</v>
      </c>
      <c r="L39" s="28">
        <f t="shared" si="6"/>
        <v>0</v>
      </c>
      <c r="M39" s="29"/>
      <c r="N39" s="29"/>
      <c r="O39" s="29"/>
      <c r="P39" s="29"/>
      <c r="Q39" s="29"/>
      <c r="R39" s="29"/>
      <c r="S39" s="29"/>
      <c r="T39" s="29"/>
      <c r="U39" s="29"/>
      <c r="V39" s="29"/>
      <c r="W39" s="30"/>
    </row>
    <row r="40" spans="1:23" ht="20.100000000000001" customHeight="1">
      <c r="A40" s="31" t="s">
        <v>146</v>
      </c>
      <c r="B40" s="28">
        <f t="shared" si="1"/>
        <v>0</v>
      </c>
      <c r="C40" s="32"/>
      <c r="D40" s="32"/>
      <c r="E40" s="32"/>
      <c r="F40" s="32"/>
      <c r="G40" s="32"/>
      <c r="H40" s="32"/>
      <c r="I40" s="32"/>
      <c r="J40" s="32"/>
      <c r="K40" s="32"/>
      <c r="L40" s="32"/>
      <c r="M40" s="29"/>
      <c r="N40" s="29"/>
      <c r="O40" s="29"/>
      <c r="P40" s="29"/>
      <c r="Q40" s="29"/>
      <c r="R40" s="29"/>
      <c r="S40" s="29"/>
      <c r="T40" s="29"/>
      <c r="U40" s="29"/>
      <c r="V40" s="29"/>
      <c r="W40" s="30"/>
    </row>
    <row r="41" spans="1:23" ht="20.100000000000001" customHeight="1">
      <c r="A41" s="31" t="s">
        <v>147</v>
      </c>
      <c r="B41" s="28">
        <f t="shared" si="1"/>
        <v>0</v>
      </c>
      <c r="C41" s="32"/>
      <c r="D41" s="32"/>
      <c r="E41" s="32"/>
      <c r="F41" s="32"/>
      <c r="G41" s="32"/>
      <c r="H41" s="32"/>
      <c r="I41" s="32"/>
      <c r="J41" s="32"/>
      <c r="K41" s="32"/>
      <c r="L41" s="32"/>
      <c r="M41" s="29"/>
      <c r="N41" s="29"/>
      <c r="O41" s="29"/>
      <c r="P41" s="29"/>
      <c r="Q41" s="29"/>
      <c r="R41" s="29"/>
      <c r="S41" s="29"/>
      <c r="T41" s="29"/>
      <c r="U41" s="29"/>
      <c r="V41" s="29"/>
      <c r="W41" s="30"/>
    </row>
    <row r="42" spans="1:23" ht="20.100000000000001" customHeight="1">
      <c r="A42" s="31" t="s">
        <v>148</v>
      </c>
      <c r="B42" s="28">
        <f t="shared" ref="B42:B73" si="7">SUM(C42:L42)</f>
        <v>0</v>
      </c>
      <c r="C42" s="32"/>
      <c r="D42" s="32"/>
      <c r="E42" s="32"/>
      <c r="F42" s="32"/>
      <c r="G42" s="32"/>
      <c r="H42" s="32"/>
      <c r="I42" s="32"/>
      <c r="J42" s="32"/>
      <c r="K42" s="32"/>
      <c r="L42" s="32"/>
      <c r="M42" s="29"/>
      <c r="N42" s="29"/>
      <c r="O42" s="29"/>
      <c r="P42" s="29"/>
      <c r="Q42" s="29"/>
      <c r="R42" s="29"/>
      <c r="S42" s="29"/>
      <c r="T42" s="29"/>
      <c r="U42" s="29"/>
      <c r="V42" s="29"/>
      <c r="W42" s="30"/>
    </row>
    <row r="43" spans="1:23" ht="20.100000000000001" customHeight="1">
      <c r="A43" s="31" t="s">
        <v>149</v>
      </c>
      <c r="B43" s="28">
        <f t="shared" si="7"/>
        <v>0</v>
      </c>
      <c r="C43" s="32"/>
      <c r="D43" s="32"/>
      <c r="E43" s="32"/>
      <c r="F43" s="32"/>
      <c r="G43" s="32"/>
      <c r="H43" s="32"/>
      <c r="I43" s="32"/>
      <c r="J43" s="32"/>
      <c r="K43" s="32"/>
      <c r="L43" s="32"/>
      <c r="M43" s="29"/>
      <c r="N43" s="29"/>
      <c r="O43" s="29"/>
      <c r="P43" s="29"/>
      <c r="Q43" s="29"/>
      <c r="R43" s="29"/>
      <c r="S43" s="29"/>
      <c r="T43" s="29"/>
      <c r="U43" s="29"/>
      <c r="V43" s="29"/>
      <c r="W43" s="30"/>
    </row>
    <row r="44" spans="1:23" ht="20.100000000000001" customHeight="1">
      <c r="A44" s="31" t="s">
        <v>150</v>
      </c>
      <c r="B44" s="28">
        <f t="shared" si="7"/>
        <v>0</v>
      </c>
      <c r="C44" s="32"/>
      <c r="D44" s="32"/>
      <c r="E44" s="32"/>
      <c r="F44" s="32"/>
      <c r="G44" s="32"/>
      <c r="H44" s="32"/>
      <c r="I44" s="32"/>
      <c r="J44" s="32"/>
      <c r="K44" s="32"/>
      <c r="L44" s="32"/>
      <c r="M44" s="29"/>
      <c r="N44" s="29"/>
      <c r="O44" s="29"/>
      <c r="P44" s="29"/>
      <c r="Q44" s="29"/>
      <c r="R44" s="29"/>
      <c r="S44" s="29"/>
      <c r="T44" s="29"/>
      <c r="U44" s="29"/>
      <c r="V44" s="29"/>
      <c r="W44" s="30"/>
    </row>
    <row r="45" spans="1:23" ht="20.100000000000001" customHeight="1">
      <c r="A45" s="31" t="s">
        <v>151</v>
      </c>
      <c r="B45" s="28">
        <f t="shared" si="7"/>
        <v>0</v>
      </c>
      <c r="C45" s="32"/>
      <c r="D45" s="32"/>
      <c r="E45" s="32"/>
      <c r="F45" s="32"/>
      <c r="G45" s="32"/>
      <c r="H45" s="32"/>
      <c r="I45" s="32"/>
      <c r="J45" s="32"/>
      <c r="K45" s="32"/>
      <c r="L45" s="32"/>
      <c r="M45" s="29"/>
      <c r="N45" s="29"/>
      <c r="O45" s="29"/>
      <c r="P45" s="29"/>
      <c r="Q45" s="29"/>
      <c r="R45" s="29"/>
      <c r="S45" s="29"/>
      <c r="T45" s="29"/>
      <c r="U45" s="29"/>
      <c r="V45" s="29"/>
      <c r="W45" s="30"/>
    </row>
    <row r="46" spans="1:23" ht="20.100000000000001" customHeight="1">
      <c r="A46" s="31" t="s">
        <v>152</v>
      </c>
      <c r="B46" s="28">
        <f t="shared" si="7"/>
        <v>0</v>
      </c>
      <c r="C46" s="32"/>
      <c r="D46" s="32"/>
      <c r="E46" s="32"/>
      <c r="F46" s="32"/>
      <c r="G46" s="32"/>
      <c r="H46" s="32"/>
      <c r="I46" s="32"/>
      <c r="J46" s="32"/>
      <c r="K46" s="32"/>
      <c r="L46" s="32"/>
      <c r="M46" s="29"/>
      <c r="N46" s="29"/>
      <c r="O46" s="29"/>
      <c r="P46" s="29"/>
      <c r="Q46" s="29"/>
      <c r="R46" s="29"/>
      <c r="S46" s="29"/>
      <c r="T46" s="29"/>
      <c r="U46" s="29"/>
      <c r="V46" s="29"/>
      <c r="W46" s="30"/>
    </row>
    <row r="47" spans="1:23" ht="20.100000000000001" customHeight="1">
      <c r="A47" s="31" t="s">
        <v>153</v>
      </c>
      <c r="B47" s="28">
        <f t="shared" si="7"/>
        <v>0</v>
      </c>
      <c r="C47" s="32"/>
      <c r="D47" s="32"/>
      <c r="E47" s="32"/>
      <c r="F47" s="32"/>
      <c r="G47" s="32"/>
      <c r="H47" s="32"/>
      <c r="I47" s="32"/>
      <c r="J47" s="32"/>
      <c r="K47" s="32"/>
      <c r="L47" s="32"/>
      <c r="M47" s="29"/>
      <c r="N47" s="29"/>
      <c r="O47" s="29"/>
      <c r="P47" s="29"/>
      <c r="Q47" s="29"/>
      <c r="R47" s="29"/>
      <c r="S47" s="29"/>
      <c r="T47" s="29"/>
      <c r="U47" s="29"/>
      <c r="V47" s="29"/>
      <c r="W47" s="30"/>
    </row>
    <row r="48" spans="1:23" ht="20.100000000000001" customHeight="1">
      <c r="A48" s="31" t="s">
        <v>154</v>
      </c>
      <c r="B48" s="28">
        <f t="shared" si="7"/>
        <v>0</v>
      </c>
      <c r="C48" s="32"/>
      <c r="D48" s="32"/>
      <c r="E48" s="32"/>
      <c r="F48" s="32"/>
      <c r="G48" s="32"/>
      <c r="H48" s="32"/>
      <c r="I48" s="32"/>
      <c r="J48" s="32"/>
      <c r="K48" s="32"/>
      <c r="L48" s="32"/>
      <c r="M48" s="29"/>
      <c r="N48" s="29"/>
      <c r="O48" s="29"/>
      <c r="P48" s="29"/>
      <c r="Q48" s="29"/>
      <c r="R48" s="29"/>
      <c r="S48" s="29"/>
      <c r="T48" s="29"/>
      <c r="U48" s="29"/>
      <c r="V48" s="29"/>
      <c r="W48" s="30"/>
    </row>
    <row r="49" spans="1:23" ht="20.100000000000001" customHeight="1">
      <c r="A49" s="31" t="s">
        <v>155</v>
      </c>
      <c r="B49" s="28">
        <f t="shared" si="7"/>
        <v>0</v>
      </c>
      <c r="C49" s="32"/>
      <c r="D49" s="32"/>
      <c r="E49" s="32"/>
      <c r="F49" s="32"/>
      <c r="G49" s="32"/>
      <c r="H49" s="32"/>
      <c r="I49" s="32"/>
      <c r="J49" s="32"/>
      <c r="K49" s="32"/>
      <c r="L49" s="32"/>
      <c r="M49" s="29"/>
      <c r="N49" s="29"/>
      <c r="O49" s="29"/>
      <c r="P49" s="29"/>
      <c r="Q49" s="29"/>
      <c r="R49" s="29"/>
      <c r="S49" s="29"/>
      <c r="T49" s="29"/>
      <c r="U49" s="29"/>
      <c r="V49" s="29"/>
      <c r="W49" s="30"/>
    </row>
    <row r="50" spans="1:23" ht="20.100000000000001" customHeight="1">
      <c r="A50" s="31" t="s">
        <v>156</v>
      </c>
      <c r="B50" s="28">
        <f t="shared" si="7"/>
        <v>0</v>
      </c>
      <c r="C50" s="32"/>
      <c r="D50" s="32"/>
      <c r="E50" s="32"/>
      <c r="F50" s="32"/>
      <c r="G50" s="32"/>
      <c r="H50" s="32"/>
      <c r="I50" s="32"/>
      <c r="J50" s="32"/>
      <c r="K50" s="32"/>
      <c r="L50" s="32"/>
      <c r="M50" s="29"/>
      <c r="N50" s="29"/>
      <c r="O50" s="29"/>
      <c r="P50" s="29"/>
      <c r="Q50" s="29"/>
      <c r="R50" s="29"/>
      <c r="S50" s="29"/>
      <c r="T50" s="29"/>
      <c r="U50" s="29"/>
      <c r="V50" s="29"/>
      <c r="W50" s="30"/>
    </row>
    <row r="51" spans="1:23" ht="20.100000000000001" customHeight="1">
      <c r="A51" s="26" t="s">
        <v>69</v>
      </c>
      <c r="B51" s="28">
        <f t="shared" si="7"/>
        <v>0</v>
      </c>
      <c r="C51" s="28">
        <f t="shared" ref="C51:L51" si="8">SUM(C52:C56)</f>
        <v>0</v>
      </c>
      <c r="D51" s="28">
        <f t="shared" si="8"/>
        <v>0</v>
      </c>
      <c r="E51" s="28">
        <f t="shared" si="8"/>
        <v>0</v>
      </c>
      <c r="F51" s="28">
        <f t="shared" si="8"/>
        <v>0</v>
      </c>
      <c r="G51" s="28">
        <f t="shared" si="8"/>
        <v>0</v>
      </c>
      <c r="H51" s="28">
        <f t="shared" si="8"/>
        <v>0</v>
      </c>
      <c r="I51" s="28">
        <f t="shared" si="8"/>
        <v>0</v>
      </c>
      <c r="J51" s="28">
        <f t="shared" si="8"/>
        <v>0</v>
      </c>
      <c r="K51" s="28">
        <f t="shared" si="8"/>
        <v>0</v>
      </c>
      <c r="L51" s="28">
        <f t="shared" si="8"/>
        <v>0</v>
      </c>
      <c r="M51" s="29"/>
      <c r="N51" s="29"/>
      <c r="O51" s="29"/>
      <c r="P51" s="29"/>
      <c r="Q51" s="29"/>
      <c r="R51" s="29"/>
      <c r="S51" s="29"/>
      <c r="T51" s="29"/>
      <c r="U51" s="29"/>
      <c r="V51" s="29"/>
      <c r="W51" s="30"/>
    </row>
    <row r="52" spans="1:23" ht="20.100000000000001" customHeight="1">
      <c r="A52" s="31" t="s">
        <v>157</v>
      </c>
      <c r="B52" s="28">
        <f t="shared" si="7"/>
        <v>0</v>
      </c>
      <c r="C52" s="32"/>
      <c r="D52" s="32"/>
      <c r="E52" s="32"/>
      <c r="F52" s="32"/>
      <c r="G52" s="32"/>
      <c r="H52" s="32"/>
      <c r="I52" s="32"/>
      <c r="J52" s="32"/>
      <c r="K52" s="32"/>
      <c r="L52" s="32"/>
      <c r="M52" s="29"/>
      <c r="N52" s="29"/>
      <c r="O52" s="29"/>
      <c r="P52" s="29"/>
      <c r="Q52" s="29"/>
      <c r="R52" s="29"/>
      <c r="S52" s="29"/>
      <c r="T52" s="29"/>
      <c r="U52" s="29"/>
      <c r="V52" s="29"/>
      <c r="W52" s="30"/>
    </row>
    <row r="53" spans="1:23" ht="20.100000000000001" customHeight="1">
      <c r="A53" s="31" t="s">
        <v>158</v>
      </c>
      <c r="B53" s="28">
        <f t="shared" si="7"/>
        <v>0</v>
      </c>
      <c r="C53" s="32"/>
      <c r="D53" s="32"/>
      <c r="E53" s="32"/>
      <c r="F53" s="32"/>
      <c r="G53" s="32"/>
      <c r="H53" s="32"/>
      <c r="I53" s="32"/>
      <c r="J53" s="32"/>
      <c r="K53" s="32"/>
      <c r="L53" s="32"/>
      <c r="M53" s="29"/>
      <c r="N53" s="29"/>
      <c r="O53" s="29"/>
      <c r="P53" s="29"/>
      <c r="Q53" s="29"/>
      <c r="R53" s="29"/>
      <c r="S53" s="29"/>
      <c r="T53" s="29"/>
      <c r="U53" s="29"/>
      <c r="V53" s="29"/>
      <c r="W53" s="30"/>
    </row>
    <row r="54" spans="1:23" ht="20.100000000000001" customHeight="1">
      <c r="A54" s="31" t="s">
        <v>159</v>
      </c>
      <c r="B54" s="28">
        <f t="shared" si="7"/>
        <v>0</v>
      </c>
      <c r="C54" s="32"/>
      <c r="D54" s="32"/>
      <c r="E54" s="32"/>
      <c r="F54" s="32"/>
      <c r="G54" s="32"/>
      <c r="H54" s="32"/>
      <c r="I54" s="32"/>
      <c r="J54" s="32"/>
      <c r="K54" s="32"/>
      <c r="L54" s="32"/>
      <c r="M54" s="29"/>
      <c r="N54" s="29"/>
      <c r="O54" s="29"/>
      <c r="P54" s="29"/>
      <c r="Q54" s="29"/>
      <c r="R54" s="29"/>
      <c r="S54" s="29"/>
      <c r="T54" s="29"/>
      <c r="U54" s="29"/>
      <c r="V54" s="29"/>
      <c r="W54" s="30"/>
    </row>
    <row r="55" spans="1:23" ht="20.100000000000001" customHeight="1">
      <c r="A55" s="31" t="s">
        <v>160</v>
      </c>
      <c r="B55" s="28">
        <f t="shared" si="7"/>
        <v>0</v>
      </c>
      <c r="C55" s="32"/>
      <c r="D55" s="32"/>
      <c r="E55" s="32"/>
      <c r="F55" s="32"/>
      <c r="G55" s="32"/>
      <c r="H55" s="32"/>
      <c r="I55" s="32"/>
      <c r="J55" s="32"/>
      <c r="K55" s="32"/>
      <c r="L55" s="32"/>
      <c r="M55" s="29"/>
      <c r="N55" s="29"/>
      <c r="O55" s="29"/>
      <c r="P55" s="29"/>
      <c r="Q55" s="29"/>
      <c r="R55" s="29"/>
      <c r="S55" s="29"/>
      <c r="T55" s="29"/>
      <c r="U55" s="29"/>
      <c r="V55" s="29"/>
      <c r="W55" s="30"/>
    </row>
    <row r="56" spans="1:23" ht="20.100000000000001" customHeight="1">
      <c r="A56" s="31" t="s">
        <v>161</v>
      </c>
      <c r="B56" s="28">
        <f t="shared" si="7"/>
        <v>0</v>
      </c>
      <c r="C56" s="32"/>
      <c r="D56" s="32"/>
      <c r="E56" s="32"/>
      <c r="F56" s="32"/>
      <c r="G56" s="32"/>
      <c r="H56" s="32"/>
      <c r="I56" s="32"/>
      <c r="J56" s="32"/>
      <c r="K56" s="32"/>
      <c r="L56" s="32"/>
      <c r="M56" s="29"/>
      <c r="N56" s="29"/>
      <c r="O56" s="29"/>
      <c r="P56" s="29"/>
      <c r="Q56" s="29"/>
      <c r="R56" s="29"/>
      <c r="S56" s="29"/>
      <c r="T56" s="29"/>
      <c r="U56" s="29"/>
      <c r="V56" s="29"/>
      <c r="W56" s="30"/>
    </row>
    <row r="57" spans="1:23" ht="20.100000000000001" customHeight="1">
      <c r="A57" s="26" t="s">
        <v>75</v>
      </c>
      <c r="B57" s="28">
        <f t="shared" si="7"/>
        <v>0</v>
      </c>
      <c r="C57" s="28">
        <f t="shared" ref="C57:L57" si="9">SUM(C58:C71)</f>
        <v>0</v>
      </c>
      <c r="D57" s="28">
        <f t="shared" si="9"/>
        <v>0</v>
      </c>
      <c r="E57" s="28">
        <f t="shared" si="9"/>
        <v>0</v>
      </c>
      <c r="F57" s="28">
        <f t="shared" si="9"/>
        <v>0</v>
      </c>
      <c r="G57" s="28">
        <f t="shared" si="9"/>
        <v>0</v>
      </c>
      <c r="H57" s="28">
        <f t="shared" si="9"/>
        <v>0</v>
      </c>
      <c r="I57" s="28">
        <f t="shared" si="9"/>
        <v>0</v>
      </c>
      <c r="J57" s="28">
        <f t="shared" si="9"/>
        <v>0</v>
      </c>
      <c r="K57" s="28">
        <f t="shared" si="9"/>
        <v>0</v>
      </c>
      <c r="L57" s="28">
        <f t="shared" si="9"/>
        <v>0</v>
      </c>
      <c r="M57" s="29"/>
      <c r="N57" s="29"/>
      <c r="O57" s="29"/>
      <c r="P57" s="29"/>
      <c r="Q57" s="29"/>
      <c r="R57" s="29"/>
      <c r="S57" s="29"/>
      <c r="T57" s="29"/>
      <c r="U57" s="29"/>
      <c r="V57" s="29"/>
      <c r="W57" s="30"/>
    </row>
    <row r="58" spans="1:23" ht="20.100000000000001" customHeight="1">
      <c r="A58" s="31" t="s">
        <v>162</v>
      </c>
      <c r="B58" s="28">
        <f t="shared" si="7"/>
        <v>0</v>
      </c>
      <c r="C58" s="32"/>
      <c r="D58" s="32"/>
      <c r="E58" s="32"/>
      <c r="F58" s="32"/>
      <c r="G58" s="32"/>
      <c r="H58" s="32"/>
      <c r="I58" s="32"/>
      <c r="J58" s="32"/>
      <c r="K58" s="32"/>
      <c r="L58" s="32"/>
      <c r="M58" s="29"/>
      <c r="N58" s="29"/>
      <c r="O58" s="29"/>
      <c r="P58" s="29"/>
      <c r="Q58" s="29"/>
      <c r="R58" s="29"/>
      <c r="S58" s="29"/>
      <c r="T58" s="29"/>
      <c r="U58" s="29"/>
      <c r="V58" s="29"/>
      <c r="W58" s="30"/>
    </row>
    <row r="59" spans="1:23" ht="20.100000000000001" customHeight="1">
      <c r="A59" s="31" t="s">
        <v>163</v>
      </c>
      <c r="B59" s="28">
        <f t="shared" si="7"/>
        <v>0</v>
      </c>
      <c r="C59" s="32"/>
      <c r="D59" s="32"/>
      <c r="E59" s="32"/>
      <c r="F59" s="32"/>
      <c r="G59" s="32"/>
      <c r="H59" s="32"/>
      <c r="I59" s="32"/>
      <c r="J59" s="32"/>
      <c r="K59" s="32"/>
      <c r="L59" s="32"/>
      <c r="M59" s="29"/>
      <c r="N59" s="29"/>
      <c r="O59" s="29"/>
      <c r="P59" s="29"/>
      <c r="Q59" s="29"/>
      <c r="R59" s="29"/>
      <c r="S59" s="29"/>
      <c r="T59" s="29"/>
      <c r="U59" s="29"/>
      <c r="V59" s="29"/>
      <c r="W59" s="30"/>
    </row>
    <row r="60" spans="1:23" ht="20.100000000000001" customHeight="1">
      <c r="A60" s="31" t="s">
        <v>164</v>
      </c>
      <c r="B60" s="28">
        <f t="shared" si="7"/>
        <v>0</v>
      </c>
      <c r="C60" s="32"/>
      <c r="D60" s="32"/>
      <c r="E60" s="32"/>
      <c r="F60" s="32"/>
      <c r="G60" s="32"/>
      <c r="H60" s="32"/>
      <c r="I60" s="32"/>
      <c r="J60" s="32"/>
      <c r="K60" s="32"/>
      <c r="L60" s="32"/>
      <c r="M60" s="29"/>
      <c r="N60" s="29"/>
      <c r="O60" s="29"/>
      <c r="P60" s="29"/>
      <c r="Q60" s="29"/>
      <c r="R60" s="29"/>
      <c r="S60" s="29"/>
      <c r="T60" s="29"/>
      <c r="U60" s="29"/>
      <c r="V60" s="29"/>
      <c r="W60" s="30"/>
    </row>
    <row r="61" spans="1:23" ht="20.100000000000001" customHeight="1">
      <c r="A61" s="31" t="s">
        <v>165</v>
      </c>
      <c r="B61" s="28">
        <f t="shared" si="7"/>
        <v>0</v>
      </c>
      <c r="C61" s="32"/>
      <c r="D61" s="32"/>
      <c r="E61" s="32"/>
      <c r="F61" s="32"/>
      <c r="G61" s="32"/>
      <c r="H61" s="32"/>
      <c r="I61" s="32"/>
      <c r="J61" s="32"/>
      <c r="K61" s="32"/>
      <c r="L61" s="32"/>
      <c r="M61" s="29"/>
      <c r="N61" s="29"/>
      <c r="O61" s="29"/>
      <c r="P61" s="29"/>
      <c r="Q61" s="29"/>
      <c r="R61" s="29"/>
      <c r="S61" s="29"/>
      <c r="T61" s="29"/>
      <c r="U61" s="29"/>
      <c r="V61" s="29"/>
      <c r="W61" s="30"/>
    </row>
    <row r="62" spans="1:23" ht="20.100000000000001" customHeight="1">
      <c r="A62" s="31" t="s">
        <v>166</v>
      </c>
      <c r="B62" s="28">
        <f t="shared" si="7"/>
        <v>0</v>
      </c>
      <c r="C62" s="32"/>
      <c r="D62" s="32"/>
      <c r="E62" s="32"/>
      <c r="F62" s="32"/>
      <c r="G62" s="32"/>
      <c r="H62" s="32"/>
      <c r="I62" s="32"/>
      <c r="J62" s="32"/>
      <c r="K62" s="32"/>
      <c r="L62" s="32"/>
      <c r="M62" s="29"/>
      <c r="N62" s="29"/>
      <c r="O62" s="29"/>
      <c r="P62" s="29"/>
      <c r="Q62" s="29"/>
      <c r="R62" s="29"/>
      <c r="S62" s="29"/>
      <c r="T62" s="29"/>
      <c r="U62" s="29"/>
      <c r="V62" s="29"/>
      <c r="W62" s="30"/>
    </row>
    <row r="63" spans="1:23" ht="20.100000000000001" customHeight="1">
      <c r="A63" s="31" t="s">
        <v>167</v>
      </c>
      <c r="B63" s="28">
        <f t="shared" si="7"/>
        <v>0</v>
      </c>
      <c r="C63" s="32"/>
      <c r="D63" s="32"/>
      <c r="E63" s="32"/>
      <c r="F63" s="32"/>
      <c r="G63" s="32"/>
      <c r="H63" s="32"/>
      <c r="I63" s="32"/>
      <c r="J63" s="32"/>
      <c r="K63" s="32"/>
      <c r="L63" s="32"/>
      <c r="M63" s="29"/>
      <c r="N63" s="29"/>
      <c r="O63" s="29"/>
      <c r="P63" s="29"/>
      <c r="Q63" s="29"/>
      <c r="R63" s="29"/>
      <c r="S63" s="29"/>
      <c r="T63" s="29"/>
      <c r="U63" s="29"/>
      <c r="V63" s="29"/>
      <c r="W63" s="30"/>
    </row>
    <row r="64" spans="1:23" ht="20.100000000000001" customHeight="1">
      <c r="A64" s="31" t="s">
        <v>168</v>
      </c>
      <c r="B64" s="28">
        <f t="shared" si="7"/>
        <v>0</v>
      </c>
      <c r="C64" s="32"/>
      <c r="D64" s="32"/>
      <c r="E64" s="32"/>
      <c r="F64" s="32"/>
      <c r="G64" s="32"/>
      <c r="H64" s="32"/>
      <c r="I64" s="32"/>
      <c r="J64" s="32"/>
      <c r="K64" s="32"/>
      <c r="L64" s="32"/>
      <c r="M64" s="29"/>
      <c r="N64" s="29"/>
      <c r="O64" s="29"/>
      <c r="P64" s="29"/>
      <c r="Q64" s="29"/>
      <c r="R64" s="29"/>
      <c r="S64" s="29"/>
      <c r="T64" s="29"/>
      <c r="U64" s="29"/>
      <c r="V64" s="29"/>
      <c r="W64" s="30"/>
    </row>
    <row r="65" spans="1:23" ht="20.100000000000001" customHeight="1">
      <c r="A65" s="31" t="s">
        <v>169</v>
      </c>
      <c r="B65" s="28">
        <f t="shared" si="7"/>
        <v>0</v>
      </c>
      <c r="C65" s="32"/>
      <c r="D65" s="32"/>
      <c r="E65" s="32"/>
      <c r="F65" s="32"/>
      <c r="G65" s="32"/>
      <c r="H65" s="32"/>
      <c r="I65" s="32"/>
      <c r="J65" s="32"/>
      <c r="K65" s="32"/>
      <c r="L65" s="32"/>
      <c r="M65" s="29"/>
      <c r="N65" s="29"/>
      <c r="O65" s="29"/>
      <c r="P65" s="29"/>
      <c r="Q65" s="29"/>
      <c r="R65" s="29"/>
      <c r="S65" s="29"/>
      <c r="T65" s="29"/>
      <c r="U65" s="29"/>
      <c r="V65" s="29"/>
      <c r="W65" s="30"/>
    </row>
    <row r="66" spans="1:23" ht="20.100000000000001" customHeight="1">
      <c r="A66" s="31" t="s">
        <v>170</v>
      </c>
      <c r="B66" s="28">
        <f t="shared" si="7"/>
        <v>0</v>
      </c>
      <c r="C66" s="32"/>
      <c r="D66" s="32"/>
      <c r="E66" s="32"/>
      <c r="F66" s="32"/>
      <c r="G66" s="32"/>
      <c r="H66" s="32"/>
      <c r="I66" s="32"/>
      <c r="J66" s="32"/>
      <c r="K66" s="32"/>
      <c r="L66" s="32"/>
      <c r="M66" s="29"/>
      <c r="N66" s="29"/>
      <c r="O66" s="29"/>
      <c r="P66" s="29"/>
      <c r="Q66" s="29"/>
      <c r="R66" s="29"/>
      <c r="S66" s="29"/>
      <c r="T66" s="29"/>
      <c r="U66" s="29"/>
      <c r="V66" s="29"/>
      <c r="W66" s="30"/>
    </row>
    <row r="67" spans="1:23" ht="20.100000000000001" customHeight="1">
      <c r="A67" s="31" t="s">
        <v>171</v>
      </c>
      <c r="B67" s="28">
        <f t="shared" si="7"/>
        <v>0</v>
      </c>
      <c r="C67" s="32"/>
      <c r="D67" s="32"/>
      <c r="E67" s="32"/>
      <c r="F67" s="32"/>
      <c r="G67" s="32"/>
      <c r="H67" s="32"/>
      <c r="I67" s="32"/>
      <c r="J67" s="32"/>
      <c r="K67" s="32"/>
      <c r="L67" s="32"/>
      <c r="M67" s="29"/>
      <c r="N67" s="29"/>
      <c r="O67" s="29"/>
      <c r="P67" s="29"/>
      <c r="Q67" s="29"/>
      <c r="R67" s="29"/>
      <c r="S67" s="29"/>
      <c r="T67" s="29"/>
      <c r="U67" s="29"/>
      <c r="V67" s="29"/>
      <c r="W67" s="30"/>
    </row>
    <row r="68" spans="1:23" ht="20.100000000000001" customHeight="1">
      <c r="A68" s="31" t="s">
        <v>172</v>
      </c>
      <c r="B68" s="28">
        <f t="shared" si="7"/>
        <v>0</v>
      </c>
      <c r="C68" s="32"/>
      <c r="D68" s="32"/>
      <c r="E68" s="32"/>
      <c r="F68" s="32"/>
      <c r="G68" s="32"/>
      <c r="H68" s="32"/>
      <c r="I68" s="32"/>
      <c r="J68" s="32"/>
      <c r="K68" s="32"/>
      <c r="L68" s="32"/>
      <c r="M68" s="29"/>
      <c r="N68" s="29"/>
      <c r="O68" s="29"/>
      <c r="P68" s="29"/>
      <c r="Q68" s="29"/>
      <c r="R68" s="29"/>
      <c r="S68" s="29"/>
      <c r="T68" s="29"/>
      <c r="U68" s="29"/>
      <c r="V68" s="29"/>
      <c r="W68" s="30"/>
    </row>
    <row r="69" spans="1:23" ht="20.100000000000001" customHeight="1">
      <c r="A69" s="31" t="s">
        <v>173</v>
      </c>
      <c r="B69" s="28">
        <f t="shared" si="7"/>
        <v>0</v>
      </c>
      <c r="C69" s="32"/>
      <c r="D69" s="32"/>
      <c r="E69" s="32"/>
      <c r="F69" s="32"/>
      <c r="G69" s="32"/>
      <c r="H69" s="32"/>
      <c r="I69" s="32"/>
      <c r="J69" s="32"/>
      <c r="K69" s="32"/>
      <c r="L69" s="32"/>
      <c r="M69" s="29"/>
      <c r="N69" s="29"/>
      <c r="O69" s="29"/>
      <c r="P69" s="29"/>
      <c r="Q69" s="29"/>
      <c r="R69" s="29"/>
      <c r="S69" s="29"/>
      <c r="T69" s="29"/>
      <c r="U69" s="29"/>
      <c r="V69" s="29"/>
      <c r="W69" s="30"/>
    </row>
    <row r="70" spans="1:23" ht="20.100000000000001" customHeight="1">
      <c r="A70" s="31" t="s">
        <v>174</v>
      </c>
      <c r="B70" s="28">
        <f t="shared" si="7"/>
        <v>0</v>
      </c>
      <c r="C70" s="32"/>
      <c r="D70" s="32"/>
      <c r="E70" s="32"/>
      <c r="F70" s="32"/>
      <c r="G70" s="32"/>
      <c r="H70" s="32"/>
      <c r="I70" s="32"/>
      <c r="J70" s="32"/>
      <c r="K70" s="32"/>
      <c r="L70" s="32"/>
      <c r="M70" s="29"/>
      <c r="N70" s="29"/>
      <c r="O70" s="29"/>
      <c r="P70" s="29"/>
      <c r="Q70" s="29"/>
      <c r="R70" s="29"/>
      <c r="S70" s="29"/>
      <c r="T70" s="29"/>
      <c r="U70" s="29"/>
      <c r="V70" s="29"/>
      <c r="W70" s="30"/>
    </row>
    <row r="71" spans="1:23" ht="20.100000000000001" customHeight="1">
      <c r="A71" s="31" t="s">
        <v>175</v>
      </c>
      <c r="B71" s="28">
        <f t="shared" si="7"/>
        <v>0</v>
      </c>
      <c r="C71" s="32"/>
      <c r="D71" s="32"/>
      <c r="E71" s="32"/>
      <c r="F71" s="32"/>
      <c r="G71" s="32"/>
      <c r="H71" s="32"/>
      <c r="I71" s="32"/>
      <c r="J71" s="32"/>
      <c r="K71" s="32"/>
      <c r="L71" s="32"/>
      <c r="M71" s="29"/>
      <c r="N71" s="29"/>
      <c r="O71" s="29"/>
      <c r="P71" s="29"/>
      <c r="Q71" s="29"/>
      <c r="R71" s="29"/>
      <c r="S71" s="29"/>
      <c r="T71" s="29"/>
      <c r="U71" s="29"/>
      <c r="V71" s="29"/>
      <c r="W71" s="30"/>
    </row>
    <row r="72" spans="1:23" ht="20.100000000000001" customHeight="1">
      <c r="A72" s="26" t="s">
        <v>90</v>
      </c>
      <c r="B72" s="28">
        <f t="shared" si="7"/>
        <v>0</v>
      </c>
      <c r="C72" s="28">
        <f t="shared" ref="C72:L72" si="10">SUM(C73:C78)</f>
        <v>0</v>
      </c>
      <c r="D72" s="28">
        <f t="shared" si="10"/>
        <v>0</v>
      </c>
      <c r="E72" s="28">
        <f t="shared" si="10"/>
        <v>0</v>
      </c>
      <c r="F72" s="28">
        <f t="shared" si="10"/>
        <v>0</v>
      </c>
      <c r="G72" s="28">
        <f t="shared" si="10"/>
        <v>0</v>
      </c>
      <c r="H72" s="28">
        <f t="shared" si="10"/>
        <v>0</v>
      </c>
      <c r="I72" s="28">
        <f t="shared" si="10"/>
        <v>0</v>
      </c>
      <c r="J72" s="28">
        <f t="shared" si="10"/>
        <v>0</v>
      </c>
      <c r="K72" s="28">
        <f t="shared" si="10"/>
        <v>0</v>
      </c>
      <c r="L72" s="28">
        <f t="shared" si="10"/>
        <v>0</v>
      </c>
      <c r="M72" s="29"/>
      <c r="N72" s="29"/>
      <c r="O72" s="29"/>
      <c r="P72" s="29"/>
      <c r="Q72" s="29"/>
      <c r="R72" s="29"/>
      <c r="S72" s="29"/>
      <c r="T72" s="29"/>
      <c r="U72" s="29"/>
      <c r="V72" s="29"/>
      <c r="W72" s="30"/>
    </row>
    <row r="73" spans="1:23" ht="20.100000000000001" customHeight="1">
      <c r="A73" s="31" t="s">
        <v>176</v>
      </c>
      <c r="B73" s="28">
        <f t="shared" si="7"/>
        <v>0</v>
      </c>
      <c r="C73" s="32"/>
      <c r="D73" s="32"/>
      <c r="E73" s="32"/>
      <c r="F73" s="32"/>
      <c r="G73" s="32"/>
      <c r="H73" s="32"/>
      <c r="I73" s="32"/>
      <c r="J73" s="32"/>
      <c r="K73" s="32"/>
      <c r="L73" s="32"/>
      <c r="M73" s="29"/>
      <c r="N73" s="29"/>
      <c r="O73" s="29"/>
      <c r="P73" s="29"/>
      <c r="Q73" s="29"/>
      <c r="R73" s="29"/>
      <c r="S73" s="29"/>
      <c r="T73" s="29"/>
      <c r="U73" s="29"/>
      <c r="V73" s="29"/>
      <c r="W73" s="30"/>
    </row>
    <row r="74" spans="1:23" ht="20.100000000000001" customHeight="1">
      <c r="A74" s="31" t="s">
        <v>177</v>
      </c>
      <c r="B74" s="28">
        <f t="shared" ref="B74:B91" si="11">SUM(C74:L74)</f>
        <v>0</v>
      </c>
      <c r="C74" s="32"/>
      <c r="D74" s="32"/>
      <c r="E74" s="32"/>
      <c r="F74" s="32"/>
      <c r="G74" s="32"/>
      <c r="H74" s="32"/>
      <c r="I74" s="32"/>
      <c r="J74" s="32"/>
      <c r="K74" s="32"/>
      <c r="L74" s="32"/>
      <c r="M74" s="29"/>
      <c r="N74" s="29"/>
      <c r="O74" s="29"/>
      <c r="P74" s="29"/>
      <c r="Q74" s="29"/>
      <c r="R74" s="29"/>
      <c r="S74" s="29"/>
      <c r="T74" s="29"/>
      <c r="U74" s="29"/>
      <c r="V74" s="29"/>
      <c r="W74" s="30"/>
    </row>
    <row r="75" spans="1:23" ht="20.100000000000001" customHeight="1">
      <c r="A75" s="31" t="s">
        <v>178</v>
      </c>
      <c r="B75" s="28">
        <f t="shared" si="11"/>
        <v>0</v>
      </c>
      <c r="C75" s="32"/>
      <c r="D75" s="32"/>
      <c r="E75" s="32"/>
      <c r="F75" s="32"/>
      <c r="G75" s="32"/>
      <c r="H75" s="32"/>
      <c r="I75" s="32"/>
      <c r="J75" s="32"/>
      <c r="K75" s="32"/>
      <c r="L75" s="32"/>
      <c r="M75" s="29"/>
      <c r="N75" s="29"/>
      <c r="O75" s="29"/>
      <c r="P75" s="29"/>
      <c r="Q75" s="29"/>
      <c r="R75" s="29"/>
      <c r="S75" s="29"/>
      <c r="T75" s="29"/>
      <c r="U75" s="29"/>
      <c r="V75" s="29"/>
      <c r="W75" s="30"/>
    </row>
    <row r="76" spans="1:23" ht="20.100000000000001" customHeight="1">
      <c r="A76" s="31" t="s">
        <v>179</v>
      </c>
      <c r="B76" s="28">
        <f t="shared" si="11"/>
        <v>0</v>
      </c>
      <c r="C76" s="32"/>
      <c r="D76" s="32"/>
      <c r="E76" s="32"/>
      <c r="F76" s="32"/>
      <c r="G76" s="32"/>
      <c r="H76" s="32"/>
      <c r="I76" s="32"/>
      <c r="J76" s="32"/>
      <c r="K76" s="32"/>
      <c r="L76" s="32"/>
      <c r="M76" s="29"/>
      <c r="N76" s="29"/>
      <c r="O76" s="29"/>
      <c r="P76" s="29"/>
      <c r="Q76" s="29"/>
      <c r="R76" s="29"/>
      <c r="S76" s="29"/>
      <c r="T76" s="29"/>
      <c r="U76" s="29"/>
      <c r="V76" s="29"/>
      <c r="W76" s="30"/>
    </row>
    <row r="77" spans="1:23" ht="20.100000000000001" customHeight="1">
      <c r="A77" s="31" t="s">
        <v>180</v>
      </c>
      <c r="B77" s="28">
        <f t="shared" si="11"/>
        <v>0</v>
      </c>
      <c r="C77" s="32"/>
      <c r="D77" s="32"/>
      <c r="E77" s="32"/>
      <c r="F77" s="32"/>
      <c r="G77" s="32"/>
      <c r="H77" s="32"/>
      <c r="I77" s="32"/>
      <c r="J77" s="32"/>
      <c r="K77" s="32"/>
      <c r="L77" s="32"/>
      <c r="M77" s="29"/>
      <c r="N77" s="29"/>
      <c r="O77" s="29"/>
      <c r="P77" s="29"/>
      <c r="Q77" s="29"/>
      <c r="R77" s="29"/>
      <c r="S77" s="29"/>
      <c r="T77" s="29"/>
      <c r="U77" s="29"/>
      <c r="V77" s="29"/>
      <c r="W77" s="30"/>
    </row>
    <row r="78" spans="1:23" ht="20.100000000000001" customHeight="1">
      <c r="A78" s="31" t="s">
        <v>181</v>
      </c>
      <c r="B78" s="28">
        <f t="shared" si="11"/>
        <v>0</v>
      </c>
      <c r="C78" s="32"/>
      <c r="D78" s="32"/>
      <c r="E78" s="32"/>
      <c r="F78" s="32"/>
      <c r="G78" s="32"/>
      <c r="H78" s="32"/>
      <c r="I78" s="32"/>
      <c r="J78" s="32"/>
      <c r="K78" s="32"/>
      <c r="L78" s="32"/>
      <c r="M78" s="29"/>
      <c r="N78" s="29"/>
      <c r="O78" s="29"/>
      <c r="P78" s="29"/>
      <c r="Q78" s="29"/>
      <c r="R78" s="29"/>
      <c r="S78" s="29"/>
      <c r="T78" s="29"/>
      <c r="U78" s="29"/>
      <c r="V78" s="29"/>
      <c r="W78" s="30"/>
    </row>
    <row r="79" spans="1:23" ht="20.100000000000001" customHeight="1">
      <c r="A79" s="26" t="s">
        <v>97</v>
      </c>
      <c r="B79" s="28">
        <f t="shared" si="11"/>
        <v>0</v>
      </c>
      <c r="C79" s="28">
        <f t="shared" ref="C79:L79" si="12">SUM(C80:C82)</f>
        <v>0</v>
      </c>
      <c r="D79" s="28">
        <f t="shared" si="12"/>
        <v>0</v>
      </c>
      <c r="E79" s="28">
        <f t="shared" si="12"/>
        <v>0</v>
      </c>
      <c r="F79" s="28">
        <f t="shared" si="12"/>
        <v>0</v>
      </c>
      <c r="G79" s="28">
        <f t="shared" si="12"/>
        <v>0</v>
      </c>
      <c r="H79" s="28">
        <f t="shared" si="12"/>
        <v>0</v>
      </c>
      <c r="I79" s="28">
        <f t="shared" si="12"/>
        <v>0</v>
      </c>
      <c r="J79" s="28">
        <f t="shared" si="12"/>
        <v>0</v>
      </c>
      <c r="K79" s="28">
        <f t="shared" si="12"/>
        <v>0</v>
      </c>
      <c r="L79" s="28">
        <f t="shared" si="12"/>
        <v>0</v>
      </c>
      <c r="M79" s="29"/>
      <c r="N79" s="29"/>
      <c r="O79" s="29"/>
      <c r="P79" s="29"/>
      <c r="Q79" s="29"/>
      <c r="R79" s="29"/>
      <c r="S79" s="29"/>
      <c r="T79" s="29"/>
      <c r="U79" s="29"/>
      <c r="V79" s="29"/>
      <c r="W79" s="30"/>
    </row>
    <row r="80" spans="1:23" ht="20.100000000000001" customHeight="1">
      <c r="A80" s="31" t="s">
        <v>182</v>
      </c>
      <c r="B80" s="28">
        <f t="shared" si="11"/>
        <v>0</v>
      </c>
      <c r="C80" s="32"/>
      <c r="D80" s="32"/>
      <c r="E80" s="32"/>
      <c r="F80" s="32"/>
      <c r="G80" s="32"/>
      <c r="H80" s="32"/>
      <c r="I80" s="32"/>
      <c r="J80" s="32"/>
      <c r="K80" s="32"/>
      <c r="L80" s="32"/>
      <c r="M80" s="29"/>
      <c r="N80" s="29"/>
      <c r="O80" s="29"/>
      <c r="P80" s="29"/>
      <c r="Q80" s="29"/>
      <c r="R80" s="29"/>
      <c r="S80" s="29"/>
      <c r="T80" s="29"/>
      <c r="U80" s="29"/>
      <c r="V80" s="29"/>
      <c r="W80" s="30"/>
    </row>
    <row r="81" spans="1:23" ht="20.100000000000001" customHeight="1">
      <c r="A81" s="31" t="s">
        <v>183</v>
      </c>
      <c r="B81" s="28">
        <f t="shared" si="11"/>
        <v>0</v>
      </c>
      <c r="C81" s="32"/>
      <c r="D81" s="32"/>
      <c r="E81" s="32"/>
      <c r="F81" s="32"/>
      <c r="G81" s="32"/>
      <c r="H81" s="32"/>
      <c r="I81" s="32"/>
      <c r="J81" s="32"/>
      <c r="K81" s="32"/>
      <c r="L81" s="32"/>
      <c r="M81" s="29"/>
      <c r="N81" s="29"/>
      <c r="O81" s="29"/>
      <c r="P81" s="29"/>
      <c r="Q81" s="29"/>
      <c r="R81" s="29"/>
      <c r="S81" s="29"/>
      <c r="T81" s="29"/>
      <c r="U81" s="29"/>
      <c r="V81" s="29"/>
      <c r="W81" s="30"/>
    </row>
    <row r="82" spans="1:23" ht="20.100000000000001" customHeight="1">
      <c r="A82" s="31" t="s">
        <v>184</v>
      </c>
      <c r="B82" s="28">
        <f t="shared" si="11"/>
        <v>0</v>
      </c>
      <c r="C82" s="32"/>
      <c r="D82" s="32"/>
      <c r="E82" s="32"/>
      <c r="F82" s="32"/>
      <c r="G82" s="32"/>
      <c r="H82" s="32"/>
      <c r="I82" s="32"/>
      <c r="J82" s="32"/>
      <c r="K82" s="32"/>
      <c r="L82" s="32"/>
      <c r="M82" s="29"/>
      <c r="N82" s="29"/>
      <c r="O82" s="29"/>
      <c r="P82" s="29"/>
      <c r="Q82" s="29"/>
      <c r="R82" s="29"/>
      <c r="S82" s="29"/>
      <c r="T82" s="29"/>
      <c r="U82" s="29"/>
      <c r="V82" s="29"/>
      <c r="W82" s="30"/>
    </row>
    <row r="83" spans="1:23" ht="20.100000000000001" customHeight="1">
      <c r="A83" s="26" t="s">
        <v>101</v>
      </c>
      <c r="B83" s="28">
        <f t="shared" si="11"/>
        <v>0</v>
      </c>
      <c r="C83" s="28">
        <f t="shared" ref="C83:L83" si="13">SUM(C84:C85)</f>
        <v>0</v>
      </c>
      <c r="D83" s="28">
        <f t="shared" si="13"/>
        <v>0</v>
      </c>
      <c r="E83" s="28">
        <f t="shared" si="13"/>
        <v>0</v>
      </c>
      <c r="F83" s="28">
        <f t="shared" si="13"/>
        <v>0</v>
      </c>
      <c r="G83" s="28">
        <f t="shared" si="13"/>
        <v>0</v>
      </c>
      <c r="H83" s="28">
        <f t="shared" si="13"/>
        <v>0</v>
      </c>
      <c r="I83" s="28">
        <f t="shared" si="13"/>
        <v>0</v>
      </c>
      <c r="J83" s="28">
        <f t="shared" si="13"/>
        <v>0</v>
      </c>
      <c r="K83" s="28">
        <f t="shared" si="13"/>
        <v>0</v>
      </c>
      <c r="L83" s="28">
        <f t="shared" si="13"/>
        <v>0</v>
      </c>
      <c r="M83" s="29"/>
      <c r="N83" s="29"/>
      <c r="O83" s="29"/>
      <c r="P83" s="29"/>
      <c r="Q83" s="29"/>
      <c r="R83" s="29"/>
      <c r="S83" s="29"/>
      <c r="T83" s="29"/>
      <c r="U83" s="29"/>
      <c r="V83" s="29"/>
      <c r="W83" s="30"/>
    </row>
    <row r="84" spans="1:23" ht="20.100000000000001" customHeight="1">
      <c r="A84" s="31" t="s">
        <v>185</v>
      </c>
      <c r="B84" s="28">
        <f t="shared" si="11"/>
        <v>0</v>
      </c>
      <c r="C84" s="32"/>
      <c r="D84" s="32"/>
      <c r="E84" s="32"/>
      <c r="F84" s="32"/>
      <c r="G84" s="32"/>
      <c r="H84" s="32"/>
      <c r="I84" s="32"/>
      <c r="J84" s="32"/>
      <c r="K84" s="32"/>
      <c r="L84" s="32"/>
      <c r="M84" s="29"/>
      <c r="N84" s="29"/>
      <c r="O84" s="29"/>
      <c r="P84" s="29"/>
      <c r="Q84" s="29"/>
      <c r="R84" s="29"/>
      <c r="S84" s="29"/>
      <c r="T84" s="29"/>
      <c r="U84" s="29"/>
      <c r="V84" s="29"/>
      <c r="W84" s="30"/>
    </row>
    <row r="85" spans="1:23" ht="20.100000000000001" customHeight="1">
      <c r="A85" s="31" t="s">
        <v>186</v>
      </c>
      <c r="B85" s="28">
        <f t="shared" si="11"/>
        <v>0</v>
      </c>
      <c r="C85" s="32"/>
      <c r="D85" s="32"/>
      <c r="E85" s="32"/>
      <c r="F85" s="32"/>
      <c r="G85" s="32"/>
      <c r="H85" s="32"/>
      <c r="I85" s="32"/>
      <c r="J85" s="32"/>
      <c r="K85" s="32"/>
      <c r="L85" s="32"/>
      <c r="M85" s="29"/>
      <c r="N85" s="29"/>
      <c r="O85" s="29"/>
      <c r="P85" s="29"/>
      <c r="Q85" s="29"/>
      <c r="R85" s="29"/>
      <c r="S85" s="29"/>
      <c r="T85" s="29"/>
      <c r="U85" s="29"/>
      <c r="V85" s="29"/>
      <c r="W85" s="30"/>
    </row>
    <row r="86" spans="1:23" ht="20.100000000000001" customHeight="1">
      <c r="A86" s="26" t="s">
        <v>104</v>
      </c>
      <c r="B86" s="28">
        <f t="shared" si="11"/>
        <v>0</v>
      </c>
      <c r="C86" s="28">
        <f t="shared" ref="C86:L86" si="14">SUM(C87:C89)</f>
        <v>0</v>
      </c>
      <c r="D86" s="28">
        <f t="shared" si="14"/>
        <v>0</v>
      </c>
      <c r="E86" s="28">
        <f t="shared" si="14"/>
        <v>0</v>
      </c>
      <c r="F86" s="28">
        <f t="shared" si="14"/>
        <v>0</v>
      </c>
      <c r="G86" s="28">
        <f t="shared" si="14"/>
        <v>0</v>
      </c>
      <c r="H86" s="28">
        <f t="shared" si="14"/>
        <v>0</v>
      </c>
      <c r="I86" s="28">
        <f t="shared" si="14"/>
        <v>0</v>
      </c>
      <c r="J86" s="28">
        <f t="shared" si="14"/>
        <v>0</v>
      </c>
      <c r="K86" s="28">
        <f t="shared" si="14"/>
        <v>0</v>
      </c>
      <c r="L86" s="28">
        <f t="shared" si="14"/>
        <v>0</v>
      </c>
      <c r="M86" s="29"/>
      <c r="N86" s="29"/>
      <c r="O86" s="29"/>
      <c r="P86" s="29"/>
      <c r="Q86" s="29"/>
      <c r="R86" s="29"/>
      <c r="S86" s="29"/>
      <c r="T86" s="29"/>
      <c r="U86" s="29"/>
      <c r="V86" s="29"/>
      <c r="W86" s="30"/>
    </row>
    <row r="87" spans="1:23" ht="20.100000000000001" customHeight="1">
      <c r="A87" s="31" t="s">
        <v>187</v>
      </c>
      <c r="B87" s="28">
        <f t="shared" si="11"/>
        <v>0</v>
      </c>
      <c r="C87" s="32"/>
      <c r="D87" s="32"/>
      <c r="E87" s="32"/>
      <c r="F87" s="32"/>
      <c r="G87" s="32"/>
      <c r="H87" s="32"/>
      <c r="I87" s="32"/>
      <c r="J87" s="32"/>
      <c r="K87" s="32"/>
      <c r="L87" s="32"/>
      <c r="M87" s="29"/>
      <c r="N87" s="29"/>
      <c r="O87" s="29"/>
      <c r="P87" s="29"/>
      <c r="Q87" s="29"/>
      <c r="R87" s="29"/>
      <c r="S87" s="29"/>
      <c r="T87" s="29"/>
      <c r="U87" s="29"/>
      <c r="V87" s="29"/>
      <c r="W87" s="30"/>
    </row>
    <row r="88" spans="1:23" ht="20.100000000000001" customHeight="1">
      <c r="A88" s="31" t="s">
        <v>188</v>
      </c>
      <c r="B88" s="28">
        <f t="shared" si="11"/>
        <v>0</v>
      </c>
      <c r="C88" s="32"/>
      <c r="D88" s="32"/>
      <c r="E88" s="32"/>
      <c r="F88" s="32"/>
      <c r="G88" s="32"/>
      <c r="H88" s="32"/>
      <c r="I88" s="32"/>
      <c r="J88" s="32"/>
      <c r="K88" s="32"/>
      <c r="L88" s="32"/>
      <c r="M88" s="29"/>
      <c r="N88" s="29"/>
      <c r="O88" s="29"/>
      <c r="P88" s="29"/>
      <c r="Q88" s="29"/>
      <c r="R88" s="29"/>
      <c r="S88" s="29"/>
      <c r="T88" s="29"/>
      <c r="U88" s="29"/>
      <c r="V88" s="29"/>
      <c r="W88" s="30"/>
    </row>
    <row r="89" spans="1:23" ht="20.100000000000001" customHeight="1">
      <c r="A89" s="31" t="s">
        <v>189</v>
      </c>
      <c r="B89" s="28">
        <f t="shared" si="11"/>
        <v>0</v>
      </c>
      <c r="C89" s="32"/>
      <c r="D89" s="32"/>
      <c r="E89" s="32"/>
      <c r="F89" s="32"/>
      <c r="G89" s="32"/>
      <c r="H89" s="32"/>
      <c r="I89" s="32"/>
      <c r="J89" s="32"/>
      <c r="K89" s="32"/>
      <c r="L89" s="32"/>
      <c r="M89" s="29"/>
      <c r="N89" s="29"/>
      <c r="O89" s="29"/>
      <c r="P89" s="29"/>
      <c r="Q89" s="29"/>
      <c r="R89" s="29"/>
      <c r="S89" s="29"/>
      <c r="T89" s="29"/>
      <c r="U89" s="29"/>
      <c r="V89" s="29"/>
      <c r="W89" s="30"/>
    </row>
    <row r="90" spans="1:23" ht="20.100000000000001" customHeight="1">
      <c r="A90" s="26" t="s">
        <v>108</v>
      </c>
      <c r="B90" s="28">
        <f t="shared" si="11"/>
        <v>0</v>
      </c>
      <c r="C90" s="32"/>
      <c r="D90" s="32"/>
      <c r="E90" s="32"/>
      <c r="F90" s="32"/>
      <c r="G90" s="32"/>
      <c r="H90" s="32"/>
      <c r="I90" s="32"/>
      <c r="J90" s="32"/>
      <c r="K90" s="32"/>
      <c r="L90" s="32"/>
      <c r="M90" s="29"/>
      <c r="N90" s="29"/>
      <c r="O90" s="29"/>
      <c r="P90" s="29"/>
      <c r="Q90" s="29"/>
      <c r="R90" s="29"/>
      <c r="S90" s="29"/>
      <c r="T90" s="29"/>
      <c r="U90" s="29"/>
      <c r="V90" s="29"/>
      <c r="W90" s="30"/>
    </row>
    <row r="91" spans="1:23" ht="20.100000000000001" customHeight="1">
      <c r="A91" s="31" t="s">
        <v>190</v>
      </c>
      <c r="B91" s="28">
        <f t="shared" si="11"/>
        <v>0</v>
      </c>
      <c r="C91" s="32"/>
      <c r="D91" s="32"/>
      <c r="E91" s="32"/>
      <c r="F91" s="32"/>
      <c r="G91" s="32"/>
      <c r="H91" s="32"/>
      <c r="I91" s="32"/>
      <c r="J91" s="32"/>
      <c r="K91" s="32"/>
      <c r="L91" s="32"/>
      <c r="M91" s="29"/>
      <c r="N91" s="29"/>
      <c r="O91" s="29"/>
      <c r="P91" s="29"/>
      <c r="Q91" s="29"/>
      <c r="R91" s="29"/>
      <c r="S91" s="29"/>
      <c r="T91" s="29"/>
      <c r="U91" s="29"/>
      <c r="V91" s="29"/>
      <c r="W91" s="30"/>
    </row>
    <row r="92" spans="1:23" ht="20.100000000000001" customHeight="1">
      <c r="A92" s="36"/>
      <c r="D92" s="36"/>
      <c r="E92" s="20" t="s">
        <v>110</v>
      </c>
      <c r="L92" s="36"/>
      <c r="M92" s="36"/>
      <c r="Q92" s="36"/>
      <c r="S92" s="36"/>
      <c r="T92" s="67" t="s">
        <v>191</v>
      </c>
      <c r="U92" s="67"/>
      <c r="V92" s="67"/>
      <c r="W92" s="67"/>
    </row>
    <row r="93" spans="1:23" ht="20.100000000000001" customHeight="1">
      <c r="A93" s="20" t="s">
        <v>112</v>
      </c>
      <c r="D93" s="36"/>
      <c r="E93" s="36"/>
      <c r="M93" s="20" t="s">
        <v>113</v>
      </c>
      <c r="R93" s="20" t="s">
        <v>114</v>
      </c>
      <c r="S93" s="36"/>
      <c r="T93" s="36"/>
      <c r="V93" s="36"/>
    </row>
    <row r="94" spans="1:23" ht="20.100000000000001" customHeight="1">
      <c r="E94" s="20" t="s">
        <v>115</v>
      </c>
      <c r="T94" s="68" t="s">
        <v>192</v>
      </c>
      <c r="U94" s="68"/>
      <c r="V94" s="68"/>
      <c r="W94" s="68"/>
    </row>
    <row r="96" spans="1:23" ht="20.100000000000001" customHeight="1">
      <c r="A96" s="20" t="s">
        <v>117</v>
      </c>
    </row>
    <row r="98" spans="1:1" ht="20.100000000000001" customHeight="1">
      <c r="A98" s="20" t="s">
        <v>118</v>
      </c>
    </row>
  </sheetData>
  <mergeCells count="8">
    <mergeCell ref="B7:L7"/>
    <mergeCell ref="M7:W7"/>
    <mergeCell ref="T92:W92"/>
    <mergeCell ref="T94:W94"/>
    <mergeCell ref="T1:U1"/>
    <mergeCell ref="V1:W1"/>
    <mergeCell ref="T2:U2"/>
    <mergeCell ref="V2:W2"/>
  </mergeCells>
  <phoneticPr fontId="6" type="noConversion"/>
  <pageMargins left="0.39370078740157505" right="0" top="0.59055118110236204" bottom="0.59055118110236204" header="0.511811023622047" footer="0.511811023622047"/>
  <pageSetup paperSize="0" scale="95"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tabSelected="1" view="pageBreakPreview" zoomScale="80" zoomScaleNormal="70" zoomScaleSheetLayoutView="80" workbookViewId="0">
      <selection activeCell="N21" sqref="N21"/>
    </sheetView>
  </sheetViews>
  <sheetFormatPr defaultColWidth="11.5546875" defaultRowHeight="20.100000000000001" customHeight="1"/>
  <cols>
    <col min="1" max="1" width="22" style="39" customWidth="1"/>
    <col min="2" max="2" width="11.5546875" style="39" customWidth="1"/>
    <col min="3" max="8" width="11" style="39" customWidth="1"/>
    <col min="9" max="9" width="12.21875" style="39" customWidth="1"/>
    <col min="10" max="10" width="11" style="39" customWidth="1"/>
    <col min="11" max="249" width="11.5546875" style="39" customWidth="1"/>
    <col min="250" max="250" width="17.44140625" style="39" customWidth="1"/>
    <col min="251" max="251" width="11.5546875" style="39" customWidth="1"/>
    <col min="252" max="16384" width="11.5546875" style="39"/>
  </cols>
  <sheetData>
    <row r="1" spans="1:11" s="37" customFormat="1" ht="20.100000000000001" customHeight="1">
      <c r="A1" s="54" t="s">
        <v>206</v>
      </c>
      <c r="I1" s="57" t="s">
        <v>1</v>
      </c>
      <c r="J1" s="72" t="s">
        <v>200</v>
      </c>
      <c r="K1" s="72"/>
    </row>
    <row r="2" spans="1:11" s="37" customFormat="1" ht="20.100000000000001" customHeight="1">
      <c r="A2" s="55" t="s">
        <v>207</v>
      </c>
      <c r="B2" s="45" t="s">
        <v>197</v>
      </c>
      <c r="C2" s="44"/>
      <c r="D2" s="44"/>
      <c r="E2" s="44"/>
      <c r="F2" s="44"/>
      <c r="I2" s="57" t="s">
        <v>205</v>
      </c>
      <c r="J2" s="71" t="s">
        <v>201</v>
      </c>
      <c r="K2" s="71"/>
    </row>
    <row r="3" spans="1:11" s="40" customFormat="1" ht="39.950000000000003" customHeight="1">
      <c r="A3" s="73" t="s">
        <v>196</v>
      </c>
      <c r="B3" s="73"/>
      <c r="C3" s="73"/>
      <c r="D3" s="73"/>
      <c r="E3" s="73"/>
      <c r="F3" s="73"/>
      <c r="G3" s="73"/>
      <c r="H3" s="73"/>
      <c r="I3" s="73"/>
      <c r="J3" s="73"/>
      <c r="K3" s="73"/>
    </row>
    <row r="4" spans="1:11" s="37" customFormat="1" ht="27.95" customHeight="1">
      <c r="A4" s="77" t="s">
        <v>216</v>
      </c>
      <c r="B4" s="77"/>
      <c r="C4" s="77"/>
      <c r="D4" s="77"/>
      <c r="E4" s="77"/>
      <c r="F4" s="77"/>
      <c r="G4" s="77"/>
      <c r="H4" s="77"/>
      <c r="I4" s="77"/>
      <c r="J4" s="77"/>
      <c r="K4" s="59" t="s">
        <v>215</v>
      </c>
    </row>
    <row r="5" spans="1:11" s="37" customFormat="1" ht="35.1" customHeight="1">
      <c r="A5" s="49" t="s">
        <v>193</v>
      </c>
      <c r="B5" s="50" t="s">
        <v>13</v>
      </c>
      <c r="C5" s="51" t="s">
        <v>208</v>
      </c>
      <c r="D5" s="51" t="s">
        <v>209</v>
      </c>
      <c r="E5" s="51" t="s">
        <v>214</v>
      </c>
      <c r="F5" s="51" t="s">
        <v>213</v>
      </c>
      <c r="G5" s="51" t="s">
        <v>210</v>
      </c>
      <c r="H5" s="52" t="s">
        <v>212</v>
      </c>
      <c r="I5" s="53" t="s">
        <v>211</v>
      </c>
      <c r="J5" s="53" t="s">
        <v>23</v>
      </c>
      <c r="K5" s="58" t="s">
        <v>194</v>
      </c>
    </row>
    <row r="6" spans="1:11" s="37" customFormat="1" ht="35.1" customHeight="1">
      <c r="A6" s="64" t="s">
        <v>204</v>
      </c>
      <c r="B6" s="48"/>
      <c r="C6" s="48"/>
      <c r="D6" s="48"/>
      <c r="E6" s="48"/>
      <c r="F6" s="48"/>
      <c r="G6" s="48"/>
      <c r="H6" s="48"/>
      <c r="I6" s="48"/>
      <c r="J6" s="48"/>
    </row>
    <row r="7" spans="1:11" s="37" customFormat="1" ht="27.95" customHeight="1">
      <c r="A7" s="41"/>
    </row>
    <row r="8" spans="1:11" s="37" customFormat="1" ht="27.95" customHeight="1">
      <c r="A8" s="41"/>
    </row>
    <row r="9" spans="1:11" s="37" customFormat="1" ht="27.95" customHeight="1">
      <c r="A9" s="41"/>
    </row>
    <row r="10" spans="1:11" s="37" customFormat="1" ht="27.95" customHeight="1">
      <c r="A10" s="41"/>
    </row>
    <row r="11" spans="1:11" s="37" customFormat="1" ht="27.95" customHeight="1">
      <c r="A11" s="41"/>
    </row>
    <row r="12" spans="1:11" s="37" customFormat="1" ht="27.95" customHeight="1">
      <c r="A12" s="41"/>
    </row>
    <row r="13" spans="1:11" s="37" customFormat="1" ht="27.95" customHeight="1">
      <c r="A13" s="41"/>
    </row>
    <row r="14" spans="1:11" s="37" customFormat="1" ht="27.95" customHeight="1">
      <c r="A14" s="41"/>
    </row>
    <row r="15" spans="1:11" s="37" customFormat="1" ht="27.95" customHeight="1">
      <c r="A15" s="41"/>
    </row>
    <row r="16" spans="1:11" s="37" customFormat="1" ht="27.95" customHeight="1">
      <c r="A16" s="41"/>
    </row>
    <row r="17" spans="1:11" s="37" customFormat="1" ht="27.95" customHeight="1">
      <c r="A17" s="56"/>
      <c r="B17" s="38"/>
      <c r="C17" s="38"/>
      <c r="D17" s="38"/>
      <c r="E17" s="38"/>
      <c r="F17" s="38"/>
      <c r="G17" s="38"/>
      <c r="H17" s="38"/>
      <c r="I17" s="38"/>
      <c r="J17" s="38"/>
      <c r="K17" s="62"/>
    </row>
    <row r="18" spans="1:11" s="42" customFormat="1" ht="27.95" customHeight="1">
      <c r="A18" s="42" t="s">
        <v>114</v>
      </c>
      <c r="B18" s="75" t="s">
        <v>113</v>
      </c>
      <c r="C18" s="75"/>
      <c r="E18" s="75" t="s">
        <v>195</v>
      </c>
      <c r="F18" s="75"/>
      <c r="I18" s="63" t="s">
        <v>198</v>
      </c>
    </row>
    <row r="19" spans="1:11" s="42" customFormat="1" ht="27.95" customHeight="1">
      <c r="E19" s="76" t="s">
        <v>115</v>
      </c>
      <c r="F19" s="76"/>
      <c r="G19"/>
      <c r="H19"/>
      <c r="I19" s="74" t="s">
        <v>199</v>
      </c>
      <c r="J19" s="74"/>
      <c r="K19" s="74"/>
    </row>
    <row r="20" spans="1:11" s="42" customFormat="1" ht="20.100000000000001" customHeight="1">
      <c r="E20" s="43"/>
      <c r="F20" s="43"/>
      <c r="G20"/>
      <c r="H20"/>
      <c r="I20" s="63"/>
      <c r="J20" s="63"/>
      <c r="K20" s="63"/>
    </row>
    <row r="21" spans="1:11" s="42" customFormat="1" ht="20.100000000000001" customHeight="1">
      <c r="A21" s="46" t="s">
        <v>203</v>
      </c>
      <c r="B21" s="46"/>
      <c r="C21" s="46"/>
      <c r="D21" s="46"/>
      <c r="E21" s="46"/>
      <c r="F21" s="46"/>
      <c r="J21" s="43"/>
    </row>
    <row r="22" spans="1:11" s="37" customFormat="1" ht="20.100000000000001" customHeight="1">
      <c r="A22" s="47" t="s">
        <v>202</v>
      </c>
      <c r="B22" s="47"/>
      <c r="C22" s="47"/>
      <c r="D22" s="47"/>
      <c r="E22" s="47"/>
      <c r="F22" s="47"/>
    </row>
  </sheetData>
  <mergeCells count="8">
    <mergeCell ref="J2:K2"/>
    <mergeCell ref="J1:K1"/>
    <mergeCell ref="A3:K3"/>
    <mergeCell ref="I19:K19"/>
    <mergeCell ref="E18:F18"/>
    <mergeCell ref="E19:F19"/>
    <mergeCell ref="B18:C18"/>
    <mergeCell ref="A4:J4"/>
  </mergeCells>
  <phoneticPr fontId="6" type="noConversion"/>
  <printOptions horizontalCentered="1"/>
  <pageMargins left="0.74803149606299213" right="0.74803149606299213" top="0.59055118110236227" bottom="0.59055118110236227" header="0.39370078740157483" footer="0.19685039370078741"/>
  <pageSetup paperSize="9"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01E0-2E96-4499-A133-31609E22E198}">
  <dimension ref="A1:K9"/>
  <sheetViews>
    <sheetView view="pageBreakPreview" zoomScaleNormal="100" zoomScaleSheetLayoutView="100" workbookViewId="0">
      <selection activeCell="P4" sqref="P4"/>
    </sheetView>
  </sheetViews>
  <sheetFormatPr defaultRowHeight="15"/>
  <sheetData>
    <row r="1" spans="1:11" ht="39.950000000000003" customHeight="1">
      <c r="A1" s="78" t="s">
        <v>217</v>
      </c>
      <c r="B1" s="79"/>
      <c r="C1" s="79"/>
      <c r="D1" s="79"/>
      <c r="E1" s="79"/>
      <c r="F1" s="79"/>
      <c r="G1" s="79"/>
      <c r="H1" s="79"/>
      <c r="I1" s="79"/>
      <c r="J1" s="79"/>
      <c r="K1" s="79"/>
    </row>
    <row r="2" spans="1:11" ht="30" customHeight="1">
      <c r="A2" s="60" t="s">
        <v>218</v>
      </c>
      <c r="B2" s="46"/>
      <c r="C2" s="46"/>
      <c r="D2" s="46"/>
      <c r="E2" s="46"/>
      <c r="F2" s="46"/>
      <c r="G2" s="46"/>
      <c r="H2" s="46"/>
      <c r="I2" s="46"/>
      <c r="J2" s="46"/>
      <c r="K2" s="46"/>
    </row>
    <row r="3" spans="1:11" ht="30" customHeight="1">
      <c r="A3" s="60" t="s">
        <v>219</v>
      </c>
      <c r="B3" s="46"/>
      <c r="C3" s="46"/>
      <c r="D3" s="46"/>
      <c r="E3" s="46"/>
      <c r="F3" s="46"/>
      <c r="G3" s="46"/>
      <c r="H3" s="46"/>
      <c r="I3" s="46"/>
      <c r="J3" s="46"/>
      <c r="K3" s="46"/>
    </row>
    <row r="4" spans="1:11" ht="30" customHeight="1">
      <c r="A4" s="60" t="s">
        <v>220</v>
      </c>
      <c r="B4" s="46"/>
      <c r="C4" s="46"/>
      <c r="D4" s="46"/>
      <c r="E4" s="46"/>
      <c r="F4" s="46"/>
      <c r="G4" s="46"/>
      <c r="H4" s="46"/>
      <c r="I4" s="46"/>
      <c r="J4" s="46"/>
      <c r="K4" s="46"/>
    </row>
    <row r="5" spans="1:11" ht="30" customHeight="1">
      <c r="A5" s="60" t="s">
        <v>225</v>
      </c>
      <c r="B5" s="46"/>
      <c r="C5" s="46"/>
      <c r="D5" s="46"/>
      <c r="E5" s="46"/>
      <c r="F5" s="46"/>
      <c r="G5" s="46"/>
      <c r="H5" s="46"/>
      <c r="I5" s="46"/>
      <c r="J5" s="46"/>
      <c r="K5" s="46"/>
    </row>
    <row r="6" spans="1:11" ht="30" customHeight="1">
      <c r="A6" s="60" t="s">
        <v>224</v>
      </c>
      <c r="B6" s="46"/>
      <c r="C6" s="46"/>
      <c r="D6" s="46"/>
      <c r="E6" s="46"/>
      <c r="F6" s="46"/>
      <c r="G6" s="46"/>
      <c r="H6" s="46"/>
      <c r="I6" s="46"/>
      <c r="J6" s="46"/>
      <c r="K6" s="46"/>
    </row>
    <row r="7" spans="1:11" ht="30" customHeight="1">
      <c r="A7" s="60" t="s">
        <v>221</v>
      </c>
      <c r="B7" s="46"/>
      <c r="C7" s="46"/>
      <c r="D7" s="46"/>
      <c r="E7" s="46"/>
      <c r="F7" s="46"/>
      <c r="G7" s="46"/>
      <c r="H7" s="46"/>
      <c r="I7" s="46"/>
      <c r="J7" s="46"/>
      <c r="K7" s="46"/>
    </row>
    <row r="8" spans="1:11" ht="30" customHeight="1">
      <c r="A8" s="60" t="s">
        <v>222</v>
      </c>
      <c r="B8" s="46"/>
      <c r="C8" s="46"/>
      <c r="D8" s="46"/>
      <c r="E8" s="46"/>
      <c r="F8" s="46"/>
      <c r="G8" s="46"/>
      <c r="H8" s="46"/>
      <c r="I8" s="46"/>
      <c r="J8" s="46"/>
      <c r="K8" s="46"/>
    </row>
    <row r="9" spans="1:11" ht="30" customHeight="1">
      <c r="A9" s="61" t="s">
        <v>223</v>
      </c>
      <c r="B9" s="42"/>
      <c r="C9" s="42"/>
      <c r="D9" s="42"/>
      <c r="E9" s="42"/>
      <c r="F9" s="42"/>
      <c r="G9" s="42"/>
      <c r="H9" s="42"/>
      <c r="I9" s="42"/>
      <c r="J9" s="42"/>
      <c r="K9" s="42"/>
    </row>
  </sheetData>
  <mergeCells count="1">
    <mergeCell ref="A1:K1"/>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29110302--修改前報表</vt:lpstr>
      <vt:lpstr>29110302--修改後報表</vt:lpstr>
      <vt:lpstr>報表程式</vt:lpstr>
      <vt:lpstr>編製說明</vt:lpstr>
      <vt:lpstr>報表程式!Print_Area</vt:lpstr>
      <vt:lpstr>'29110302--修改前報表'!Print_Titles</vt:lpstr>
      <vt:lpstr>'29110302--修改後報表'!Print_Titles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建設局</dc:creator>
  <cp:lastModifiedBy>謝沂秀</cp:lastModifiedBy>
  <cp:lastPrinted>2023-10-20T02:13:23Z</cp:lastPrinted>
  <dcterms:created xsi:type="dcterms:W3CDTF">2017-10-02T03:26:54Z</dcterms:created>
  <dcterms:modified xsi:type="dcterms:W3CDTF">2023-10-24T06:00:15Z</dcterms:modified>
</cp:coreProperties>
</file>