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Users\112085\Desktop\113年計劃行政執行\113年度違法公佈\勞退條例違法公布至官網檔案\"/>
    </mc:Choice>
  </mc:AlternateContent>
  <xr:revisionPtr revIDLastSave="0" documentId="13_ncr:1_{6B47D744-4D0C-4063-BAED-DF725C404B46}" xr6:coauthVersionLast="47" xr6:coauthVersionMax="47" xr10:uidLastSave="{00000000-0000-0000-0000-000000000000}"/>
  <bookViews>
    <workbookView xWindow="-120" yWindow="-120" windowWidth="29040" windowHeight="15720" xr2:uid="{00000000-000D-0000-FFFF-FFFF00000000}"/>
  </bookViews>
  <sheets>
    <sheet name="Sheet1" sheetId="1" r:id="rId1"/>
    <sheet name="Display me" sheetId="2" state="hidden" r:id="rId2"/>
  </sheets>
  <externalReferences>
    <externalReference r:id="rId3"/>
    <externalReference r:id="rId4"/>
    <externalReference r:id="rId5"/>
    <externalReference r:id="rId6"/>
    <externalReference r:id="rId7"/>
    <externalReference r:id="rId8"/>
    <externalReference r:id="rId9"/>
  </externalReferences>
  <definedNames>
    <definedName name="_xlnm.Print_Titles" localSheetId="0">Sheet1!$1:$2</definedName>
    <definedName name="the_named_cel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9" i="1" l="1"/>
  <c r="I39" i="1"/>
  <c r="F39" i="1"/>
  <c r="E43" i="1"/>
  <c r="F43" i="1"/>
  <c r="G51" i="1"/>
  <c r="G52" i="1"/>
  <c r="A56" i="1"/>
  <c r="B56" i="1"/>
  <c r="C56" i="1"/>
  <c r="E56" i="1"/>
  <c r="F56" i="1"/>
  <c r="G56" i="1"/>
  <c r="H56" i="1"/>
  <c r="I56" i="1"/>
  <c r="J56" i="1"/>
  <c r="A60" i="1"/>
  <c r="I60" i="1"/>
  <c r="J60" i="1"/>
  <c r="B62" i="1"/>
  <c r="C62" i="1"/>
  <c r="E62" i="1"/>
  <c r="E61" i="1" s="1"/>
  <c r="E60" i="1" s="1"/>
  <c r="F62" i="1"/>
  <c r="F61" i="1" s="1"/>
  <c r="F54" i="1" s="1"/>
  <c r="G62" i="1"/>
  <c r="G61" i="1" s="1"/>
  <c r="G54" i="1" s="1"/>
  <c r="H62" i="1"/>
  <c r="I62" i="1"/>
  <c r="J62" i="1"/>
  <c r="A65" i="1"/>
  <c r="B65" i="1"/>
  <c r="C65" i="1"/>
  <c r="E65" i="1"/>
  <c r="F65" i="1"/>
  <c r="G65" i="1"/>
  <c r="H65" i="1"/>
  <c r="I65" i="1"/>
  <c r="J65" i="1"/>
  <c r="A67" i="1"/>
  <c r="B67" i="1"/>
  <c r="C67" i="1"/>
  <c r="E67" i="1"/>
  <c r="F67" i="1"/>
  <c r="G67" i="1"/>
  <c r="H67" i="1"/>
  <c r="I67" i="1"/>
  <c r="J67" i="1"/>
  <c r="A68" i="1"/>
  <c r="B68" i="1"/>
  <c r="C68" i="1"/>
  <c r="E68" i="1"/>
  <c r="F68" i="1"/>
  <c r="G68" i="1"/>
  <c r="H68" i="1"/>
  <c r="I68" i="1"/>
  <c r="J68" i="1"/>
  <c r="A44" i="1"/>
  <c r="G58" i="1" l="1"/>
  <c r="F58" i="1"/>
  <c r="F60" i="1" s="1"/>
  <c r="G55" i="1"/>
  <c r="G57" i="1"/>
  <c r="G50" i="1" l="1"/>
  <c r="G60" i="1"/>
</calcChain>
</file>

<file path=xl/sharedStrings.xml><?xml version="1.0" encoding="utf-8"?>
<sst xmlns="http://schemas.openxmlformats.org/spreadsheetml/2006/main" count="297" uniqueCount="154">
  <si>
    <t>主管機關</t>
  </si>
  <si>
    <t>公告日期</t>
  </si>
  <si>
    <t>公司名稱/負責人</t>
  </si>
  <si>
    <t>違反法規條款</t>
  </si>
  <si>
    <t>違反法規內容</t>
  </si>
  <si>
    <t>處分字號</t>
  </si>
  <si>
    <t>處分日期</t>
  </si>
  <si>
    <t>備註</t>
  </si>
  <si>
    <t>This sheet was hidden in the template, and it becomes visible.</t>
  </si>
  <si>
    <t>法條內容</t>
    <phoneticPr fontId="20" type="noConversion"/>
  </si>
  <si>
    <t>處分金額
/滯納金(元)</t>
    <phoneticPr fontId="20" type="noConversion"/>
  </si>
  <si>
    <t>違法雇主(勞工退休金條例)資料清冊</t>
    <phoneticPr fontId="20" type="noConversion"/>
  </si>
  <si>
    <t>桃園市政府</t>
  </si>
  <si>
    <t>佳瑪百貨股份有限公司</t>
  </si>
  <si>
    <t>勞工退休金條例第12條第2項</t>
  </si>
  <si>
    <t>受委託運用勞工退休基金之機構將勞工退休基金用於非指定之投資運用項目</t>
  </si>
  <si>
    <t>雇主未依規定於終止勞動契約後30日內發給新制資遣費。</t>
  </si>
  <si>
    <t>府勞檢字第10801971733號</t>
  </si>
  <si>
    <t>定迎有限公司</t>
  </si>
  <si>
    <t>府勞檢字第1080315435號</t>
  </si>
  <si>
    <t>無新增案件</t>
    <phoneticPr fontId="20" type="noConversion"/>
  </si>
  <si>
    <t>桃園市政府</t>
    <phoneticPr fontId="20" type="noConversion"/>
  </si>
  <si>
    <t>吃夠夠企業社</t>
    <phoneticPr fontId="20" type="noConversion"/>
  </si>
  <si>
    <t>109年府勞檢字第10902333281號</t>
    <phoneticPr fontId="20" type="noConversion"/>
  </si>
  <si>
    <t>109年府勞檢字第10902566281號</t>
    <phoneticPr fontId="20" type="noConversion"/>
  </si>
  <si>
    <t>勞工退休金條例第12條第1項</t>
    <phoneticPr fontId="20" type="noConversion"/>
  </si>
  <si>
    <t>金暉智慧科技有限公司</t>
  </si>
  <si>
    <t>109年府勞檢字第1090244424號</t>
  </si>
  <si>
    <t>勞工退休金條例第12條第2項</t>
    <phoneticPr fontId="20" type="noConversion"/>
  </si>
  <si>
    <t>捷利合人力資源管理顧問股份有限公司</t>
  </si>
  <si>
    <t>109年府勞檢字第10902790051號</t>
    <phoneticPr fontId="20" type="noConversion"/>
  </si>
  <si>
    <t>爬森股份有限公司</t>
  </si>
  <si>
    <t>109年府勞檢字第10902832572號</t>
    <phoneticPr fontId="20" type="noConversion"/>
  </si>
  <si>
    <t>泉僑學校財團法人桃園市漢英高級中等學校</t>
    <phoneticPr fontId="20" type="noConversion"/>
  </si>
  <si>
    <t>立肯國際股份有限公司</t>
    <phoneticPr fontId="20" type="noConversion"/>
  </si>
  <si>
    <t>109年府勞檢字第1090311760號</t>
    <phoneticPr fontId="20" type="noConversion"/>
  </si>
  <si>
    <t>109年府勞檢字第10903033474號</t>
    <phoneticPr fontId="20" type="noConversion"/>
  </si>
  <si>
    <t>富逸義消防實業有限公司</t>
    <phoneticPr fontId="20" type="noConversion"/>
  </si>
  <si>
    <t>109年府勞檢字第1100081868號</t>
    <phoneticPr fontId="20" type="noConversion"/>
  </si>
  <si>
    <t>109年府勞檢字第11000604953號</t>
    <phoneticPr fontId="20" type="noConversion"/>
  </si>
  <si>
    <t>桃園市就業服務商業同業公會</t>
    <phoneticPr fontId="20" type="noConversion"/>
  </si>
  <si>
    <t>昇優股份有限公司</t>
    <phoneticPr fontId="20" type="noConversion"/>
  </si>
  <si>
    <t>大乃綠循環科技股份有限公司/瑪瑪朵國際股份有限公司</t>
    <phoneticPr fontId="20" type="noConversion"/>
  </si>
  <si>
    <t>110年府勞檢字第11001244131號</t>
    <phoneticPr fontId="20" type="noConversion"/>
  </si>
  <si>
    <t>雇主未依規定於終止勞動契約後30日內發給新制資遣費。</t>
    <phoneticPr fontId="20" type="noConversion"/>
  </si>
  <si>
    <t>110年府勞檢字11002707713號</t>
  </si>
  <si>
    <t>110年府勞檢字1100291410號</t>
    <phoneticPr fontId="20" type="noConversion"/>
  </si>
  <si>
    <t>雇主未依規定給付足額資遣費</t>
    <phoneticPr fontId="20" type="noConversion"/>
  </si>
  <si>
    <t>欣威建材裝潢有限公司</t>
    <phoneticPr fontId="20" type="noConversion"/>
  </si>
  <si>
    <t>雇主未按月提撥勞工退休金</t>
    <phoneticPr fontId="20" type="noConversion"/>
  </si>
  <si>
    <t>勞工退休金條例第13條</t>
    <phoneticPr fontId="20" type="noConversion"/>
  </si>
  <si>
    <t>110年府勞條字第11002196189</t>
    <phoneticPr fontId="20" type="noConversion"/>
  </si>
  <si>
    <t>勞工退休金條例第13條第1項規定</t>
    <phoneticPr fontId="20" type="noConversion"/>
  </si>
  <si>
    <t>未依規定按月提撥</t>
    <phoneticPr fontId="20" type="noConversion"/>
  </si>
  <si>
    <t>府勞條字第1080284194號</t>
    <phoneticPr fontId="20" type="noConversion"/>
  </si>
  <si>
    <t>110年府勞檢字第11003063001號</t>
    <phoneticPr fontId="20" type="noConversion"/>
  </si>
  <si>
    <t>111年府勞檢字第11003454633號</t>
    <phoneticPr fontId="20" type="noConversion"/>
  </si>
  <si>
    <t>全科企業股份有限公司</t>
    <phoneticPr fontId="20" type="noConversion"/>
  </si>
  <si>
    <t>雇主未依規定給付資遣費</t>
    <phoneticPr fontId="20" type="noConversion"/>
  </si>
  <si>
    <t>111年府勞檢字第1110147995號</t>
    <phoneticPr fontId="20" type="noConversion"/>
  </si>
  <si>
    <t>御鼎實業有限公司</t>
    <phoneticPr fontId="20" type="noConversion"/>
  </si>
  <si>
    <t>聯懿金屬股份有限公司</t>
    <phoneticPr fontId="20" type="noConversion"/>
  </si>
  <si>
    <t>合義電化股份有限公司</t>
    <phoneticPr fontId="20" type="noConversion"/>
  </si>
  <si>
    <t>勞工退休金條例第13條第1項</t>
    <phoneticPr fontId="20" type="noConversion"/>
  </si>
  <si>
    <t>雇主未繼續按月提撥勞工退休準備金</t>
    <phoneticPr fontId="20" type="noConversion"/>
  </si>
  <si>
    <t>府勞條字第1110342217號</t>
    <phoneticPr fontId="20" type="noConversion"/>
  </si>
  <si>
    <t>府勞條字第1110341946號</t>
    <phoneticPr fontId="20" type="noConversion"/>
  </si>
  <si>
    <t>府勞條字第1110347195號</t>
    <phoneticPr fontId="20" type="noConversion"/>
  </si>
  <si>
    <t>勞工適用本條例之退休金制度者，適用本條例後之工作年資，於勞動契約依勞動基準法第十一條、第十三條但書、第十四條及第二十條或職業災害勞工保護法第二十三條、第二十四條規定終止時，其資遣費由雇主按其工作年資，每滿一年發給二分之一個月之平均工資，未滿一年者，以比例計給；最高以發給六個月平均工資為限，不適用勞動基準法第十七條之規定。</t>
    <phoneticPr fontId="20" type="noConversion"/>
  </si>
  <si>
    <t>依前項規定計算之資遣費，應於終止勞動契約後三十日內發給。</t>
    <phoneticPr fontId="20" type="noConversion"/>
  </si>
  <si>
    <t>府勞檢字11200304043號</t>
    <phoneticPr fontId="20" type="noConversion"/>
  </si>
  <si>
    <t>府勞檢字11200432342號</t>
    <phoneticPr fontId="20" type="noConversion"/>
  </si>
  <si>
    <t>府勞檢字1120074950號</t>
    <phoneticPr fontId="20" type="noConversion"/>
  </si>
  <si>
    <t>依前項規定計算之資遣費，應於終止勞動契約後三十日內發給。</t>
  </si>
  <si>
    <t>府勞檢字1120160845號</t>
  </si>
  <si>
    <t>行政救濟中</t>
  </si>
  <si>
    <t>111年11月17日勞動法訴二字第1110013033號訴願駁回</t>
    <phoneticPr fontId="20" type="noConversion"/>
  </si>
  <si>
    <t>110年10月13日勞動法訴二字第1100010738號訴願駁回</t>
    <phoneticPr fontId="20" type="noConversion"/>
  </si>
  <si>
    <t>府勞條字第1120223503號</t>
    <phoneticPr fontId="20" type="noConversion"/>
  </si>
  <si>
    <t>府勞條字第1120233611號</t>
    <phoneticPr fontId="20" type="noConversion"/>
  </si>
  <si>
    <t>府勞條字第1120238545號</t>
  </si>
  <si>
    <t>府勞條字第1120236362號</t>
    <phoneticPr fontId="20" type="noConversion"/>
  </si>
  <si>
    <t>府勞條字第1120237962號</t>
    <phoneticPr fontId="20" type="noConversion"/>
  </si>
  <si>
    <t>府勞條字第1120238165號</t>
    <phoneticPr fontId="20" type="noConversion"/>
  </si>
  <si>
    <t>府勞條字第1120236857號</t>
  </si>
  <si>
    <t>府勞條字第1120243098號</t>
  </si>
  <si>
    <t>府勞條字第1120248170號</t>
    <phoneticPr fontId="20" type="noConversion"/>
  </si>
  <si>
    <t>112年10月11日勞動法訴二字第1120006768號訴願駁回</t>
    <phoneticPr fontId="20" type="noConversion"/>
  </si>
  <si>
    <t>負責人</t>
    <phoneticPr fontId="20" type="noConversion"/>
  </si>
  <si>
    <t>威登資源回收股份有限公司</t>
    <phoneticPr fontId="20" type="noConversion"/>
  </si>
  <si>
    <t>榮仁製衣股份有限公司</t>
    <phoneticPr fontId="20" type="noConversion"/>
  </si>
  <si>
    <t>彭彥瑋</t>
  </si>
  <si>
    <t>游乾祥</t>
  </si>
  <si>
    <t>葉裕祥</t>
  </si>
  <si>
    <t>陳文楷</t>
  </si>
  <si>
    <t>林秋香</t>
  </si>
  <si>
    <t>王淳興</t>
  </si>
  <si>
    <t>閎順企業社</t>
    <phoneticPr fontId="20" type="noConversion"/>
  </si>
  <si>
    <t>連全投資企業有限公司</t>
    <phoneticPr fontId="20" type="noConversion"/>
  </si>
  <si>
    <t>奧帕國際有限公司</t>
    <phoneticPr fontId="20" type="noConversion"/>
  </si>
  <si>
    <t>合進企業有限公司</t>
    <phoneticPr fontId="20" type="noConversion"/>
  </si>
  <si>
    <t>高錦有限公司</t>
    <phoneticPr fontId="20" type="noConversion"/>
  </si>
  <si>
    <t>益安交通股份有限公司</t>
    <phoneticPr fontId="20" type="noConversion"/>
  </si>
  <si>
    <t>弘聖資訊科技有限公司</t>
    <phoneticPr fontId="20" type="noConversion"/>
  </si>
  <si>
    <t>許嘉富</t>
  </si>
  <si>
    <t>玩巨帝國有限公司</t>
    <phoneticPr fontId="20" type="noConversion"/>
  </si>
  <si>
    <t>呂柏霖</t>
  </si>
  <si>
    <t>紘碩企業股份有限公司</t>
    <phoneticPr fontId="20" type="noConversion"/>
  </si>
  <si>
    <t>黃新輝</t>
  </si>
  <si>
    <t>歡唱天地有限公司</t>
    <phoneticPr fontId="20" type="noConversion"/>
  </si>
  <si>
    <t>ASHRAF ZAHER FARID HENEIN</t>
    <phoneticPr fontId="20" type="noConversion"/>
  </si>
  <si>
    <t>泰毓電子股份有限公司</t>
    <phoneticPr fontId="20" type="noConversion"/>
  </si>
  <si>
    <t>林保奇</t>
  </si>
  <si>
    <t>張鴻聯</t>
  </si>
  <si>
    <t>郭豐麟</t>
  </si>
  <si>
    <t>巢伯陽</t>
  </si>
  <si>
    <t>佳瑪環能科技股份有限公司</t>
  </si>
  <si>
    <t>張紋菁</t>
  </si>
  <si>
    <t>楊承川</t>
  </si>
  <si>
    <t>普及欣業有限公司</t>
    <phoneticPr fontId="20" type="noConversion"/>
  </si>
  <si>
    <t>黃云又</t>
  </si>
  <si>
    <t>吉果股份有限公司</t>
    <phoneticPr fontId="20" type="noConversion"/>
  </si>
  <si>
    <t>好市多股份有限公司</t>
  </si>
  <si>
    <t>趙建華</t>
  </si>
  <si>
    <t>百企貿易有限公司</t>
    <phoneticPr fontId="20" type="noConversion"/>
  </si>
  <si>
    <t>陳家梁</t>
  </si>
  <si>
    <t>邱郁汶</t>
    <phoneticPr fontId="20" type="noConversion"/>
  </si>
  <si>
    <t>王裕應</t>
    <phoneticPr fontId="20" type="noConversion"/>
  </si>
  <si>
    <t>羅啓文</t>
    <phoneticPr fontId="20" type="noConversion"/>
  </si>
  <si>
    <t>112/11/7</t>
    <phoneticPr fontId="20" type="noConversion"/>
  </si>
  <si>
    <t>112/12/4</t>
    <phoneticPr fontId="20" type="noConversion"/>
  </si>
  <si>
    <t>113/01/10</t>
    <phoneticPr fontId="20" type="noConversion"/>
  </si>
  <si>
    <t>112年11月8日勞動法訴二字第1120008367號訴願駁回</t>
    <phoneticPr fontId="20" type="noConversion"/>
  </si>
  <si>
    <t>113/02/06</t>
    <phoneticPr fontId="20" type="noConversion"/>
  </si>
  <si>
    <t>康馥科技股份有限公司</t>
    <phoneticPr fontId="20" type="noConversion"/>
  </si>
  <si>
    <t>蔡蕙瑩</t>
    <phoneticPr fontId="20" type="noConversion"/>
  </si>
  <si>
    <t>府勞檢字11203427401號</t>
    <phoneticPr fontId="20" type="noConversion"/>
  </si>
  <si>
    <t>112/12/07</t>
    <phoneticPr fontId="20" type="noConversion"/>
  </si>
  <si>
    <t>113/03/08</t>
    <phoneticPr fontId="20" type="noConversion"/>
  </si>
  <si>
    <t>中泱工程顧問股份有限公司</t>
    <phoneticPr fontId="20" type="noConversion"/>
  </si>
  <si>
    <t>黃宏順</t>
    <phoneticPr fontId="20" type="noConversion"/>
  </si>
  <si>
    <t>胡建珍</t>
    <phoneticPr fontId="20" type="noConversion"/>
  </si>
  <si>
    <t>建珍清潔企業社胡建珍</t>
    <phoneticPr fontId="20" type="noConversion"/>
  </si>
  <si>
    <t>自然興電通科技股份有限公司</t>
    <phoneticPr fontId="20" type="noConversion"/>
  </si>
  <si>
    <t> 郭世明</t>
    <phoneticPr fontId="20" type="noConversion"/>
  </si>
  <si>
    <t>許嘉富</t>
    <phoneticPr fontId="20" type="noConversion"/>
  </si>
  <si>
    <t>府勞檢字11300371151號</t>
  </si>
  <si>
    <t>府勞檢字11300371161號</t>
  </si>
  <si>
    <t>府勞檢字1130034741號</t>
  </si>
  <si>
    <t>府勞檢字11300068102號</t>
  </si>
  <si>
    <t>113/02/17</t>
  </si>
  <si>
    <t>113/02/20</t>
  </si>
  <si>
    <t>113/02/23</t>
  </si>
  <si>
    <t>113/04/03</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</si>
</sst>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34" x14ac:knownFonts="1">
    <font>
      <sz val="11"/>
      <color indexed="8"/>
      <name val="新細明體"/>
      <family val="1"/>
      <charset val="136"/>
    </font>
    <font>
      <sz val="12"/>
      <color theme="1"/>
      <name val="新細明體"/>
      <family val="2"/>
      <charset val="136"/>
      <scheme val="minor"/>
    </font>
    <font>
      <sz val="12"/>
      <color theme="1"/>
      <name val="新細明體"/>
      <family val="2"/>
      <charset val="136"/>
      <scheme val="minor"/>
    </font>
    <font>
      <b/>
      <sz val="18"/>
      <color theme="3"/>
      <name val="新細明體"/>
      <family val="2"/>
      <charset val="136"/>
      <scheme val="major"/>
    </font>
    <font>
      <b/>
      <sz val="15"/>
      <color theme="3"/>
      <name val="新細明體"/>
      <family val="2"/>
      <charset val="136"/>
      <scheme val="minor"/>
    </font>
    <font>
      <b/>
      <sz val="13"/>
      <color theme="3"/>
      <name val="新細明體"/>
      <family val="2"/>
      <charset val="136"/>
      <scheme val="minor"/>
    </font>
    <font>
      <b/>
      <sz val="11"/>
      <color theme="3"/>
      <name val="新細明體"/>
      <family val="2"/>
      <charset val="136"/>
      <scheme val="minor"/>
    </font>
    <font>
      <sz val="12"/>
      <color rgb="FF006100"/>
      <name val="新細明體"/>
      <family val="2"/>
      <charset val="136"/>
      <scheme val="minor"/>
    </font>
    <font>
      <sz val="12"/>
      <color rgb="FF9C0006"/>
      <name val="新細明體"/>
      <family val="2"/>
      <charset val="136"/>
      <scheme val="minor"/>
    </font>
    <font>
      <sz val="12"/>
      <color rgb="FF9C6500"/>
      <name val="新細明體"/>
      <family val="2"/>
      <charset val="136"/>
      <scheme val="minor"/>
    </font>
    <font>
      <sz val="12"/>
      <color rgb="FF3F3F76"/>
      <name val="新細明體"/>
      <family val="2"/>
      <charset val="136"/>
      <scheme val="minor"/>
    </font>
    <font>
      <b/>
      <sz val="12"/>
      <color rgb="FF3F3F3F"/>
      <name val="新細明體"/>
      <family val="2"/>
      <charset val="136"/>
      <scheme val="minor"/>
    </font>
    <font>
      <b/>
      <sz val="12"/>
      <color rgb="FFFA7D00"/>
      <name val="新細明體"/>
      <family val="2"/>
      <charset val="136"/>
      <scheme val="minor"/>
    </font>
    <font>
      <sz val="12"/>
      <color rgb="FFFA7D00"/>
      <name val="新細明體"/>
      <family val="2"/>
      <charset val="136"/>
      <scheme val="minor"/>
    </font>
    <font>
      <b/>
      <sz val="12"/>
      <color theme="0"/>
      <name val="新細明體"/>
      <family val="2"/>
      <charset val="136"/>
      <scheme val="minor"/>
    </font>
    <font>
      <sz val="12"/>
      <color rgb="FFFF0000"/>
      <name val="新細明體"/>
      <family val="2"/>
      <charset val="136"/>
      <scheme val="minor"/>
    </font>
    <font>
      <i/>
      <sz val="12"/>
      <color rgb="FF7F7F7F"/>
      <name val="新細明體"/>
      <family val="2"/>
      <charset val="136"/>
      <scheme val="minor"/>
    </font>
    <font>
      <b/>
      <sz val="12"/>
      <color theme="1"/>
      <name val="新細明體"/>
      <family val="2"/>
      <charset val="136"/>
      <scheme val="minor"/>
    </font>
    <font>
      <sz val="12"/>
      <color theme="0"/>
      <name val="新細明體"/>
      <family val="2"/>
      <charset val="136"/>
      <scheme val="minor"/>
    </font>
    <font>
      <b/>
      <sz val="11"/>
      <color indexed="8"/>
      <name val="新細明體"/>
      <family val="1"/>
      <charset val="136"/>
    </font>
    <font>
      <sz val="9"/>
      <name val="新細明體"/>
      <family val="1"/>
      <charset val="136"/>
    </font>
    <font>
      <b/>
      <sz val="14"/>
      <color indexed="8"/>
      <name val="標楷體"/>
      <family val="4"/>
      <charset val="136"/>
    </font>
    <font>
      <sz val="11"/>
      <color indexed="8"/>
      <name val="細明體"/>
      <family val="3"/>
      <charset val="136"/>
    </font>
    <font>
      <sz val="11"/>
      <color rgb="FF333333"/>
      <name val="細明體"/>
      <family val="3"/>
      <charset val="136"/>
    </font>
    <font>
      <sz val="11"/>
      <color rgb="FF000000"/>
      <name val="新細明體"/>
      <family val="1"/>
      <charset val="136"/>
    </font>
    <font>
      <sz val="12"/>
      <color indexed="8"/>
      <name val="Times New Roman"/>
      <family val="1"/>
    </font>
    <font>
      <sz val="12"/>
      <color rgb="FF000000"/>
      <name val="細明體"/>
      <family val="1"/>
      <charset val="136"/>
    </font>
    <font>
      <sz val="12"/>
      <color indexed="8"/>
      <name val="新細明體"/>
      <family val="1"/>
      <charset val="136"/>
    </font>
    <font>
      <sz val="11"/>
      <name val="新細明體"/>
      <family val="1"/>
      <charset val="136"/>
    </font>
    <font>
      <sz val="12"/>
      <color rgb="FF000000"/>
      <name val="細明體"/>
      <family val="3"/>
      <charset val="136"/>
    </font>
    <font>
      <sz val="11"/>
      <color rgb="FF333333"/>
      <name val="微軟正黑體"/>
      <family val="2"/>
      <charset val="136"/>
    </font>
    <font>
      <b/>
      <sz val="11"/>
      <color rgb="FF333333"/>
      <name val="微軟正黑體"/>
      <family val="2"/>
      <charset val="136"/>
    </font>
    <font>
      <b/>
      <sz val="10"/>
      <color indexed="8"/>
      <name val="新細明體"/>
      <family val="1"/>
      <charset val="136"/>
    </font>
    <font>
      <b/>
      <sz val="11"/>
      <name val="新細明體"/>
      <family val="1"/>
      <charset val="136"/>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0"/>
        <bgColor indexed="64"/>
      </patternFill>
    </fill>
    <fill>
      <patternFill patternType="solid">
        <fgColor rgb="FFF9F9F9"/>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style="thin">
        <color indexed="64"/>
      </right>
      <top/>
      <bottom style="thin">
        <color indexed="64"/>
      </bottom>
      <diagonal/>
    </border>
  </borders>
  <cellStyleXfs count="56">
    <xf numFmtId="0" fontId="0" fillId="0" borderId="0"/>
    <xf numFmtId="0" fontId="3" fillId="0" borderId="0" applyNumberFormat="0" applyFill="0" applyBorder="0" applyAlignment="0" applyProtection="0">
      <alignment vertical="center"/>
    </xf>
    <xf numFmtId="0" fontId="4" fillId="0" borderId="1" applyNumberFormat="0" applyFill="0" applyAlignment="0" applyProtection="0">
      <alignment vertical="center"/>
    </xf>
    <xf numFmtId="0" fontId="5" fillId="0" borderId="2" applyNumberFormat="0" applyFill="0" applyAlignment="0" applyProtection="0">
      <alignment vertical="center"/>
    </xf>
    <xf numFmtId="0" fontId="6" fillId="0" borderId="3" applyNumberFormat="0" applyFill="0" applyAlignment="0" applyProtection="0">
      <alignment vertical="center"/>
    </xf>
    <xf numFmtId="0" fontId="6" fillId="0" borderId="0" applyNumberFormat="0" applyFill="0" applyBorder="0" applyAlignment="0" applyProtection="0">
      <alignment vertical="center"/>
    </xf>
    <xf numFmtId="0" fontId="7" fillId="2" borderId="0" applyNumberFormat="0" applyBorder="0" applyAlignment="0" applyProtection="0">
      <alignment vertical="center"/>
    </xf>
    <xf numFmtId="0" fontId="8" fillId="3" borderId="0" applyNumberFormat="0" applyBorder="0" applyAlignment="0" applyProtection="0">
      <alignment vertical="center"/>
    </xf>
    <xf numFmtId="0" fontId="9" fillId="4" borderId="0" applyNumberFormat="0" applyBorder="0" applyAlignment="0" applyProtection="0">
      <alignment vertical="center"/>
    </xf>
    <xf numFmtId="0" fontId="10" fillId="5" borderId="4" applyNumberFormat="0" applyAlignment="0" applyProtection="0">
      <alignment vertical="center"/>
    </xf>
    <xf numFmtId="0" fontId="11" fillId="6" borderId="5" applyNumberFormat="0" applyAlignment="0" applyProtection="0">
      <alignment vertical="center"/>
    </xf>
    <xf numFmtId="0" fontId="12" fillId="6" borderId="4" applyNumberFormat="0" applyAlignment="0" applyProtection="0">
      <alignment vertical="center"/>
    </xf>
    <xf numFmtId="0" fontId="13" fillId="0" borderId="6" applyNumberFormat="0" applyFill="0" applyAlignment="0" applyProtection="0">
      <alignment vertical="center"/>
    </xf>
    <xf numFmtId="0" fontId="14" fillId="7" borderId="7" applyNumberFormat="0" applyAlignment="0" applyProtection="0">
      <alignment vertical="center"/>
    </xf>
    <xf numFmtId="0" fontId="15" fillId="0" borderId="0" applyNumberFormat="0" applyFill="0" applyBorder="0" applyAlignment="0" applyProtection="0">
      <alignment vertical="center"/>
    </xf>
    <xf numFmtId="0" fontId="2" fillId="8" borderId="8" applyNumberFormat="0" applyFont="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18" fillId="32" borderId="0" applyNumberFormat="0" applyBorder="0" applyAlignment="0" applyProtection="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27" fillId="0" borderId="0">
      <alignment vertical="center"/>
    </xf>
  </cellStyleXfs>
  <cellXfs count="58">
    <xf numFmtId="0" fontId="0" fillId="0" borderId="0" xfId="0"/>
    <xf numFmtId="0" fontId="0" fillId="0" borderId="0" xfId="0"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0" xfId="0" applyAlignment="1">
      <alignment vertical="center" wrapText="1"/>
    </xf>
    <xf numFmtId="176" fontId="0" fillId="0" borderId="10" xfId="0" applyNumberFormat="1" applyBorder="1" applyAlignment="1">
      <alignment vertical="center" wrapText="1"/>
    </xf>
    <xf numFmtId="176" fontId="0" fillId="0" borderId="0" xfId="0" applyNumberFormat="1" applyAlignment="1">
      <alignment vertical="center"/>
    </xf>
    <xf numFmtId="0" fontId="19" fillId="33" borderId="10" xfId="0" applyFont="1" applyFill="1" applyBorder="1" applyAlignment="1">
      <alignment horizontal="center" vertical="center"/>
    </xf>
    <xf numFmtId="0" fontId="0" fillId="0" borderId="0" xfId="0" applyAlignment="1">
      <alignment horizontal="center" vertical="center"/>
    </xf>
    <xf numFmtId="0" fontId="19" fillId="33" borderId="10" xfId="0" applyFont="1" applyFill="1" applyBorder="1" applyAlignment="1">
      <alignment horizontal="center" vertical="center" wrapText="1"/>
    </xf>
    <xf numFmtId="176" fontId="19" fillId="33"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22" fillId="0" borderId="10" xfId="0" applyFont="1" applyBorder="1" applyAlignment="1">
      <alignment horizontal="center" vertical="center"/>
    </xf>
    <xf numFmtId="0" fontId="24" fillId="0" borderId="0" xfId="0" applyFont="1" applyAlignment="1">
      <alignment horizontal="center" vertical="center" wrapText="1"/>
    </xf>
    <xf numFmtId="0" fontId="25" fillId="0" borderId="10" xfId="0" applyFont="1" applyBorder="1" applyAlignment="1">
      <alignment vertical="center" wrapText="1"/>
    </xf>
    <xf numFmtId="0" fontId="26" fillId="0" borderId="10" xfId="0" applyFont="1" applyBorder="1" applyAlignment="1">
      <alignment vertical="center" wrapText="1"/>
    </xf>
    <xf numFmtId="0" fontId="0" fillId="0" borderId="10" xfId="0" applyBorder="1" applyAlignment="1">
      <alignment wrapText="1"/>
    </xf>
    <xf numFmtId="0" fontId="27" fillId="0" borderId="10" xfId="55" applyBorder="1" applyAlignment="1">
      <alignment vertical="center" wrapText="1"/>
    </xf>
    <xf numFmtId="0" fontId="28" fillId="0" borderId="10" xfId="0" applyFont="1" applyBorder="1" applyAlignment="1">
      <alignment vertical="center"/>
    </xf>
    <xf numFmtId="0" fontId="0" fillId="0" borderId="11" xfId="0" applyBorder="1" applyAlignment="1">
      <alignment horizontal="center" vertical="center" wrapText="1"/>
    </xf>
    <xf numFmtId="0" fontId="29" fillId="0" borderId="10" xfId="0" applyFont="1" applyBorder="1" applyAlignment="1">
      <alignment vertical="center" wrapText="1"/>
    </xf>
    <xf numFmtId="0" fontId="19" fillId="0" borderId="10" xfId="0" applyFont="1" applyBorder="1" applyAlignment="1">
      <alignment horizontal="center" vertical="center"/>
    </xf>
    <xf numFmtId="0" fontId="19" fillId="0" borderId="10" xfId="0" applyFont="1" applyBorder="1" applyAlignment="1">
      <alignment horizontal="center" vertical="center" wrapText="1"/>
    </xf>
    <xf numFmtId="176" fontId="19" fillId="0" borderId="10" xfId="0" applyNumberFormat="1" applyFont="1" applyBorder="1" applyAlignment="1">
      <alignment horizontal="center" vertical="center" wrapText="1"/>
    </xf>
    <xf numFmtId="0" fontId="19" fillId="34" borderId="10" xfId="0" applyFont="1" applyFill="1" applyBorder="1" applyAlignment="1">
      <alignment horizontal="center" vertical="center"/>
    </xf>
    <xf numFmtId="0" fontId="19" fillId="34" borderId="10" xfId="0" applyFont="1" applyFill="1" applyBorder="1" applyAlignment="1">
      <alignment horizontal="center" vertical="center" wrapText="1"/>
    </xf>
    <xf numFmtId="0" fontId="30" fillId="0" borderId="10" xfId="0" applyFont="1" applyBorder="1" applyAlignment="1">
      <alignment vertical="center" wrapText="1"/>
    </xf>
    <xf numFmtId="0" fontId="30" fillId="0" borderId="10" xfId="0" applyFont="1" applyBorder="1" applyAlignment="1">
      <alignment horizontal="center" vertical="center"/>
    </xf>
    <xf numFmtId="0" fontId="30" fillId="0" borderId="10" xfId="0" applyFont="1" applyBorder="1" applyAlignment="1">
      <alignment horizontal="center" vertical="center" wrapText="1"/>
    </xf>
    <xf numFmtId="0" fontId="30" fillId="0" borderId="0" xfId="0" applyFont="1" applyAlignment="1">
      <alignment vertical="center"/>
    </xf>
    <xf numFmtId="0" fontId="0" fillId="34" borderId="10" xfId="0" applyFill="1" applyBorder="1" applyAlignment="1">
      <alignment horizontal="center" vertical="center" wrapText="1"/>
    </xf>
    <xf numFmtId="177" fontId="0" fillId="0" borderId="10" xfId="0" applyNumberFormat="1" applyBorder="1" applyAlignment="1">
      <alignment horizontal="center" vertical="center"/>
    </xf>
    <xf numFmtId="0" fontId="19" fillId="0" borderId="10" xfId="0" applyFont="1" applyBorder="1" applyAlignment="1">
      <alignment vertical="center" wrapText="1"/>
    </xf>
    <xf numFmtId="0" fontId="0" fillId="0" borderId="10" xfId="0" applyBorder="1" applyAlignment="1">
      <alignment horizontal="left" vertical="center"/>
    </xf>
    <xf numFmtId="176" fontId="0" fillId="0" borderId="10" xfId="0" applyNumberFormat="1" applyBorder="1" applyAlignment="1">
      <alignment horizontal="center" vertical="center" wrapText="1"/>
    </xf>
    <xf numFmtId="0" fontId="31" fillId="0" borderId="10" xfId="0" applyFont="1" applyBorder="1" applyAlignment="1">
      <alignment vertical="center"/>
    </xf>
    <xf numFmtId="0" fontId="30" fillId="35" borderId="10" xfId="0" applyFont="1" applyFill="1" applyBorder="1" applyAlignment="1">
      <alignment horizontal="center" vertical="center" wrapText="1"/>
    </xf>
    <xf numFmtId="0" fontId="31" fillId="0" borderId="10" xfId="0" applyFont="1" applyBorder="1" applyAlignment="1">
      <alignment wrapText="1"/>
    </xf>
    <xf numFmtId="0" fontId="31" fillId="0" borderId="10" xfId="0" applyFont="1" applyBorder="1" applyAlignment="1">
      <alignment vertical="center" wrapText="1"/>
    </xf>
    <xf numFmtId="0" fontId="30" fillId="0" borderId="0" xfId="0" applyFont="1" applyAlignment="1">
      <alignment horizontal="center" vertical="center"/>
    </xf>
    <xf numFmtId="0" fontId="30" fillId="0" borderId="10" xfId="0" applyFont="1" applyBorder="1" applyAlignment="1">
      <alignment horizontal="center" vertical="top" wrapText="1"/>
    </xf>
    <xf numFmtId="0" fontId="30" fillId="0" borderId="0" xfId="0" applyFont="1" applyAlignment="1">
      <alignment horizontal="center"/>
    </xf>
    <xf numFmtId="0" fontId="30" fillId="0" borderId="10" xfId="0" applyFont="1" applyBorder="1" applyAlignment="1">
      <alignment horizontal="center"/>
    </xf>
    <xf numFmtId="49" fontId="27" fillId="0" borderId="10" xfId="55" applyNumberFormat="1" applyBorder="1" applyAlignment="1">
      <alignment horizontal="center" vertical="center"/>
    </xf>
    <xf numFmtId="49" fontId="27" fillId="0" borderId="0" xfId="55" applyNumberFormat="1" applyAlignment="1">
      <alignment horizontal="center" vertical="center"/>
    </xf>
    <xf numFmtId="0" fontId="23" fillId="0" borderId="10" xfId="0" applyFont="1" applyBorder="1" applyAlignment="1">
      <alignment horizontal="center" vertical="center"/>
    </xf>
    <xf numFmtId="0" fontId="23" fillId="0" borderId="0" xfId="0" applyFont="1" applyAlignment="1">
      <alignment horizontal="center" vertical="center"/>
    </xf>
    <xf numFmtId="0" fontId="32" fillId="0" borderId="10" xfId="0" applyFont="1" applyBorder="1" applyAlignment="1">
      <alignment horizontal="center" vertical="center" wrapText="1"/>
    </xf>
    <xf numFmtId="0" fontId="32" fillId="0" borderId="10" xfId="0" applyFont="1" applyBorder="1" applyAlignment="1">
      <alignment horizontal="center" vertical="center"/>
    </xf>
    <xf numFmtId="0" fontId="31" fillId="0" borderId="10" xfId="0" applyFont="1" applyBorder="1" applyAlignment="1">
      <alignment horizontal="center" vertical="center"/>
    </xf>
    <xf numFmtId="0" fontId="28" fillId="0" borderId="10" xfId="0" applyFont="1" applyBorder="1" applyAlignment="1">
      <alignment horizontal="center" vertical="center" wrapText="1"/>
    </xf>
    <xf numFmtId="0" fontId="28" fillId="0" borderId="10" xfId="0" applyFont="1" applyBorder="1" applyAlignment="1">
      <alignment horizontal="center" vertical="center"/>
    </xf>
    <xf numFmtId="0" fontId="33" fillId="0" borderId="10" xfId="0" applyFont="1" applyBorder="1" applyAlignment="1">
      <alignment horizontal="center" vertical="center"/>
    </xf>
    <xf numFmtId="0" fontId="33" fillId="0" borderId="10" xfId="0" applyFont="1" applyBorder="1" applyAlignment="1">
      <alignment horizontal="center" vertical="center" wrapText="1"/>
    </xf>
    <xf numFmtId="176" fontId="33" fillId="0" borderId="10" xfId="0" applyNumberFormat="1" applyFont="1" applyBorder="1" applyAlignment="1">
      <alignment horizontal="center" vertical="center" wrapText="1"/>
    </xf>
    <xf numFmtId="0" fontId="28" fillId="0" borderId="0" xfId="0" applyFont="1" applyAlignment="1">
      <alignment horizontal="center" vertical="center"/>
    </xf>
    <xf numFmtId="0" fontId="21" fillId="0" borderId="10" xfId="0" applyFont="1" applyBorder="1" applyAlignment="1">
      <alignment horizontal="center" vertical="center"/>
    </xf>
  </cellXfs>
  <cellStyles count="56">
    <cellStyle name="20% - 輔色1" xfId="19" builtinId="30" customBuiltin="1"/>
    <cellStyle name="20% - 輔色1 2" xfId="43" xr:uid="{00000000-0005-0000-0000-000001000000}"/>
    <cellStyle name="20% - 輔色2" xfId="23" builtinId="34" customBuiltin="1"/>
    <cellStyle name="20% - 輔色2 2" xfId="45" xr:uid="{00000000-0005-0000-0000-000003000000}"/>
    <cellStyle name="20% - 輔色3" xfId="27" builtinId="38" customBuiltin="1"/>
    <cellStyle name="20% - 輔色3 2" xfId="47" xr:uid="{00000000-0005-0000-0000-000005000000}"/>
    <cellStyle name="20% - 輔色4" xfId="31" builtinId="42" customBuiltin="1"/>
    <cellStyle name="20% - 輔色4 2" xfId="49" xr:uid="{00000000-0005-0000-0000-000007000000}"/>
    <cellStyle name="20% - 輔色5" xfId="35" builtinId="46" customBuiltin="1"/>
    <cellStyle name="20% - 輔色5 2" xfId="51" xr:uid="{00000000-0005-0000-0000-000009000000}"/>
    <cellStyle name="20% - 輔色6" xfId="39" builtinId="50" customBuiltin="1"/>
    <cellStyle name="20% - 輔色6 2" xfId="53" xr:uid="{00000000-0005-0000-0000-00000B000000}"/>
    <cellStyle name="40% - 輔色1" xfId="20" builtinId="31" customBuiltin="1"/>
    <cellStyle name="40% - 輔色1 2" xfId="44" xr:uid="{00000000-0005-0000-0000-00000D000000}"/>
    <cellStyle name="40% - 輔色2" xfId="24" builtinId="35" customBuiltin="1"/>
    <cellStyle name="40% - 輔色2 2" xfId="46" xr:uid="{00000000-0005-0000-0000-00000F000000}"/>
    <cellStyle name="40% - 輔色3" xfId="28" builtinId="39" customBuiltin="1"/>
    <cellStyle name="40% - 輔色3 2" xfId="48" xr:uid="{00000000-0005-0000-0000-000011000000}"/>
    <cellStyle name="40% - 輔色4" xfId="32" builtinId="43" customBuiltin="1"/>
    <cellStyle name="40% - 輔色4 2" xfId="50" xr:uid="{00000000-0005-0000-0000-000013000000}"/>
    <cellStyle name="40% - 輔色5" xfId="36" builtinId="47" customBuiltin="1"/>
    <cellStyle name="40% - 輔色5 2" xfId="52" xr:uid="{00000000-0005-0000-0000-000015000000}"/>
    <cellStyle name="40% - 輔色6" xfId="40" builtinId="51" customBuiltin="1"/>
    <cellStyle name="40% - 輔色6 2" xfId="54" xr:uid="{00000000-0005-0000-0000-000017000000}"/>
    <cellStyle name="60% - 輔色1" xfId="21" builtinId="32" customBuiltin="1"/>
    <cellStyle name="60% - 輔色2" xfId="25" builtinId="36" customBuiltin="1"/>
    <cellStyle name="60% - 輔色3" xfId="29" builtinId="40" customBuiltin="1"/>
    <cellStyle name="60% - 輔色4" xfId="33" builtinId="44" customBuiltin="1"/>
    <cellStyle name="60% - 輔色5" xfId="37" builtinId="48" customBuiltin="1"/>
    <cellStyle name="60% - 輔色6" xfId="41" builtinId="52" customBuiltin="1"/>
    <cellStyle name="一般" xfId="0" builtinId="0" customBuiltin="1"/>
    <cellStyle name="一般 2" xfId="55" xr:uid="{00A99CE2-EC80-4015-9098-28300CC99AE3}"/>
    <cellStyle name="中等" xfId="8" builtinId="28" customBuiltin="1"/>
    <cellStyle name="合計" xfId="17" builtinId="25" customBuiltin="1"/>
    <cellStyle name="好" xfId="6" builtinId="26" customBuiltin="1"/>
    <cellStyle name="計算方式" xfId="11" builtinId="22" customBuiltin="1"/>
    <cellStyle name="連結的儲存格" xfId="12" builtinId="24" customBuiltin="1"/>
    <cellStyle name="備註" xfId="15" builtinId="10" customBuiltin="1"/>
    <cellStyle name="備註 2" xfId="42" xr:uid="{00000000-0005-0000-0000-000025000000}"/>
    <cellStyle name="說明文字" xfId="16" builtinId="53" customBuiltin="1"/>
    <cellStyle name="輔色1" xfId="18" builtinId="29" customBuiltin="1"/>
    <cellStyle name="輔色2" xfId="22" builtinId="33" customBuiltin="1"/>
    <cellStyle name="輔色3" xfId="26" builtinId="37" customBuiltin="1"/>
    <cellStyle name="輔色4" xfId="30" builtinId="41" customBuiltin="1"/>
    <cellStyle name="輔色5" xfId="34" builtinId="45" customBuiltin="1"/>
    <cellStyle name="輔色6" xfId="38" builtinId="49" customBuiltin="1"/>
    <cellStyle name="標題" xfId="1" builtinId="15" customBuiltin="1"/>
    <cellStyle name="標題 1" xfId="2" builtinId="16" customBuiltin="1"/>
    <cellStyle name="標題 2" xfId="3" builtinId="17" customBuiltin="1"/>
    <cellStyle name="標題 3" xfId="4" builtinId="18" customBuiltin="1"/>
    <cellStyle name="標題 4" xfId="5" builtinId="19" customBuiltin="1"/>
    <cellStyle name="輸入" xfId="9" builtinId="20" customBuiltin="1"/>
    <cellStyle name="輸出" xfId="10" builtinId="21" customBuiltin="1"/>
    <cellStyle name="檢查儲存格" xfId="13" builtinId="23" customBuiltin="1"/>
    <cellStyle name="壞" xfId="7" builtinId="27" customBuiltin="1"/>
    <cellStyle name="警告文字"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075007/AppData/Local/Microsoft/Windows/INetCache/Content.Outlook/ZOX9UJLL/&#21214;&#36864;&#26684;&#24335;(11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075007/Desktop/&#36864;&#20241;&#37329;&#26781;&#20363;&#26032;&#22686;&#36039;&#26009;&#22846;/&#35079;&#26412;%20vtr0001_upload_5-1101201&#26032;&#2925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075007/Desktop/108&#24180;8&#26376;&#33267;110&#24180;1&#26376;&#21214;&#24037;&#36864;&#20241;&#37329;&#26781;&#20363;&#36949;&#27861;&#20107;&#26989;&#21934;&#203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075007/Desktop/108&#24180;8&#26376;&#33267;109&#24180;9&#26376;&#21214;&#24037;&#36864;&#20241;&#37329;&#26781;&#20363;&#36949;&#27861;&#20107;&#26989;&#21934;&#203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075007/AppData/Local/Microsoft/Windows/Temporary%20Internet%20Files/Content.IE5/98D94HGA/109&#24180;6&#26376;&#36949;&#27861;&#38599;&#20027;&#21214;&#24037;&#36864;&#20241;&#37329;&#26781;&#20363;&#20107;&#26989;&#21934;&#203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075007/AppData/Local/Microsoft/Windows/Temporary%20Internet%20Files/Content.IE5/5GA1CP8W/&#21214;&#24037;&#36864;&#20241;&#37329;&#26781;&#20363;&#36949;&#27861;&#20107;&#26989;&#21934;&#20301;&#26684;&#2433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075007/AppData/Local/Microsoft/Windows/Temporary%20Internet%20Files/Content.IE5/9AIM83O6/109&#24180;3&#26376;&#36949;&#27861;&#38599;&#20027;&#21214;&#24037;&#36864;&#20241;&#37329;&#26781;&#20363;&#20107;&#26989;&#21934;&#203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refreshError="1">
        <row r="3">
          <cell r="B3" t="str">
            <v>佳瑪環能科技股份有限公司/張紋菁</v>
          </cell>
          <cell r="E3" t="str">
            <v>雇主未依規定給付足額資遣費</v>
          </cell>
          <cell r="F3" t="str">
            <v>110年府勞檢字第11003439671號</v>
          </cell>
          <cell r="G3">
            <v>1110104</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refreshError="1">
        <row r="4">
          <cell r="B4" t="str">
            <v>好市多股份有限公司/趙建華</v>
          </cell>
          <cell r="D4" t="str">
            <v>勞工退休金條例
第12條第1項</v>
          </cell>
          <cell r="E4" t="str">
            <v>雇主未依規定給付足額資遣費</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Display me"/>
    </sheetNames>
    <sheetDataSet>
      <sheetData sheetId="0">
        <row r="3">
          <cell r="B3">
            <v>1100106</v>
          </cell>
          <cell r="C3" t="str">
            <v>台灣億群投資股份有限公司</v>
          </cell>
          <cell r="E3" t="str">
            <v>勞工退休金條例第12條第2項</v>
          </cell>
          <cell r="F3" t="str">
            <v>受委託運用勞工退休基金之機構將勞工退休基金用於非指定之投資運用項目</v>
          </cell>
          <cell r="G3" t="str">
            <v>雇主未依規定於終止勞動契約後30日內發給新制資遣費。</v>
          </cell>
          <cell r="H3" t="str">
            <v>109年府勞檢字第1090275409號</v>
          </cell>
          <cell r="I3">
            <v>1091104</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Display me"/>
    </sheetNames>
    <sheetDataSet>
      <sheetData sheetId="0" refreshError="1">
        <row r="3">
          <cell r="B3">
            <v>1090908</v>
          </cell>
          <cell r="C3" t="str">
            <v>台耀照明股份有限公司</v>
          </cell>
          <cell r="E3" t="str">
            <v>勞工退休金條例第12條第2項</v>
          </cell>
          <cell r="F3" t="str">
            <v>受委託運用勞工退休基金之機構將勞工退休基金用於非指定之投資運用項目</v>
          </cell>
          <cell r="G3" t="str">
            <v>雇主未依規定於終止勞動契約後30日內發給新制資遣費。</v>
          </cell>
          <cell r="H3" t="str">
            <v>109年府勞檢字10901499361號</v>
          </cell>
          <cell r="I3">
            <v>1090706</v>
          </cell>
          <cell r="J3">
            <v>20000</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Display me"/>
    </sheetNames>
    <sheetDataSet>
      <sheetData sheetId="0">
        <row r="3">
          <cell r="A3" t="str">
            <v>桃園市政府</v>
          </cell>
          <cell r="B3">
            <v>1090604</v>
          </cell>
          <cell r="C3" t="str">
            <v>興園股份有限公司</v>
          </cell>
          <cell r="E3" t="str">
            <v>違反勞工退休金條例</v>
          </cell>
          <cell r="G3" t="str">
            <v>雇主未依規定給付足額資遣費</v>
          </cell>
          <cell r="H3" t="str">
            <v>109年府勞檢字第10900675762號</v>
          </cell>
          <cell r="I3">
            <v>1090406</v>
          </cell>
          <cell r="J3">
            <v>300000</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Display me"/>
    </sheetNames>
    <sheetDataSet>
      <sheetData sheetId="0">
        <row r="3">
          <cell r="A3" t="str">
            <v>桃園市政府</v>
          </cell>
          <cell r="B3">
            <v>1090409</v>
          </cell>
          <cell r="C3" t="str">
            <v>莊東陽汽車修理廠有限公司</v>
          </cell>
          <cell r="E3" t="str">
            <v>勞工退休金條例第12條第2項</v>
          </cell>
          <cell r="F3" t="str">
            <v>受委託運用勞工退休基金之機構將勞工退休基金用於非指定之投資運用項目</v>
          </cell>
          <cell r="G3" t="str">
            <v>雇主未依規定給付足額資遣費</v>
          </cell>
          <cell r="H3" t="str">
            <v>府勞檢字第10900288592號</v>
          </cell>
          <cell r="I3">
            <v>1090224</v>
          </cell>
          <cell r="J3">
            <v>300000</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Display me"/>
    </sheetNames>
    <sheetDataSet>
      <sheetData sheetId="0">
        <row r="3">
          <cell r="A3" t="str">
            <v>桃園市政府</v>
          </cell>
          <cell r="B3">
            <v>1090302</v>
          </cell>
          <cell r="C3" t="str">
            <v>騰升科技股份有限公司</v>
          </cell>
          <cell r="E3" t="str">
            <v>勞工退休金條例第12條第1項</v>
          </cell>
          <cell r="F3" t="str">
            <v>受委託運用勞工退休基金之機構將勞工退休基金用於非指定之投資運用項目</v>
          </cell>
          <cell r="G3" t="str">
            <v>雇主未依規定給付足額資遣費。</v>
          </cell>
          <cell r="H3" t="str">
            <v>府勞檢字第10803348723號</v>
          </cell>
          <cell r="I3">
            <v>1090106</v>
          </cell>
          <cell r="J3">
            <v>300000</v>
          </cell>
        </row>
      </sheetData>
      <sheetData sheetId="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6"/>
  <sheetViews>
    <sheetView tabSelected="1" zoomScale="120" zoomScaleNormal="120" workbookViewId="0">
      <selection activeCell="B6" sqref="B6"/>
    </sheetView>
  </sheetViews>
  <sheetFormatPr defaultColWidth="11.42578125" defaultRowHeight="15.75" x14ac:dyDescent="0.25"/>
  <cols>
    <col min="1" max="1" width="16.7109375" style="1" customWidth="1"/>
    <col min="2" max="2" width="10.5703125" style="8" customWidth="1"/>
    <col min="3" max="3" width="31.85546875" style="1" customWidth="1"/>
    <col min="4" max="4" width="15.42578125" style="8" customWidth="1"/>
    <col min="5" max="5" width="16.7109375" style="4" customWidth="1"/>
    <col min="6" max="6" width="29.140625" style="4" hidden="1" customWidth="1"/>
    <col min="7" max="7" width="34.140625" style="4" customWidth="1"/>
    <col min="8" max="8" width="16.5703125" style="4" customWidth="1"/>
    <col min="9" max="9" width="10.5703125" style="1" customWidth="1"/>
    <col min="10" max="10" width="12.85546875" style="6" customWidth="1"/>
    <col min="11" max="11" width="18.28515625" style="1" customWidth="1"/>
    <col min="12" max="16384" width="11.42578125" style="1"/>
  </cols>
  <sheetData>
    <row r="1" spans="1:11" ht="27" customHeight="1" x14ac:dyDescent="0.25">
      <c r="A1" s="57" t="s">
        <v>11</v>
      </c>
      <c r="B1" s="57"/>
      <c r="C1" s="57"/>
      <c r="D1" s="57"/>
      <c r="E1" s="57"/>
      <c r="F1" s="57"/>
      <c r="G1" s="57"/>
      <c r="H1" s="57"/>
      <c r="I1" s="57"/>
      <c r="J1" s="57"/>
      <c r="K1" s="57"/>
    </row>
    <row r="2" spans="1:11" ht="43.5" customHeight="1" x14ac:dyDescent="0.25">
      <c r="A2" s="7" t="s">
        <v>0</v>
      </c>
      <c r="B2" s="7" t="s">
        <v>1</v>
      </c>
      <c r="C2" s="7" t="s">
        <v>2</v>
      </c>
      <c r="D2" s="7" t="s">
        <v>88</v>
      </c>
      <c r="E2" s="9" t="s">
        <v>3</v>
      </c>
      <c r="F2" s="9" t="s">
        <v>9</v>
      </c>
      <c r="G2" s="9" t="s">
        <v>4</v>
      </c>
      <c r="H2" s="9" t="s">
        <v>5</v>
      </c>
      <c r="I2" s="7" t="s">
        <v>6</v>
      </c>
      <c r="J2" s="10" t="s">
        <v>10</v>
      </c>
      <c r="K2" s="7" t="s">
        <v>7</v>
      </c>
    </row>
    <row r="3" spans="1:11" ht="43.5" customHeight="1" x14ac:dyDescent="0.25">
      <c r="A3" s="51" t="s">
        <v>21</v>
      </c>
      <c r="B3" s="12" t="s">
        <v>153</v>
      </c>
      <c r="C3" s="12" t="s">
        <v>139</v>
      </c>
      <c r="D3" s="12" t="s">
        <v>140</v>
      </c>
      <c r="E3" s="3" t="s">
        <v>25</v>
      </c>
      <c r="F3" s="12"/>
      <c r="G3" s="11" t="s">
        <v>58</v>
      </c>
      <c r="H3" s="11" t="s">
        <v>146</v>
      </c>
      <c r="I3" s="12" t="s">
        <v>150</v>
      </c>
      <c r="J3" s="35">
        <v>300000</v>
      </c>
      <c r="K3" s="12"/>
    </row>
    <row r="4" spans="1:11" ht="43.5" customHeight="1" x14ac:dyDescent="0.25">
      <c r="A4" s="51" t="s">
        <v>21</v>
      </c>
      <c r="B4" s="12" t="s">
        <v>153</v>
      </c>
      <c r="C4" s="12" t="s">
        <v>142</v>
      </c>
      <c r="D4" s="12" t="s">
        <v>141</v>
      </c>
      <c r="E4" s="3" t="s">
        <v>25</v>
      </c>
      <c r="F4" s="12"/>
      <c r="G4" s="11" t="s">
        <v>58</v>
      </c>
      <c r="H4" s="11" t="s">
        <v>147</v>
      </c>
      <c r="I4" s="12" t="s">
        <v>150</v>
      </c>
      <c r="J4" s="35">
        <v>300000</v>
      </c>
      <c r="K4" s="12" t="s">
        <v>75</v>
      </c>
    </row>
    <row r="5" spans="1:11" ht="43.5" customHeight="1" x14ac:dyDescent="0.25">
      <c r="A5" s="51" t="s">
        <v>21</v>
      </c>
      <c r="B5" s="12" t="s">
        <v>153</v>
      </c>
      <c r="C5" s="12" t="s">
        <v>143</v>
      </c>
      <c r="D5" s="12" t="s">
        <v>144</v>
      </c>
      <c r="E5" s="3" t="s">
        <v>28</v>
      </c>
      <c r="F5" s="12"/>
      <c r="G5" s="11" t="s">
        <v>69</v>
      </c>
      <c r="H5" s="11" t="s">
        <v>148</v>
      </c>
      <c r="I5" s="12" t="s">
        <v>151</v>
      </c>
      <c r="J5" s="35">
        <v>300000</v>
      </c>
      <c r="K5" s="12" t="s">
        <v>75</v>
      </c>
    </row>
    <row r="6" spans="1:11" ht="43.5" customHeight="1" x14ac:dyDescent="0.25">
      <c r="A6" s="51" t="s">
        <v>21</v>
      </c>
      <c r="B6" s="12" t="s">
        <v>153</v>
      </c>
      <c r="C6" s="12" t="s">
        <v>105</v>
      </c>
      <c r="D6" s="12" t="s">
        <v>145</v>
      </c>
      <c r="E6" s="3" t="s">
        <v>28</v>
      </c>
      <c r="F6" s="12"/>
      <c r="G6" s="11" t="s">
        <v>69</v>
      </c>
      <c r="H6" s="11" t="s">
        <v>149</v>
      </c>
      <c r="I6" s="12" t="s">
        <v>152</v>
      </c>
      <c r="J6" s="35">
        <v>150000</v>
      </c>
      <c r="K6" s="12"/>
    </row>
    <row r="7" spans="1:11" ht="43.5" customHeight="1" x14ac:dyDescent="0.25">
      <c r="A7" s="51" t="s">
        <v>21</v>
      </c>
      <c r="B7" s="22" t="s">
        <v>138</v>
      </c>
      <c r="C7" s="51" t="s">
        <v>20</v>
      </c>
      <c r="D7" s="22"/>
      <c r="E7" s="3"/>
      <c r="F7" s="23"/>
      <c r="G7" s="11"/>
      <c r="H7" s="11"/>
      <c r="I7" s="22"/>
      <c r="J7" s="24"/>
      <c r="K7" s="22"/>
    </row>
    <row r="8" spans="1:11" ht="43.5" customHeight="1" x14ac:dyDescent="0.25">
      <c r="A8" s="51" t="s">
        <v>21</v>
      </c>
      <c r="B8" s="22" t="s">
        <v>133</v>
      </c>
      <c r="C8" s="51" t="s">
        <v>134</v>
      </c>
      <c r="D8" s="22" t="s">
        <v>135</v>
      </c>
      <c r="E8" s="3" t="s">
        <v>28</v>
      </c>
      <c r="F8" s="23"/>
      <c r="G8" s="11" t="s">
        <v>69</v>
      </c>
      <c r="H8" s="11" t="s">
        <v>136</v>
      </c>
      <c r="I8" s="22" t="s">
        <v>137</v>
      </c>
      <c r="J8" s="24">
        <v>300000</v>
      </c>
      <c r="K8" s="22"/>
    </row>
    <row r="9" spans="1:11" ht="43.5" customHeight="1" x14ac:dyDescent="0.25">
      <c r="A9" s="51" t="s">
        <v>21</v>
      </c>
      <c r="B9" s="22" t="s">
        <v>131</v>
      </c>
      <c r="C9" s="51" t="s">
        <v>20</v>
      </c>
      <c r="D9" s="22"/>
      <c r="E9" s="23"/>
      <c r="F9" s="23"/>
      <c r="G9" s="23"/>
      <c r="H9" s="23"/>
      <c r="I9" s="22"/>
      <c r="J9" s="24"/>
      <c r="K9" s="22"/>
    </row>
    <row r="10" spans="1:11" s="56" customFormat="1" ht="43.5" customHeight="1" x14ac:dyDescent="0.25">
      <c r="A10" s="51" t="s">
        <v>21</v>
      </c>
      <c r="B10" s="52" t="s">
        <v>130</v>
      </c>
      <c r="C10" s="51" t="s">
        <v>20</v>
      </c>
      <c r="D10" s="53"/>
      <c r="E10" s="54"/>
      <c r="F10" s="54"/>
      <c r="G10" s="54"/>
      <c r="H10" s="54"/>
      <c r="I10" s="53"/>
      <c r="J10" s="55"/>
      <c r="K10" s="53"/>
    </row>
    <row r="11" spans="1:11" ht="43.5" customHeight="1" x14ac:dyDescent="0.25">
      <c r="A11" s="23" t="s">
        <v>21</v>
      </c>
      <c r="B11" s="22" t="s">
        <v>129</v>
      </c>
      <c r="C11" s="48" t="s">
        <v>89</v>
      </c>
      <c r="D11" s="28" t="s">
        <v>127</v>
      </c>
      <c r="E11" s="33" t="s">
        <v>63</v>
      </c>
      <c r="F11" s="23"/>
      <c r="G11" s="33" t="s">
        <v>64</v>
      </c>
      <c r="H11" s="23" t="s">
        <v>86</v>
      </c>
      <c r="I11" s="39">
        <v>1120912</v>
      </c>
      <c r="J11" s="24">
        <v>20000</v>
      </c>
      <c r="K11" s="22"/>
    </row>
    <row r="12" spans="1:11" ht="43.5" customHeight="1" x14ac:dyDescent="0.25">
      <c r="A12" s="23" t="s">
        <v>21</v>
      </c>
      <c r="B12" s="22" t="s">
        <v>129</v>
      </c>
      <c r="C12" s="49" t="s">
        <v>90</v>
      </c>
      <c r="D12" s="28" t="s">
        <v>128</v>
      </c>
      <c r="E12" s="33" t="s">
        <v>63</v>
      </c>
      <c r="F12" s="23"/>
      <c r="G12" s="33" t="s">
        <v>64</v>
      </c>
      <c r="H12" s="23" t="s">
        <v>85</v>
      </c>
      <c r="I12" s="39">
        <v>1120906</v>
      </c>
      <c r="J12" s="24">
        <v>20000</v>
      </c>
      <c r="K12" s="22"/>
    </row>
    <row r="13" spans="1:11" ht="43.5" customHeight="1" x14ac:dyDescent="0.25">
      <c r="A13" s="23" t="s">
        <v>21</v>
      </c>
      <c r="B13" s="22">
        <v>1121005</v>
      </c>
      <c r="C13" s="50" t="s">
        <v>103</v>
      </c>
      <c r="D13" s="28" t="s">
        <v>91</v>
      </c>
      <c r="E13" s="33" t="s">
        <v>63</v>
      </c>
      <c r="F13" s="23"/>
      <c r="G13" s="33" t="s">
        <v>64</v>
      </c>
      <c r="H13" s="38" t="s">
        <v>78</v>
      </c>
      <c r="I13" s="36">
        <v>1120817</v>
      </c>
      <c r="J13" s="24">
        <v>20000</v>
      </c>
      <c r="K13" s="22" t="s">
        <v>75</v>
      </c>
    </row>
    <row r="14" spans="1:11" ht="43.5" customHeight="1" x14ac:dyDescent="0.25">
      <c r="A14" s="23" t="s">
        <v>21</v>
      </c>
      <c r="B14" s="22">
        <v>1121005</v>
      </c>
      <c r="C14" s="50" t="s">
        <v>102</v>
      </c>
      <c r="D14" s="28" t="s">
        <v>92</v>
      </c>
      <c r="E14" s="33" t="s">
        <v>63</v>
      </c>
      <c r="F14" s="23"/>
      <c r="G14" s="33" t="s">
        <v>64</v>
      </c>
      <c r="H14" s="38" t="s">
        <v>79</v>
      </c>
      <c r="I14" s="36">
        <v>1120825</v>
      </c>
      <c r="J14" s="24">
        <v>20000</v>
      </c>
      <c r="K14" s="22"/>
    </row>
    <row r="15" spans="1:11" ht="43.5" customHeight="1" x14ac:dyDescent="0.25">
      <c r="A15" s="23" t="s">
        <v>21</v>
      </c>
      <c r="B15" s="22">
        <v>1121005</v>
      </c>
      <c r="C15" s="50" t="s">
        <v>101</v>
      </c>
      <c r="D15" s="37" t="s">
        <v>93</v>
      </c>
      <c r="E15" s="33" t="s">
        <v>63</v>
      </c>
      <c r="F15" s="23"/>
      <c r="G15" s="33" t="s">
        <v>64</v>
      </c>
      <c r="H15" s="38" t="s">
        <v>80</v>
      </c>
      <c r="I15" s="36">
        <v>1120829</v>
      </c>
      <c r="J15" s="24">
        <v>20000</v>
      </c>
      <c r="K15" s="22" t="s">
        <v>75</v>
      </c>
    </row>
    <row r="16" spans="1:11" ht="43.5" customHeight="1" x14ac:dyDescent="0.25">
      <c r="A16" s="23" t="s">
        <v>21</v>
      </c>
      <c r="B16" s="22">
        <v>1121005</v>
      </c>
      <c r="C16" s="50" t="s">
        <v>100</v>
      </c>
      <c r="D16" s="28" t="s">
        <v>126</v>
      </c>
      <c r="E16" s="33" t="s">
        <v>63</v>
      </c>
      <c r="F16" s="23"/>
      <c r="G16" s="33" t="s">
        <v>64</v>
      </c>
      <c r="H16" s="38" t="s">
        <v>81</v>
      </c>
      <c r="I16" s="36">
        <v>1120829</v>
      </c>
      <c r="J16" s="24">
        <v>20000</v>
      </c>
      <c r="K16" s="22"/>
    </row>
    <row r="17" spans="1:11" ht="43.5" customHeight="1" x14ac:dyDescent="0.25">
      <c r="A17" s="23" t="s">
        <v>21</v>
      </c>
      <c r="B17" s="22">
        <v>1121005</v>
      </c>
      <c r="C17" s="50" t="s">
        <v>99</v>
      </c>
      <c r="D17" s="28" t="s">
        <v>94</v>
      </c>
      <c r="E17" s="33" t="s">
        <v>63</v>
      </c>
      <c r="F17" s="23"/>
      <c r="G17" s="33" t="s">
        <v>64</v>
      </c>
      <c r="H17" s="38" t="s">
        <v>82</v>
      </c>
      <c r="I17" s="36">
        <v>1120829</v>
      </c>
      <c r="J17" s="24">
        <v>20000</v>
      </c>
      <c r="K17" s="22"/>
    </row>
    <row r="18" spans="1:11" ht="43.5" customHeight="1" x14ac:dyDescent="0.25">
      <c r="A18" s="23" t="s">
        <v>21</v>
      </c>
      <c r="B18" s="22">
        <v>1121005</v>
      </c>
      <c r="C18" s="50" t="s">
        <v>98</v>
      </c>
      <c r="D18" s="28" t="s">
        <v>95</v>
      </c>
      <c r="E18" s="33" t="s">
        <v>63</v>
      </c>
      <c r="F18" s="23"/>
      <c r="G18" s="33" t="s">
        <v>64</v>
      </c>
      <c r="H18" s="38" t="s">
        <v>83</v>
      </c>
      <c r="I18" s="36">
        <v>1120830</v>
      </c>
      <c r="J18" s="24">
        <v>20000</v>
      </c>
      <c r="K18" s="22"/>
    </row>
    <row r="19" spans="1:11" ht="43.5" customHeight="1" x14ac:dyDescent="0.25">
      <c r="A19" s="23" t="s">
        <v>21</v>
      </c>
      <c r="B19" s="22">
        <v>1121005</v>
      </c>
      <c r="C19" s="50" t="s">
        <v>97</v>
      </c>
      <c r="D19" s="28" t="s">
        <v>96</v>
      </c>
      <c r="E19" s="33" t="s">
        <v>63</v>
      </c>
      <c r="F19" s="23"/>
      <c r="G19" s="33" t="s">
        <v>64</v>
      </c>
      <c r="H19" s="38" t="s">
        <v>84</v>
      </c>
      <c r="I19" s="36">
        <v>1120831</v>
      </c>
      <c r="J19" s="24">
        <v>20000</v>
      </c>
      <c r="K19" s="22"/>
    </row>
    <row r="20" spans="1:11" ht="43.5" customHeight="1" x14ac:dyDescent="0.25">
      <c r="A20" s="11" t="s">
        <v>21</v>
      </c>
      <c r="B20" s="12">
        <v>1120801</v>
      </c>
      <c r="C20" s="34" t="s">
        <v>105</v>
      </c>
      <c r="D20" s="12" t="s">
        <v>104</v>
      </c>
      <c r="E20" s="11" t="s">
        <v>14</v>
      </c>
      <c r="F20" s="11"/>
      <c r="G20" s="11" t="s">
        <v>73</v>
      </c>
      <c r="H20" s="11" t="s">
        <v>74</v>
      </c>
      <c r="I20" s="12">
        <v>1120614</v>
      </c>
      <c r="J20" s="35">
        <v>300000</v>
      </c>
      <c r="K20" s="12" t="s">
        <v>75</v>
      </c>
    </row>
    <row r="21" spans="1:11" ht="43.5" customHeight="1" x14ac:dyDescent="0.25">
      <c r="A21" s="11" t="s">
        <v>21</v>
      </c>
      <c r="B21" s="12">
        <v>1120703</v>
      </c>
      <c r="C21" s="3" t="s">
        <v>20</v>
      </c>
      <c r="D21" s="22"/>
      <c r="E21" s="23"/>
      <c r="F21" s="23"/>
      <c r="G21" s="23"/>
      <c r="H21" s="23"/>
      <c r="I21" s="22"/>
      <c r="J21" s="24"/>
      <c r="K21" s="22"/>
    </row>
    <row r="22" spans="1:11" ht="43.5" customHeight="1" x14ac:dyDescent="0.25">
      <c r="A22" s="11" t="s">
        <v>21</v>
      </c>
      <c r="B22" s="12">
        <v>1120602</v>
      </c>
      <c r="C22" s="3" t="s">
        <v>20</v>
      </c>
      <c r="D22" s="22"/>
      <c r="E22" s="23"/>
      <c r="F22" s="23"/>
      <c r="G22" s="23"/>
      <c r="H22" s="23"/>
      <c r="I22" s="22"/>
      <c r="J22" s="24"/>
      <c r="K22" s="22"/>
    </row>
    <row r="23" spans="1:11" ht="173.25" customHeight="1" x14ac:dyDescent="0.25">
      <c r="A23" s="11" t="s">
        <v>21</v>
      </c>
      <c r="B23" s="12">
        <v>1120501</v>
      </c>
      <c r="C23" s="27" t="s">
        <v>107</v>
      </c>
      <c r="D23" s="40" t="s">
        <v>106</v>
      </c>
      <c r="E23" s="3" t="s">
        <v>28</v>
      </c>
      <c r="F23" s="26"/>
      <c r="G23" s="11" t="s">
        <v>69</v>
      </c>
      <c r="H23" s="3" t="s">
        <v>72</v>
      </c>
      <c r="I23" s="2">
        <v>1120325</v>
      </c>
      <c r="J23" s="2">
        <v>300000</v>
      </c>
      <c r="K23" s="33" t="s">
        <v>132</v>
      </c>
    </row>
    <row r="24" spans="1:11" ht="78" customHeight="1" x14ac:dyDescent="0.25">
      <c r="A24" s="11" t="s">
        <v>21</v>
      </c>
      <c r="B24" s="12">
        <v>1120406</v>
      </c>
      <c r="C24" s="31" t="s">
        <v>109</v>
      </c>
      <c r="D24" s="28" t="s">
        <v>108</v>
      </c>
      <c r="E24" s="11" t="s">
        <v>25</v>
      </c>
      <c r="F24" s="26"/>
      <c r="G24" s="11" t="s">
        <v>68</v>
      </c>
      <c r="H24" s="11" t="s">
        <v>70</v>
      </c>
      <c r="I24" s="12">
        <v>1120210</v>
      </c>
      <c r="J24" s="32">
        <v>300000</v>
      </c>
      <c r="K24" s="25"/>
    </row>
    <row r="25" spans="1:11" ht="44.25" customHeight="1" x14ac:dyDescent="0.25">
      <c r="A25" s="11" t="s">
        <v>21</v>
      </c>
      <c r="B25" s="12">
        <v>1120406</v>
      </c>
      <c r="C25" s="29" t="s">
        <v>111</v>
      </c>
      <c r="D25" s="41" t="s">
        <v>110</v>
      </c>
      <c r="E25" s="11" t="s">
        <v>28</v>
      </c>
      <c r="F25" s="26"/>
      <c r="G25" s="11" t="s">
        <v>69</v>
      </c>
      <c r="H25" s="11" t="s">
        <v>71</v>
      </c>
      <c r="I25" s="12">
        <v>1120210</v>
      </c>
      <c r="J25" s="32">
        <v>300000</v>
      </c>
      <c r="K25" s="33" t="s">
        <v>87</v>
      </c>
    </row>
    <row r="26" spans="1:11" ht="43.5" customHeight="1" x14ac:dyDescent="0.25">
      <c r="A26" s="11" t="s">
        <v>21</v>
      </c>
      <c r="B26" s="12">
        <v>1120207</v>
      </c>
      <c r="C26" s="2" t="s">
        <v>60</v>
      </c>
      <c r="D26" s="42" t="s">
        <v>112</v>
      </c>
      <c r="E26" s="3" t="s">
        <v>63</v>
      </c>
      <c r="F26" s="23"/>
      <c r="G26" s="3" t="s">
        <v>64</v>
      </c>
      <c r="H26" s="3" t="s">
        <v>65</v>
      </c>
      <c r="I26" s="2">
        <v>1111209</v>
      </c>
      <c r="J26" s="24">
        <v>20000</v>
      </c>
      <c r="K26" s="22"/>
    </row>
    <row r="27" spans="1:11" ht="43.5" customHeight="1" x14ac:dyDescent="0.25">
      <c r="A27" s="11" t="s">
        <v>21</v>
      </c>
      <c r="B27" s="12">
        <v>1120207</v>
      </c>
      <c r="C27" s="2" t="s">
        <v>61</v>
      </c>
      <c r="D27" s="43" t="s">
        <v>113</v>
      </c>
      <c r="E27" s="3" t="s">
        <v>63</v>
      </c>
      <c r="F27" s="23"/>
      <c r="G27" s="3" t="s">
        <v>64</v>
      </c>
      <c r="H27" s="3" t="s">
        <v>66</v>
      </c>
      <c r="I27" s="2">
        <v>1111209</v>
      </c>
      <c r="J27" s="24">
        <v>20000</v>
      </c>
      <c r="K27" s="22"/>
    </row>
    <row r="28" spans="1:11" ht="31.5" x14ac:dyDescent="0.25">
      <c r="A28" s="11" t="s">
        <v>21</v>
      </c>
      <c r="B28" s="12">
        <v>1120207</v>
      </c>
      <c r="C28" s="2" t="s">
        <v>62</v>
      </c>
      <c r="D28" s="43" t="s">
        <v>114</v>
      </c>
      <c r="E28" s="3" t="s">
        <v>63</v>
      </c>
      <c r="F28" s="23"/>
      <c r="G28" s="3" t="s">
        <v>64</v>
      </c>
      <c r="H28" s="3" t="s">
        <v>67</v>
      </c>
      <c r="I28" s="2">
        <v>1111214</v>
      </c>
      <c r="J28" s="24">
        <v>20000</v>
      </c>
      <c r="K28" s="22"/>
    </row>
    <row r="29" spans="1:11" x14ac:dyDescent="0.25">
      <c r="A29" s="11" t="s">
        <v>21</v>
      </c>
      <c r="B29" s="12">
        <v>1120107</v>
      </c>
      <c r="C29" s="3" t="s">
        <v>20</v>
      </c>
      <c r="D29" s="22"/>
      <c r="E29" s="23"/>
      <c r="F29" s="23"/>
      <c r="G29" s="23"/>
      <c r="H29" s="23"/>
      <c r="I29" s="22"/>
      <c r="J29" s="24"/>
      <c r="K29" s="22"/>
    </row>
    <row r="30" spans="1:11" x14ac:dyDescent="0.25">
      <c r="A30" s="11" t="s">
        <v>21</v>
      </c>
      <c r="B30" s="12">
        <v>1111206</v>
      </c>
      <c r="C30" s="3" t="s">
        <v>20</v>
      </c>
      <c r="D30" s="22"/>
      <c r="E30" s="23"/>
      <c r="F30" s="23"/>
      <c r="G30" s="23"/>
      <c r="H30" s="23"/>
      <c r="I30" s="22"/>
      <c r="J30" s="24"/>
      <c r="K30" s="22"/>
    </row>
    <row r="31" spans="1:11" x14ac:dyDescent="0.25">
      <c r="A31" s="11" t="s">
        <v>21</v>
      </c>
      <c r="B31" s="12">
        <v>1111110</v>
      </c>
      <c r="C31" s="3" t="s">
        <v>20</v>
      </c>
      <c r="D31" s="22"/>
      <c r="E31" s="23"/>
      <c r="F31" s="23"/>
      <c r="G31" s="23"/>
      <c r="H31" s="23"/>
      <c r="I31" s="22"/>
      <c r="J31" s="24"/>
      <c r="K31" s="22"/>
    </row>
    <row r="32" spans="1:11" x14ac:dyDescent="0.25">
      <c r="A32" s="11" t="s">
        <v>21</v>
      </c>
      <c r="B32" s="12">
        <v>1111007</v>
      </c>
      <c r="C32" s="3" t="s">
        <v>20</v>
      </c>
      <c r="D32" s="22"/>
      <c r="E32" s="23"/>
      <c r="F32" s="23"/>
      <c r="G32" s="23"/>
      <c r="H32" s="23"/>
      <c r="I32" s="22"/>
      <c r="J32" s="24"/>
      <c r="K32" s="22"/>
    </row>
    <row r="33" spans="1:11" ht="69.75" customHeight="1" x14ac:dyDescent="0.25">
      <c r="A33" s="11" t="s">
        <v>21</v>
      </c>
      <c r="B33" s="12">
        <v>1110902</v>
      </c>
      <c r="C33" s="3" t="s">
        <v>20</v>
      </c>
      <c r="D33" s="22"/>
      <c r="E33" s="23"/>
      <c r="F33" s="23"/>
      <c r="G33" s="23"/>
      <c r="H33" s="23"/>
      <c r="I33" s="22"/>
      <c r="J33" s="24"/>
      <c r="K33" s="22"/>
    </row>
    <row r="34" spans="1:11" ht="60" customHeight="1" x14ac:dyDescent="0.25">
      <c r="A34" s="11" t="s">
        <v>21</v>
      </c>
      <c r="B34" s="12">
        <v>1110802</v>
      </c>
      <c r="C34" s="21" t="s">
        <v>57</v>
      </c>
      <c r="D34" s="40" t="s">
        <v>115</v>
      </c>
      <c r="E34" s="3" t="s">
        <v>28</v>
      </c>
      <c r="F34" s="3"/>
      <c r="G34" s="3" t="s">
        <v>58</v>
      </c>
      <c r="H34" s="3" t="s">
        <v>59</v>
      </c>
      <c r="I34" s="12">
        <v>1110602</v>
      </c>
      <c r="J34" s="2">
        <v>300000</v>
      </c>
      <c r="K34" s="33" t="s">
        <v>76</v>
      </c>
    </row>
    <row r="35" spans="1:11" ht="60" customHeight="1" x14ac:dyDescent="0.25">
      <c r="A35" s="11" t="s">
        <v>21</v>
      </c>
      <c r="B35" s="12">
        <v>1110701</v>
      </c>
      <c r="C35" s="18"/>
      <c r="D35" s="44"/>
      <c r="E35" s="3"/>
      <c r="F35" s="3"/>
      <c r="G35" s="11"/>
      <c r="H35" s="20"/>
      <c r="I35" s="3"/>
      <c r="J35" s="2"/>
      <c r="K35" s="3"/>
    </row>
    <row r="36" spans="1:11" ht="60" customHeight="1" x14ac:dyDescent="0.25">
      <c r="A36" s="11" t="s">
        <v>21</v>
      </c>
      <c r="B36" s="12">
        <v>1110602</v>
      </c>
      <c r="C36" s="18"/>
      <c r="D36" s="44"/>
      <c r="E36" s="3"/>
      <c r="F36" s="3"/>
      <c r="G36" s="11"/>
      <c r="H36" s="20"/>
      <c r="I36" s="3"/>
      <c r="J36" s="2"/>
      <c r="K36" s="3"/>
    </row>
    <row r="37" spans="1:11" ht="60" customHeight="1" x14ac:dyDescent="0.25">
      <c r="A37" s="11" t="s">
        <v>21</v>
      </c>
      <c r="B37" s="12">
        <v>1110502</v>
      </c>
      <c r="C37" s="18"/>
      <c r="D37" s="44"/>
      <c r="E37" s="3"/>
      <c r="F37" s="3"/>
      <c r="G37" s="11"/>
      <c r="H37" s="20"/>
      <c r="I37" s="3"/>
      <c r="J37" s="2"/>
      <c r="K37" s="3"/>
    </row>
    <row r="38" spans="1:11" ht="60" customHeight="1" x14ac:dyDescent="0.25">
      <c r="A38" s="11" t="s">
        <v>21</v>
      </c>
      <c r="B38" s="12">
        <v>1110409</v>
      </c>
      <c r="C38" s="18"/>
      <c r="D38" s="44"/>
      <c r="E38" s="3"/>
      <c r="F38" s="3"/>
      <c r="G38" s="11"/>
      <c r="H38" s="20"/>
      <c r="I38" s="3"/>
      <c r="J38" s="2"/>
      <c r="K38" s="3"/>
    </row>
    <row r="39" spans="1:11" ht="60" customHeight="1" x14ac:dyDescent="0.25">
      <c r="A39" s="11" t="s">
        <v>21</v>
      </c>
      <c r="B39" s="12">
        <v>1110301</v>
      </c>
      <c r="C39" s="18" t="s">
        <v>116</v>
      </c>
      <c r="D39" s="40" t="s">
        <v>117</v>
      </c>
      <c r="E39" s="3" t="s">
        <v>28</v>
      </c>
      <c r="F39" s="3" t="str">
        <f>[1]Sheet1!E3</f>
        <v>雇主未依規定給付足額資遣費</v>
      </c>
      <c r="G39" s="11" t="s">
        <v>47</v>
      </c>
      <c r="H39" s="11" t="str">
        <f>[1]Sheet1!$F$3</f>
        <v>110年府勞檢字第11003439671號</v>
      </c>
      <c r="I39" s="3">
        <f>[1]Sheet1!$G$3</f>
        <v>1110104</v>
      </c>
      <c r="J39" s="2">
        <v>300000</v>
      </c>
      <c r="K39" s="3"/>
    </row>
    <row r="40" spans="1:11" ht="60" customHeight="1" x14ac:dyDescent="0.25">
      <c r="A40" s="11" t="s">
        <v>21</v>
      </c>
      <c r="B40" s="12">
        <v>1110301</v>
      </c>
      <c r="C40" s="21" t="s">
        <v>119</v>
      </c>
      <c r="D40" s="44" t="s">
        <v>118</v>
      </c>
      <c r="E40" s="3" t="s">
        <v>28</v>
      </c>
      <c r="F40" s="3"/>
      <c r="G40" s="11" t="s">
        <v>47</v>
      </c>
      <c r="H40" s="20" t="s">
        <v>56</v>
      </c>
      <c r="I40" s="3">
        <v>1110111</v>
      </c>
      <c r="J40" s="2">
        <v>300000</v>
      </c>
      <c r="K40" s="3"/>
    </row>
    <row r="41" spans="1:11" ht="60" customHeight="1" x14ac:dyDescent="0.25">
      <c r="A41" s="11" t="s">
        <v>21</v>
      </c>
      <c r="B41" s="12">
        <v>1110208</v>
      </c>
      <c r="C41" s="18"/>
      <c r="D41" s="44"/>
      <c r="E41" s="3"/>
      <c r="F41" s="3"/>
      <c r="G41" s="11"/>
      <c r="H41" s="20"/>
      <c r="I41" s="3"/>
      <c r="J41" s="2"/>
      <c r="K41" s="3"/>
    </row>
    <row r="42" spans="1:11" ht="60" customHeight="1" x14ac:dyDescent="0.25">
      <c r="A42" s="11" t="s">
        <v>21</v>
      </c>
      <c r="B42" s="12">
        <v>1110103</v>
      </c>
      <c r="C42" s="18" t="s">
        <v>121</v>
      </c>
      <c r="D42" s="44" t="s">
        <v>120</v>
      </c>
      <c r="E42" s="3" t="s">
        <v>28</v>
      </c>
      <c r="F42" s="3"/>
      <c r="G42" s="11" t="s">
        <v>47</v>
      </c>
      <c r="H42" s="20" t="s">
        <v>55</v>
      </c>
      <c r="I42" s="3">
        <v>1101124</v>
      </c>
      <c r="J42" s="2">
        <v>30000</v>
      </c>
      <c r="K42" s="3"/>
    </row>
    <row r="43" spans="1:11" ht="60" customHeight="1" x14ac:dyDescent="0.25">
      <c r="A43" s="11" t="s">
        <v>21</v>
      </c>
      <c r="B43" s="12">
        <v>1110103</v>
      </c>
      <c r="C43" s="30" t="s">
        <v>122</v>
      </c>
      <c r="D43" s="28" t="s">
        <v>123</v>
      </c>
      <c r="E43" s="3" t="str">
        <f>[2]Sheet1!D4</f>
        <v>勞工退休金條例
第12條第1項</v>
      </c>
      <c r="F43" s="3" t="str">
        <f>[2]Sheet1!E4</f>
        <v>雇主未依規定給付足額資遣費</v>
      </c>
      <c r="G43" s="11" t="s">
        <v>47</v>
      </c>
      <c r="H43" s="20" t="s">
        <v>46</v>
      </c>
      <c r="I43" s="3">
        <v>1101116</v>
      </c>
      <c r="J43" s="2">
        <v>300000</v>
      </c>
      <c r="K43" s="3"/>
    </row>
    <row r="44" spans="1:11" ht="60" customHeight="1" x14ac:dyDescent="0.25">
      <c r="A44" s="11" t="str">
        <f>A43</f>
        <v>桃園市政府</v>
      </c>
      <c r="B44" s="12">
        <v>1101201</v>
      </c>
      <c r="C44" s="18" t="s">
        <v>48</v>
      </c>
      <c r="D44" s="45"/>
      <c r="E44" s="3" t="s">
        <v>50</v>
      </c>
      <c r="F44" s="3"/>
      <c r="G44" s="3" t="s">
        <v>49</v>
      </c>
      <c r="H44" s="3" t="s">
        <v>51</v>
      </c>
      <c r="I44" s="2">
        <v>1101119</v>
      </c>
      <c r="J44" s="5">
        <v>40000</v>
      </c>
      <c r="K44" s="3"/>
    </row>
    <row r="45" spans="1:11" ht="60" customHeight="1" x14ac:dyDescent="0.25">
      <c r="A45" s="11" t="s">
        <v>21</v>
      </c>
      <c r="B45" s="12">
        <v>1101201</v>
      </c>
      <c r="C45" s="19" t="s">
        <v>124</v>
      </c>
      <c r="D45" s="28"/>
      <c r="E45" s="3" t="s">
        <v>28</v>
      </c>
      <c r="F45" s="3"/>
      <c r="G45" s="3" t="s">
        <v>44</v>
      </c>
      <c r="H45" s="20" t="s">
        <v>45</v>
      </c>
      <c r="I45" s="2">
        <v>1101020</v>
      </c>
      <c r="J45" s="5">
        <v>300000</v>
      </c>
      <c r="K45" s="3"/>
    </row>
    <row r="46" spans="1:11" ht="60" customHeight="1" x14ac:dyDescent="0.25">
      <c r="A46" s="11" t="s">
        <v>21</v>
      </c>
      <c r="B46" s="12">
        <v>1101101</v>
      </c>
      <c r="C46" s="3" t="s">
        <v>20</v>
      </c>
      <c r="D46" s="12"/>
      <c r="E46" s="3"/>
      <c r="F46" s="3"/>
      <c r="G46" s="3"/>
      <c r="H46" s="3"/>
      <c r="I46" s="2"/>
      <c r="J46" s="5"/>
      <c r="K46" s="3"/>
    </row>
    <row r="47" spans="1:11" ht="60" customHeight="1" x14ac:dyDescent="0.25">
      <c r="A47" s="11" t="s">
        <v>21</v>
      </c>
      <c r="B47" s="12">
        <v>1101001</v>
      </c>
      <c r="C47" s="3" t="s">
        <v>20</v>
      </c>
      <c r="D47" s="12"/>
      <c r="E47" s="3"/>
      <c r="F47" s="3"/>
      <c r="G47" s="3"/>
      <c r="H47" s="3"/>
      <c r="I47" s="2"/>
      <c r="J47" s="5"/>
      <c r="K47" s="3"/>
    </row>
    <row r="48" spans="1:11" ht="60" customHeight="1" x14ac:dyDescent="0.25">
      <c r="A48" s="11" t="s">
        <v>21</v>
      </c>
      <c r="B48" s="12">
        <v>1100901</v>
      </c>
      <c r="C48" s="3" t="s">
        <v>20</v>
      </c>
      <c r="D48" s="12"/>
      <c r="E48" s="3"/>
      <c r="F48" s="3"/>
      <c r="G48" s="3"/>
      <c r="H48" s="3"/>
      <c r="I48" s="2"/>
      <c r="J48" s="5"/>
      <c r="K48" s="3"/>
    </row>
    <row r="49" spans="1:11" ht="60" customHeight="1" x14ac:dyDescent="0.25">
      <c r="A49" s="11" t="s">
        <v>21</v>
      </c>
      <c r="B49" s="12">
        <v>110802</v>
      </c>
      <c r="C49" s="4" t="s">
        <v>20</v>
      </c>
      <c r="D49" s="12"/>
      <c r="E49" s="3"/>
      <c r="F49" s="3"/>
      <c r="G49" s="3"/>
      <c r="H49" s="3"/>
      <c r="I49" s="2"/>
      <c r="J49" s="5"/>
      <c r="K49" s="3"/>
    </row>
    <row r="50" spans="1:11" ht="60" customHeight="1" x14ac:dyDescent="0.25">
      <c r="A50" s="12" t="s">
        <v>21</v>
      </c>
      <c r="B50" s="12">
        <v>1100705</v>
      </c>
      <c r="C50" s="3" t="s">
        <v>42</v>
      </c>
      <c r="D50" s="12" t="s">
        <v>125</v>
      </c>
      <c r="E50" s="3" t="s">
        <v>28</v>
      </c>
      <c r="F50" s="3"/>
      <c r="G50" s="3" t="str">
        <f>G58</f>
        <v>雇主未依規定於終止勞動契約後30日內發給新制資遣費。</v>
      </c>
      <c r="H50" s="3" t="s">
        <v>43</v>
      </c>
      <c r="I50" s="2">
        <v>110520</v>
      </c>
      <c r="J50" s="5">
        <v>300000</v>
      </c>
      <c r="K50" s="3"/>
    </row>
    <row r="51" spans="1:11" ht="64.5" customHeight="1" x14ac:dyDescent="0.25">
      <c r="A51" s="4" t="s">
        <v>21</v>
      </c>
      <c r="B51" s="12">
        <v>1100601</v>
      </c>
      <c r="C51" s="16" t="s">
        <v>41</v>
      </c>
      <c r="D51" s="12"/>
      <c r="E51" s="3" t="s">
        <v>25</v>
      </c>
      <c r="F51" s="3"/>
      <c r="G51" s="3" t="str">
        <f>G59</f>
        <v>雇主未依規定於終止勞動契約後30日內發給新制資遣費。</v>
      </c>
      <c r="H51" s="3" t="s">
        <v>38</v>
      </c>
      <c r="I51" s="2">
        <v>1100414</v>
      </c>
      <c r="J51" s="5">
        <v>150000</v>
      </c>
      <c r="K51" s="3"/>
    </row>
    <row r="52" spans="1:11" ht="60" customHeight="1" x14ac:dyDescent="0.25">
      <c r="A52" s="11" t="s">
        <v>21</v>
      </c>
      <c r="B52" s="12">
        <v>1100601</v>
      </c>
      <c r="C52" s="16" t="s">
        <v>40</v>
      </c>
      <c r="D52" s="12"/>
      <c r="E52" s="3" t="s">
        <v>28</v>
      </c>
      <c r="F52" s="3"/>
      <c r="G52" s="3" t="str">
        <f>G59</f>
        <v>雇主未依規定於終止勞動契約後30日內發給新制資遣費。</v>
      </c>
      <c r="H52" s="3" t="s">
        <v>39</v>
      </c>
      <c r="I52" s="2">
        <v>1100413</v>
      </c>
      <c r="J52" s="5">
        <v>300000</v>
      </c>
      <c r="K52" s="33" t="s">
        <v>77</v>
      </c>
    </row>
    <row r="53" spans="1:11" ht="60" customHeight="1" x14ac:dyDescent="0.25">
      <c r="A53" s="11" t="s">
        <v>21</v>
      </c>
      <c r="B53" s="12">
        <v>1100302</v>
      </c>
      <c r="C53" s="16" t="s">
        <v>20</v>
      </c>
      <c r="D53" s="12"/>
      <c r="E53" s="3"/>
      <c r="F53" s="3"/>
      <c r="G53" s="3"/>
      <c r="H53" s="3"/>
      <c r="I53" s="2"/>
      <c r="J53" s="5"/>
      <c r="K53" s="3"/>
    </row>
    <row r="54" spans="1:11" ht="60" customHeight="1" x14ac:dyDescent="0.25">
      <c r="A54" s="11" t="s">
        <v>21</v>
      </c>
      <c r="B54" s="12">
        <v>1100203</v>
      </c>
      <c r="C54" s="16" t="s">
        <v>37</v>
      </c>
      <c r="D54" s="12"/>
      <c r="E54" s="3" t="s">
        <v>28</v>
      </c>
      <c r="F54" s="3" t="str">
        <f>F61</f>
        <v>受委託運用勞工退休基金之機構將勞工退休基金用於非指定之投資運用項目</v>
      </c>
      <c r="G54" s="3" t="str">
        <f>G61</f>
        <v>雇主未依規定於終止勞動契約後30日內發給新制資遣費。</v>
      </c>
      <c r="H54" s="3" t="s">
        <v>36</v>
      </c>
      <c r="I54" s="2">
        <v>1091217</v>
      </c>
      <c r="J54" s="5">
        <v>300000</v>
      </c>
      <c r="K54" s="3"/>
    </row>
    <row r="55" spans="1:11" ht="60" customHeight="1" x14ac:dyDescent="0.25">
      <c r="A55" s="11" t="s">
        <v>21</v>
      </c>
      <c r="B55" s="12">
        <v>1100203</v>
      </c>
      <c r="C55" s="16" t="s">
        <v>34</v>
      </c>
      <c r="D55" s="12"/>
      <c r="E55" s="3" t="s">
        <v>25</v>
      </c>
      <c r="F55" s="3"/>
      <c r="G55" s="3" t="str">
        <f>G62</f>
        <v>雇主未依規定於終止勞動契約後30日內發給新制資遣費。</v>
      </c>
      <c r="H55" s="3" t="s">
        <v>35</v>
      </c>
      <c r="I55" s="2">
        <v>1091211</v>
      </c>
      <c r="J55" s="5">
        <v>300000</v>
      </c>
      <c r="K55" s="3"/>
    </row>
    <row r="56" spans="1:11" ht="60" customHeight="1" x14ac:dyDescent="0.25">
      <c r="A56" s="11" t="str">
        <f t="shared" ref="A56:J56" si="0">A54</f>
        <v>桃園市政府</v>
      </c>
      <c r="B56" s="12">
        <f>[3]Sheet1!B3</f>
        <v>1100106</v>
      </c>
      <c r="C56" s="15" t="str">
        <f>[3]Sheet1!C3</f>
        <v>台灣億群投資股份有限公司</v>
      </c>
      <c r="D56" s="12"/>
      <c r="E56" s="3" t="str">
        <f>[3]Sheet1!E3</f>
        <v>勞工退休金條例第12條第2項</v>
      </c>
      <c r="F56" s="3" t="str">
        <f>[3]Sheet1!F3</f>
        <v>受委託運用勞工退休基金之機構將勞工退休基金用於非指定之投資運用項目</v>
      </c>
      <c r="G56" s="3" t="str">
        <f>[3]Sheet1!G3</f>
        <v>雇主未依規定於終止勞動契約後30日內發給新制資遣費。</v>
      </c>
      <c r="H56" s="3" t="str">
        <f>[3]Sheet1!H3</f>
        <v>109年府勞檢字第1090275409號</v>
      </c>
      <c r="I56" s="2">
        <f>[3]Sheet1!I3</f>
        <v>1091104</v>
      </c>
      <c r="J56" s="5">
        <f t="shared" si="0"/>
        <v>300000</v>
      </c>
      <c r="K56" s="3"/>
    </row>
    <row r="57" spans="1:11" ht="60" customHeight="1" x14ac:dyDescent="0.25">
      <c r="A57" s="11" t="s">
        <v>21</v>
      </c>
      <c r="B57" s="12">
        <v>1100106</v>
      </c>
      <c r="C57" s="17" t="s">
        <v>29</v>
      </c>
      <c r="D57" s="12"/>
      <c r="E57" s="3" t="s">
        <v>28</v>
      </c>
      <c r="F57" s="3"/>
      <c r="G57" s="3" t="str">
        <f>G62</f>
        <v>雇主未依規定於終止勞動契約後30日內發給新制資遣費。</v>
      </c>
      <c r="H57" s="3" t="s">
        <v>30</v>
      </c>
      <c r="I57" s="2">
        <v>1091117</v>
      </c>
      <c r="J57" s="5">
        <v>300000</v>
      </c>
      <c r="K57" s="3"/>
    </row>
    <row r="58" spans="1:11" ht="60" customHeight="1" x14ac:dyDescent="0.25">
      <c r="A58" s="11" t="s">
        <v>21</v>
      </c>
      <c r="B58" s="12">
        <v>1100106</v>
      </c>
      <c r="C58" s="2" t="s">
        <v>31</v>
      </c>
      <c r="D58" s="12"/>
      <c r="E58" s="3" t="s">
        <v>25</v>
      </c>
      <c r="F58" s="3" t="str">
        <f t="shared" ref="F58:G58" si="1">F62</f>
        <v>受委託運用勞工退休基金之機構將勞工退休基金用於非指定之投資運用項目</v>
      </c>
      <c r="G58" s="3" t="str">
        <f t="shared" si="1"/>
        <v>雇主未依規定於終止勞動契約後30日內發給新制資遣費。</v>
      </c>
      <c r="H58" s="3" t="s">
        <v>32</v>
      </c>
      <c r="I58" s="2">
        <v>1091111</v>
      </c>
      <c r="J58" s="5">
        <v>300000</v>
      </c>
      <c r="K58" s="3"/>
    </row>
    <row r="59" spans="1:11" ht="60" customHeight="1" x14ac:dyDescent="0.25">
      <c r="A59" s="11" t="s">
        <v>21</v>
      </c>
      <c r="B59" s="12">
        <v>1091202</v>
      </c>
      <c r="C59" s="16" t="s">
        <v>33</v>
      </c>
      <c r="D59" s="12"/>
      <c r="E59" s="3" t="s">
        <v>25</v>
      </c>
      <c r="F59" s="3"/>
      <c r="G59" s="3" t="s">
        <v>16</v>
      </c>
      <c r="H59" s="3" t="s">
        <v>24</v>
      </c>
      <c r="I59" s="2">
        <v>1091019</v>
      </c>
      <c r="J59" s="5">
        <v>300000</v>
      </c>
      <c r="K59" s="3"/>
    </row>
    <row r="60" spans="1:11" ht="60" customHeight="1" x14ac:dyDescent="0.25">
      <c r="A60" s="11" t="str">
        <f t="shared" ref="A60:J60" si="2">A58</f>
        <v>桃園市政府</v>
      </c>
      <c r="B60" s="12">
        <v>1091102</v>
      </c>
      <c r="C60" s="14" t="s">
        <v>26</v>
      </c>
      <c r="D60" s="12"/>
      <c r="E60" s="3" t="str">
        <f t="shared" ref="E60:G61" si="3">E61</f>
        <v>勞工退休金條例第12條第2項</v>
      </c>
      <c r="F60" s="3" t="str">
        <f t="shared" si="2"/>
        <v>受委託運用勞工退休基金之機構將勞工退休基金用於非指定之投資運用項目</v>
      </c>
      <c r="G60" s="3" t="str">
        <f t="shared" si="2"/>
        <v>雇主未依規定於終止勞動契約後30日內發給新制資遣費。</v>
      </c>
      <c r="H60" s="14" t="s">
        <v>27</v>
      </c>
      <c r="I60" s="2">
        <f t="shared" si="2"/>
        <v>1091111</v>
      </c>
      <c r="J60" s="5">
        <f t="shared" si="2"/>
        <v>300000</v>
      </c>
      <c r="K60" s="3"/>
    </row>
    <row r="61" spans="1:11" ht="60" customHeight="1" x14ac:dyDescent="0.25">
      <c r="A61" s="11" t="s">
        <v>21</v>
      </c>
      <c r="B61" s="12">
        <v>1091102</v>
      </c>
      <c r="C61" s="3" t="s">
        <v>22</v>
      </c>
      <c r="D61" s="12"/>
      <c r="E61" s="3" t="str">
        <f t="shared" si="3"/>
        <v>勞工退休金條例第12條第2項</v>
      </c>
      <c r="F61" s="3" t="str">
        <f t="shared" si="3"/>
        <v>受委託運用勞工退休基金之機構將勞工退休基金用於非指定之投資運用項目</v>
      </c>
      <c r="G61" s="3" t="str">
        <f t="shared" si="3"/>
        <v>雇主未依規定於終止勞動契約後30日內發給新制資遣費。</v>
      </c>
      <c r="H61" s="3" t="s">
        <v>23</v>
      </c>
      <c r="I61" s="2">
        <v>1090921</v>
      </c>
      <c r="J61" s="5">
        <v>300000</v>
      </c>
      <c r="K61" s="3"/>
    </row>
    <row r="62" spans="1:11" ht="60" customHeight="1" x14ac:dyDescent="0.25">
      <c r="A62" s="11" t="s">
        <v>21</v>
      </c>
      <c r="B62" s="12">
        <f>[4]Sheet1!B3</f>
        <v>1090908</v>
      </c>
      <c r="C62" s="3" t="str">
        <f>[4]Sheet1!C3</f>
        <v>台耀照明股份有限公司</v>
      </c>
      <c r="D62" s="12"/>
      <c r="E62" s="3" t="str">
        <f>[4]Sheet1!E3</f>
        <v>勞工退休金條例第12條第2項</v>
      </c>
      <c r="F62" s="3" t="str">
        <f>[4]Sheet1!F3</f>
        <v>受委託運用勞工退休基金之機構將勞工退休基金用於非指定之投資運用項目</v>
      </c>
      <c r="G62" s="3" t="str">
        <f>[4]Sheet1!G3</f>
        <v>雇主未依規定於終止勞動契約後30日內發給新制資遣費。</v>
      </c>
      <c r="H62" s="3" t="str">
        <f>[4]Sheet1!H3</f>
        <v>109年府勞檢字10901499361號</v>
      </c>
      <c r="I62" s="2">
        <f>[4]Sheet1!I3</f>
        <v>1090706</v>
      </c>
      <c r="J62" s="5">
        <f>[4]Sheet1!J3</f>
        <v>20000</v>
      </c>
      <c r="K62" s="3"/>
    </row>
    <row r="63" spans="1:11" x14ac:dyDescent="0.25">
      <c r="A63" s="11"/>
      <c r="B63" s="12">
        <v>10908</v>
      </c>
      <c r="C63" s="3" t="s">
        <v>20</v>
      </c>
      <c r="D63" s="12"/>
      <c r="E63" s="3"/>
      <c r="F63" s="3"/>
      <c r="G63" s="3"/>
      <c r="H63" s="3"/>
      <c r="I63" s="2"/>
      <c r="J63" s="5"/>
      <c r="K63" s="3"/>
    </row>
    <row r="64" spans="1:11" x14ac:dyDescent="0.25">
      <c r="A64" s="11"/>
      <c r="B64" s="12">
        <v>10907</v>
      </c>
      <c r="C64" s="3" t="s">
        <v>20</v>
      </c>
      <c r="D64" s="12"/>
      <c r="E64" s="3"/>
      <c r="F64" s="3"/>
      <c r="G64" s="3"/>
      <c r="H64" s="3"/>
      <c r="I64" s="2"/>
      <c r="J64" s="5"/>
      <c r="K64" s="3"/>
    </row>
    <row r="65" spans="1:11" ht="31.5" x14ac:dyDescent="0.25">
      <c r="A65" s="11" t="str">
        <f>[5]Sheet1!A3</f>
        <v>桃園市政府</v>
      </c>
      <c r="B65" s="12">
        <f>[5]Sheet1!B3</f>
        <v>1090604</v>
      </c>
      <c r="C65" s="3" t="str">
        <f>[5]Sheet1!C3</f>
        <v>興園股份有限公司</v>
      </c>
      <c r="D65" s="13"/>
      <c r="E65" s="3" t="str">
        <f>[5]Sheet1!E3</f>
        <v>違反勞工退休金條例</v>
      </c>
      <c r="F65" s="3">
        <f>[5]Sheet1!F3</f>
        <v>0</v>
      </c>
      <c r="G65" s="3" t="str">
        <f>[5]Sheet1!G3</f>
        <v>雇主未依規定給付足額資遣費</v>
      </c>
      <c r="H65" s="3" t="str">
        <f>[5]Sheet1!H3</f>
        <v>109年府勞檢字第10900675762號</v>
      </c>
      <c r="I65" s="2">
        <f>[5]Sheet1!I3</f>
        <v>1090406</v>
      </c>
      <c r="J65" s="5">
        <f>[5]Sheet1!J3</f>
        <v>300000</v>
      </c>
      <c r="K65" s="3"/>
    </row>
    <row r="66" spans="1:11" x14ac:dyDescent="0.25">
      <c r="A66" s="11"/>
      <c r="B66" s="12">
        <v>10905</v>
      </c>
      <c r="C66" s="3" t="s">
        <v>20</v>
      </c>
      <c r="D66" s="13"/>
      <c r="E66" s="3"/>
      <c r="F66" s="3"/>
      <c r="G66" s="3"/>
      <c r="H66" s="3"/>
      <c r="I66" s="2"/>
      <c r="J66" s="5"/>
      <c r="K66" s="3"/>
    </row>
    <row r="67" spans="1:11" ht="47.25" x14ac:dyDescent="0.25">
      <c r="A67" s="11" t="str">
        <f>[6]Sheet1!A3</f>
        <v>桃園市政府</v>
      </c>
      <c r="B67" s="12">
        <f>[6]Sheet1!B3</f>
        <v>1090409</v>
      </c>
      <c r="C67" s="3" t="str">
        <f>[6]Sheet1!C3</f>
        <v>莊東陽汽車修理廠有限公司</v>
      </c>
      <c r="D67" s="13"/>
      <c r="E67" s="3" t="str">
        <f>[6]Sheet1!E3</f>
        <v>勞工退休金條例第12條第2項</v>
      </c>
      <c r="F67" s="3" t="str">
        <f>[6]Sheet1!F3</f>
        <v>受委託運用勞工退休基金之機構將勞工退休基金用於非指定之投資運用項目</v>
      </c>
      <c r="G67" s="3" t="str">
        <f>[6]Sheet1!G3</f>
        <v>雇主未依規定給付足額資遣費</v>
      </c>
      <c r="H67" s="3" t="str">
        <f>[6]Sheet1!H3</f>
        <v>府勞檢字第10900288592號</v>
      </c>
      <c r="I67" s="2">
        <f>[6]Sheet1!I3</f>
        <v>1090224</v>
      </c>
      <c r="J67" s="5">
        <f>[6]Sheet1!J3</f>
        <v>300000</v>
      </c>
      <c r="K67" s="3"/>
    </row>
    <row r="68" spans="1:11" ht="47.25" x14ac:dyDescent="0.25">
      <c r="A68" s="11" t="str">
        <f>[7]Sheet1!A3</f>
        <v>桃園市政府</v>
      </c>
      <c r="B68" s="12">
        <f>[7]Sheet1!B3</f>
        <v>1090302</v>
      </c>
      <c r="C68" s="3" t="str">
        <f>[7]Sheet1!C3</f>
        <v>騰升科技股份有限公司</v>
      </c>
      <c r="D68" s="13"/>
      <c r="E68" s="3" t="str">
        <f>[7]Sheet1!E3</f>
        <v>勞工退休金條例第12條第1項</v>
      </c>
      <c r="F68" s="3" t="str">
        <f>[7]Sheet1!F3</f>
        <v>受委託運用勞工退休基金之機構將勞工退休基金用於非指定之投資運用項目</v>
      </c>
      <c r="G68" s="3" t="str">
        <f>[7]Sheet1!G3</f>
        <v>雇主未依規定給付足額資遣費。</v>
      </c>
      <c r="H68" s="3" t="str">
        <f>[7]Sheet1!H3</f>
        <v>府勞檢字第10803348723號</v>
      </c>
      <c r="I68" s="2">
        <f>[7]Sheet1!I3</f>
        <v>1090106</v>
      </c>
      <c r="J68" s="5">
        <f>[7]Sheet1!J3</f>
        <v>300000</v>
      </c>
      <c r="K68" s="3"/>
    </row>
    <row r="69" spans="1:11" ht="47.25" x14ac:dyDescent="0.25">
      <c r="A69" s="11" t="s">
        <v>12</v>
      </c>
      <c r="B69" s="12">
        <v>1090205</v>
      </c>
      <c r="C69" s="3" t="s">
        <v>18</v>
      </c>
      <c r="D69" s="46"/>
      <c r="E69" s="3" t="s">
        <v>14</v>
      </c>
      <c r="F69" s="3" t="s">
        <v>15</v>
      </c>
      <c r="G69" s="3" t="s">
        <v>16</v>
      </c>
      <c r="H69" s="3" t="s">
        <v>19</v>
      </c>
      <c r="I69" s="2">
        <v>1081225</v>
      </c>
      <c r="J69" s="5">
        <v>300000</v>
      </c>
      <c r="K69" s="3"/>
    </row>
    <row r="70" spans="1:11" ht="31.5" x14ac:dyDescent="0.25">
      <c r="A70" s="11" t="s">
        <v>21</v>
      </c>
      <c r="B70" s="12">
        <v>10901</v>
      </c>
      <c r="C70" s="3" t="s">
        <v>48</v>
      </c>
      <c r="D70" s="47"/>
      <c r="E70" s="3" t="s">
        <v>52</v>
      </c>
      <c r="F70" s="3"/>
      <c r="G70" s="3" t="s">
        <v>53</v>
      </c>
      <c r="H70" s="3" t="s">
        <v>54</v>
      </c>
      <c r="I70" s="2">
        <v>1081119</v>
      </c>
      <c r="J70" s="5">
        <v>20000</v>
      </c>
      <c r="K70" s="3"/>
    </row>
    <row r="71" spans="1:11" x14ac:dyDescent="0.25">
      <c r="A71" s="11"/>
      <c r="B71" s="12">
        <v>10812</v>
      </c>
      <c r="C71" s="3" t="s">
        <v>20</v>
      </c>
      <c r="D71" s="46"/>
      <c r="E71" s="3"/>
      <c r="F71" s="3"/>
      <c r="G71" s="3"/>
      <c r="H71" s="3"/>
      <c r="I71" s="2"/>
      <c r="J71" s="5"/>
      <c r="K71" s="3"/>
    </row>
    <row r="72" spans="1:11" x14ac:dyDescent="0.25">
      <c r="A72" s="11"/>
      <c r="B72" s="12">
        <v>10811</v>
      </c>
      <c r="C72" s="3" t="s">
        <v>20</v>
      </c>
      <c r="D72" s="46"/>
      <c r="E72" s="3"/>
      <c r="F72" s="3"/>
      <c r="G72" s="3"/>
      <c r="H72" s="3"/>
      <c r="I72" s="2"/>
      <c r="J72" s="5"/>
      <c r="K72" s="3"/>
    </row>
    <row r="73" spans="1:11" ht="47.25" x14ac:dyDescent="0.25">
      <c r="A73" s="11" t="s">
        <v>12</v>
      </c>
      <c r="B73" s="12">
        <v>1081004</v>
      </c>
      <c r="C73" s="3" t="s">
        <v>13</v>
      </c>
      <c r="D73" s="13"/>
      <c r="E73" s="3" t="s">
        <v>14</v>
      </c>
      <c r="F73" s="3" t="s">
        <v>15</v>
      </c>
      <c r="G73" s="3" t="s">
        <v>16</v>
      </c>
      <c r="H73" s="3" t="s">
        <v>17</v>
      </c>
      <c r="I73" s="2">
        <v>1080821</v>
      </c>
      <c r="J73" s="5">
        <v>300000</v>
      </c>
      <c r="K73" s="3"/>
    </row>
    <row r="74" spans="1:11" x14ac:dyDescent="0.25">
      <c r="A74" s="8"/>
    </row>
    <row r="75" spans="1:11" x14ac:dyDescent="0.25">
      <c r="A75" s="8"/>
    </row>
    <row r="76" spans="1:11" x14ac:dyDescent="0.25">
      <c r="A76" s="8"/>
    </row>
  </sheetData>
  <mergeCells count="1">
    <mergeCell ref="A1:K1"/>
  </mergeCells>
  <phoneticPr fontId="20" type="noConversion"/>
  <pageMargins left="0.70866141732283472" right="0.70866141732283472" top="0.74803149606299213" bottom="0.74803149606299213" header="0.31496062992125984" footer="0.31496062992125984"/>
  <pageSetup paperSize="9" scale="77" fitToHeight="0" orientation="landscape"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0"/>
  </sheetPr>
  <dimension ref="B3"/>
  <sheetViews>
    <sheetView workbookViewId="0"/>
  </sheetViews>
  <sheetFormatPr defaultColWidth="11.42578125" defaultRowHeight="15.75" customHeight="1" x14ac:dyDescent="0.25"/>
  <sheetData>
    <row r="3" spans="2:2" ht="15.75" customHeight="1" x14ac:dyDescent="0.25">
      <c r="B3" t="s">
        <v>8</v>
      </c>
    </row>
  </sheetData>
  <phoneticPr fontId="2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1</vt:i4>
      </vt:variant>
    </vt:vector>
  </HeadingPairs>
  <TitlesOfParts>
    <vt:vector size="3" baseType="lpstr">
      <vt:lpstr>Sheet1</vt:lpstr>
      <vt:lpstr>Display me</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OpenTBS demo</dc:title>
  <dc:creator>skrol29;OpenTBS 1.9.6</dc:creator>
  <cp:lastModifiedBy>HUISHENG YU</cp:lastModifiedBy>
  <cp:lastPrinted>2023-11-03T03:32:58Z</cp:lastPrinted>
  <dcterms:created xsi:type="dcterms:W3CDTF">2009-10-15T13:12:29Z</dcterms:created>
  <dcterms:modified xsi:type="dcterms:W3CDTF">2024-04-03T02:38:50Z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5c168fc0-b9fa-40a2-9af8-c6526b03057e</vt:lpwstr>
  </property>
</Properties>
</file>