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性平會議\112\性別統計指標\收件\"/>
    </mc:Choice>
  </mc:AlternateContent>
  <xr:revisionPtr revIDLastSave="0" documentId="8_{7F1A6AA8-51AD-4D52-8878-2482B1A529D1}" xr6:coauthVersionLast="36" xr6:coauthVersionMax="36" xr10:uidLastSave="{00000000-0000-0000-0000-000000000000}"/>
  <bookViews>
    <workbookView xWindow="0" yWindow="0" windowWidth="13455" windowHeight="11265" xr2:uid="{00000000-000D-0000-FFFF-FFFF00000000}"/>
  </bookViews>
  <sheets>
    <sheet name="111年" sheetId="8" r:id="rId1"/>
    <sheet name="110年" sheetId="7" r:id="rId2"/>
    <sheet name="109年" sheetId="1" r:id="rId3"/>
    <sheet name="108年" sheetId="2" r:id="rId4"/>
    <sheet name="107年" sheetId="3" r:id="rId5"/>
    <sheet name="106年" sheetId="4" r:id="rId6"/>
    <sheet name="105年" sheetId="5" r:id="rId7"/>
    <sheet name="104年" sheetId="6" r:id="rId8"/>
  </sheets>
  <definedNames>
    <definedName name="_xlnm.Print_Area" localSheetId="7">'104年'!$A$1:$AE$25</definedName>
    <definedName name="_xlnm.Print_Area" localSheetId="5">'106年'!$A$1:$AF$17</definedName>
  </definedNames>
  <calcPr calcId="191029"/>
</workbook>
</file>

<file path=xl/calcChain.xml><?xml version="1.0" encoding="utf-8"?>
<calcChain xmlns="http://schemas.openxmlformats.org/spreadsheetml/2006/main">
  <c r="D7" i="8" l="1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AA5" i="8" l="1"/>
  <c r="Z5" i="8"/>
  <c r="N5" i="8"/>
  <c r="H5" i="8"/>
  <c r="AF5" i="8"/>
  <c r="AE5" i="8"/>
  <c r="Y5" i="8"/>
  <c r="S5" i="8"/>
  <c r="M5" i="8"/>
  <c r="G5" i="8"/>
  <c r="AG5" i="8"/>
  <c r="T5" i="8"/>
  <c r="AD5" i="8"/>
  <c r="X5" i="8"/>
  <c r="R5" i="8"/>
  <c r="L5" i="8"/>
  <c r="F5" i="8"/>
  <c r="U5" i="8"/>
  <c r="AC5" i="8"/>
  <c r="W5" i="8"/>
  <c r="K5" i="8"/>
  <c r="E5" i="8"/>
  <c r="I5" i="8"/>
  <c r="AB5" i="8"/>
  <c r="V5" i="8"/>
  <c r="P5" i="8"/>
  <c r="J5" i="8"/>
  <c r="D5" i="8"/>
  <c r="Q5" i="8"/>
  <c r="O5" i="8"/>
  <c r="E7" i="7"/>
  <c r="D7" i="7"/>
  <c r="AF9" i="7" l="1"/>
  <c r="AE9" i="7"/>
  <c r="AD9" i="7"/>
  <c r="AC9" i="7"/>
  <c r="AB9" i="7"/>
  <c r="AA9" i="7"/>
  <c r="Z9" i="7"/>
  <c r="Y9" i="7"/>
  <c r="X9" i="7"/>
  <c r="X5" i="7" s="1"/>
  <c r="W9" i="7"/>
  <c r="V9" i="7"/>
  <c r="U9" i="7"/>
  <c r="T9" i="7"/>
  <c r="S9" i="7"/>
  <c r="R9" i="7"/>
  <c r="Q9" i="7"/>
  <c r="P9" i="7"/>
  <c r="O9" i="7"/>
  <c r="N9" i="7"/>
  <c r="M9" i="7"/>
  <c r="M5" i="7" s="1"/>
  <c r="L9" i="7"/>
  <c r="L5" i="7" s="1"/>
  <c r="K9" i="7"/>
  <c r="J9" i="7"/>
  <c r="I9" i="7"/>
  <c r="H9" i="7"/>
  <c r="H5" i="7" s="1"/>
  <c r="G9" i="7"/>
  <c r="F9" i="7"/>
  <c r="E9" i="7"/>
  <c r="E5" i="7" s="1"/>
  <c r="D9" i="7"/>
  <c r="AF7" i="7"/>
  <c r="AE7" i="7"/>
  <c r="AD7" i="7"/>
  <c r="AC7" i="7"/>
  <c r="AB7" i="7"/>
  <c r="AA7" i="7"/>
  <c r="AA5" i="7" s="1"/>
  <c r="Z7" i="7"/>
  <c r="Y7" i="7"/>
  <c r="X7" i="7"/>
  <c r="W7" i="7"/>
  <c r="W5" i="7" s="1"/>
  <c r="V7" i="7"/>
  <c r="U7" i="7"/>
  <c r="U5" i="7" s="1"/>
  <c r="T7" i="7"/>
  <c r="S7" i="7"/>
  <c r="R7" i="7"/>
  <c r="Q7" i="7"/>
  <c r="P7" i="7"/>
  <c r="O7" i="7"/>
  <c r="O5" i="7" s="1"/>
  <c r="N7" i="7"/>
  <c r="M7" i="7"/>
  <c r="L7" i="7"/>
  <c r="K7" i="7"/>
  <c r="J7" i="7"/>
  <c r="I7" i="7"/>
  <c r="H7" i="7"/>
  <c r="G7" i="7"/>
  <c r="F7" i="7"/>
  <c r="AF5" i="7"/>
  <c r="T5" i="7"/>
  <c r="S5" i="7"/>
  <c r="N5" i="7"/>
  <c r="I5" i="7"/>
  <c r="G5" i="7"/>
  <c r="AD5" i="7" l="1"/>
  <c r="P5" i="7"/>
  <c r="V5" i="7"/>
  <c r="F5" i="7"/>
  <c r="AE5" i="7"/>
  <c r="R5" i="7"/>
  <c r="Q5" i="7"/>
  <c r="K5" i="7"/>
  <c r="J5" i="7"/>
  <c r="Y5" i="7"/>
  <c r="AB5" i="7"/>
  <c r="AC5" i="7"/>
  <c r="Z5" i="7"/>
  <c r="D5" i="7"/>
  <c r="AB9" i="2"/>
  <c r="AA9" i="2"/>
  <c r="V9" i="2"/>
  <c r="G9" i="2"/>
  <c r="F9" i="2"/>
  <c r="D6" i="2"/>
  <c r="AF4" i="2"/>
  <c r="AF9" i="2" s="1"/>
  <c r="AE4" i="2"/>
  <c r="AE7" i="2" s="1"/>
  <c r="AD4" i="2"/>
  <c r="AD7" i="2" s="1"/>
  <c r="AC4" i="2"/>
  <c r="AC7" i="2" s="1"/>
  <c r="AB4" i="2"/>
  <c r="AB7" i="2" s="1"/>
  <c r="AA4" i="2"/>
  <c r="AA7" i="2" s="1"/>
  <c r="Z4" i="2"/>
  <c r="Z9" i="2" s="1"/>
  <c r="Y4" i="2"/>
  <c r="Y7" i="2" s="1"/>
  <c r="X4" i="2"/>
  <c r="X7" i="2" s="1"/>
  <c r="W4" i="2"/>
  <c r="W7" i="2" s="1"/>
  <c r="V4" i="2"/>
  <c r="V7" i="2" s="1"/>
  <c r="U4" i="2"/>
  <c r="U7" i="2" s="1"/>
  <c r="T4" i="2"/>
  <c r="T9" i="2" s="1"/>
  <c r="S4" i="2"/>
  <c r="S7" i="2" s="1"/>
  <c r="R4" i="2"/>
  <c r="R7" i="2" s="1"/>
  <c r="Q4" i="2"/>
  <c r="Q9" i="2" s="1"/>
  <c r="P4" i="2"/>
  <c r="P7" i="2" s="1"/>
  <c r="O4" i="2"/>
  <c r="O7" i="2" s="1"/>
  <c r="N4" i="2"/>
  <c r="N9" i="2" s="1"/>
  <c r="M4" i="2"/>
  <c r="M7" i="2" s="1"/>
  <c r="L4" i="2"/>
  <c r="L7" i="2" s="1"/>
  <c r="K4" i="2"/>
  <c r="K7" i="2" s="1"/>
  <c r="J4" i="2"/>
  <c r="J7" i="2" s="1"/>
  <c r="I4" i="2"/>
  <c r="I7" i="2" s="1"/>
  <c r="H4" i="2"/>
  <c r="H9" i="2" s="1"/>
  <c r="G4" i="2"/>
  <c r="G7" i="2" s="1"/>
  <c r="F4" i="2"/>
  <c r="F7" i="2" s="1"/>
  <c r="E4" i="2"/>
  <c r="AF9" i="1"/>
  <c r="AE9" i="1"/>
  <c r="AD9" i="1"/>
  <c r="AD5" i="1" s="1"/>
  <c r="AC9" i="1"/>
  <c r="AB9" i="1"/>
  <c r="AA9" i="1"/>
  <c r="AA5" i="1" s="1"/>
  <c r="Z9" i="1"/>
  <c r="Y9" i="1"/>
  <c r="X9" i="1"/>
  <c r="X5" i="1" s="1"/>
  <c r="W9" i="1"/>
  <c r="V9" i="1"/>
  <c r="U9" i="1"/>
  <c r="T9" i="1"/>
  <c r="S9" i="1"/>
  <c r="R9" i="1"/>
  <c r="R5" i="1" s="1"/>
  <c r="Q9" i="1"/>
  <c r="P9" i="1"/>
  <c r="O9" i="1"/>
  <c r="N9" i="1"/>
  <c r="M9" i="1"/>
  <c r="L9" i="1"/>
  <c r="L5" i="1" s="1"/>
  <c r="K9" i="1"/>
  <c r="J9" i="1"/>
  <c r="I9" i="1"/>
  <c r="H9" i="1"/>
  <c r="G9" i="1"/>
  <c r="F9" i="1"/>
  <c r="E9" i="1"/>
  <c r="D8" i="1"/>
  <c r="AF7" i="1"/>
  <c r="AF5" i="1" s="1"/>
  <c r="AE7" i="1"/>
  <c r="AD7" i="1"/>
  <c r="AC7" i="1"/>
  <c r="AC5" i="1" s="1"/>
  <c r="AB7" i="1"/>
  <c r="AA7" i="1"/>
  <c r="Z7" i="1"/>
  <c r="Z5" i="1" s="1"/>
  <c r="Y7" i="1"/>
  <c r="X7" i="1"/>
  <c r="W7" i="1"/>
  <c r="W5" i="1" s="1"/>
  <c r="V7" i="1"/>
  <c r="U7" i="1"/>
  <c r="T7" i="1"/>
  <c r="T5" i="1" s="1"/>
  <c r="S7" i="1"/>
  <c r="S5" i="1" s="1"/>
  <c r="R7" i="1"/>
  <c r="Q7" i="1"/>
  <c r="Q5" i="1" s="1"/>
  <c r="P7" i="1"/>
  <c r="P5" i="1" s="1"/>
  <c r="O7" i="1"/>
  <c r="N7" i="1"/>
  <c r="M7" i="1"/>
  <c r="M5" i="1" s="1"/>
  <c r="L7" i="1"/>
  <c r="K7" i="1"/>
  <c r="K5" i="1" s="1"/>
  <c r="J7" i="1"/>
  <c r="J5" i="1" s="1"/>
  <c r="I7" i="1"/>
  <c r="H7" i="1"/>
  <c r="H5" i="1" s="1"/>
  <c r="G7" i="1"/>
  <c r="G5" i="1" s="1"/>
  <c r="F7" i="1"/>
  <c r="E7" i="1"/>
  <c r="E5" i="1" s="1"/>
  <c r="D6" i="1"/>
  <c r="AE5" i="1"/>
  <c r="AB5" i="1"/>
  <c r="Y5" i="1"/>
  <c r="V5" i="1"/>
  <c r="N5" i="1"/>
  <c r="F5" i="1"/>
  <c r="D4" i="1"/>
  <c r="I5" i="1" l="1"/>
  <c r="O5" i="1"/>
  <c r="U5" i="1"/>
  <c r="D9" i="1"/>
  <c r="O9" i="2"/>
  <c r="AE9" i="2"/>
  <c r="D7" i="1"/>
  <c r="D5" i="1" s="1"/>
  <c r="P9" i="2"/>
  <c r="Y9" i="2"/>
  <c r="E7" i="2"/>
  <c r="D4" i="2"/>
  <c r="D9" i="2" s="1"/>
  <c r="L9" i="2"/>
  <c r="Q7" i="2"/>
  <c r="M9" i="2"/>
  <c r="X9" i="2"/>
  <c r="I9" i="2"/>
  <c r="R9" i="2"/>
  <c r="J9" i="2"/>
  <c r="S9" i="2"/>
  <c r="AD9" i="2"/>
  <c r="U9" i="2"/>
  <c r="H7" i="2"/>
  <c r="N7" i="2"/>
  <c r="T7" i="2"/>
  <c r="Z7" i="2"/>
  <c r="AF7" i="2"/>
  <c r="E9" i="2"/>
  <c r="K9" i="2"/>
  <c r="W9" i="2"/>
  <c r="AC9" i="2"/>
  <c r="D7" i="2" l="1"/>
</calcChain>
</file>

<file path=xl/sharedStrings.xml><?xml version="1.0" encoding="utf-8"?>
<sst xmlns="http://schemas.openxmlformats.org/spreadsheetml/2006/main" count="353" uniqueCount="51">
  <si>
    <t xml:space="preserve">   桃園市醫事人員數</t>
  </si>
  <si>
    <t xml:space="preserve">民國109年12月31日  </t>
  </si>
  <si>
    <t>單位 : 人 ; %</t>
  </si>
  <si>
    <t>類別</t>
  </si>
  <si>
    <t>總
計</t>
  </si>
  <si>
    <t>中
醫
師</t>
  </si>
  <si>
    <t>牙
醫
師</t>
  </si>
  <si>
    <t>牙
體
技
術
生</t>
  </si>
  <si>
    <t>牙
體
技
術
師</t>
  </si>
  <si>
    <t>西
醫
師</t>
  </si>
  <si>
    <t>助
產
師</t>
  </si>
  <si>
    <t>呼
吸
治
療
師</t>
  </si>
  <si>
    <t>物
理
治
療
生</t>
  </si>
  <si>
    <t>物
理
治
療
師</t>
  </si>
  <si>
    <t>接
骨
員</t>
  </si>
  <si>
    <t>語
言
治
療
師</t>
  </si>
  <si>
    <t>齒
模
員</t>
  </si>
  <si>
    <t>諮
商
心
理
師</t>
  </si>
  <si>
    <t>營
養
師</t>
  </si>
  <si>
    <t>臨
床
心
理
師</t>
  </si>
  <si>
    <t>職
能
治
療
生</t>
  </si>
  <si>
    <t>職
能
治
療
師</t>
  </si>
  <si>
    <t>醫
事
放
射
士</t>
  </si>
  <si>
    <t>醫
事
放
射
師</t>
  </si>
  <si>
    <t>醫
事
檢
驗
生</t>
  </si>
  <si>
    <t>醫
事
檢
驗
師</t>
  </si>
  <si>
    <t>藥
師</t>
  </si>
  <si>
    <t>藥
劑
生</t>
  </si>
  <si>
    <t>護
士</t>
  </si>
  <si>
    <t>護
理
師</t>
  </si>
  <si>
    <t>聽
力
師</t>
  </si>
  <si>
    <t>驗
光
生</t>
  </si>
  <si>
    <t>驗
光
師</t>
  </si>
  <si>
    <t>總計</t>
  </si>
  <si>
    <t>人數</t>
  </si>
  <si>
    <t>百分比</t>
  </si>
  <si>
    <t>男性</t>
  </si>
  <si>
    <t>女性</t>
  </si>
  <si>
    <t>資料來源 : 本局藥政管理暨稽查科、醫事管理科</t>
  </si>
  <si>
    <t xml:space="preserve">民國108年12月31日  </t>
  </si>
  <si>
    <t>資料來源 : 本局醫事管理科、稽查檢驗科及食品藥物管理科</t>
  </si>
  <si>
    <t xml:space="preserve">民國107年12月31日  </t>
  </si>
  <si>
    <t xml:space="preserve">民國106年12月31日  </t>
  </si>
  <si>
    <t xml:space="preserve">民國105年12月31日  </t>
  </si>
  <si>
    <t xml:space="preserve">民國104年12月31日  </t>
  </si>
  <si>
    <t>助
產
士</t>
  </si>
  <si>
    <t>-</t>
  </si>
  <si>
    <t xml:space="preserve">民國110年12月31日  </t>
    <phoneticPr fontId="20" type="noConversion"/>
  </si>
  <si>
    <t>資料來源 : 本局醫事管理科</t>
    <phoneticPr fontId="20" type="noConversion"/>
  </si>
  <si>
    <t>助
產
生</t>
    <phoneticPr fontId="20" type="noConversion"/>
  </si>
  <si>
    <t xml:space="preserve">民國111年12月31日  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</si>
</sst>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 &quot;;[Red]&quot;(&quot;0&quot;)&quot;"/>
    <numFmt numFmtId="177" formatCode="0.0&quot; &quot;;[Red]&quot;(&quot;0.0&quot;)&quot;"/>
    <numFmt numFmtId="178" formatCode="0&quot; &quot;;0&quot; &quot;;&quot;- &quot;;&quot; &quot;@&quot; &quot;"/>
    <numFmt numFmtId="179" formatCode="#,##0.00&quot; &quot;;#,##0.00&quot; &quot;;&quot;-&quot;#&quot; &quot;;&quot; &quot;@&quot; &quot;"/>
    <numFmt numFmtId="180" formatCode="[$NT$-404]#,##0.00;[Red]&quot;-&quot;[$NT$-404]#,##0.00"/>
  </numFmts>
  <fonts count="23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b/>
      <sz val="16"/>
      <color rgb="FF000000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b/>
      <sz val="12"/>
      <color rgb="FF000000"/>
      <name val="微軟正黑體1"/>
      <family val="2"/>
      <charset val="136"/>
    </font>
    <font>
      <sz val="12"/>
      <color rgb="FF000000"/>
      <name val="微軟正黑體1"/>
      <family val="2"/>
      <charset val="136"/>
    </font>
    <font>
      <sz val="9"/>
      <name val="新細明體"/>
      <family val="1"/>
      <charset val="136"/>
    </font>
    <font>
      <b/>
      <sz val="16"/>
      <color rgb="FF000000"/>
      <name val="微軟正黑體1"/>
      <family val="2"/>
      <charset val="136"/>
    </font>
    <font>
      <sz val="12"/>
      <color rgb="FF000000"/>
      <name val="微軟正黑體1"/>
      <family val="1"/>
      <charset val="136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E5E2D1"/>
        <bgColor rgb="FFE5E2D1"/>
      </patternFill>
    </fill>
    <fill>
      <patternFill patternType="solid">
        <fgColor rgb="FFD9D5BD"/>
        <bgColor rgb="FFD9D5BD"/>
      </patternFill>
    </fill>
    <fill>
      <patternFill patternType="solid">
        <fgColor rgb="FFD7D7D7"/>
        <bgColor rgb="FFD7D7D7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22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179" fontId="1" fillId="0" borderId="0" applyFon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" fillId="0" borderId="0" applyNumberFormat="0" applyFont="0" applyBorder="0" applyProtection="0"/>
    <xf numFmtId="0" fontId="10" fillId="0" borderId="0" applyNumberFormat="0" applyBorder="0" applyProtection="0">
      <alignment horizontal="center" textRotation="90"/>
    </xf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180" fontId="14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00">
    <xf numFmtId="0" fontId="0" fillId="0" borderId="0" xfId="0"/>
    <xf numFmtId="0" fontId="15" fillId="9" borderId="0" xfId="0" applyFont="1" applyFill="1"/>
    <xf numFmtId="0" fontId="16" fillId="9" borderId="0" xfId="0" applyFont="1" applyFill="1" applyAlignment="1">
      <alignment horizontal="center" vertical="center"/>
    </xf>
    <xf numFmtId="0" fontId="17" fillId="9" borderId="0" xfId="0" applyFont="1" applyFill="1"/>
    <xf numFmtId="9" fontId="16" fillId="9" borderId="0" xfId="0" applyNumberFormat="1" applyFont="1" applyFill="1" applyAlignment="1">
      <alignment horizontal="center" vertical="center"/>
    </xf>
    <xf numFmtId="9" fontId="17" fillId="9" borderId="0" xfId="0" applyNumberFormat="1" applyFont="1" applyFill="1"/>
    <xf numFmtId="0" fontId="17" fillId="9" borderId="0" xfId="0" applyFont="1" applyFill="1" applyAlignment="1">
      <alignment horizontal="center" vertical="center"/>
    </xf>
    <xf numFmtId="0" fontId="17" fillId="9" borderId="4" xfId="0" applyFont="1" applyFill="1" applyBorder="1" applyAlignment="1">
      <alignment horizontal="center" wrapText="1"/>
    </xf>
    <xf numFmtId="0" fontId="17" fillId="9" borderId="5" xfId="0" applyFont="1" applyFill="1" applyBorder="1" applyAlignment="1">
      <alignment horizontal="center" wrapText="1"/>
    </xf>
    <xf numFmtId="0" fontId="15" fillId="9" borderId="4" xfId="0" applyFont="1" applyFill="1" applyBorder="1" applyAlignment="1">
      <alignment horizontal="center" wrapText="1"/>
    </xf>
    <xf numFmtId="0" fontId="15" fillId="9" borderId="4" xfId="0" applyFont="1" applyFill="1" applyBorder="1" applyAlignment="1">
      <alignment horizontal="center"/>
    </xf>
    <xf numFmtId="176" fontId="18" fillId="10" borderId="7" xfId="0" applyNumberFormat="1" applyFont="1" applyFill="1" applyBorder="1" applyAlignment="1">
      <alignment horizontal="center" vertical="center" wrapText="1"/>
    </xf>
    <xf numFmtId="177" fontId="18" fillId="11" borderId="8" xfId="0" applyNumberFormat="1" applyFont="1" applyFill="1" applyBorder="1" applyAlignment="1">
      <alignment horizontal="center" vertical="center" wrapText="1"/>
    </xf>
    <xf numFmtId="176" fontId="18" fillId="9" borderId="8" xfId="0" applyNumberFormat="1" applyFont="1" applyFill="1" applyBorder="1" applyAlignment="1">
      <alignment horizontal="center" vertical="center" wrapText="1"/>
    </xf>
    <xf numFmtId="177" fontId="18" fillId="12" borderId="8" xfId="0" applyNumberFormat="1" applyFont="1" applyFill="1" applyBorder="1" applyAlignment="1">
      <alignment horizontal="center" vertical="center" wrapText="1"/>
    </xf>
    <xf numFmtId="177" fontId="18" fillId="12" borderId="11" xfId="0" applyNumberFormat="1" applyFont="1" applyFill="1" applyBorder="1" applyAlignment="1">
      <alignment horizontal="center" vertical="center" wrapText="1"/>
    </xf>
    <xf numFmtId="0" fontId="17" fillId="9" borderId="12" xfId="0" applyFont="1" applyFill="1" applyBorder="1" applyAlignment="1"/>
    <xf numFmtId="0" fontId="0" fillId="9" borderId="0" xfId="0" applyFill="1"/>
    <xf numFmtId="0" fontId="19" fillId="9" borderId="0" xfId="0" applyFont="1" applyFill="1"/>
    <xf numFmtId="9" fontId="19" fillId="9" borderId="0" xfId="0" applyNumberFormat="1" applyFont="1" applyFill="1"/>
    <xf numFmtId="9" fontId="0" fillId="9" borderId="0" xfId="0" applyNumberFormat="1" applyFill="1"/>
    <xf numFmtId="0" fontId="21" fillId="9" borderId="0" xfId="0" applyFont="1" applyFill="1" applyAlignment="1">
      <alignment horizontal="center" vertical="center"/>
    </xf>
    <xf numFmtId="9" fontId="21" fillId="9" borderId="0" xfId="0" applyNumberFormat="1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0" fillId="9" borderId="0" xfId="0" applyFill="1" applyAlignment="1">
      <alignment horizontal="center" wrapText="1"/>
    </xf>
    <xf numFmtId="0" fontId="18" fillId="9" borderId="4" xfId="0" applyFont="1" applyFill="1" applyBorder="1" applyAlignment="1">
      <alignment horizontal="center" wrapText="1"/>
    </xf>
    <xf numFmtId="0" fontId="19" fillId="9" borderId="5" xfId="0" applyFont="1" applyFill="1" applyBorder="1" applyAlignment="1">
      <alignment horizontal="center" wrapText="1"/>
    </xf>
    <xf numFmtId="0" fontId="19" fillId="9" borderId="4" xfId="0" applyFont="1" applyFill="1" applyBorder="1" applyAlignment="1">
      <alignment horizontal="center" wrapText="1"/>
    </xf>
    <xf numFmtId="0" fontId="19" fillId="9" borderId="4" xfId="0" applyFont="1" applyFill="1" applyBorder="1" applyAlignment="1">
      <alignment horizontal="center"/>
    </xf>
    <xf numFmtId="176" fontId="0" fillId="9" borderId="0" xfId="0" applyNumberFormat="1" applyFill="1" applyAlignment="1">
      <alignment horizontal="right" vertical="center"/>
    </xf>
    <xf numFmtId="177" fontId="0" fillId="9" borderId="0" xfId="0" applyNumberFormat="1" applyFill="1" applyAlignment="1">
      <alignment horizontal="right" vertical="center"/>
    </xf>
    <xf numFmtId="0" fontId="19" fillId="9" borderId="12" xfId="0" applyFont="1" applyFill="1" applyBorder="1" applyAlignment="1"/>
    <xf numFmtId="0" fontId="16" fillId="9" borderId="0" xfId="0" applyFont="1" applyFill="1" applyAlignment="1">
      <alignment horizontal="center" vertical="center"/>
    </xf>
    <xf numFmtId="176" fontId="15" fillId="9" borderId="0" xfId="0" applyNumberFormat="1" applyFont="1" applyFill="1"/>
    <xf numFmtId="0" fontId="17" fillId="9" borderId="0" xfId="0" applyFont="1" applyFill="1" applyBorder="1" applyAlignment="1"/>
    <xf numFmtId="177" fontId="18" fillId="12" borderId="15" xfId="0" applyNumberFormat="1" applyFont="1" applyFill="1" applyBorder="1" applyAlignment="1">
      <alignment horizontal="center" vertical="center" wrapText="1"/>
    </xf>
    <xf numFmtId="0" fontId="17" fillId="9" borderId="21" xfId="0" applyFont="1" applyFill="1" applyBorder="1" applyAlignment="1">
      <alignment horizontal="center" wrapText="1"/>
    </xf>
    <xf numFmtId="0" fontId="17" fillId="9" borderId="4" xfId="0" applyFont="1" applyFill="1" applyBorder="1" applyAlignment="1">
      <alignment horizontal="center"/>
    </xf>
    <xf numFmtId="0" fontId="15" fillId="9" borderId="24" xfId="0" applyFont="1" applyFill="1" applyBorder="1"/>
    <xf numFmtId="0" fontId="15" fillId="9" borderId="25" xfId="0" applyFont="1" applyFill="1" applyBorder="1"/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176" fontId="18" fillId="9" borderId="18" xfId="0" applyNumberFormat="1" applyFont="1" applyFill="1" applyBorder="1" applyAlignment="1">
      <alignment horizontal="center" vertical="center"/>
    </xf>
    <xf numFmtId="176" fontId="18" fillId="9" borderId="16" xfId="0" applyNumberFormat="1" applyFont="1" applyFill="1" applyBorder="1" applyAlignment="1">
      <alignment horizontal="center" vertical="center"/>
    </xf>
    <xf numFmtId="0" fontId="16" fillId="9" borderId="26" xfId="0" applyFont="1" applyFill="1" applyBorder="1" applyAlignment="1">
      <alignment horizontal="center" vertical="center"/>
    </xf>
    <xf numFmtId="0" fontId="16" fillId="9" borderId="2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9" fontId="15" fillId="9" borderId="2" xfId="0" applyNumberFormat="1" applyFont="1" applyFill="1" applyBorder="1" applyAlignment="1">
      <alignment horizontal="center" vertical="center"/>
    </xf>
    <xf numFmtId="9" fontId="15" fillId="9" borderId="23" xfId="0" applyNumberFormat="1" applyFont="1" applyFill="1" applyBorder="1" applyAlignment="1">
      <alignment horizontal="center" vertical="center"/>
    </xf>
    <xf numFmtId="0" fontId="17" fillId="9" borderId="22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176" fontId="18" fillId="10" borderId="20" xfId="0" applyNumberFormat="1" applyFont="1" applyFill="1" applyBorder="1" applyAlignment="1">
      <alignment horizontal="center" vertical="center"/>
    </xf>
    <xf numFmtId="176" fontId="18" fillId="9" borderId="19" xfId="0" applyNumberFormat="1" applyFont="1" applyFill="1" applyBorder="1" applyAlignment="1">
      <alignment horizontal="center" vertical="center"/>
    </xf>
    <xf numFmtId="176" fontId="18" fillId="9" borderId="10" xfId="0" applyNumberFormat="1" applyFont="1" applyFill="1" applyBorder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176" fontId="18" fillId="10" borderId="6" xfId="0" applyNumberFormat="1" applyFont="1" applyFill="1" applyBorder="1" applyAlignment="1">
      <alignment horizontal="center" vertical="center"/>
    </xf>
    <xf numFmtId="176" fontId="18" fillId="9" borderId="9" xfId="0" applyNumberFormat="1" applyFont="1" applyFill="1" applyBorder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18" fillId="9" borderId="2" xfId="0" applyFont="1" applyFill="1" applyBorder="1" applyAlignment="1">
      <alignment horizontal="center" vertical="center"/>
    </xf>
    <xf numFmtId="9" fontId="19" fillId="0" borderId="2" xfId="0" applyNumberFormat="1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 wrapText="1"/>
    </xf>
    <xf numFmtId="178" fontId="19" fillId="9" borderId="0" xfId="0" applyNumberFormat="1" applyFont="1" applyFill="1" applyAlignment="1">
      <alignment horizontal="center" vertical="center"/>
    </xf>
    <xf numFmtId="3" fontId="15" fillId="9" borderId="0" xfId="0" applyNumberFormat="1" applyFont="1" applyFill="1"/>
    <xf numFmtId="0" fontId="17" fillId="0" borderId="27" xfId="0" applyFont="1" applyFill="1" applyBorder="1" applyAlignment="1">
      <alignment horizontal="center" vertical="center"/>
    </xf>
    <xf numFmtId="176" fontId="18" fillId="10" borderId="12" xfId="0" applyNumberFormat="1" applyFont="1" applyFill="1" applyBorder="1" applyAlignment="1">
      <alignment horizontal="center" vertical="center"/>
    </xf>
    <xf numFmtId="176" fontId="19" fillId="10" borderId="12" xfId="0" applyNumberFormat="1" applyFont="1" applyFill="1" applyBorder="1" applyAlignment="1">
      <alignment horizontal="center" vertical="center"/>
    </xf>
    <xf numFmtId="177" fontId="18" fillId="11" borderId="0" xfId="0" applyNumberFormat="1" applyFont="1" applyFill="1" applyAlignment="1">
      <alignment horizontal="center" vertical="center"/>
    </xf>
    <xf numFmtId="177" fontId="19" fillId="11" borderId="0" xfId="0" applyNumberFormat="1" applyFont="1" applyFill="1" applyAlignment="1">
      <alignment horizontal="center" vertical="center"/>
    </xf>
    <xf numFmtId="176" fontId="18" fillId="9" borderId="0" xfId="0" applyNumberFormat="1" applyFont="1" applyFill="1" applyAlignment="1">
      <alignment horizontal="center" vertical="center"/>
    </xf>
    <xf numFmtId="176" fontId="19" fillId="9" borderId="0" xfId="0" applyNumberFormat="1" applyFont="1" applyFill="1" applyAlignment="1">
      <alignment horizontal="center" vertical="center"/>
    </xf>
    <xf numFmtId="176" fontId="19" fillId="0" borderId="0" xfId="0" applyNumberFormat="1" applyFont="1" applyFill="1" applyAlignment="1">
      <alignment horizontal="center" vertical="center"/>
    </xf>
    <xf numFmtId="177" fontId="18" fillId="12" borderId="0" xfId="0" applyNumberFormat="1" applyFont="1" applyFill="1" applyAlignment="1">
      <alignment horizontal="center" vertical="center"/>
    </xf>
    <xf numFmtId="177" fontId="19" fillId="12" borderId="0" xfId="0" applyNumberFormat="1" applyFont="1" applyFill="1" applyAlignment="1">
      <alignment horizontal="center" vertical="center"/>
    </xf>
    <xf numFmtId="177" fontId="19" fillId="13" borderId="0" xfId="0" applyNumberFormat="1" applyFont="1" applyFill="1" applyAlignment="1">
      <alignment horizontal="center" vertical="center"/>
    </xf>
    <xf numFmtId="177" fontId="18" fillId="12" borderId="2" xfId="0" applyNumberFormat="1" applyFont="1" applyFill="1" applyBorder="1" applyAlignment="1">
      <alignment horizontal="center" vertical="center"/>
    </xf>
    <xf numFmtId="177" fontId="19" fillId="12" borderId="2" xfId="0" applyNumberFormat="1" applyFont="1" applyFill="1" applyBorder="1" applyAlignment="1">
      <alignment horizontal="center" vertical="center"/>
    </xf>
    <xf numFmtId="177" fontId="19" fillId="13" borderId="2" xfId="0" applyNumberFormat="1" applyFont="1" applyFill="1" applyBorder="1" applyAlignment="1">
      <alignment horizontal="center" vertical="center"/>
    </xf>
    <xf numFmtId="178" fontId="18" fillId="9" borderId="0" xfId="7" applyNumberFormat="1" applyFont="1" applyFill="1" applyAlignment="1">
      <alignment horizontal="center" vertical="center"/>
    </xf>
    <xf numFmtId="176" fontId="18" fillId="0" borderId="0" xfId="0" applyNumberFormat="1" applyFont="1" applyFill="1" applyAlignment="1">
      <alignment horizontal="center" vertical="center"/>
    </xf>
    <xf numFmtId="178" fontId="19" fillId="12" borderId="0" xfId="0" applyNumberFormat="1" applyFont="1" applyFill="1" applyAlignment="1">
      <alignment horizontal="center" vertical="center"/>
    </xf>
    <xf numFmtId="178" fontId="18" fillId="12" borderId="2" xfId="0" applyNumberFormat="1" applyFont="1" applyFill="1" applyBorder="1" applyAlignment="1">
      <alignment horizontal="center" vertical="center"/>
    </xf>
    <xf numFmtId="177" fontId="18" fillId="13" borderId="2" xfId="0" applyNumberFormat="1" applyFont="1" applyFill="1" applyBorder="1" applyAlignment="1">
      <alignment horizontal="center" vertical="center"/>
    </xf>
    <xf numFmtId="177" fontId="22" fillId="12" borderId="0" xfId="0" applyNumberFormat="1" applyFont="1" applyFill="1" applyBorder="1" applyAlignment="1">
      <alignment horizontal="center" vertical="center"/>
    </xf>
    <xf numFmtId="177" fontId="22" fillId="12" borderId="2" xfId="0" applyNumberFormat="1" applyFont="1" applyFill="1" applyBorder="1" applyAlignment="1">
      <alignment horizontal="center" vertical="center"/>
    </xf>
    <xf numFmtId="177" fontId="22" fillId="13" borderId="2" xfId="0" applyNumberFormat="1" applyFont="1" applyFill="1" applyBorder="1" applyAlignment="1">
      <alignment horizontal="center" vertical="center"/>
    </xf>
    <xf numFmtId="178" fontId="22" fillId="12" borderId="2" xfId="0" applyNumberFormat="1" applyFont="1" applyFill="1" applyBorder="1" applyAlignment="1">
      <alignment horizontal="center" vertical="center"/>
    </xf>
    <xf numFmtId="176" fontId="22" fillId="9" borderId="0" xfId="0" applyNumberFormat="1" applyFont="1" applyFill="1" applyAlignment="1">
      <alignment horizontal="center" vertical="center"/>
    </xf>
    <xf numFmtId="176" fontId="22" fillId="0" borderId="0" xfId="0" applyNumberFormat="1" applyFont="1" applyFill="1" applyAlignment="1">
      <alignment horizontal="center" vertical="center"/>
    </xf>
    <xf numFmtId="177" fontId="22" fillId="11" borderId="0" xfId="0" applyNumberFormat="1" applyFont="1" applyFill="1" applyAlignment="1">
      <alignment horizontal="center" vertical="center"/>
    </xf>
    <xf numFmtId="178" fontId="22" fillId="9" borderId="0" xfId="0" applyNumberFormat="1" applyFont="1" applyFill="1" applyAlignment="1">
      <alignment horizontal="center" vertical="center"/>
    </xf>
    <xf numFmtId="177" fontId="22" fillId="12" borderId="0" xfId="0" applyNumberFormat="1" applyFont="1" applyFill="1" applyAlignment="1">
      <alignment horizontal="center" vertical="center"/>
    </xf>
    <xf numFmtId="177" fontId="22" fillId="13" borderId="0" xfId="0" applyNumberFormat="1" applyFont="1" applyFill="1" applyAlignment="1">
      <alignment horizontal="center" vertical="center"/>
    </xf>
    <xf numFmtId="177" fontId="22" fillId="11" borderId="0" xfId="0" applyNumberFormat="1" applyFont="1" applyFill="1" applyBorder="1" applyAlignment="1">
      <alignment horizontal="center" vertical="center"/>
    </xf>
    <xf numFmtId="177" fontId="22" fillId="11" borderId="17" xfId="0" applyNumberFormat="1" applyFont="1" applyFill="1" applyBorder="1" applyAlignment="1">
      <alignment horizontal="center" vertical="center"/>
    </xf>
    <xf numFmtId="177" fontId="22" fillId="13" borderId="0" xfId="0" applyNumberFormat="1" applyFont="1" applyFill="1" applyBorder="1" applyAlignment="1">
      <alignment horizontal="center" vertical="center"/>
    </xf>
    <xf numFmtId="177" fontId="22" fillId="12" borderId="17" xfId="0" applyNumberFormat="1" applyFont="1" applyFill="1" applyBorder="1" applyAlignment="1">
      <alignment horizontal="center" vertical="center"/>
    </xf>
    <xf numFmtId="177" fontId="22" fillId="12" borderId="14" xfId="0" applyNumberFormat="1" applyFont="1" applyFill="1" applyBorder="1" applyAlignment="1">
      <alignment horizontal="center" vertical="center"/>
    </xf>
    <xf numFmtId="177" fontId="22" fillId="13" borderId="14" xfId="0" applyNumberFormat="1" applyFont="1" applyFill="1" applyBorder="1" applyAlignment="1">
      <alignment horizontal="center" vertical="center"/>
    </xf>
    <xf numFmtId="177" fontId="22" fillId="12" borderId="13" xfId="0" applyNumberFormat="1" applyFont="1" applyFill="1" applyBorder="1" applyAlignment="1">
      <alignment horizontal="center" vertical="center"/>
    </xf>
  </cellXfs>
  <cellStyles count="22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 Built-in Currency" xfId="7" xr:uid="{00000000-0005-0000-0000-000006000000}"/>
    <cellStyle name="Footnote" xfId="8" xr:uid="{00000000-0005-0000-0000-000007000000}"/>
    <cellStyle name="Good" xfId="9" xr:uid="{00000000-0005-0000-0000-000008000000}"/>
    <cellStyle name="Heading (user)" xfId="10" xr:uid="{00000000-0005-0000-0000-000009000000}"/>
    <cellStyle name="Heading 1" xfId="11" xr:uid="{00000000-0005-0000-0000-00000A000000}"/>
    <cellStyle name="Heading 2" xfId="12" xr:uid="{00000000-0005-0000-0000-00000B000000}"/>
    <cellStyle name="Heading1 (user)" xfId="13" xr:uid="{00000000-0005-0000-0000-00000C000000}"/>
    <cellStyle name="Hyperlink" xfId="14" xr:uid="{00000000-0005-0000-0000-00000D000000}"/>
    <cellStyle name="Neutral" xfId="15" xr:uid="{00000000-0005-0000-0000-00000E000000}"/>
    <cellStyle name="Note" xfId="16" xr:uid="{00000000-0005-0000-0000-00000F000000}"/>
    <cellStyle name="Result (user)" xfId="17" xr:uid="{00000000-0005-0000-0000-000010000000}"/>
    <cellStyle name="Result2 (user)" xfId="18" xr:uid="{00000000-0005-0000-0000-000011000000}"/>
    <cellStyle name="Status" xfId="19" xr:uid="{00000000-0005-0000-0000-000012000000}"/>
    <cellStyle name="Text" xfId="20" xr:uid="{00000000-0005-0000-0000-000013000000}"/>
    <cellStyle name="Warning" xfId="21" xr:uid="{00000000-0005-0000-0000-000014000000}"/>
    <cellStyle name="一般" xfId="0" builtinId="0" customBuiltin="1"/>
  </cellStyles>
  <dxfs count="0"/>
  <tableStyles count="0" defaultTableStyle="TableStyleMedium2" defaultPivotStyle="PivotStyleLight16"/>
  <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3DA7A-D31D-4F54-A16A-4F2D75A91E20}">
  <dimension ref="A1:AMK15"/>
  <sheetViews>
    <sheetView tabSelected="1" workbookViewId="0">
      <selection activeCell="AG22" sqref="AG22"/>
    </sheetView>
  </sheetViews>
  <sheetFormatPr defaultRowHeight="16.5"/>
  <cols>
    <col min="1" max="1024" width="8.5" style="1" customWidth="1"/>
    <col min="1025" max="1025" width="9" style="1"/>
  </cols>
  <sheetData>
    <row r="1" spans="2:33" ht="20.25" customHeight="1">
      <c r="B1" s="45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39"/>
      <c r="AF1" s="39"/>
      <c r="AG1" s="38"/>
    </row>
    <row r="2" spans="2:33" ht="20.25" customHeight="1">
      <c r="B2" s="64" t="s">
        <v>50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8" t="s">
        <v>2</v>
      </c>
      <c r="AG2" s="49"/>
    </row>
    <row r="3" spans="2:33" ht="86.85" customHeight="1">
      <c r="B3" s="50" t="s">
        <v>3</v>
      </c>
      <c r="C3" s="51"/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49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8" t="s">
        <v>25</v>
      </c>
      <c r="AA3" s="8" t="s">
        <v>26</v>
      </c>
      <c r="AB3" s="8" t="s">
        <v>27</v>
      </c>
      <c r="AC3" s="8" t="s">
        <v>28</v>
      </c>
      <c r="AD3" s="7" t="s">
        <v>29</v>
      </c>
      <c r="AE3" s="7" t="s">
        <v>30</v>
      </c>
      <c r="AF3" s="37" t="s">
        <v>31</v>
      </c>
      <c r="AG3" s="36" t="s">
        <v>32</v>
      </c>
    </row>
    <row r="4" spans="2:33" ht="33.950000000000003" customHeight="1">
      <c r="B4" s="52" t="s">
        <v>33</v>
      </c>
      <c r="C4" s="11" t="s">
        <v>34</v>
      </c>
      <c r="D4" s="40">
        <v>30822</v>
      </c>
      <c r="E4" s="41">
        <v>602</v>
      </c>
      <c r="F4" s="41">
        <v>1397</v>
      </c>
      <c r="G4" s="41">
        <v>97</v>
      </c>
      <c r="H4" s="41">
        <v>125</v>
      </c>
      <c r="I4" s="41">
        <v>4463</v>
      </c>
      <c r="J4" s="41">
        <v>3</v>
      </c>
      <c r="K4" s="41">
        <v>10</v>
      </c>
      <c r="L4" s="41">
        <v>228</v>
      </c>
      <c r="M4" s="41">
        <v>140</v>
      </c>
      <c r="N4" s="41">
        <v>631</v>
      </c>
      <c r="O4" s="41">
        <v>4</v>
      </c>
      <c r="P4" s="41">
        <v>139</v>
      </c>
      <c r="Q4" s="41">
        <v>12</v>
      </c>
      <c r="R4" s="41">
        <v>277</v>
      </c>
      <c r="S4" s="41">
        <v>316</v>
      </c>
      <c r="T4" s="41">
        <v>167</v>
      </c>
      <c r="U4" s="41">
        <v>6</v>
      </c>
      <c r="V4" s="41">
        <v>393</v>
      </c>
      <c r="W4" s="41">
        <v>7</v>
      </c>
      <c r="X4" s="41">
        <v>571</v>
      </c>
      <c r="Y4" s="41">
        <v>24</v>
      </c>
      <c r="Z4" s="41">
        <v>754</v>
      </c>
      <c r="AA4" s="41">
        <v>2470</v>
      </c>
      <c r="AB4" s="41">
        <v>489</v>
      </c>
      <c r="AC4" s="41">
        <v>1771</v>
      </c>
      <c r="AD4" s="41">
        <v>15051</v>
      </c>
      <c r="AE4" s="41">
        <v>28</v>
      </c>
      <c r="AF4" s="41">
        <v>340</v>
      </c>
      <c r="AG4" s="42">
        <v>307</v>
      </c>
    </row>
    <row r="5" spans="2:33" ht="33.950000000000003" customHeight="1">
      <c r="B5" s="52"/>
      <c r="C5" s="12" t="s">
        <v>35</v>
      </c>
      <c r="D5" s="93">
        <f t="shared" ref="D5:AG5" si="0">D7+D9</f>
        <v>100.00000000000001</v>
      </c>
      <c r="E5" s="93">
        <f t="shared" si="0"/>
        <v>100</v>
      </c>
      <c r="F5" s="93">
        <f t="shared" si="0"/>
        <v>100</v>
      </c>
      <c r="G5" s="93">
        <f t="shared" si="0"/>
        <v>100</v>
      </c>
      <c r="H5" s="93">
        <f t="shared" si="0"/>
        <v>100</v>
      </c>
      <c r="I5" s="93">
        <f t="shared" si="0"/>
        <v>100</v>
      </c>
      <c r="J5" s="93">
        <f t="shared" si="0"/>
        <v>100</v>
      </c>
      <c r="K5" s="93">
        <f t="shared" si="0"/>
        <v>100</v>
      </c>
      <c r="L5" s="93">
        <f t="shared" si="0"/>
        <v>100</v>
      </c>
      <c r="M5" s="93">
        <f t="shared" si="0"/>
        <v>100</v>
      </c>
      <c r="N5" s="93">
        <f t="shared" si="0"/>
        <v>100</v>
      </c>
      <c r="O5" s="93">
        <f t="shared" si="0"/>
        <v>100</v>
      </c>
      <c r="P5" s="93">
        <f t="shared" si="0"/>
        <v>100</v>
      </c>
      <c r="Q5" s="93">
        <f t="shared" si="0"/>
        <v>100</v>
      </c>
      <c r="R5" s="93">
        <f t="shared" si="0"/>
        <v>100</v>
      </c>
      <c r="S5" s="93">
        <f t="shared" si="0"/>
        <v>100</v>
      </c>
      <c r="T5" s="93">
        <f t="shared" si="0"/>
        <v>100</v>
      </c>
      <c r="U5" s="93">
        <f t="shared" si="0"/>
        <v>100</v>
      </c>
      <c r="V5" s="93">
        <f t="shared" si="0"/>
        <v>100.00000000000001</v>
      </c>
      <c r="W5" s="93">
        <f t="shared" si="0"/>
        <v>100</v>
      </c>
      <c r="X5" s="93">
        <f t="shared" si="0"/>
        <v>100</v>
      </c>
      <c r="Y5" s="93">
        <f t="shared" si="0"/>
        <v>100</v>
      </c>
      <c r="Z5" s="93">
        <f t="shared" si="0"/>
        <v>100</v>
      </c>
      <c r="AA5" s="93">
        <f t="shared" si="0"/>
        <v>100</v>
      </c>
      <c r="AB5" s="93">
        <f t="shared" si="0"/>
        <v>100</v>
      </c>
      <c r="AC5" s="93">
        <f t="shared" si="0"/>
        <v>100</v>
      </c>
      <c r="AD5" s="93">
        <f t="shared" si="0"/>
        <v>100</v>
      </c>
      <c r="AE5" s="93">
        <f t="shared" si="0"/>
        <v>100</v>
      </c>
      <c r="AF5" s="93">
        <f t="shared" si="0"/>
        <v>100</v>
      </c>
      <c r="AG5" s="94">
        <f t="shared" si="0"/>
        <v>100</v>
      </c>
    </row>
    <row r="6" spans="2:33" ht="33.950000000000003" customHeight="1">
      <c r="B6" s="53" t="s">
        <v>36</v>
      </c>
      <c r="C6" s="13" t="s">
        <v>34</v>
      </c>
      <c r="D6" s="40">
        <v>8551</v>
      </c>
      <c r="E6" s="41">
        <v>386</v>
      </c>
      <c r="F6" s="41">
        <v>986</v>
      </c>
      <c r="G6" s="41">
        <v>82</v>
      </c>
      <c r="H6" s="41">
        <v>89</v>
      </c>
      <c r="I6" s="41">
        <v>3501</v>
      </c>
      <c r="J6" s="90">
        <v>0</v>
      </c>
      <c r="K6" s="90">
        <v>0</v>
      </c>
      <c r="L6" s="41">
        <v>33</v>
      </c>
      <c r="M6" s="41">
        <v>29</v>
      </c>
      <c r="N6" s="41">
        <v>257</v>
      </c>
      <c r="O6" s="41">
        <v>4</v>
      </c>
      <c r="P6" s="41">
        <v>19</v>
      </c>
      <c r="Q6" s="41">
        <v>12</v>
      </c>
      <c r="R6" s="41">
        <v>59</v>
      </c>
      <c r="S6" s="41">
        <v>24</v>
      </c>
      <c r="T6" s="41">
        <v>56</v>
      </c>
      <c r="U6" s="41">
        <v>1</v>
      </c>
      <c r="V6" s="41">
        <v>110</v>
      </c>
      <c r="W6" s="41">
        <v>6</v>
      </c>
      <c r="X6" s="41">
        <v>303</v>
      </c>
      <c r="Y6" s="41">
        <v>10</v>
      </c>
      <c r="Z6" s="41">
        <v>239</v>
      </c>
      <c r="AA6" s="41">
        <v>1173</v>
      </c>
      <c r="AB6" s="41">
        <v>308</v>
      </c>
      <c r="AC6" s="41">
        <v>7</v>
      </c>
      <c r="AD6" s="41">
        <v>460</v>
      </c>
      <c r="AE6" s="41">
        <v>6</v>
      </c>
      <c r="AF6" s="41">
        <v>210</v>
      </c>
      <c r="AG6" s="42">
        <v>181</v>
      </c>
    </row>
    <row r="7" spans="2:33" ht="33.950000000000003" customHeight="1">
      <c r="B7" s="53"/>
      <c r="C7" s="14" t="s">
        <v>35</v>
      </c>
      <c r="D7" s="83">
        <f t="shared" ref="D7:AG7" si="1">D6/D4*100</f>
        <v>27.743170462656547</v>
      </c>
      <c r="E7" s="83">
        <f t="shared" si="1"/>
        <v>64.119601328903656</v>
      </c>
      <c r="F7" s="83">
        <f t="shared" si="1"/>
        <v>70.579813886900496</v>
      </c>
      <c r="G7" s="83">
        <f t="shared" si="1"/>
        <v>84.536082474226802</v>
      </c>
      <c r="H7" s="83">
        <f t="shared" si="1"/>
        <v>71.2</v>
      </c>
      <c r="I7" s="83">
        <f t="shared" si="1"/>
        <v>78.444992157741439</v>
      </c>
      <c r="J7" s="83">
        <f t="shared" si="1"/>
        <v>0</v>
      </c>
      <c r="K7" s="83">
        <f t="shared" si="1"/>
        <v>0</v>
      </c>
      <c r="L7" s="83">
        <f t="shared" si="1"/>
        <v>14.473684210526317</v>
      </c>
      <c r="M7" s="83">
        <f t="shared" si="1"/>
        <v>20.714285714285715</v>
      </c>
      <c r="N7" s="83">
        <f t="shared" si="1"/>
        <v>40.729001584786054</v>
      </c>
      <c r="O7" s="83">
        <f t="shared" si="1"/>
        <v>100</v>
      </c>
      <c r="P7" s="83">
        <f t="shared" si="1"/>
        <v>13.669064748201439</v>
      </c>
      <c r="Q7" s="83">
        <f t="shared" si="1"/>
        <v>100</v>
      </c>
      <c r="R7" s="83">
        <f t="shared" si="1"/>
        <v>21.299638989169676</v>
      </c>
      <c r="S7" s="83">
        <f t="shared" si="1"/>
        <v>7.59493670886076</v>
      </c>
      <c r="T7" s="83">
        <f t="shared" si="1"/>
        <v>33.532934131736525</v>
      </c>
      <c r="U7" s="83">
        <f t="shared" si="1"/>
        <v>16.666666666666664</v>
      </c>
      <c r="V7" s="95">
        <f t="shared" si="1"/>
        <v>27.989821882951656</v>
      </c>
      <c r="W7" s="83">
        <f t="shared" si="1"/>
        <v>85.714285714285708</v>
      </c>
      <c r="X7" s="83">
        <f t="shared" si="1"/>
        <v>53.064798598949217</v>
      </c>
      <c r="Y7" s="83">
        <f t="shared" si="1"/>
        <v>41.666666666666671</v>
      </c>
      <c r="Z7" s="83">
        <f t="shared" si="1"/>
        <v>31.697612732095493</v>
      </c>
      <c r="AA7" s="83">
        <f t="shared" si="1"/>
        <v>47.48987854251012</v>
      </c>
      <c r="AB7" s="83">
        <f t="shared" si="1"/>
        <v>62.985685071574636</v>
      </c>
      <c r="AC7" s="83">
        <f t="shared" si="1"/>
        <v>0.39525691699604742</v>
      </c>
      <c r="AD7" s="83">
        <f t="shared" si="1"/>
        <v>3.0562753305428214</v>
      </c>
      <c r="AE7" s="83">
        <f t="shared" si="1"/>
        <v>21.428571428571427</v>
      </c>
      <c r="AF7" s="83">
        <f t="shared" si="1"/>
        <v>61.764705882352942</v>
      </c>
      <c r="AG7" s="96">
        <f t="shared" si="1"/>
        <v>58.957654723127042</v>
      </c>
    </row>
    <row r="8" spans="2:33" ht="33.950000000000003" customHeight="1">
      <c r="B8" s="43" t="s">
        <v>37</v>
      </c>
      <c r="C8" s="13" t="s">
        <v>34</v>
      </c>
      <c r="D8" s="40">
        <v>22271</v>
      </c>
      <c r="E8" s="41">
        <v>216</v>
      </c>
      <c r="F8" s="41">
        <v>411</v>
      </c>
      <c r="G8" s="41">
        <v>15</v>
      </c>
      <c r="H8" s="41">
        <v>36</v>
      </c>
      <c r="I8" s="41">
        <v>962</v>
      </c>
      <c r="J8" s="41">
        <v>3</v>
      </c>
      <c r="K8" s="41">
        <v>10</v>
      </c>
      <c r="L8" s="41">
        <v>195</v>
      </c>
      <c r="M8" s="41">
        <v>111</v>
      </c>
      <c r="N8" s="41">
        <v>374</v>
      </c>
      <c r="O8" s="90">
        <v>0</v>
      </c>
      <c r="P8" s="41">
        <v>120</v>
      </c>
      <c r="Q8" s="90">
        <v>0</v>
      </c>
      <c r="R8" s="41">
        <v>218</v>
      </c>
      <c r="S8" s="41">
        <v>292</v>
      </c>
      <c r="T8" s="41">
        <v>111</v>
      </c>
      <c r="U8" s="41">
        <v>5</v>
      </c>
      <c r="V8" s="41">
        <v>283</v>
      </c>
      <c r="W8" s="41">
        <v>1</v>
      </c>
      <c r="X8" s="41">
        <v>268</v>
      </c>
      <c r="Y8" s="41">
        <v>14</v>
      </c>
      <c r="Z8" s="41">
        <v>515</v>
      </c>
      <c r="AA8" s="41">
        <v>1297</v>
      </c>
      <c r="AB8" s="41">
        <v>181</v>
      </c>
      <c r="AC8" s="41">
        <v>1764</v>
      </c>
      <c r="AD8" s="41">
        <v>14591</v>
      </c>
      <c r="AE8" s="41">
        <v>22</v>
      </c>
      <c r="AF8" s="41">
        <v>130</v>
      </c>
      <c r="AG8" s="42">
        <v>126</v>
      </c>
    </row>
    <row r="9" spans="2:33" ht="33.950000000000003" customHeight="1">
      <c r="B9" s="44"/>
      <c r="C9" s="35" t="s">
        <v>35</v>
      </c>
      <c r="D9" s="97">
        <f t="shared" ref="D9:AG9" si="2">D8/D4*100</f>
        <v>72.256829537343464</v>
      </c>
      <c r="E9" s="97">
        <f t="shared" si="2"/>
        <v>35.880398671096344</v>
      </c>
      <c r="F9" s="97">
        <f t="shared" si="2"/>
        <v>29.420186113099501</v>
      </c>
      <c r="G9" s="97">
        <f t="shared" si="2"/>
        <v>15.463917525773196</v>
      </c>
      <c r="H9" s="97">
        <f t="shared" si="2"/>
        <v>28.799999999999997</v>
      </c>
      <c r="I9" s="97">
        <f t="shared" si="2"/>
        <v>21.555007842258568</v>
      </c>
      <c r="J9" s="97">
        <f t="shared" si="2"/>
        <v>100</v>
      </c>
      <c r="K9" s="97">
        <f t="shared" si="2"/>
        <v>100</v>
      </c>
      <c r="L9" s="97">
        <f t="shared" si="2"/>
        <v>85.526315789473685</v>
      </c>
      <c r="M9" s="97">
        <f t="shared" si="2"/>
        <v>79.285714285714278</v>
      </c>
      <c r="N9" s="97">
        <f t="shared" si="2"/>
        <v>59.270998415213953</v>
      </c>
      <c r="O9" s="97">
        <f t="shared" si="2"/>
        <v>0</v>
      </c>
      <c r="P9" s="97">
        <f t="shared" si="2"/>
        <v>86.330935251798564</v>
      </c>
      <c r="Q9" s="97">
        <f t="shared" si="2"/>
        <v>0</v>
      </c>
      <c r="R9" s="97">
        <f t="shared" si="2"/>
        <v>78.700361010830321</v>
      </c>
      <c r="S9" s="97">
        <f t="shared" si="2"/>
        <v>92.405063291139243</v>
      </c>
      <c r="T9" s="97">
        <f t="shared" si="2"/>
        <v>66.467065868263475</v>
      </c>
      <c r="U9" s="97">
        <f t="shared" si="2"/>
        <v>83.333333333333343</v>
      </c>
      <c r="V9" s="98">
        <f t="shared" si="2"/>
        <v>72.010178117048355</v>
      </c>
      <c r="W9" s="97">
        <f t="shared" si="2"/>
        <v>14.285714285714285</v>
      </c>
      <c r="X9" s="97">
        <f t="shared" si="2"/>
        <v>46.935201401050783</v>
      </c>
      <c r="Y9" s="97">
        <f t="shared" si="2"/>
        <v>58.333333333333336</v>
      </c>
      <c r="Z9" s="97">
        <f t="shared" si="2"/>
        <v>68.302387267904507</v>
      </c>
      <c r="AA9" s="97">
        <f t="shared" si="2"/>
        <v>52.51012145748988</v>
      </c>
      <c r="AB9" s="97">
        <f t="shared" si="2"/>
        <v>37.014314928425357</v>
      </c>
      <c r="AC9" s="97">
        <f t="shared" si="2"/>
        <v>99.604743083003953</v>
      </c>
      <c r="AD9" s="97">
        <f t="shared" si="2"/>
        <v>96.943724669457183</v>
      </c>
      <c r="AE9" s="97">
        <f t="shared" si="2"/>
        <v>78.571428571428569</v>
      </c>
      <c r="AF9" s="97">
        <f t="shared" si="2"/>
        <v>38.235294117647058</v>
      </c>
      <c r="AG9" s="99">
        <f t="shared" si="2"/>
        <v>41.042345276872965</v>
      </c>
    </row>
    <row r="10" spans="2:33" ht="24.95" customHeight="1">
      <c r="B10" s="34" t="s">
        <v>48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2" spans="2:33"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spans="2:33">
      <c r="D13" s="63"/>
    </row>
    <row r="14" spans="2:33">
      <c r="D14" s="63"/>
    </row>
    <row r="15" spans="2:33">
      <c r="D15" s="63"/>
    </row>
  </sheetData>
  <mergeCells count="7">
    <mergeCell ref="AF2:AG2"/>
    <mergeCell ref="B2:AE2"/>
    <mergeCell ref="B8:B9"/>
    <mergeCell ref="B1:AD1"/>
    <mergeCell ref="B3:C3"/>
    <mergeCell ref="B4:B5"/>
    <mergeCell ref="B6:B7"/>
  </mergeCells>
  <phoneticPr fontId="2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3EF41-11BF-4271-A7EA-C7566148EDFB}">
  <dimension ref="A1:AMJ12"/>
  <sheetViews>
    <sheetView topLeftCell="G1" workbookViewId="0">
      <selection activeCell="I17" sqref="I17"/>
    </sheetView>
  </sheetViews>
  <sheetFormatPr defaultRowHeight="16.5"/>
  <cols>
    <col min="1" max="1023" width="8.5" style="1" customWidth="1"/>
    <col min="1024" max="1024" width="9" style="1"/>
  </cols>
  <sheetData>
    <row r="1" spans="2:32" ht="20.25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2:32" ht="20.25">
      <c r="B2" s="32"/>
      <c r="C2" s="32"/>
      <c r="D2" s="3"/>
      <c r="E2" s="4"/>
      <c r="F2" s="32"/>
      <c r="G2" s="4"/>
      <c r="H2" s="3"/>
      <c r="I2" s="5"/>
      <c r="J2" s="3"/>
      <c r="K2" s="3"/>
      <c r="L2" s="3"/>
      <c r="M2" s="3"/>
      <c r="N2" s="47" t="s">
        <v>47</v>
      </c>
      <c r="O2" s="47"/>
      <c r="P2" s="47"/>
      <c r="Q2" s="47"/>
      <c r="R2" s="3"/>
      <c r="S2" s="3"/>
      <c r="T2" s="3"/>
      <c r="U2" s="3"/>
      <c r="V2" s="3"/>
      <c r="W2" s="3"/>
      <c r="X2" s="3"/>
      <c r="Y2" s="3"/>
      <c r="Z2" s="3"/>
      <c r="AA2" s="3"/>
      <c r="AB2" s="6"/>
      <c r="AC2" s="3"/>
      <c r="AE2" s="48" t="s">
        <v>2</v>
      </c>
      <c r="AF2" s="48"/>
    </row>
    <row r="3" spans="2:32" ht="86.85" customHeight="1">
      <c r="B3" s="51" t="s">
        <v>3</v>
      </c>
      <c r="C3" s="51"/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  <c r="AB3" s="8" t="s">
        <v>28</v>
      </c>
      <c r="AC3" s="7" t="s">
        <v>29</v>
      </c>
      <c r="AD3" s="9" t="s">
        <v>30</v>
      </c>
      <c r="AE3" s="10" t="s">
        <v>31</v>
      </c>
      <c r="AF3" s="9" t="s">
        <v>32</v>
      </c>
    </row>
    <row r="4" spans="2:32" ht="33.950000000000003" customHeight="1">
      <c r="B4" s="56" t="s">
        <v>33</v>
      </c>
      <c r="C4" s="11" t="s">
        <v>34</v>
      </c>
      <c r="D4" s="87">
        <v>29552</v>
      </c>
      <c r="E4" s="87">
        <v>544</v>
      </c>
      <c r="F4" s="87">
        <v>1315</v>
      </c>
      <c r="G4" s="87">
        <v>96</v>
      </c>
      <c r="H4" s="87">
        <v>105</v>
      </c>
      <c r="I4" s="87">
        <v>4322</v>
      </c>
      <c r="J4" s="87">
        <v>8</v>
      </c>
      <c r="K4" s="87">
        <v>237</v>
      </c>
      <c r="L4" s="87">
        <v>144</v>
      </c>
      <c r="M4" s="87">
        <v>566</v>
      </c>
      <c r="N4" s="87">
        <v>4</v>
      </c>
      <c r="O4" s="87">
        <v>92</v>
      </c>
      <c r="P4" s="87">
        <v>12</v>
      </c>
      <c r="Q4" s="87">
        <v>239</v>
      </c>
      <c r="R4" s="87">
        <v>308</v>
      </c>
      <c r="S4" s="87">
        <v>152</v>
      </c>
      <c r="T4" s="87">
        <v>7</v>
      </c>
      <c r="U4" s="88">
        <v>352</v>
      </c>
      <c r="V4" s="87">
        <v>9</v>
      </c>
      <c r="W4" s="87">
        <v>556</v>
      </c>
      <c r="X4" s="87">
        <v>25</v>
      </c>
      <c r="Y4" s="87">
        <v>732</v>
      </c>
      <c r="Z4" s="87">
        <v>2341</v>
      </c>
      <c r="AA4" s="87">
        <v>506</v>
      </c>
      <c r="AB4" s="87">
        <v>1857</v>
      </c>
      <c r="AC4" s="87">
        <v>14467</v>
      </c>
      <c r="AD4" s="87">
        <v>29</v>
      </c>
      <c r="AE4" s="87">
        <v>315</v>
      </c>
      <c r="AF4" s="87">
        <v>212</v>
      </c>
    </row>
    <row r="5" spans="2:32" ht="33.950000000000003" customHeight="1">
      <c r="B5" s="56"/>
      <c r="C5" s="12" t="s">
        <v>35</v>
      </c>
      <c r="D5" s="89">
        <f t="shared" ref="D5:AF5" si="0">D7+D9</f>
        <v>100</v>
      </c>
      <c r="E5" s="89">
        <f t="shared" si="0"/>
        <v>100</v>
      </c>
      <c r="F5" s="89">
        <f t="shared" si="0"/>
        <v>100</v>
      </c>
      <c r="G5" s="89">
        <f t="shared" si="0"/>
        <v>100</v>
      </c>
      <c r="H5" s="89">
        <f t="shared" si="0"/>
        <v>100</v>
      </c>
      <c r="I5" s="89">
        <f t="shared" si="0"/>
        <v>100</v>
      </c>
      <c r="J5" s="89">
        <f t="shared" si="0"/>
        <v>100</v>
      </c>
      <c r="K5" s="89">
        <f t="shared" si="0"/>
        <v>100</v>
      </c>
      <c r="L5" s="89">
        <f t="shared" si="0"/>
        <v>100</v>
      </c>
      <c r="M5" s="89">
        <f t="shared" si="0"/>
        <v>100</v>
      </c>
      <c r="N5" s="89">
        <f t="shared" si="0"/>
        <v>100</v>
      </c>
      <c r="O5" s="89">
        <f t="shared" si="0"/>
        <v>100</v>
      </c>
      <c r="P5" s="89">
        <f t="shared" si="0"/>
        <v>100</v>
      </c>
      <c r="Q5" s="89">
        <f t="shared" si="0"/>
        <v>100</v>
      </c>
      <c r="R5" s="89">
        <f t="shared" si="0"/>
        <v>100</v>
      </c>
      <c r="S5" s="89">
        <f t="shared" si="0"/>
        <v>100</v>
      </c>
      <c r="T5" s="89">
        <f t="shared" si="0"/>
        <v>100</v>
      </c>
      <c r="U5" s="89">
        <f t="shared" si="0"/>
        <v>100.00000000000001</v>
      </c>
      <c r="V5" s="89">
        <f t="shared" si="0"/>
        <v>100</v>
      </c>
      <c r="W5" s="89">
        <f t="shared" si="0"/>
        <v>100</v>
      </c>
      <c r="X5" s="89">
        <f t="shared" si="0"/>
        <v>100</v>
      </c>
      <c r="Y5" s="89">
        <f t="shared" si="0"/>
        <v>100</v>
      </c>
      <c r="Z5" s="89">
        <f t="shared" si="0"/>
        <v>100</v>
      </c>
      <c r="AA5" s="89">
        <f t="shared" si="0"/>
        <v>100</v>
      </c>
      <c r="AB5" s="89">
        <f t="shared" si="0"/>
        <v>100</v>
      </c>
      <c r="AC5" s="89">
        <f t="shared" si="0"/>
        <v>100</v>
      </c>
      <c r="AD5" s="89">
        <f t="shared" si="0"/>
        <v>100</v>
      </c>
      <c r="AE5" s="89">
        <f t="shared" si="0"/>
        <v>100</v>
      </c>
      <c r="AF5" s="89">
        <f t="shared" si="0"/>
        <v>100</v>
      </c>
    </row>
    <row r="6" spans="2:32" ht="33.950000000000003" customHeight="1">
      <c r="B6" s="57" t="s">
        <v>36</v>
      </c>
      <c r="C6" s="13" t="s">
        <v>34</v>
      </c>
      <c r="D6" s="87">
        <v>8115</v>
      </c>
      <c r="E6" s="87">
        <v>364</v>
      </c>
      <c r="F6" s="87">
        <v>931</v>
      </c>
      <c r="G6" s="87">
        <v>81</v>
      </c>
      <c r="H6" s="87">
        <v>75</v>
      </c>
      <c r="I6" s="87">
        <v>3407</v>
      </c>
      <c r="J6" s="90">
        <v>0</v>
      </c>
      <c r="K6" s="87">
        <v>41</v>
      </c>
      <c r="L6" s="87">
        <v>30</v>
      </c>
      <c r="M6" s="87">
        <v>226</v>
      </c>
      <c r="N6" s="87">
        <v>4</v>
      </c>
      <c r="O6" s="87">
        <v>11</v>
      </c>
      <c r="P6" s="87">
        <v>12</v>
      </c>
      <c r="Q6" s="87">
        <v>50</v>
      </c>
      <c r="R6" s="87">
        <v>23</v>
      </c>
      <c r="S6" s="87">
        <v>47</v>
      </c>
      <c r="T6" s="87">
        <v>1</v>
      </c>
      <c r="U6" s="88">
        <v>108</v>
      </c>
      <c r="V6" s="87">
        <v>8</v>
      </c>
      <c r="W6" s="87">
        <v>296</v>
      </c>
      <c r="X6" s="87">
        <v>11</v>
      </c>
      <c r="Y6" s="88">
        <v>232</v>
      </c>
      <c r="Z6" s="87">
        <v>1115</v>
      </c>
      <c r="AA6" s="87">
        <v>314</v>
      </c>
      <c r="AB6" s="87">
        <v>8</v>
      </c>
      <c r="AC6" s="87">
        <v>387</v>
      </c>
      <c r="AD6" s="87">
        <v>7</v>
      </c>
      <c r="AE6" s="87">
        <v>189</v>
      </c>
      <c r="AF6" s="87">
        <v>137</v>
      </c>
    </row>
    <row r="7" spans="2:32" ht="33.950000000000003" customHeight="1">
      <c r="B7" s="57"/>
      <c r="C7" s="14" t="s">
        <v>35</v>
      </c>
      <c r="D7" s="91">
        <f>D6/D4*100</f>
        <v>27.46007038440715</v>
      </c>
      <c r="E7" s="91">
        <f>E6/E4*100</f>
        <v>66.911764705882348</v>
      </c>
      <c r="F7" s="91">
        <f t="shared" ref="F7:AF7" si="1">F6/F4*100</f>
        <v>70.798479087452478</v>
      </c>
      <c r="G7" s="91">
        <f t="shared" si="1"/>
        <v>84.375</v>
      </c>
      <c r="H7" s="91">
        <f t="shared" si="1"/>
        <v>71.428571428571431</v>
      </c>
      <c r="I7" s="91">
        <f t="shared" si="1"/>
        <v>78.829245719574274</v>
      </c>
      <c r="J7" s="91">
        <f t="shared" si="1"/>
        <v>0</v>
      </c>
      <c r="K7" s="91">
        <f t="shared" si="1"/>
        <v>17.299578059071731</v>
      </c>
      <c r="L7" s="91">
        <f t="shared" si="1"/>
        <v>20.833333333333336</v>
      </c>
      <c r="M7" s="91">
        <f t="shared" si="1"/>
        <v>39.929328621908127</v>
      </c>
      <c r="N7" s="91">
        <f t="shared" si="1"/>
        <v>100</v>
      </c>
      <c r="O7" s="91">
        <f t="shared" si="1"/>
        <v>11.956521739130435</v>
      </c>
      <c r="P7" s="91">
        <f t="shared" si="1"/>
        <v>100</v>
      </c>
      <c r="Q7" s="91">
        <f t="shared" si="1"/>
        <v>20.920502092050206</v>
      </c>
      <c r="R7" s="91">
        <f t="shared" si="1"/>
        <v>7.4675324675324672</v>
      </c>
      <c r="S7" s="91">
        <f t="shared" si="1"/>
        <v>30.921052631578949</v>
      </c>
      <c r="T7" s="91">
        <f t="shared" si="1"/>
        <v>14.285714285714285</v>
      </c>
      <c r="U7" s="92">
        <f t="shared" si="1"/>
        <v>30.681818181818183</v>
      </c>
      <c r="V7" s="91">
        <f t="shared" si="1"/>
        <v>88.888888888888886</v>
      </c>
      <c r="W7" s="91">
        <f t="shared" si="1"/>
        <v>53.237410071942449</v>
      </c>
      <c r="X7" s="91">
        <f t="shared" si="1"/>
        <v>44</v>
      </c>
      <c r="Y7" s="91">
        <f t="shared" si="1"/>
        <v>31.693989071038253</v>
      </c>
      <c r="Z7" s="91">
        <f t="shared" si="1"/>
        <v>47.629218282785132</v>
      </c>
      <c r="AA7" s="91">
        <f t="shared" si="1"/>
        <v>62.055335968379445</v>
      </c>
      <c r="AB7" s="91">
        <f t="shared" si="1"/>
        <v>0.43080236941303179</v>
      </c>
      <c r="AC7" s="91">
        <f t="shared" si="1"/>
        <v>2.6750535701942351</v>
      </c>
      <c r="AD7" s="91">
        <f t="shared" si="1"/>
        <v>24.137931034482758</v>
      </c>
      <c r="AE7" s="91">
        <f t="shared" si="1"/>
        <v>60</v>
      </c>
      <c r="AF7" s="91">
        <f t="shared" si="1"/>
        <v>64.622641509433961</v>
      </c>
    </row>
    <row r="8" spans="2:32" ht="33.950000000000003" customHeight="1">
      <c r="B8" s="54" t="s">
        <v>37</v>
      </c>
      <c r="C8" s="13" t="s">
        <v>34</v>
      </c>
      <c r="D8" s="87">
        <v>21437</v>
      </c>
      <c r="E8" s="87">
        <v>180</v>
      </c>
      <c r="F8" s="87">
        <v>384</v>
      </c>
      <c r="G8" s="87">
        <v>15</v>
      </c>
      <c r="H8" s="87">
        <v>30</v>
      </c>
      <c r="I8" s="87">
        <v>915</v>
      </c>
      <c r="J8" s="87">
        <v>8</v>
      </c>
      <c r="K8" s="87">
        <v>196</v>
      </c>
      <c r="L8" s="87">
        <v>114</v>
      </c>
      <c r="M8" s="87">
        <v>340</v>
      </c>
      <c r="N8" s="90">
        <v>0</v>
      </c>
      <c r="O8" s="87">
        <v>81</v>
      </c>
      <c r="P8" s="90">
        <v>0</v>
      </c>
      <c r="Q8" s="87">
        <v>189</v>
      </c>
      <c r="R8" s="87">
        <v>285</v>
      </c>
      <c r="S8" s="87">
        <v>105</v>
      </c>
      <c r="T8" s="87">
        <v>6</v>
      </c>
      <c r="U8" s="88">
        <v>244</v>
      </c>
      <c r="V8" s="87">
        <v>1</v>
      </c>
      <c r="W8" s="87">
        <v>260</v>
      </c>
      <c r="X8" s="87">
        <v>14</v>
      </c>
      <c r="Y8" s="88">
        <v>500</v>
      </c>
      <c r="Z8" s="87">
        <v>1226</v>
      </c>
      <c r="AA8" s="87">
        <v>192</v>
      </c>
      <c r="AB8" s="87">
        <v>1849</v>
      </c>
      <c r="AC8" s="87">
        <v>14080</v>
      </c>
      <c r="AD8" s="87">
        <v>22</v>
      </c>
      <c r="AE8" s="87">
        <v>126</v>
      </c>
      <c r="AF8" s="87">
        <v>75</v>
      </c>
    </row>
    <row r="9" spans="2:32" ht="33.950000000000003" customHeight="1">
      <c r="B9" s="54"/>
      <c r="C9" s="15" t="s">
        <v>35</v>
      </c>
      <c r="D9" s="84">
        <f t="shared" ref="D9:AF9" si="2">D8/D4*100</f>
        <v>72.539929615592854</v>
      </c>
      <c r="E9" s="84">
        <f t="shared" si="2"/>
        <v>33.088235294117645</v>
      </c>
      <c r="F9" s="84">
        <f t="shared" si="2"/>
        <v>29.201520912547529</v>
      </c>
      <c r="G9" s="84">
        <f t="shared" si="2"/>
        <v>15.625</v>
      </c>
      <c r="H9" s="84">
        <f t="shared" si="2"/>
        <v>28.571428571428569</v>
      </c>
      <c r="I9" s="84">
        <f t="shared" si="2"/>
        <v>21.170754280425729</v>
      </c>
      <c r="J9" s="84">
        <f t="shared" si="2"/>
        <v>100</v>
      </c>
      <c r="K9" s="84">
        <f t="shared" si="2"/>
        <v>82.700421940928265</v>
      </c>
      <c r="L9" s="84">
        <f t="shared" si="2"/>
        <v>79.166666666666657</v>
      </c>
      <c r="M9" s="84">
        <f t="shared" si="2"/>
        <v>60.07067137809188</v>
      </c>
      <c r="N9" s="84">
        <f t="shared" si="2"/>
        <v>0</v>
      </c>
      <c r="O9" s="84">
        <f t="shared" si="2"/>
        <v>88.043478260869563</v>
      </c>
      <c r="P9" s="84">
        <f t="shared" si="2"/>
        <v>0</v>
      </c>
      <c r="Q9" s="84">
        <f t="shared" si="2"/>
        <v>79.079497907949786</v>
      </c>
      <c r="R9" s="84">
        <f t="shared" si="2"/>
        <v>92.532467532467535</v>
      </c>
      <c r="S9" s="84">
        <f t="shared" si="2"/>
        <v>69.078947368421055</v>
      </c>
      <c r="T9" s="84">
        <f t="shared" si="2"/>
        <v>85.714285714285708</v>
      </c>
      <c r="U9" s="85">
        <f t="shared" si="2"/>
        <v>69.318181818181827</v>
      </c>
      <c r="V9" s="84">
        <f t="shared" si="2"/>
        <v>11.111111111111111</v>
      </c>
      <c r="W9" s="84">
        <f t="shared" si="2"/>
        <v>46.762589928057551</v>
      </c>
      <c r="X9" s="84">
        <f t="shared" si="2"/>
        <v>56.000000000000007</v>
      </c>
      <c r="Y9" s="84">
        <f t="shared" si="2"/>
        <v>68.30601092896174</v>
      </c>
      <c r="Z9" s="84">
        <f t="shared" si="2"/>
        <v>52.370781717214868</v>
      </c>
      <c r="AA9" s="84">
        <f t="shared" si="2"/>
        <v>37.944664031620547</v>
      </c>
      <c r="AB9" s="84">
        <f t="shared" si="2"/>
        <v>99.56919763058697</v>
      </c>
      <c r="AC9" s="84">
        <f t="shared" si="2"/>
        <v>97.324946429805763</v>
      </c>
      <c r="AD9" s="84">
        <f t="shared" si="2"/>
        <v>75.862068965517238</v>
      </c>
      <c r="AE9" s="84">
        <f t="shared" si="2"/>
        <v>40</v>
      </c>
      <c r="AF9" s="84">
        <f t="shared" si="2"/>
        <v>35.377358490566039</v>
      </c>
    </row>
    <row r="10" spans="2:32" ht="24.95" customHeight="1">
      <c r="B10" s="16" t="s">
        <v>38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2" spans="2:32"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</sheetData>
  <mergeCells count="7">
    <mergeCell ref="B8:B9"/>
    <mergeCell ref="B1:AC1"/>
    <mergeCell ref="N2:Q2"/>
    <mergeCell ref="AE2:AF2"/>
    <mergeCell ref="B3:C3"/>
    <mergeCell ref="B4:B5"/>
    <mergeCell ref="B6:B7"/>
  </mergeCells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0"/>
  <sheetViews>
    <sheetView workbookViewId="0">
      <selection activeCell="H19" sqref="H19"/>
    </sheetView>
  </sheetViews>
  <sheetFormatPr defaultRowHeight="16.5"/>
  <cols>
    <col min="1" max="1023" width="8.5" style="1" customWidth="1"/>
    <col min="1024" max="1024" width="9" style="1" customWidth="1"/>
    <col min="1025" max="1025" width="9" customWidth="1"/>
  </cols>
  <sheetData>
    <row r="1" spans="2:32" ht="20.25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2:32" ht="20.25">
      <c r="B2" s="2"/>
      <c r="C2" s="2"/>
      <c r="D2" s="3"/>
      <c r="E2" s="4"/>
      <c r="F2" s="2"/>
      <c r="G2" s="4"/>
      <c r="H2" s="3"/>
      <c r="I2" s="5"/>
      <c r="J2" s="3"/>
      <c r="K2" s="3"/>
      <c r="L2" s="3"/>
      <c r="M2" s="3"/>
      <c r="N2" s="47" t="s">
        <v>1</v>
      </c>
      <c r="O2" s="47"/>
      <c r="P2" s="47"/>
      <c r="Q2" s="47"/>
      <c r="R2" s="3"/>
      <c r="S2" s="3"/>
      <c r="T2" s="3"/>
      <c r="U2" s="3"/>
      <c r="V2" s="3"/>
      <c r="W2" s="3"/>
      <c r="X2" s="3"/>
      <c r="Y2" s="3"/>
      <c r="Z2" s="3"/>
      <c r="AA2" s="3"/>
      <c r="AB2" s="6"/>
      <c r="AC2" s="3"/>
      <c r="AE2" s="48" t="s">
        <v>2</v>
      </c>
      <c r="AF2" s="48"/>
    </row>
    <row r="3" spans="2:32" ht="86.85" customHeight="1">
      <c r="B3" s="51" t="s">
        <v>3</v>
      </c>
      <c r="C3" s="51"/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  <c r="AB3" s="8" t="s">
        <v>28</v>
      </c>
      <c r="AC3" s="7" t="s">
        <v>29</v>
      </c>
      <c r="AD3" s="9" t="s">
        <v>30</v>
      </c>
      <c r="AE3" s="10" t="s">
        <v>31</v>
      </c>
      <c r="AF3" s="9" t="s">
        <v>32</v>
      </c>
    </row>
    <row r="4" spans="2:32" ht="33.950000000000003" customHeight="1">
      <c r="B4" s="56" t="s">
        <v>33</v>
      </c>
      <c r="C4" s="11" t="s">
        <v>34</v>
      </c>
      <c r="D4" s="87">
        <f>SUM(E4:AF4)</f>
        <v>28136</v>
      </c>
      <c r="E4" s="87">
        <v>522</v>
      </c>
      <c r="F4" s="87">
        <v>1225</v>
      </c>
      <c r="G4" s="87">
        <v>95</v>
      </c>
      <c r="H4" s="87">
        <v>86</v>
      </c>
      <c r="I4" s="87">
        <v>4169</v>
      </c>
      <c r="J4" s="87">
        <v>5</v>
      </c>
      <c r="K4" s="87">
        <v>232</v>
      </c>
      <c r="L4" s="87">
        <v>145</v>
      </c>
      <c r="M4" s="87">
        <v>532</v>
      </c>
      <c r="N4" s="87">
        <v>4</v>
      </c>
      <c r="O4" s="87">
        <v>75</v>
      </c>
      <c r="P4" s="87">
        <v>12</v>
      </c>
      <c r="Q4" s="87">
        <v>184</v>
      </c>
      <c r="R4" s="87">
        <v>280</v>
      </c>
      <c r="S4" s="87">
        <v>137</v>
      </c>
      <c r="T4" s="87">
        <v>7</v>
      </c>
      <c r="U4" s="88">
        <v>335</v>
      </c>
      <c r="V4" s="87">
        <v>9</v>
      </c>
      <c r="W4" s="87">
        <v>547</v>
      </c>
      <c r="X4" s="87">
        <v>24</v>
      </c>
      <c r="Y4" s="87">
        <v>698</v>
      </c>
      <c r="Z4" s="87">
        <v>2786</v>
      </c>
      <c r="AA4" s="87">
        <v>636</v>
      </c>
      <c r="AB4" s="87">
        <v>1736</v>
      </c>
      <c r="AC4" s="87">
        <v>13289</v>
      </c>
      <c r="AD4" s="87">
        <v>26</v>
      </c>
      <c r="AE4" s="87">
        <v>191</v>
      </c>
      <c r="AF4" s="87">
        <v>149</v>
      </c>
    </row>
    <row r="5" spans="2:32" ht="33.950000000000003" customHeight="1">
      <c r="B5" s="56"/>
      <c r="C5" s="12" t="s">
        <v>35</v>
      </c>
      <c r="D5" s="89">
        <f t="shared" ref="D5:AF5" si="0">D7+D9</f>
        <v>100.00000000000001</v>
      </c>
      <c r="E5" s="89">
        <f t="shared" si="0"/>
        <v>100</v>
      </c>
      <c r="F5" s="89">
        <f t="shared" si="0"/>
        <v>100</v>
      </c>
      <c r="G5" s="89">
        <f t="shared" si="0"/>
        <v>99.999999999999986</v>
      </c>
      <c r="H5" s="89">
        <f t="shared" si="0"/>
        <v>100</v>
      </c>
      <c r="I5" s="89">
        <f t="shared" si="0"/>
        <v>100</v>
      </c>
      <c r="J5" s="89">
        <f t="shared" si="0"/>
        <v>100</v>
      </c>
      <c r="K5" s="89">
        <f t="shared" si="0"/>
        <v>100</v>
      </c>
      <c r="L5" s="89">
        <f t="shared" si="0"/>
        <v>100</v>
      </c>
      <c r="M5" s="89">
        <f t="shared" si="0"/>
        <v>100</v>
      </c>
      <c r="N5" s="89">
        <f t="shared" si="0"/>
        <v>100</v>
      </c>
      <c r="O5" s="89">
        <f t="shared" si="0"/>
        <v>100</v>
      </c>
      <c r="P5" s="89">
        <f t="shared" si="0"/>
        <v>100</v>
      </c>
      <c r="Q5" s="89">
        <f t="shared" si="0"/>
        <v>100</v>
      </c>
      <c r="R5" s="89">
        <f t="shared" si="0"/>
        <v>100</v>
      </c>
      <c r="S5" s="89">
        <f t="shared" si="0"/>
        <v>100</v>
      </c>
      <c r="T5" s="89">
        <f t="shared" si="0"/>
        <v>100</v>
      </c>
      <c r="U5" s="89">
        <f t="shared" si="0"/>
        <v>100</v>
      </c>
      <c r="V5" s="89">
        <f t="shared" si="0"/>
        <v>100</v>
      </c>
      <c r="W5" s="89">
        <f t="shared" si="0"/>
        <v>100</v>
      </c>
      <c r="X5" s="89">
        <f t="shared" si="0"/>
        <v>100</v>
      </c>
      <c r="Y5" s="89">
        <f t="shared" si="0"/>
        <v>100</v>
      </c>
      <c r="Z5" s="89">
        <f t="shared" si="0"/>
        <v>100</v>
      </c>
      <c r="AA5" s="89">
        <f t="shared" si="0"/>
        <v>100</v>
      </c>
      <c r="AB5" s="89">
        <f t="shared" si="0"/>
        <v>100</v>
      </c>
      <c r="AC5" s="89">
        <f t="shared" si="0"/>
        <v>99.999999999999986</v>
      </c>
      <c r="AD5" s="89">
        <f t="shared" si="0"/>
        <v>100</v>
      </c>
      <c r="AE5" s="89">
        <f t="shared" si="0"/>
        <v>100</v>
      </c>
      <c r="AF5" s="89">
        <f t="shared" si="0"/>
        <v>100</v>
      </c>
    </row>
    <row r="6" spans="2:32" ht="33.950000000000003" customHeight="1">
      <c r="B6" s="57" t="s">
        <v>36</v>
      </c>
      <c r="C6" s="13" t="s">
        <v>34</v>
      </c>
      <c r="D6" s="87">
        <f>SUM(E6:AF6)</f>
        <v>7943</v>
      </c>
      <c r="E6" s="87">
        <v>351</v>
      </c>
      <c r="F6" s="87">
        <v>870</v>
      </c>
      <c r="G6" s="87">
        <v>80</v>
      </c>
      <c r="H6" s="87">
        <v>63</v>
      </c>
      <c r="I6" s="87">
        <v>3285</v>
      </c>
      <c r="J6" s="90">
        <v>0</v>
      </c>
      <c r="K6" s="87">
        <v>38</v>
      </c>
      <c r="L6" s="87">
        <v>31</v>
      </c>
      <c r="M6" s="87">
        <v>203</v>
      </c>
      <c r="N6" s="87">
        <v>4</v>
      </c>
      <c r="O6" s="87">
        <v>10</v>
      </c>
      <c r="P6" s="87">
        <v>12</v>
      </c>
      <c r="Q6" s="87">
        <v>29</v>
      </c>
      <c r="R6" s="87">
        <v>22</v>
      </c>
      <c r="S6" s="87">
        <v>39</v>
      </c>
      <c r="T6" s="87">
        <v>1</v>
      </c>
      <c r="U6" s="88">
        <v>102</v>
      </c>
      <c r="V6" s="87">
        <v>8</v>
      </c>
      <c r="W6" s="87">
        <v>292</v>
      </c>
      <c r="X6" s="87">
        <v>10</v>
      </c>
      <c r="Y6" s="88">
        <v>219</v>
      </c>
      <c r="Z6" s="87">
        <v>1320</v>
      </c>
      <c r="AA6" s="87">
        <v>409</v>
      </c>
      <c r="AB6" s="87">
        <v>9</v>
      </c>
      <c r="AC6" s="87">
        <v>312</v>
      </c>
      <c r="AD6" s="87">
        <v>4</v>
      </c>
      <c r="AE6" s="87">
        <v>122</v>
      </c>
      <c r="AF6" s="87">
        <v>98</v>
      </c>
    </row>
    <row r="7" spans="2:32" ht="33.950000000000003" customHeight="1">
      <c r="B7" s="57"/>
      <c r="C7" s="14" t="s">
        <v>35</v>
      </c>
      <c r="D7" s="91">
        <f t="shared" ref="D7:AF7" si="1">D6/D4*100</f>
        <v>28.230736423087858</v>
      </c>
      <c r="E7" s="91">
        <f t="shared" si="1"/>
        <v>67.241379310344826</v>
      </c>
      <c r="F7" s="91">
        <f t="shared" si="1"/>
        <v>71.020408163265301</v>
      </c>
      <c r="G7" s="91">
        <f t="shared" si="1"/>
        <v>84.210526315789465</v>
      </c>
      <c r="H7" s="91">
        <f t="shared" si="1"/>
        <v>73.255813953488371</v>
      </c>
      <c r="I7" s="91">
        <f t="shared" si="1"/>
        <v>78.795874310386182</v>
      </c>
      <c r="J7" s="91">
        <f t="shared" si="1"/>
        <v>0</v>
      </c>
      <c r="K7" s="91">
        <f t="shared" si="1"/>
        <v>16.379310344827587</v>
      </c>
      <c r="L7" s="91">
        <f t="shared" si="1"/>
        <v>21.379310344827587</v>
      </c>
      <c r="M7" s="91">
        <f t="shared" si="1"/>
        <v>38.15789473684211</v>
      </c>
      <c r="N7" s="91">
        <f t="shared" si="1"/>
        <v>100</v>
      </c>
      <c r="O7" s="91">
        <f t="shared" si="1"/>
        <v>13.333333333333334</v>
      </c>
      <c r="P7" s="91">
        <f t="shared" si="1"/>
        <v>100</v>
      </c>
      <c r="Q7" s="91">
        <f t="shared" si="1"/>
        <v>15.760869565217392</v>
      </c>
      <c r="R7" s="91">
        <f t="shared" si="1"/>
        <v>7.8571428571428568</v>
      </c>
      <c r="S7" s="91">
        <f t="shared" si="1"/>
        <v>28.467153284671532</v>
      </c>
      <c r="T7" s="91">
        <f t="shared" si="1"/>
        <v>14.285714285714285</v>
      </c>
      <c r="U7" s="92">
        <f t="shared" si="1"/>
        <v>30.447761194029848</v>
      </c>
      <c r="V7" s="91">
        <f t="shared" si="1"/>
        <v>88.888888888888886</v>
      </c>
      <c r="W7" s="91">
        <f t="shared" si="1"/>
        <v>53.382084095063988</v>
      </c>
      <c r="X7" s="91">
        <f t="shared" si="1"/>
        <v>41.666666666666671</v>
      </c>
      <c r="Y7" s="91">
        <f t="shared" si="1"/>
        <v>31.375358166189109</v>
      </c>
      <c r="Z7" s="91">
        <f t="shared" si="1"/>
        <v>47.379755922469492</v>
      </c>
      <c r="AA7" s="91">
        <f t="shared" si="1"/>
        <v>64.308176100628927</v>
      </c>
      <c r="AB7" s="91">
        <f t="shared" si="1"/>
        <v>0.51843317972350234</v>
      </c>
      <c r="AC7" s="91">
        <f t="shared" si="1"/>
        <v>2.3478064564677554</v>
      </c>
      <c r="AD7" s="91">
        <f t="shared" si="1"/>
        <v>15.384615384615385</v>
      </c>
      <c r="AE7" s="91">
        <f t="shared" si="1"/>
        <v>63.874345549738223</v>
      </c>
      <c r="AF7" s="91">
        <f t="shared" si="1"/>
        <v>65.771812080536918</v>
      </c>
    </row>
    <row r="8" spans="2:32" ht="33.950000000000003" customHeight="1">
      <c r="B8" s="54" t="s">
        <v>37</v>
      </c>
      <c r="C8" s="13" t="s">
        <v>34</v>
      </c>
      <c r="D8" s="87">
        <f>SUM(E8:AF8)</f>
        <v>20193</v>
      </c>
      <c r="E8" s="87">
        <v>171</v>
      </c>
      <c r="F8" s="87">
        <v>355</v>
      </c>
      <c r="G8" s="87">
        <v>15</v>
      </c>
      <c r="H8" s="87">
        <v>23</v>
      </c>
      <c r="I8" s="87">
        <v>884</v>
      </c>
      <c r="J8" s="87">
        <v>5</v>
      </c>
      <c r="K8" s="87">
        <v>194</v>
      </c>
      <c r="L8" s="87">
        <v>114</v>
      </c>
      <c r="M8" s="87">
        <v>329</v>
      </c>
      <c r="N8" s="90">
        <v>0</v>
      </c>
      <c r="O8" s="87">
        <v>65</v>
      </c>
      <c r="P8" s="90">
        <v>0</v>
      </c>
      <c r="Q8" s="87">
        <v>155</v>
      </c>
      <c r="R8" s="87">
        <v>258</v>
      </c>
      <c r="S8" s="87">
        <v>98</v>
      </c>
      <c r="T8" s="87">
        <v>6</v>
      </c>
      <c r="U8" s="88">
        <v>233</v>
      </c>
      <c r="V8" s="87">
        <v>1</v>
      </c>
      <c r="W8" s="87">
        <v>255</v>
      </c>
      <c r="X8" s="87">
        <v>14</v>
      </c>
      <c r="Y8" s="88">
        <v>479</v>
      </c>
      <c r="Z8" s="87">
        <v>1466</v>
      </c>
      <c r="AA8" s="87">
        <v>227</v>
      </c>
      <c r="AB8" s="87">
        <v>1727</v>
      </c>
      <c r="AC8" s="87">
        <v>12977</v>
      </c>
      <c r="AD8" s="87">
        <v>22</v>
      </c>
      <c r="AE8" s="87">
        <v>69</v>
      </c>
      <c r="AF8" s="87">
        <v>51</v>
      </c>
    </row>
    <row r="9" spans="2:32" ht="33.950000000000003" customHeight="1">
      <c r="B9" s="54"/>
      <c r="C9" s="15" t="s">
        <v>35</v>
      </c>
      <c r="D9" s="84">
        <f t="shared" ref="D9:AF9" si="2">D8/D4*100</f>
        <v>71.769263576912152</v>
      </c>
      <c r="E9" s="84">
        <f t="shared" si="2"/>
        <v>32.758620689655174</v>
      </c>
      <c r="F9" s="84">
        <f t="shared" si="2"/>
        <v>28.979591836734691</v>
      </c>
      <c r="G9" s="84">
        <f t="shared" si="2"/>
        <v>15.789473684210526</v>
      </c>
      <c r="H9" s="84">
        <f t="shared" si="2"/>
        <v>26.744186046511626</v>
      </c>
      <c r="I9" s="84">
        <f t="shared" si="2"/>
        <v>21.204125689613818</v>
      </c>
      <c r="J9" s="84">
        <f t="shared" si="2"/>
        <v>100</v>
      </c>
      <c r="K9" s="84">
        <f t="shared" si="2"/>
        <v>83.620689655172413</v>
      </c>
      <c r="L9" s="84">
        <f t="shared" si="2"/>
        <v>78.620689655172413</v>
      </c>
      <c r="M9" s="84">
        <f t="shared" si="2"/>
        <v>61.842105263157897</v>
      </c>
      <c r="N9" s="84">
        <f t="shared" si="2"/>
        <v>0</v>
      </c>
      <c r="O9" s="84">
        <f t="shared" si="2"/>
        <v>86.666666666666671</v>
      </c>
      <c r="P9" s="84">
        <f t="shared" si="2"/>
        <v>0</v>
      </c>
      <c r="Q9" s="84">
        <f t="shared" si="2"/>
        <v>84.239130434782609</v>
      </c>
      <c r="R9" s="84">
        <f t="shared" si="2"/>
        <v>92.142857142857139</v>
      </c>
      <c r="S9" s="84">
        <f t="shared" si="2"/>
        <v>71.532846715328475</v>
      </c>
      <c r="T9" s="84">
        <f t="shared" si="2"/>
        <v>85.714285714285708</v>
      </c>
      <c r="U9" s="85">
        <f t="shared" si="2"/>
        <v>69.552238805970148</v>
      </c>
      <c r="V9" s="84">
        <f t="shared" si="2"/>
        <v>11.111111111111111</v>
      </c>
      <c r="W9" s="84">
        <f t="shared" si="2"/>
        <v>46.617915904936012</v>
      </c>
      <c r="X9" s="84">
        <f t="shared" si="2"/>
        <v>58.333333333333336</v>
      </c>
      <c r="Y9" s="84">
        <f t="shared" si="2"/>
        <v>68.624641833810884</v>
      </c>
      <c r="Z9" s="84">
        <f t="shared" si="2"/>
        <v>52.620244077530508</v>
      </c>
      <c r="AA9" s="84">
        <f t="shared" si="2"/>
        <v>35.691823899371066</v>
      </c>
      <c r="AB9" s="84">
        <f t="shared" si="2"/>
        <v>99.481566820276498</v>
      </c>
      <c r="AC9" s="84">
        <f t="shared" si="2"/>
        <v>97.652193543532235</v>
      </c>
      <c r="AD9" s="84">
        <f t="shared" si="2"/>
        <v>84.615384615384613</v>
      </c>
      <c r="AE9" s="84">
        <f t="shared" si="2"/>
        <v>36.125654450261777</v>
      </c>
      <c r="AF9" s="84">
        <f t="shared" si="2"/>
        <v>34.228187919463089</v>
      </c>
    </row>
    <row r="10" spans="2:32" ht="24.95" customHeight="1">
      <c r="B10" s="16" t="s">
        <v>38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3"/>
      <c r="U10" s="3"/>
      <c r="V10" s="3"/>
      <c r="W10" s="3"/>
      <c r="X10" s="3"/>
      <c r="Y10" s="3"/>
      <c r="Z10" s="3"/>
      <c r="AA10" s="3"/>
      <c r="AB10" s="3"/>
      <c r="AC10" s="3"/>
    </row>
  </sheetData>
  <mergeCells count="7">
    <mergeCell ref="B8:B9"/>
    <mergeCell ref="B1:AC1"/>
    <mergeCell ref="N2:Q2"/>
    <mergeCell ref="AE2:AF2"/>
    <mergeCell ref="B3:C3"/>
    <mergeCell ref="B4:B5"/>
    <mergeCell ref="B6:B7"/>
  </mergeCells>
  <phoneticPr fontId="20" type="noConversion"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F10"/>
  <sheetViews>
    <sheetView topLeftCell="F1" workbookViewId="0">
      <selection activeCell="I13" sqref="I13"/>
    </sheetView>
  </sheetViews>
  <sheetFormatPr defaultRowHeight="16.5"/>
  <cols>
    <col min="1" max="1" width="8.5" customWidth="1"/>
    <col min="2" max="1023" width="8.125" customWidth="1"/>
    <col min="1024" max="1024" width="9" customWidth="1"/>
  </cols>
  <sheetData>
    <row r="1" spans="2:32" ht="20.25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1"/>
      <c r="AE1" s="1"/>
      <c r="AF1" s="1"/>
    </row>
    <row r="2" spans="2:32" ht="20.25">
      <c r="B2" s="2"/>
      <c r="C2" s="2"/>
      <c r="D2" s="3"/>
      <c r="E2" s="4"/>
      <c r="F2" s="2"/>
      <c r="G2" s="4"/>
      <c r="H2" s="3"/>
      <c r="I2" s="5"/>
      <c r="J2" s="3"/>
      <c r="K2" s="3"/>
      <c r="L2" s="3"/>
      <c r="M2" s="3"/>
      <c r="N2" s="47" t="s">
        <v>39</v>
      </c>
      <c r="O2" s="47"/>
      <c r="P2" s="47"/>
      <c r="Q2" s="47"/>
      <c r="R2" s="3"/>
      <c r="S2" s="3"/>
      <c r="T2" s="3"/>
      <c r="U2" s="3"/>
      <c r="V2" s="3"/>
      <c r="W2" s="3"/>
      <c r="X2" s="3"/>
      <c r="Y2" s="3"/>
      <c r="Z2" s="3"/>
      <c r="AA2" s="3"/>
      <c r="AB2" s="6"/>
      <c r="AC2" s="3"/>
      <c r="AD2" s="1"/>
      <c r="AE2" s="48" t="s">
        <v>2</v>
      </c>
      <c r="AF2" s="48"/>
    </row>
    <row r="3" spans="2:32" ht="86.85" customHeight="1">
      <c r="B3" s="51" t="s">
        <v>3</v>
      </c>
      <c r="C3" s="51"/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  <c r="AB3" s="8" t="s">
        <v>28</v>
      </c>
      <c r="AC3" s="7" t="s">
        <v>29</v>
      </c>
      <c r="AD3" s="9" t="s">
        <v>30</v>
      </c>
      <c r="AE3" s="10" t="s">
        <v>31</v>
      </c>
      <c r="AF3" s="9" t="s">
        <v>32</v>
      </c>
    </row>
    <row r="4" spans="2:32" ht="33.950000000000003" customHeight="1">
      <c r="B4" s="56" t="s">
        <v>33</v>
      </c>
      <c r="C4" s="11" t="s">
        <v>34</v>
      </c>
      <c r="D4" s="69">
        <f>SUM(E4:AF4)</f>
        <v>28167</v>
      </c>
      <c r="E4" s="69">
        <f t="shared" ref="E4:AF4" si="0">E6+E8</f>
        <v>595</v>
      </c>
      <c r="F4" s="69">
        <f t="shared" si="0"/>
        <v>1247</v>
      </c>
      <c r="G4" s="69">
        <f t="shared" si="0"/>
        <v>98</v>
      </c>
      <c r="H4" s="69">
        <f t="shared" si="0"/>
        <v>98</v>
      </c>
      <c r="I4" s="69">
        <f t="shared" si="0"/>
        <v>4201</v>
      </c>
      <c r="J4" s="69">
        <f t="shared" si="0"/>
        <v>5</v>
      </c>
      <c r="K4" s="69">
        <f t="shared" si="0"/>
        <v>229</v>
      </c>
      <c r="L4" s="69">
        <f t="shared" si="0"/>
        <v>155</v>
      </c>
      <c r="M4" s="69">
        <f t="shared" si="0"/>
        <v>567</v>
      </c>
      <c r="N4" s="69">
        <f t="shared" si="0"/>
        <v>4</v>
      </c>
      <c r="O4" s="69">
        <f t="shared" si="0"/>
        <v>79</v>
      </c>
      <c r="P4" s="69">
        <f t="shared" si="0"/>
        <v>12</v>
      </c>
      <c r="Q4" s="69">
        <f t="shared" si="0"/>
        <v>140</v>
      </c>
      <c r="R4" s="69">
        <f t="shared" si="0"/>
        <v>297</v>
      </c>
      <c r="S4" s="69">
        <f t="shared" si="0"/>
        <v>144</v>
      </c>
      <c r="T4" s="69">
        <f t="shared" si="0"/>
        <v>10</v>
      </c>
      <c r="U4" s="79">
        <f t="shared" si="0"/>
        <v>358</v>
      </c>
      <c r="V4" s="69">
        <f t="shared" si="0"/>
        <v>11</v>
      </c>
      <c r="W4" s="69">
        <f t="shared" si="0"/>
        <v>544</v>
      </c>
      <c r="X4" s="69">
        <f t="shared" si="0"/>
        <v>26</v>
      </c>
      <c r="Y4" s="69">
        <f t="shared" si="0"/>
        <v>701</v>
      </c>
      <c r="Z4" s="69">
        <f t="shared" si="0"/>
        <v>2276</v>
      </c>
      <c r="AA4" s="69">
        <f t="shared" si="0"/>
        <v>531</v>
      </c>
      <c r="AB4" s="69">
        <f t="shared" si="0"/>
        <v>1872</v>
      </c>
      <c r="AC4" s="69">
        <f t="shared" si="0"/>
        <v>13642</v>
      </c>
      <c r="AD4" s="69">
        <f t="shared" si="0"/>
        <v>26</v>
      </c>
      <c r="AE4" s="69">
        <f t="shared" si="0"/>
        <v>162</v>
      </c>
      <c r="AF4" s="69">
        <f t="shared" si="0"/>
        <v>137</v>
      </c>
    </row>
    <row r="5" spans="2:32" ht="33.950000000000003" customHeight="1">
      <c r="B5" s="56"/>
      <c r="C5" s="12" t="s">
        <v>35</v>
      </c>
      <c r="D5" s="67">
        <v>100</v>
      </c>
      <c r="E5" s="68">
        <v>100</v>
      </c>
      <c r="F5" s="68">
        <v>100</v>
      </c>
      <c r="G5" s="68">
        <v>100</v>
      </c>
      <c r="H5" s="68">
        <v>100</v>
      </c>
      <c r="I5" s="68">
        <v>100</v>
      </c>
      <c r="J5" s="68">
        <v>100</v>
      </c>
      <c r="K5" s="68">
        <v>100</v>
      </c>
      <c r="L5" s="68">
        <v>100</v>
      </c>
      <c r="M5" s="68">
        <v>100</v>
      </c>
      <c r="N5" s="68">
        <v>100</v>
      </c>
      <c r="O5" s="68">
        <v>100</v>
      </c>
      <c r="P5" s="68">
        <v>100</v>
      </c>
      <c r="Q5" s="68">
        <v>100</v>
      </c>
      <c r="R5" s="68">
        <v>100</v>
      </c>
      <c r="S5" s="68">
        <v>100</v>
      </c>
      <c r="T5" s="68">
        <v>100</v>
      </c>
      <c r="U5" s="68">
        <v>100</v>
      </c>
      <c r="V5" s="68">
        <v>100</v>
      </c>
      <c r="W5" s="68">
        <v>100</v>
      </c>
      <c r="X5" s="68">
        <v>100</v>
      </c>
      <c r="Y5" s="68">
        <v>100</v>
      </c>
      <c r="Z5" s="68">
        <v>100</v>
      </c>
      <c r="AA5" s="68">
        <v>100</v>
      </c>
      <c r="AB5" s="68">
        <v>100</v>
      </c>
      <c r="AC5" s="68">
        <v>100</v>
      </c>
      <c r="AD5" s="68">
        <v>100</v>
      </c>
      <c r="AE5" s="68">
        <v>100</v>
      </c>
      <c r="AF5" s="68">
        <v>100</v>
      </c>
    </row>
    <row r="6" spans="2:32" ht="33.950000000000003" customHeight="1">
      <c r="B6" s="57" t="s">
        <v>36</v>
      </c>
      <c r="C6" s="13" t="s">
        <v>34</v>
      </c>
      <c r="D6" s="69">
        <f>SUM(E6:AF6)</f>
        <v>7743</v>
      </c>
      <c r="E6" s="69">
        <v>362</v>
      </c>
      <c r="F6" s="69">
        <v>889</v>
      </c>
      <c r="G6" s="69">
        <v>81</v>
      </c>
      <c r="H6" s="69">
        <v>70</v>
      </c>
      <c r="I6" s="69">
        <v>3322</v>
      </c>
      <c r="J6" s="62">
        <v>0</v>
      </c>
      <c r="K6" s="69">
        <v>41</v>
      </c>
      <c r="L6" s="69">
        <v>38</v>
      </c>
      <c r="M6" s="69">
        <v>238</v>
      </c>
      <c r="N6" s="69">
        <v>4</v>
      </c>
      <c r="O6" s="69">
        <v>10</v>
      </c>
      <c r="P6" s="69">
        <v>12</v>
      </c>
      <c r="Q6" s="69">
        <v>43</v>
      </c>
      <c r="R6" s="69">
        <v>22</v>
      </c>
      <c r="S6" s="69">
        <v>22</v>
      </c>
      <c r="T6" s="69">
        <v>1</v>
      </c>
      <c r="U6" s="79">
        <v>113</v>
      </c>
      <c r="V6" s="69">
        <v>9</v>
      </c>
      <c r="W6" s="69">
        <v>293</v>
      </c>
      <c r="X6" s="69">
        <v>12</v>
      </c>
      <c r="Y6" s="69">
        <v>227</v>
      </c>
      <c r="Z6" s="69">
        <v>1082</v>
      </c>
      <c r="AA6" s="69">
        <v>331</v>
      </c>
      <c r="AB6" s="69">
        <v>6</v>
      </c>
      <c r="AC6" s="69">
        <v>312</v>
      </c>
      <c r="AD6" s="69">
        <v>4</v>
      </c>
      <c r="AE6" s="69">
        <v>106</v>
      </c>
      <c r="AF6" s="69">
        <v>93</v>
      </c>
    </row>
    <row r="7" spans="2:32" ht="33.950000000000003" customHeight="1">
      <c r="B7" s="57"/>
      <c r="C7" s="14" t="s">
        <v>35</v>
      </c>
      <c r="D7" s="72">
        <f t="shared" ref="D7:AF7" si="1">D6/D4*100</f>
        <v>27.489615507508784</v>
      </c>
      <c r="E7" s="73">
        <f t="shared" si="1"/>
        <v>60.840336134453779</v>
      </c>
      <c r="F7" s="73">
        <f t="shared" si="1"/>
        <v>71.291098636728151</v>
      </c>
      <c r="G7" s="73">
        <f t="shared" si="1"/>
        <v>82.653061224489804</v>
      </c>
      <c r="H7" s="73">
        <f t="shared" si="1"/>
        <v>71.428571428571431</v>
      </c>
      <c r="I7" s="73">
        <f t="shared" si="1"/>
        <v>79.076410378481313</v>
      </c>
      <c r="J7" s="73">
        <f t="shared" si="1"/>
        <v>0</v>
      </c>
      <c r="K7" s="73">
        <f t="shared" si="1"/>
        <v>17.903930131004365</v>
      </c>
      <c r="L7" s="73">
        <f t="shared" si="1"/>
        <v>24.516129032258064</v>
      </c>
      <c r="M7" s="73">
        <f t="shared" si="1"/>
        <v>41.975308641975303</v>
      </c>
      <c r="N7" s="73">
        <f t="shared" si="1"/>
        <v>100</v>
      </c>
      <c r="O7" s="73">
        <f t="shared" si="1"/>
        <v>12.658227848101266</v>
      </c>
      <c r="P7" s="73">
        <f t="shared" si="1"/>
        <v>100</v>
      </c>
      <c r="Q7" s="73">
        <f t="shared" si="1"/>
        <v>30.714285714285715</v>
      </c>
      <c r="R7" s="73">
        <f t="shared" si="1"/>
        <v>7.4074074074074066</v>
      </c>
      <c r="S7" s="73">
        <f t="shared" si="1"/>
        <v>15.277777777777779</v>
      </c>
      <c r="T7" s="73">
        <f t="shared" si="1"/>
        <v>10</v>
      </c>
      <c r="U7" s="74">
        <f t="shared" si="1"/>
        <v>31.564245810055862</v>
      </c>
      <c r="V7" s="73">
        <f t="shared" si="1"/>
        <v>81.818181818181827</v>
      </c>
      <c r="W7" s="73">
        <f t="shared" si="1"/>
        <v>53.860294117647058</v>
      </c>
      <c r="X7" s="73">
        <f t="shared" si="1"/>
        <v>46.153846153846153</v>
      </c>
      <c r="Y7" s="73">
        <f t="shared" si="1"/>
        <v>32.382310984308134</v>
      </c>
      <c r="Z7" s="73">
        <f t="shared" si="1"/>
        <v>47.539543057996489</v>
      </c>
      <c r="AA7" s="73">
        <f t="shared" si="1"/>
        <v>62.335216572504706</v>
      </c>
      <c r="AB7" s="73">
        <f t="shared" si="1"/>
        <v>0.32051282051282048</v>
      </c>
      <c r="AC7" s="73">
        <f t="shared" si="1"/>
        <v>2.2870546840639201</v>
      </c>
      <c r="AD7" s="73">
        <f t="shared" si="1"/>
        <v>15.384615384615385</v>
      </c>
      <c r="AE7" s="73">
        <f t="shared" si="1"/>
        <v>65.432098765432102</v>
      </c>
      <c r="AF7" s="73">
        <f t="shared" si="1"/>
        <v>67.883211678832112</v>
      </c>
    </row>
    <row r="8" spans="2:32" ht="33.950000000000003" customHeight="1">
      <c r="B8" s="54" t="s">
        <v>37</v>
      </c>
      <c r="C8" s="13" t="s">
        <v>34</v>
      </c>
      <c r="D8" s="69">
        <v>20424</v>
      </c>
      <c r="E8" s="69">
        <v>233</v>
      </c>
      <c r="F8" s="69">
        <v>358</v>
      </c>
      <c r="G8" s="69">
        <v>17</v>
      </c>
      <c r="H8" s="69">
        <v>28</v>
      </c>
      <c r="I8" s="69">
        <v>879</v>
      </c>
      <c r="J8" s="69">
        <v>5</v>
      </c>
      <c r="K8" s="69">
        <v>188</v>
      </c>
      <c r="L8" s="69">
        <v>117</v>
      </c>
      <c r="M8" s="69">
        <v>329</v>
      </c>
      <c r="N8" s="62">
        <v>0</v>
      </c>
      <c r="O8" s="69">
        <v>69</v>
      </c>
      <c r="P8" s="62">
        <v>0</v>
      </c>
      <c r="Q8" s="69">
        <v>97</v>
      </c>
      <c r="R8" s="69">
        <v>275</v>
      </c>
      <c r="S8" s="69">
        <v>122</v>
      </c>
      <c r="T8" s="69">
        <v>9</v>
      </c>
      <c r="U8" s="79">
        <v>245</v>
      </c>
      <c r="V8" s="69">
        <v>2</v>
      </c>
      <c r="W8" s="69">
        <v>251</v>
      </c>
      <c r="X8" s="69">
        <v>14</v>
      </c>
      <c r="Y8" s="69">
        <v>474</v>
      </c>
      <c r="Z8" s="69">
        <v>1194</v>
      </c>
      <c r="AA8" s="69">
        <v>200</v>
      </c>
      <c r="AB8" s="69">
        <v>1866</v>
      </c>
      <c r="AC8" s="69">
        <v>13330</v>
      </c>
      <c r="AD8" s="69">
        <v>22</v>
      </c>
      <c r="AE8" s="69">
        <v>56</v>
      </c>
      <c r="AF8" s="69">
        <v>44</v>
      </c>
    </row>
    <row r="9" spans="2:32" ht="33.950000000000003" customHeight="1">
      <c r="B9" s="54"/>
      <c r="C9" s="15" t="s">
        <v>35</v>
      </c>
      <c r="D9" s="75">
        <f>D8/D4*100</f>
        <v>72.510384492491212</v>
      </c>
      <c r="E9" s="84">
        <f t="shared" ref="E9:AF9" si="2">E8/E4*100</f>
        <v>39.159663865546221</v>
      </c>
      <c r="F9" s="84">
        <f t="shared" si="2"/>
        <v>28.708901363271856</v>
      </c>
      <c r="G9" s="84">
        <f t="shared" si="2"/>
        <v>17.346938775510203</v>
      </c>
      <c r="H9" s="84">
        <f t="shared" si="2"/>
        <v>28.571428571428569</v>
      </c>
      <c r="I9" s="84">
        <f t="shared" si="2"/>
        <v>20.923589621518687</v>
      </c>
      <c r="J9" s="84">
        <f t="shared" si="2"/>
        <v>100</v>
      </c>
      <c r="K9" s="84">
        <f t="shared" si="2"/>
        <v>82.096069868995642</v>
      </c>
      <c r="L9" s="84">
        <f t="shared" si="2"/>
        <v>75.483870967741936</v>
      </c>
      <c r="M9" s="84">
        <f t="shared" si="2"/>
        <v>58.024691358024697</v>
      </c>
      <c r="N9" s="84">
        <f t="shared" si="2"/>
        <v>0</v>
      </c>
      <c r="O9" s="84">
        <f t="shared" si="2"/>
        <v>87.341772151898738</v>
      </c>
      <c r="P9" s="84">
        <f t="shared" si="2"/>
        <v>0</v>
      </c>
      <c r="Q9" s="84">
        <f t="shared" si="2"/>
        <v>69.285714285714278</v>
      </c>
      <c r="R9" s="84">
        <f t="shared" si="2"/>
        <v>92.592592592592595</v>
      </c>
      <c r="S9" s="84">
        <f t="shared" si="2"/>
        <v>84.722222222222214</v>
      </c>
      <c r="T9" s="84">
        <f t="shared" si="2"/>
        <v>90</v>
      </c>
      <c r="U9" s="85">
        <f t="shared" si="2"/>
        <v>68.435754189944134</v>
      </c>
      <c r="V9" s="84">
        <f t="shared" si="2"/>
        <v>18.181818181818183</v>
      </c>
      <c r="W9" s="84">
        <f t="shared" si="2"/>
        <v>46.139705882352942</v>
      </c>
      <c r="X9" s="84">
        <f t="shared" si="2"/>
        <v>53.846153846153847</v>
      </c>
      <c r="Y9" s="84">
        <f t="shared" si="2"/>
        <v>67.617689015691866</v>
      </c>
      <c r="Z9" s="84">
        <f t="shared" si="2"/>
        <v>52.460456942003518</v>
      </c>
      <c r="AA9" s="84">
        <f t="shared" si="2"/>
        <v>37.664783427495294</v>
      </c>
      <c r="AB9" s="84">
        <f t="shared" si="2"/>
        <v>99.679487179487182</v>
      </c>
      <c r="AC9" s="84">
        <f t="shared" si="2"/>
        <v>97.712945315936082</v>
      </c>
      <c r="AD9" s="84">
        <f t="shared" si="2"/>
        <v>84.615384615384613</v>
      </c>
      <c r="AE9" s="84">
        <f t="shared" si="2"/>
        <v>34.567901234567898</v>
      </c>
      <c r="AF9" s="84">
        <f t="shared" si="2"/>
        <v>32.116788321167881</v>
      </c>
    </row>
    <row r="10" spans="2:32" ht="24.95" customHeight="1">
      <c r="B10" s="16" t="s">
        <v>40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3"/>
      <c r="U10" s="3"/>
      <c r="V10" s="3"/>
      <c r="W10" s="3"/>
      <c r="X10" s="3"/>
      <c r="Y10" s="3"/>
      <c r="Z10" s="3"/>
      <c r="AA10" s="3"/>
      <c r="AB10" s="3"/>
      <c r="AC10" s="3"/>
      <c r="AD10" s="1"/>
      <c r="AE10" s="1"/>
      <c r="AF10" s="1"/>
    </row>
  </sheetData>
  <mergeCells count="7">
    <mergeCell ref="B8:B9"/>
    <mergeCell ref="B1:AC1"/>
    <mergeCell ref="N2:Q2"/>
    <mergeCell ref="AE2:AF2"/>
    <mergeCell ref="B3:C3"/>
    <mergeCell ref="B4:B5"/>
    <mergeCell ref="B6:B7"/>
  </mergeCells>
  <phoneticPr fontId="20" type="noConversion"/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0"/>
  <sheetViews>
    <sheetView topLeftCell="G1" workbookViewId="0">
      <selection activeCell="L13" sqref="L13"/>
    </sheetView>
  </sheetViews>
  <sheetFormatPr defaultRowHeight="16.5"/>
  <cols>
    <col min="1" max="1023" width="8.5" style="1" customWidth="1"/>
    <col min="1024" max="1024" width="9" style="1" customWidth="1"/>
    <col min="1025" max="1025" width="9" customWidth="1"/>
  </cols>
  <sheetData>
    <row r="1" spans="2:32" ht="20.25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2:32" ht="20.25">
      <c r="B2" s="2"/>
      <c r="C2" s="2"/>
      <c r="D2" s="3"/>
      <c r="E2" s="4"/>
      <c r="F2" s="2"/>
      <c r="G2" s="4"/>
      <c r="H2" s="3"/>
      <c r="I2" s="5"/>
      <c r="J2" s="3"/>
      <c r="K2" s="3"/>
      <c r="L2" s="3"/>
      <c r="M2" s="3"/>
      <c r="N2" s="47" t="s">
        <v>41</v>
      </c>
      <c r="O2" s="47"/>
      <c r="P2" s="47"/>
      <c r="Q2" s="47"/>
      <c r="R2" s="3"/>
      <c r="S2" s="3"/>
      <c r="T2" s="3"/>
      <c r="U2" s="3"/>
      <c r="V2" s="3"/>
      <c r="W2" s="3"/>
      <c r="X2" s="3"/>
      <c r="Y2" s="3"/>
      <c r="Z2" s="3"/>
      <c r="AA2" s="3"/>
      <c r="AB2" s="6"/>
      <c r="AC2" s="3"/>
      <c r="AE2" s="48" t="s">
        <v>2</v>
      </c>
      <c r="AF2" s="48"/>
    </row>
    <row r="3" spans="2:32" ht="86.85" customHeight="1">
      <c r="B3" s="51" t="s">
        <v>3</v>
      </c>
      <c r="C3" s="51"/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  <c r="AB3" s="8" t="s">
        <v>28</v>
      </c>
      <c r="AC3" s="7" t="s">
        <v>29</v>
      </c>
      <c r="AD3" s="9" t="s">
        <v>30</v>
      </c>
      <c r="AE3" s="10" t="s">
        <v>31</v>
      </c>
      <c r="AF3" s="9" t="s">
        <v>32</v>
      </c>
    </row>
    <row r="4" spans="2:32" ht="33.950000000000003" customHeight="1">
      <c r="B4" s="56" t="s">
        <v>33</v>
      </c>
      <c r="C4" s="11" t="s">
        <v>34</v>
      </c>
      <c r="D4" s="69">
        <v>27093</v>
      </c>
      <c r="E4" s="69">
        <v>526</v>
      </c>
      <c r="F4" s="69">
        <v>1184</v>
      </c>
      <c r="G4" s="69">
        <v>92</v>
      </c>
      <c r="H4" s="69">
        <v>78</v>
      </c>
      <c r="I4" s="69">
        <v>4021</v>
      </c>
      <c r="J4" s="69">
        <v>4</v>
      </c>
      <c r="K4" s="69">
        <v>228</v>
      </c>
      <c r="L4" s="69">
        <v>153</v>
      </c>
      <c r="M4" s="69">
        <v>509</v>
      </c>
      <c r="N4" s="69">
        <v>4</v>
      </c>
      <c r="O4" s="69">
        <v>74</v>
      </c>
      <c r="P4" s="69">
        <v>14</v>
      </c>
      <c r="Q4" s="69">
        <v>182</v>
      </c>
      <c r="R4" s="69">
        <v>277</v>
      </c>
      <c r="S4" s="69">
        <v>120</v>
      </c>
      <c r="T4" s="69">
        <v>10</v>
      </c>
      <c r="U4" s="79">
        <v>325</v>
      </c>
      <c r="V4" s="69">
        <v>13</v>
      </c>
      <c r="W4" s="69">
        <v>522</v>
      </c>
      <c r="X4" s="69">
        <v>30</v>
      </c>
      <c r="Y4" s="69">
        <v>695</v>
      </c>
      <c r="Z4" s="69">
        <v>2237</v>
      </c>
      <c r="AA4" s="69">
        <v>531</v>
      </c>
      <c r="AB4" s="69">
        <v>1891</v>
      </c>
      <c r="AC4" s="69">
        <v>13204</v>
      </c>
      <c r="AD4" s="69">
        <v>25</v>
      </c>
      <c r="AE4" s="69">
        <v>63</v>
      </c>
      <c r="AF4" s="69">
        <v>81</v>
      </c>
    </row>
    <row r="5" spans="2:32" ht="33.950000000000003" customHeight="1">
      <c r="B5" s="56"/>
      <c r="C5" s="12" t="s">
        <v>35</v>
      </c>
      <c r="D5" s="67">
        <v>100</v>
      </c>
      <c r="E5" s="68">
        <v>100</v>
      </c>
      <c r="F5" s="68">
        <v>100</v>
      </c>
      <c r="G5" s="68">
        <v>100</v>
      </c>
      <c r="H5" s="68">
        <v>100</v>
      </c>
      <c r="I5" s="68">
        <v>100</v>
      </c>
      <c r="J5" s="68">
        <v>100</v>
      </c>
      <c r="K5" s="68">
        <v>100</v>
      </c>
      <c r="L5" s="68">
        <v>100</v>
      </c>
      <c r="M5" s="68">
        <v>100</v>
      </c>
      <c r="N5" s="68">
        <v>100</v>
      </c>
      <c r="O5" s="68">
        <v>100</v>
      </c>
      <c r="P5" s="68">
        <v>100</v>
      </c>
      <c r="Q5" s="68">
        <v>100</v>
      </c>
      <c r="R5" s="68">
        <v>100</v>
      </c>
      <c r="S5" s="68">
        <v>100</v>
      </c>
      <c r="T5" s="68">
        <v>100</v>
      </c>
      <c r="U5" s="68">
        <v>100</v>
      </c>
      <c r="V5" s="68">
        <v>100</v>
      </c>
      <c r="W5" s="68">
        <v>100</v>
      </c>
      <c r="X5" s="68">
        <v>100</v>
      </c>
      <c r="Y5" s="68">
        <v>100</v>
      </c>
      <c r="Z5" s="68">
        <v>100</v>
      </c>
      <c r="AA5" s="68">
        <v>100</v>
      </c>
      <c r="AB5" s="68">
        <v>100</v>
      </c>
      <c r="AC5" s="68">
        <v>100</v>
      </c>
      <c r="AD5" s="68">
        <v>100</v>
      </c>
      <c r="AE5" s="68">
        <v>100</v>
      </c>
      <c r="AF5" s="68">
        <v>100</v>
      </c>
    </row>
    <row r="6" spans="2:32" ht="33.950000000000003" customHeight="1">
      <c r="B6" s="57" t="s">
        <v>36</v>
      </c>
      <c r="C6" s="13" t="s">
        <v>34</v>
      </c>
      <c r="D6" s="69">
        <v>7354</v>
      </c>
      <c r="E6" s="69">
        <v>361</v>
      </c>
      <c r="F6" s="69">
        <v>845</v>
      </c>
      <c r="G6" s="69">
        <v>76</v>
      </c>
      <c r="H6" s="69">
        <v>49</v>
      </c>
      <c r="I6" s="69">
        <v>3227</v>
      </c>
      <c r="J6" s="62">
        <v>0</v>
      </c>
      <c r="K6" s="69">
        <v>46</v>
      </c>
      <c r="L6" s="69">
        <v>34</v>
      </c>
      <c r="M6" s="69">
        <v>204</v>
      </c>
      <c r="N6" s="69">
        <v>4</v>
      </c>
      <c r="O6" s="69">
        <v>11</v>
      </c>
      <c r="P6" s="69">
        <v>14</v>
      </c>
      <c r="Q6" s="69">
        <v>24</v>
      </c>
      <c r="R6" s="69">
        <v>19</v>
      </c>
      <c r="S6" s="69">
        <v>37</v>
      </c>
      <c r="T6" s="69">
        <v>2</v>
      </c>
      <c r="U6" s="79">
        <v>99</v>
      </c>
      <c r="V6" s="69">
        <v>12</v>
      </c>
      <c r="W6" s="69">
        <v>282</v>
      </c>
      <c r="X6" s="69">
        <v>12</v>
      </c>
      <c r="Y6" s="79">
        <v>223</v>
      </c>
      <c r="Z6" s="69">
        <v>1073</v>
      </c>
      <c r="AA6" s="69">
        <v>337</v>
      </c>
      <c r="AB6" s="69">
        <v>9</v>
      </c>
      <c r="AC6" s="69">
        <v>253</v>
      </c>
      <c r="AD6" s="69">
        <v>3</v>
      </c>
      <c r="AE6" s="69">
        <v>42</v>
      </c>
      <c r="AF6" s="69">
        <v>56</v>
      </c>
    </row>
    <row r="7" spans="2:32" ht="33.950000000000003" customHeight="1">
      <c r="B7" s="57"/>
      <c r="C7" s="14" t="s">
        <v>35</v>
      </c>
      <c r="D7" s="72">
        <v>27.1</v>
      </c>
      <c r="E7" s="73">
        <v>68.825910931174107</v>
      </c>
      <c r="F7" s="73">
        <v>71.327433628318602</v>
      </c>
      <c r="G7" s="73">
        <v>82.608695652173907</v>
      </c>
      <c r="H7" s="73">
        <v>62.8</v>
      </c>
      <c r="I7" s="73">
        <v>80.2</v>
      </c>
      <c r="J7" s="80">
        <v>0</v>
      </c>
      <c r="K7" s="73">
        <v>20.100000000000001</v>
      </c>
      <c r="L7" s="73">
        <v>22.2</v>
      </c>
      <c r="M7" s="73">
        <v>40</v>
      </c>
      <c r="N7" s="73">
        <v>100</v>
      </c>
      <c r="O7" s="73">
        <v>14.7540983606557</v>
      </c>
      <c r="P7" s="73">
        <v>100</v>
      </c>
      <c r="Q7" s="73">
        <v>7.6</v>
      </c>
      <c r="R7" s="73">
        <v>6.8</v>
      </c>
      <c r="S7" s="73">
        <v>30.9</v>
      </c>
      <c r="T7" s="73">
        <v>20</v>
      </c>
      <c r="U7" s="74">
        <v>30.4</v>
      </c>
      <c r="V7" s="73">
        <v>92.3</v>
      </c>
      <c r="W7" s="73">
        <v>54</v>
      </c>
      <c r="X7" s="73">
        <v>40</v>
      </c>
      <c r="Y7" s="73">
        <v>32.090000000000003</v>
      </c>
      <c r="Z7" s="73">
        <v>47.7</v>
      </c>
      <c r="AA7" s="73">
        <v>63.4</v>
      </c>
      <c r="AB7" s="73">
        <v>0.40983606557377</v>
      </c>
      <c r="AC7" s="73">
        <v>1.9</v>
      </c>
      <c r="AD7" s="73">
        <v>12</v>
      </c>
      <c r="AE7" s="73">
        <v>66.599999999999994</v>
      </c>
      <c r="AF7" s="73">
        <v>69.099999999999994</v>
      </c>
    </row>
    <row r="8" spans="2:32" ht="33.950000000000003" customHeight="1">
      <c r="B8" s="54" t="s">
        <v>37</v>
      </c>
      <c r="C8" s="13" t="s">
        <v>34</v>
      </c>
      <c r="D8" s="69">
        <v>19739</v>
      </c>
      <c r="E8" s="69">
        <v>165</v>
      </c>
      <c r="F8" s="69">
        <v>339</v>
      </c>
      <c r="G8" s="69">
        <v>16</v>
      </c>
      <c r="H8" s="69">
        <v>29</v>
      </c>
      <c r="I8" s="69">
        <v>794</v>
      </c>
      <c r="J8" s="69">
        <v>4</v>
      </c>
      <c r="K8" s="69">
        <v>182</v>
      </c>
      <c r="L8" s="69">
        <v>119</v>
      </c>
      <c r="M8" s="69">
        <v>305</v>
      </c>
      <c r="N8" s="62">
        <v>0</v>
      </c>
      <c r="O8" s="69">
        <v>63</v>
      </c>
      <c r="P8" s="62">
        <v>0</v>
      </c>
      <c r="Q8" s="69">
        <v>158</v>
      </c>
      <c r="R8" s="69">
        <v>258</v>
      </c>
      <c r="S8" s="69">
        <v>83</v>
      </c>
      <c r="T8" s="69">
        <v>8</v>
      </c>
      <c r="U8" s="79">
        <v>226</v>
      </c>
      <c r="V8" s="69">
        <v>1</v>
      </c>
      <c r="W8" s="69">
        <v>240</v>
      </c>
      <c r="X8" s="69">
        <v>18</v>
      </c>
      <c r="Y8" s="79">
        <v>472</v>
      </c>
      <c r="Z8" s="69">
        <v>1164</v>
      </c>
      <c r="AA8" s="69">
        <v>194</v>
      </c>
      <c r="AB8" s="69">
        <v>1882</v>
      </c>
      <c r="AC8" s="69">
        <v>12951</v>
      </c>
      <c r="AD8" s="69">
        <v>22</v>
      </c>
      <c r="AE8" s="69">
        <v>21</v>
      </c>
      <c r="AF8" s="69">
        <v>25</v>
      </c>
    </row>
    <row r="9" spans="2:32" ht="33.950000000000003" customHeight="1">
      <c r="B9" s="54"/>
      <c r="C9" s="15" t="s">
        <v>35</v>
      </c>
      <c r="D9" s="75">
        <v>94.9</v>
      </c>
      <c r="E9" s="84">
        <v>31.3</v>
      </c>
      <c r="F9" s="84">
        <v>28.672566371681398</v>
      </c>
      <c r="G9" s="84">
        <v>17.3913043478261</v>
      </c>
      <c r="H9" s="84">
        <v>37.1</v>
      </c>
      <c r="I9" s="84">
        <v>19.7</v>
      </c>
      <c r="J9" s="84">
        <v>100</v>
      </c>
      <c r="K9" s="84">
        <v>79.816513761467903</v>
      </c>
      <c r="L9" s="84">
        <v>77.7</v>
      </c>
      <c r="M9" s="84">
        <v>59.9</v>
      </c>
      <c r="N9" s="86">
        <v>0</v>
      </c>
      <c r="O9" s="84">
        <v>85.245901639344297</v>
      </c>
      <c r="P9" s="86">
        <v>0</v>
      </c>
      <c r="Q9" s="84">
        <v>86.4</v>
      </c>
      <c r="R9" s="84">
        <v>93.1</v>
      </c>
      <c r="S9" s="84">
        <v>69.099999999999994</v>
      </c>
      <c r="T9" s="84">
        <v>80</v>
      </c>
      <c r="U9" s="85">
        <v>69.400000000000006</v>
      </c>
      <c r="V9" s="84">
        <v>7.7</v>
      </c>
      <c r="W9" s="84">
        <v>46</v>
      </c>
      <c r="X9" s="84">
        <v>60</v>
      </c>
      <c r="Y9" s="84">
        <v>67.900000000000006</v>
      </c>
      <c r="Z9" s="84">
        <v>52.3</v>
      </c>
      <c r="AA9" s="84">
        <v>36.6</v>
      </c>
      <c r="AB9" s="84">
        <v>99.590163934426201</v>
      </c>
      <c r="AC9" s="84">
        <v>98.1</v>
      </c>
      <c r="AD9" s="84">
        <v>88</v>
      </c>
      <c r="AE9" s="84">
        <v>33.299999999999997</v>
      </c>
      <c r="AF9" s="84">
        <v>30.9</v>
      </c>
    </row>
    <row r="10" spans="2:32" ht="24.95" customHeight="1">
      <c r="B10" s="16" t="s">
        <v>40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3"/>
      <c r="U10" s="3"/>
      <c r="V10" s="3"/>
      <c r="W10" s="3"/>
      <c r="X10" s="3"/>
      <c r="Y10" s="3"/>
      <c r="Z10" s="3"/>
      <c r="AA10" s="3"/>
      <c r="AB10" s="3"/>
      <c r="AC10" s="3"/>
    </row>
  </sheetData>
  <mergeCells count="7">
    <mergeCell ref="B8:B9"/>
    <mergeCell ref="B1:AC1"/>
    <mergeCell ref="N2:Q2"/>
    <mergeCell ref="AE2:AF2"/>
    <mergeCell ref="B3:C3"/>
    <mergeCell ref="B4:B5"/>
    <mergeCell ref="B6:B7"/>
  </mergeCells>
  <phoneticPr fontId="20" type="noConversion"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J17"/>
  <sheetViews>
    <sheetView workbookViewId="0">
      <selection activeCell="L15" sqref="L15"/>
    </sheetView>
  </sheetViews>
  <sheetFormatPr defaultRowHeight="16.5"/>
  <cols>
    <col min="1" max="1" width="3" style="17" customWidth="1"/>
    <col min="2" max="2" width="10.25" style="18" customWidth="1"/>
    <col min="3" max="3" width="6.875" style="18" customWidth="1"/>
    <col min="4" max="4" width="8.375" style="17" customWidth="1"/>
    <col min="5" max="5" width="7.5" style="19" customWidth="1"/>
    <col min="6" max="6" width="7.5" style="18" customWidth="1"/>
    <col min="7" max="7" width="7.5" style="19" customWidth="1"/>
    <col min="8" max="8" width="7.5" style="18" customWidth="1"/>
    <col min="9" max="9" width="7.5" style="20" customWidth="1"/>
    <col min="10" max="30" width="7.5" style="17" customWidth="1"/>
    <col min="31" max="32" width="7" style="17" customWidth="1"/>
    <col min="33" max="1023" width="11.375" style="17" customWidth="1"/>
    <col min="1024" max="1024" width="9" style="17" customWidth="1"/>
    <col min="1025" max="1025" width="9" customWidth="1"/>
  </cols>
  <sheetData>
    <row r="2" spans="2:32" ht="21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2:32" ht="21">
      <c r="B3" s="21"/>
      <c r="C3" s="21"/>
      <c r="E3" s="22"/>
      <c r="F3" s="21"/>
      <c r="G3" s="22"/>
      <c r="N3" s="59" t="s">
        <v>42</v>
      </c>
      <c r="O3" s="59"/>
      <c r="P3" s="59"/>
      <c r="Q3" s="59"/>
      <c r="AB3" s="23"/>
      <c r="AE3" s="60" t="s">
        <v>2</v>
      </c>
      <c r="AF3" s="60"/>
    </row>
    <row r="4" spans="2:32" s="24" customFormat="1" ht="84.75" customHeight="1">
      <c r="B4" s="61" t="s">
        <v>3</v>
      </c>
      <c r="C4" s="61"/>
      <c r="D4" s="25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24</v>
      </c>
      <c r="Y4" s="26" t="s">
        <v>25</v>
      </c>
      <c r="Z4" s="26" t="s">
        <v>26</v>
      </c>
      <c r="AA4" s="26" t="s">
        <v>27</v>
      </c>
      <c r="AB4" s="26" t="s">
        <v>28</v>
      </c>
      <c r="AC4" s="27" t="s">
        <v>29</v>
      </c>
      <c r="AD4" s="27" t="s">
        <v>30</v>
      </c>
      <c r="AE4" s="28" t="s">
        <v>31</v>
      </c>
      <c r="AF4" s="27" t="s">
        <v>32</v>
      </c>
    </row>
    <row r="5" spans="2:32" s="29" customFormat="1" ht="35.25" customHeight="1">
      <c r="B5" s="56" t="s">
        <v>33</v>
      </c>
      <c r="C5" s="11" t="s">
        <v>34</v>
      </c>
      <c r="D5" s="69">
        <v>26259</v>
      </c>
      <c r="E5" s="69">
        <v>494</v>
      </c>
      <c r="F5" s="69">
        <v>1130</v>
      </c>
      <c r="G5" s="69">
        <v>92</v>
      </c>
      <c r="H5" s="69">
        <v>69</v>
      </c>
      <c r="I5" s="69">
        <v>3911</v>
      </c>
      <c r="J5" s="69">
        <v>5</v>
      </c>
      <c r="K5" s="69">
        <v>218</v>
      </c>
      <c r="L5" s="69">
        <v>154</v>
      </c>
      <c r="M5" s="69">
        <v>475</v>
      </c>
      <c r="N5" s="69">
        <v>4</v>
      </c>
      <c r="O5" s="69">
        <v>61</v>
      </c>
      <c r="P5" s="69">
        <v>14</v>
      </c>
      <c r="Q5" s="69">
        <v>178</v>
      </c>
      <c r="R5" s="69">
        <v>271</v>
      </c>
      <c r="S5" s="69">
        <v>112</v>
      </c>
      <c r="T5" s="69">
        <v>10</v>
      </c>
      <c r="U5" s="79">
        <v>304</v>
      </c>
      <c r="V5" s="69">
        <v>14</v>
      </c>
      <c r="W5" s="69">
        <v>525</v>
      </c>
      <c r="X5" s="69">
        <v>31</v>
      </c>
      <c r="Y5" s="69">
        <v>701</v>
      </c>
      <c r="Z5" s="69">
        <v>2160</v>
      </c>
      <c r="AA5" s="69">
        <v>533</v>
      </c>
      <c r="AB5" s="69">
        <v>1952</v>
      </c>
      <c r="AC5" s="69">
        <v>12781</v>
      </c>
      <c r="AD5" s="69">
        <v>20</v>
      </c>
      <c r="AE5" s="69">
        <v>10</v>
      </c>
      <c r="AF5" s="69">
        <v>30</v>
      </c>
    </row>
    <row r="6" spans="2:32" s="30" customFormat="1" ht="35.25" customHeight="1">
      <c r="B6" s="56"/>
      <c r="C6" s="12" t="s">
        <v>35</v>
      </c>
      <c r="D6" s="67">
        <v>100</v>
      </c>
      <c r="E6" s="68">
        <v>100</v>
      </c>
      <c r="F6" s="68">
        <v>100</v>
      </c>
      <c r="G6" s="68">
        <v>100</v>
      </c>
      <c r="H6" s="68">
        <v>100</v>
      </c>
      <c r="I6" s="68">
        <v>100</v>
      </c>
      <c r="J6" s="68">
        <v>100</v>
      </c>
      <c r="K6" s="68">
        <v>100</v>
      </c>
      <c r="L6" s="68">
        <v>100</v>
      </c>
      <c r="M6" s="68">
        <v>100</v>
      </c>
      <c r="N6" s="68">
        <v>100</v>
      </c>
      <c r="O6" s="68">
        <v>100</v>
      </c>
      <c r="P6" s="68">
        <v>100</v>
      </c>
      <c r="Q6" s="68">
        <v>100</v>
      </c>
      <c r="R6" s="68">
        <v>100</v>
      </c>
      <c r="S6" s="68">
        <v>100</v>
      </c>
      <c r="T6" s="68">
        <v>100</v>
      </c>
      <c r="U6" s="68">
        <v>100</v>
      </c>
      <c r="V6" s="68">
        <v>100</v>
      </c>
      <c r="W6" s="68">
        <v>100</v>
      </c>
      <c r="X6" s="68">
        <v>100</v>
      </c>
      <c r="Y6" s="68">
        <v>100</v>
      </c>
      <c r="Z6" s="68">
        <v>100</v>
      </c>
      <c r="AA6" s="68">
        <v>100</v>
      </c>
      <c r="AB6" s="68">
        <v>100</v>
      </c>
      <c r="AC6" s="68">
        <v>100</v>
      </c>
      <c r="AD6" s="68">
        <v>100</v>
      </c>
      <c r="AE6" s="68">
        <v>100</v>
      </c>
      <c r="AF6" s="68">
        <v>100</v>
      </c>
    </row>
    <row r="7" spans="2:32" s="29" customFormat="1" ht="35.25" customHeight="1">
      <c r="B7" s="57" t="s">
        <v>36</v>
      </c>
      <c r="C7" s="13" t="s">
        <v>34</v>
      </c>
      <c r="D7" s="69">
        <v>7076</v>
      </c>
      <c r="E7" s="69">
        <v>340</v>
      </c>
      <c r="F7" s="69">
        <v>806</v>
      </c>
      <c r="G7" s="69">
        <v>76</v>
      </c>
      <c r="H7" s="69">
        <v>44</v>
      </c>
      <c r="I7" s="69">
        <v>3163</v>
      </c>
      <c r="J7" s="78">
        <v>0</v>
      </c>
      <c r="K7" s="69">
        <v>44</v>
      </c>
      <c r="L7" s="69">
        <v>33</v>
      </c>
      <c r="M7" s="69">
        <v>185</v>
      </c>
      <c r="N7" s="69">
        <v>4</v>
      </c>
      <c r="O7" s="69">
        <v>9</v>
      </c>
      <c r="P7" s="69">
        <v>14</v>
      </c>
      <c r="Q7" s="69">
        <v>25</v>
      </c>
      <c r="R7" s="69">
        <v>19</v>
      </c>
      <c r="S7" s="69">
        <v>36</v>
      </c>
      <c r="T7" s="69">
        <v>2</v>
      </c>
      <c r="U7" s="79">
        <v>96</v>
      </c>
      <c r="V7" s="69">
        <v>13</v>
      </c>
      <c r="W7" s="69">
        <v>287</v>
      </c>
      <c r="X7" s="69">
        <v>13</v>
      </c>
      <c r="Y7" s="69">
        <v>228</v>
      </c>
      <c r="Z7" s="69">
        <v>1043</v>
      </c>
      <c r="AA7" s="69">
        <v>339</v>
      </c>
      <c r="AB7" s="69">
        <v>8</v>
      </c>
      <c r="AC7" s="69">
        <v>214</v>
      </c>
      <c r="AD7" s="69">
        <v>3</v>
      </c>
      <c r="AE7" s="69">
        <v>7</v>
      </c>
      <c r="AF7" s="69">
        <v>25</v>
      </c>
    </row>
    <row r="8" spans="2:32" s="30" customFormat="1" ht="35.25" customHeight="1">
      <c r="B8" s="57"/>
      <c r="C8" s="14" t="s">
        <v>35</v>
      </c>
      <c r="D8" s="72">
        <v>26.946951521383099</v>
      </c>
      <c r="E8" s="73">
        <v>68.825910931174107</v>
      </c>
      <c r="F8" s="73">
        <v>71.327433628318602</v>
      </c>
      <c r="G8" s="73">
        <v>82.608695652173907</v>
      </c>
      <c r="H8" s="73">
        <v>63.768115942028999</v>
      </c>
      <c r="I8" s="73">
        <v>80.874456660700602</v>
      </c>
      <c r="J8" s="83">
        <v>0</v>
      </c>
      <c r="K8" s="73">
        <v>20.183486238532101</v>
      </c>
      <c r="L8" s="73">
        <v>21.428571428571399</v>
      </c>
      <c r="M8" s="73">
        <v>38.947368421052602</v>
      </c>
      <c r="N8" s="73">
        <v>100</v>
      </c>
      <c r="O8" s="73">
        <v>14.7540983606557</v>
      </c>
      <c r="P8" s="73">
        <v>100</v>
      </c>
      <c r="Q8" s="73">
        <v>14.044943820224701</v>
      </c>
      <c r="R8" s="73">
        <v>7.0110701107011097</v>
      </c>
      <c r="S8" s="73">
        <v>32.142857142857103</v>
      </c>
      <c r="T8" s="73">
        <v>20</v>
      </c>
      <c r="U8" s="74">
        <v>31.578947368421101</v>
      </c>
      <c r="V8" s="73">
        <v>92.857142857142904</v>
      </c>
      <c r="W8" s="73">
        <v>54.6666666666667</v>
      </c>
      <c r="X8" s="73">
        <v>41.935483870967701</v>
      </c>
      <c r="Y8" s="73">
        <v>32.524964336661903</v>
      </c>
      <c r="Z8" s="73">
        <v>48.287037037037003</v>
      </c>
      <c r="AA8" s="73">
        <v>63.602251407129501</v>
      </c>
      <c r="AB8" s="73">
        <v>0.40983606557377</v>
      </c>
      <c r="AC8" s="73">
        <v>1.67436037868711</v>
      </c>
      <c r="AD8" s="73">
        <v>15</v>
      </c>
      <c r="AE8" s="73">
        <v>70</v>
      </c>
      <c r="AF8" s="73">
        <v>83.3333333333333</v>
      </c>
    </row>
    <row r="9" spans="2:32" s="29" customFormat="1" ht="35.25" customHeight="1">
      <c r="B9" s="54" t="s">
        <v>37</v>
      </c>
      <c r="C9" s="13" t="s">
        <v>34</v>
      </c>
      <c r="D9" s="69">
        <v>19183</v>
      </c>
      <c r="E9" s="69">
        <v>154</v>
      </c>
      <c r="F9" s="69">
        <v>324</v>
      </c>
      <c r="G9" s="69">
        <v>16</v>
      </c>
      <c r="H9" s="69">
        <v>25</v>
      </c>
      <c r="I9" s="69">
        <v>748</v>
      </c>
      <c r="J9" s="69">
        <v>5</v>
      </c>
      <c r="K9" s="69">
        <v>174</v>
      </c>
      <c r="L9" s="69">
        <v>121</v>
      </c>
      <c r="M9" s="69">
        <v>290</v>
      </c>
      <c r="N9" s="78">
        <v>0</v>
      </c>
      <c r="O9" s="69">
        <v>52</v>
      </c>
      <c r="P9" s="78">
        <v>0</v>
      </c>
      <c r="Q9" s="69">
        <v>153</v>
      </c>
      <c r="R9" s="69">
        <v>252</v>
      </c>
      <c r="S9" s="69">
        <v>76</v>
      </c>
      <c r="T9" s="69">
        <v>8</v>
      </c>
      <c r="U9" s="79">
        <v>208</v>
      </c>
      <c r="V9" s="69">
        <v>1</v>
      </c>
      <c r="W9" s="69">
        <v>238</v>
      </c>
      <c r="X9" s="69">
        <v>18</v>
      </c>
      <c r="Y9" s="69">
        <v>473</v>
      </c>
      <c r="Z9" s="69">
        <v>1117</v>
      </c>
      <c r="AA9" s="69">
        <v>194</v>
      </c>
      <c r="AB9" s="69">
        <v>1944</v>
      </c>
      <c r="AC9" s="69">
        <v>12567</v>
      </c>
      <c r="AD9" s="69">
        <v>17</v>
      </c>
      <c r="AE9" s="69">
        <v>3</v>
      </c>
      <c r="AF9" s="69">
        <v>5</v>
      </c>
    </row>
    <row r="10" spans="2:32" s="30" customFormat="1" ht="35.25" customHeight="1">
      <c r="B10" s="54"/>
      <c r="C10" s="15" t="s">
        <v>35</v>
      </c>
      <c r="D10" s="75">
        <v>73.053048478616901</v>
      </c>
      <c r="E10" s="84">
        <v>31.1740890688259</v>
      </c>
      <c r="F10" s="84">
        <v>28.672566371681398</v>
      </c>
      <c r="G10" s="84">
        <v>17.3913043478261</v>
      </c>
      <c r="H10" s="84">
        <v>36.231884057971001</v>
      </c>
      <c r="I10" s="84">
        <v>19.125543339299401</v>
      </c>
      <c r="J10" s="84">
        <v>100</v>
      </c>
      <c r="K10" s="84">
        <v>79.816513761467903</v>
      </c>
      <c r="L10" s="84">
        <v>78.571428571428598</v>
      </c>
      <c r="M10" s="84">
        <v>61.052631578947398</v>
      </c>
      <c r="N10" s="84">
        <v>0</v>
      </c>
      <c r="O10" s="84">
        <v>85.245901639344297</v>
      </c>
      <c r="P10" s="84">
        <v>0</v>
      </c>
      <c r="Q10" s="84">
        <v>85.955056179775298</v>
      </c>
      <c r="R10" s="84">
        <v>92.988929889298902</v>
      </c>
      <c r="S10" s="84">
        <v>67.857142857142904</v>
      </c>
      <c r="T10" s="84">
        <v>80</v>
      </c>
      <c r="U10" s="85">
        <v>68.421052631579002</v>
      </c>
      <c r="V10" s="84">
        <v>7.1428571428571397</v>
      </c>
      <c r="W10" s="84">
        <v>45.3333333333333</v>
      </c>
      <c r="X10" s="84">
        <v>58.064516129032299</v>
      </c>
      <c r="Y10" s="84">
        <v>67.475035663338105</v>
      </c>
      <c r="Z10" s="84">
        <v>51.712962962962997</v>
      </c>
      <c r="AA10" s="84">
        <v>36.397748592870499</v>
      </c>
      <c r="AB10" s="84">
        <v>99.590163934426201</v>
      </c>
      <c r="AC10" s="84">
        <v>98.325639621312902</v>
      </c>
      <c r="AD10" s="84">
        <v>85</v>
      </c>
      <c r="AE10" s="84">
        <v>30</v>
      </c>
      <c r="AF10" s="84">
        <v>16.6666666666667</v>
      </c>
    </row>
    <row r="11" spans="2:32" ht="20.25" customHeight="1">
      <c r="B11" s="31" t="s">
        <v>40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2:32" ht="20.25" customHeight="1">
      <c r="E12" s="18"/>
      <c r="F12" s="19"/>
      <c r="G12" s="18"/>
      <c r="H12" s="20"/>
      <c r="I12" s="17"/>
    </row>
    <row r="13" spans="2:32">
      <c r="E13" s="18"/>
      <c r="G13" s="18"/>
      <c r="H13" s="17"/>
      <c r="I13" s="17"/>
    </row>
    <row r="14" spans="2:32">
      <c r="E14" s="18"/>
      <c r="G14" s="18"/>
      <c r="H14" s="17"/>
      <c r="I14" s="17"/>
    </row>
    <row r="15" spans="2:32">
      <c r="E15" s="18"/>
      <c r="G15" s="18"/>
      <c r="H15" s="17"/>
      <c r="I15" s="17"/>
    </row>
    <row r="16" spans="2:32">
      <c r="E16" s="18"/>
      <c r="G16" s="18"/>
      <c r="H16" s="17"/>
      <c r="I16" s="17"/>
    </row>
    <row r="17" spans="5:9">
      <c r="E17" s="18"/>
      <c r="G17" s="18"/>
      <c r="H17" s="17"/>
      <c r="I17" s="17"/>
    </row>
  </sheetData>
  <mergeCells count="7">
    <mergeCell ref="B9:B10"/>
    <mergeCell ref="B2:AC2"/>
    <mergeCell ref="N3:Q3"/>
    <mergeCell ref="AE3:AF3"/>
    <mergeCell ref="B4:C4"/>
    <mergeCell ref="B5:B6"/>
    <mergeCell ref="B7:B8"/>
  </mergeCells>
  <phoneticPr fontId="20" type="noConversion"/>
  <pageMargins left="0.23622047244094502" right="0.23622047244094502" top="1.5354330708661448" bottom="1.5354330708661448" header="1.1417322834645698" footer="1.1417322834645698"/>
  <pageSetup paperSize="0" fitToWidth="0" fitToHeight="0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MJ17"/>
  <sheetViews>
    <sheetView workbookViewId="0">
      <selection activeCell="N9" sqref="N9"/>
    </sheetView>
  </sheetViews>
  <sheetFormatPr defaultRowHeight="16.5"/>
  <cols>
    <col min="1" max="1" width="3" style="17" customWidth="1"/>
    <col min="2" max="2" width="10.25" style="18" customWidth="1"/>
    <col min="3" max="3" width="6.875" style="18" customWidth="1"/>
    <col min="4" max="4" width="8.375" style="17" customWidth="1"/>
    <col min="5" max="5" width="7.5" style="19" customWidth="1"/>
    <col min="6" max="6" width="7.5" style="18" customWidth="1"/>
    <col min="7" max="7" width="7.5" style="19" customWidth="1"/>
    <col min="8" max="8" width="7.5" style="18" customWidth="1"/>
    <col min="9" max="9" width="7.5" style="20" customWidth="1"/>
    <col min="10" max="30" width="7.5" style="17" customWidth="1"/>
    <col min="31" max="31" width="2.625" style="17" customWidth="1"/>
    <col min="32" max="1023" width="11.375" style="17" customWidth="1"/>
    <col min="1024" max="1024" width="9" style="17" customWidth="1"/>
    <col min="1025" max="1025" width="9" customWidth="1"/>
  </cols>
  <sheetData>
    <row r="2" spans="2:30" ht="21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2:30" ht="21">
      <c r="B3" s="21"/>
      <c r="C3" s="21"/>
      <c r="E3" s="22"/>
      <c r="F3" s="21"/>
      <c r="G3" s="22"/>
      <c r="M3" s="59" t="s">
        <v>43</v>
      </c>
      <c r="N3" s="59"/>
      <c r="O3" s="59"/>
      <c r="P3" s="59"/>
      <c r="AB3" s="23"/>
      <c r="AC3" s="60" t="s">
        <v>2</v>
      </c>
      <c r="AD3" s="60"/>
    </row>
    <row r="4" spans="2:30" s="24" customFormat="1" ht="84.75" customHeight="1">
      <c r="B4" s="61" t="s">
        <v>3</v>
      </c>
      <c r="C4" s="61"/>
      <c r="D4" s="25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24</v>
      </c>
      <c r="Y4" s="26" t="s">
        <v>25</v>
      </c>
      <c r="Z4" s="26" t="s">
        <v>26</v>
      </c>
      <c r="AA4" s="26" t="s">
        <v>27</v>
      </c>
      <c r="AB4" s="26" t="s">
        <v>28</v>
      </c>
      <c r="AC4" s="27" t="s">
        <v>29</v>
      </c>
      <c r="AD4" s="27" t="s">
        <v>30</v>
      </c>
    </row>
    <row r="5" spans="2:30" s="29" customFormat="1" ht="35.25" customHeight="1">
      <c r="B5" s="56" t="s">
        <v>33</v>
      </c>
      <c r="C5" s="11" t="s">
        <v>34</v>
      </c>
      <c r="D5" s="65">
        <v>25338</v>
      </c>
      <c r="E5" s="66">
        <v>491</v>
      </c>
      <c r="F5" s="66">
        <v>1094</v>
      </c>
      <c r="G5" s="66">
        <v>93</v>
      </c>
      <c r="H5" s="66">
        <v>65</v>
      </c>
      <c r="I5" s="66">
        <v>3822</v>
      </c>
      <c r="J5" s="66">
        <v>5</v>
      </c>
      <c r="K5" s="66">
        <v>218</v>
      </c>
      <c r="L5" s="66">
        <v>155</v>
      </c>
      <c r="M5" s="66">
        <v>440</v>
      </c>
      <c r="N5" s="66">
        <v>4</v>
      </c>
      <c r="O5" s="66">
        <v>62</v>
      </c>
      <c r="P5" s="66">
        <v>14</v>
      </c>
      <c r="Q5" s="66">
        <v>169</v>
      </c>
      <c r="R5" s="66">
        <v>264</v>
      </c>
      <c r="S5" s="66">
        <v>101</v>
      </c>
      <c r="T5" s="66">
        <v>10</v>
      </c>
      <c r="U5" s="66">
        <v>283</v>
      </c>
      <c r="V5" s="66">
        <v>15</v>
      </c>
      <c r="W5" s="66">
        <v>504</v>
      </c>
      <c r="X5" s="66">
        <v>33</v>
      </c>
      <c r="Y5" s="66">
        <v>691</v>
      </c>
      <c r="Z5" s="66">
        <v>2106</v>
      </c>
      <c r="AA5" s="66">
        <v>532</v>
      </c>
      <c r="AB5" s="66">
        <v>1990</v>
      </c>
      <c r="AC5" s="66">
        <v>12157</v>
      </c>
      <c r="AD5" s="66">
        <v>20</v>
      </c>
    </row>
    <row r="6" spans="2:30" s="30" customFormat="1" ht="35.25" customHeight="1">
      <c r="B6" s="56"/>
      <c r="C6" s="12" t="s">
        <v>35</v>
      </c>
      <c r="D6" s="67">
        <v>100</v>
      </c>
      <c r="E6" s="68">
        <v>100</v>
      </c>
      <c r="F6" s="68">
        <v>100</v>
      </c>
      <c r="G6" s="68">
        <v>100</v>
      </c>
      <c r="H6" s="68">
        <v>100</v>
      </c>
      <c r="I6" s="68">
        <v>100</v>
      </c>
      <c r="J6" s="68">
        <v>100</v>
      </c>
      <c r="K6" s="68">
        <v>100</v>
      </c>
      <c r="L6" s="68">
        <v>100</v>
      </c>
      <c r="M6" s="68">
        <v>100</v>
      </c>
      <c r="N6" s="68">
        <v>100</v>
      </c>
      <c r="O6" s="68">
        <v>100</v>
      </c>
      <c r="P6" s="68">
        <v>100</v>
      </c>
      <c r="Q6" s="68">
        <v>100</v>
      </c>
      <c r="R6" s="68">
        <v>100</v>
      </c>
      <c r="S6" s="68">
        <v>100</v>
      </c>
      <c r="T6" s="68">
        <v>100</v>
      </c>
      <c r="U6" s="68">
        <v>100</v>
      </c>
      <c r="V6" s="68">
        <v>100</v>
      </c>
      <c r="W6" s="68">
        <v>100</v>
      </c>
      <c r="X6" s="68">
        <v>100</v>
      </c>
      <c r="Y6" s="68">
        <v>100</v>
      </c>
      <c r="Z6" s="68">
        <v>100</v>
      </c>
      <c r="AA6" s="68">
        <v>100</v>
      </c>
      <c r="AB6" s="68">
        <v>100</v>
      </c>
      <c r="AC6" s="68">
        <v>100</v>
      </c>
      <c r="AD6" s="68">
        <v>100</v>
      </c>
    </row>
    <row r="7" spans="2:30" s="29" customFormat="1" ht="35.25" customHeight="1">
      <c r="B7" s="57" t="s">
        <v>36</v>
      </c>
      <c r="C7" s="13" t="s">
        <v>34</v>
      </c>
      <c r="D7" s="69">
        <v>6887</v>
      </c>
      <c r="E7" s="69">
        <v>343</v>
      </c>
      <c r="F7" s="69">
        <v>787</v>
      </c>
      <c r="G7" s="69">
        <v>78</v>
      </c>
      <c r="H7" s="69">
        <v>43</v>
      </c>
      <c r="I7" s="69">
        <v>3119</v>
      </c>
      <c r="J7" s="78">
        <v>0</v>
      </c>
      <c r="K7" s="69">
        <v>38</v>
      </c>
      <c r="L7" s="69">
        <v>37</v>
      </c>
      <c r="M7" s="69">
        <v>177</v>
      </c>
      <c r="N7" s="69">
        <v>4</v>
      </c>
      <c r="O7" s="69">
        <v>8</v>
      </c>
      <c r="P7" s="69">
        <v>14</v>
      </c>
      <c r="Q7" s="69">
        <v>25</v>
      </c>
      <c r="R7" s="69">
        <v>21</v>
      </c>
      <c r="S7" s="69">
        <v>34</v>
      </c>
      <c r="T7" s="69">
        <v>2</v>
      </c>
      <c r="U7" s="79">
        <v>85</v>
      </c>
      <c r="V7" s="69">
        <v>14</v>
      </c>
      <c r="W7" s="69">
        <v>276</v>
      </c>
      <c r="X7" s="69">
        <v>13</v>
      </c>
      <c r="Y7" s="69">
        <v>226</v>
      </c>
      <c r="Z7" s="69">
        <v>1023</v>
      </c>
      <c r="AA7" s="69">
        <v>340</v>
      </c>
      <c r="AB7" s="69">
        <v>8</v>
      </c>
      <c r="AC7" s="69">
        <v>169</v>
      </c>
      <c r="AD7" s="69">
        <v>3</v>
      </c>
    </row>
    <row r="8" spans="2:30" s="30" customFormat="1" ht="35.25" customHeight="1">
      <c r="B8" s="57"/>
      <c r="C8" s="14" t="s">
        <v>35</v>
      </c>
      <c r="D8" s="72">
        <v>27.180519378009301</v>
      </c>
      <c r="E8" s="73">
        <v>69.857433808554006</v>
      </c>
      <c r="F8" s="73">
        <v>71.937842778793396</v>
      </c>
      <c r="G8" s="73">
        <v>83.870967741935502</v>
      </c>
      <c r="H8" s="73">
        <v>66.153846153846203</v>
      </c>
      <c r="I8" s="73">
        <v>81.6064887493459</v>
      </c>
      <c r="J8" s="80">
        <v>0</v>
      </c>
      <c r="K8" s="73">
        <v>17.431192660550501</v>
      </c>
      <c r="L8" s="73">
        <v>23.870967741935502</v>
      </c>
      <c r="M8" s="73">
        <v>40.227272727272698</v>
      </c>
      <c r="N8" s="73">
        <v>100</v>
      </c>
      <c r="O8" s="73">
        <v>12.9032258064516</v>
      </c>
      <c r="P8" s="73">
        <v>100</v>
      </c>
      <c r="Q8" s="73">
        <v>14.792899408284001</v>
      </c>
      <c r="R8" s="73">
        <v>7.9545454545454497</v>
      </c>
      <c r="S8" s="73">
        <v>33.6633663366337</v>
      </c>
      <c r="T8" s="73">
        <v>20</v>
      </c>
      <c r="U8" s="74">
        <v>30.035335689045901</v>
      </c>
      <c r="V8" s="73">
        <v>93.3333333333333</v>
      </c>
      <c r="W8" s="73">
        <v>54.761904761904802</v>
      </c>
      <c r="X8" s="73">
        <v>39.393939393939398</v>
      </c>
      <c r="Y8" s="73">
        <v>32.7062228654124</v>
      </c>
      <c r="Z8" s="73">
        <v>48.5754985754986</v>
      </c>
      <c r="AA8" s="73">
        <v>63.909774436090203</v>
      </c>
      <c r="AB8" s="73">
        <v>0.40201005025125602</v>
      </c>
      <c r="AC8" s="73">
        <v>1.3901455951303801</v>
      </c>
      <c r="AD8" s="73">
        <v>15</v>
      </c>
    </row>
    <row r="9" spans="2:30" s="29" customFormat="1" ht="35.25" customHeight="1">
      <c r="B9" s="54" t="s">
        <v>37</v>
      </c>
      <c r="C9" s="13" t="s">
        <v>34</v>
      </c>
      <c r="D9" s="69">
        <v>18451</v>
      </c>
      <c r="E9" s="69">
        <v>148</v>
      </c>
      <c r="F9" s="69">
        <v>307</v>
      </c>
      <c r="G9" s="69">
        <v>15</v>
      </c>
      <c r="H9" s="69">
        <v>22</v>
      </c>
      <c r="I9" s="69">
        <v>703</v>
      </c>
      <c r="J9" s="69">
        <v>5</v>
      </c>
      <c r="K9" s="69">
        <v>180</v>
      </c>
      <c r="L9" s="69">
        <v>118</v>
      </c>
      <c r="M9" s="69">
        <v>263</v>
      </c>
      <c r="N9" s="78">
        <v>0</v>
      </c>
      <c r="O9" s="69">
        <v>54</v>
      </c>
      <c r="P9" s="78">
        <v>0</v>
      </c>
      <c r="Q9" s="69">
        <v>144</v>
      </c>
      <c r="R9" s="69">
        <v>243</v>
      </c>
      <c r="S9" s="69">
        <v>67</v>
      </c>
      <c r="T9" s="69">
        <v>8</v>
      </c>
      <c r="U9" s="79">
        <v>198</v>
      </c>
      <c r="V9" s="69">
        <v>1</v>
      </c>
      <c r="W9" s="69">
        <v>228</v>
      </c>
      <c r="X9" s="69">
        <v>20</v>
      </c>
      <c r="Y9" s="69">
        <v>465</v>
      </c>
      <c r="Z9" s="69">
        <v>1083</v>
      </c>
      <c r="AA9" s="69">
        <v>192</v>
      </c>
      <c r="AB9" s="69">
        <v>1982</v>
      </c>
      <c r="AC9" s="69">
        <v>11988</v>
      </c>
      <c r="AD9" s="69">
        <v>17</v>
      </c>
    </row>
    <row r="10" spans="2:30" s="30" customFormat="1" ht="35.25" customHeight="1">
      <c r="B10" s="54"/>
      <c r="C10" s="15" t="s">
        <v>35</v>
      </c>
      <c r="D10" s="75">
        <v>72.819480621990706</v>
      </c>
      <c r="E10" s="75">
        <v>30.142566191446001</v>
      </c>
      <c r="F10" s="75">
        <v>28.062157221206601</v>
      </c>
      <c r="G10" s="75">
        <v>16.129032258064498</v>
      </c>
      <c r="H10" s="75">
        <v>33.846153846153797</v>
      </c>
      <c r="I10" s="75">
        <v>18.3935112506541</v>
      </c>
      <c r="J10" s="75">
        <v>100</v>
      </c>
      <c r="K10" s="75">
        <v>82.568807339449606</v>
      </c>
      <c r="L10" s="75">
        <v>76.129032258064498</v>
      </c>
      <c r="M10" s="75">
        <v>59.772727272727302</v>
      </c>
      <c r="N10" s="81">
        <v>0</v>
      </c>
      <c r="O10" s="75">
        <v>87.096774193548399</v>
      </c>
      <c r="P10" s="75">
        <v>0</v>
      </c>
      <c r="Q10" s="75">
        <v>85.207100591715999</v>
      </c>
      <c r="R10" s="75">
        <v>92.045454545454604</v>
      </c>
      <c r="S10" s="75">
        <v>66.3366336633663</v>
      </c>
      <c r="T10" s="75">
        <v>80</v>
      </c>
      <c r="U10" s="82">
        <v>69.964664310954106</v>
      </c>
      <c r="V10" s="75">
        <v>6.6666666666666696</v>
      </c>
      <c r="W10" s="75">
        <v>45.238095238095198</v>
      </c>
      <c r="X10" s="75">
        <v>60.606060606060602</v>
      </c>
      <c r="Y10" s="75">
        <v>67.2937771345876</v>
      </c>
      <c r="Z10" s="75">
        <v>51.4245014245014</v>
      </c>
      <c r="AA10" s="75">
        <v>36.090225563909797</v>
      </c>
      <c r="AB10" s="75">
        <v>99.597989949748793</v>
      </c>
      <c r="AC10" s="75">
        <v>98.609854404869594</v>
      </c>
      <c r="AD10" s="75">
        <v>85</v>
      </c>
    </row>
    <row r="11" spans="2:30" ht="20.25" customHeight="1">
      <c r="B11" s="31" t="s">
        <v>40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2:30" ht="20.25" customHeight="1">
      <c r="E12" s="18"/>
      <c r="F12" s="19"/>
      <c r="G12" s="18"/>
      <c r="H12" s="20"/>
      <c r="I12" s="17"/>
    </row>
    <row r="13" spans="2:30">
      <c r="E13" s="18"/>
      <c r="G13" s="18"/>
      <c r="H13" s="17"/>
      <c r="I13" s="17"/>
    </row>
    <row r="14" spans="2:30">
      <c r="E14" s="18"/>
      <c r="G14" s="18"/>
      <c r="H14" s="17"/>
      <c r="I14" s="17"/>
    </row>
    <row r="15" spans="2:30">
      <c r="E15" s="18"/>
      <c r="G15" s="18"/>
      <c r="H15" s="17"/>
      <c r="I15" s="17"/>
    </row>
    <row r="16" spans="2:30">
      <c r="E16" s="18"/>
      <c r="G16" s="18"/>
      <c r="H16" s="17"/>
      <c r="I16" s="17"/>
    </row>
    <row r="17" spans="5:9">
      <c r="E17" s="18"/>
      <c r="G17" s="18"/>
      <c r="H17" s="17"/>
      <c r="I17" s="17"/>
    </row>
  </sheetData>
  <mergeCells count="7">
    <mergeCell ref="B9:B10"/>
    <mergeCell ref="B2:AC2"/>
    <mergeCell ref="M3:P3"/>
    <mergeCell ref="AC3:AD3"/>
    <mergeCell ref="B4:C4"/>
    <mergeCell ref="B5:B6"/>
    <mergeCell ref="B7:B8"/>
  </mergeCells>
  <phoneticPr fontId="20" type="noConversion"/>
  <pageMargins left="0.23622047244094502" right="0.23622047244094502" top="1.5354330708661448" bottom="1.5354330708661448" header="1.1417322834645698" footer="1.1417322834645698"/>
  <pageSetup paperSize="0" fitToWidth="0" fitToHeight="0" orientation="landscape" horizontalDpi="0" verticalDpi="0" copies="0"/>
  <headerFooter alignWithMargins="0"/>
  <colBreaks count="1" manualBreakCount="1">
    <brk id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MJ17"/>
  <sheetViews>
    <sheetView workbookViewId="0">
      <selection activeCell="D9" sqref="D9"/>
    </sheetView>
  </sheetViews>
  <sheetFormatPr defaultRowHeight="16.5"/>
  <cols>
    <col min="1" max="1" width="3" style="17" customWidth="1"/>
    <col min="2" max="2" width="10.25" style="18" customWidth="1"/>
    <col min="3" max="3" width="6.875" style="18" customWidth="1"/>
    <col min="4" max="4" width="8.375" style="17" customWidth="1"/>
    <col min="5" max="5" width="7.5" style="19" customWidth="1"/>
    <col min="6" max="6" width="7.5" style="18" customWidth="1"/>
    <col min="7" max="7" width="7.5" style="19" customWidth="1"/>
    <col min="8" max="8" width="7.5" style="18" customWidth="1"/>
    <col min="9" max="9" width="7.5" style="20" customWidth="1"/>
    <col min="10" max="30" width="7.5" style="17" customWidth="1"/>
    <col min="31" max="31" width="2.625" style="17" customWidth="1"/>
    <col min="32" max="1023" width="11.375" style="17" customWidth="1"/>
    <col min="1024" max="1024" width="9" style="17" customWidth="1"/>
    <col min="1025" max="1025" width="9" customWidth="1"/>
  </cols>
  <sheetData>
    <row r="2" spans="2:30" ht="21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2:30" ht="21">
      <c r="B3" s="21"/>
      <c r="C3" s="21"/>
      <c r="E3" s="22"/>
      <c r="F3" s="21"/>
      <c r="G3" s="22"/>
      <c r="N3" s="59" t="s">
        <v>44</v>
      </c>
      <c r="O3" s="59"/>
      <c r="P3" s="59"/>
      <c r="Q3" s="59"/>
      <c r="AB3" s="23"/>
      <c r="AC3" s="60" t="s">
        <v>2</v>
      </c>
      <c r="AD3" s="60"/>
    </row>
    <row r="4" spans="2:30" s="24" customFormat="1" ht="84.75" customHeight="1">
      <c r="B4" s="61" t="s">
        <v>3</v>
      </c>
      <c r="C4" s="61"/>
      <c r="D4" s="25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45</v>
      </c>
      <c r="K4" s="26" t="s">
        <v>10</v>
      </c>
      <c r="L4" s="26" t="s">
        <v>11</v>
      </c>
      <c r="M4" s="26" t="s">
        <v>12</v>
      </c>
      <c r="N4" s="26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6" t="s">
        <v>19</v>
      </c>
      <c r="U4" s="26" t="s">
        <v>20</v>
      </c>
      <c r="V4" s="26" t="s">
        <v>21</v>
      </c>
      <c r="W4" s="26" t="s">
        <v>23</v>
      </c>
      <c r="X4" s="26" t="s">
        <v>24</v>
      </c>
      <c r="Y4" s="26" t="s">
        <v>25</v>
      </c>
      <c r="Z4" s="26" t="s">
        <v>26</v>
      </c>
      <c r="AA4" s="26" t="s">
        <v>27</v>
      </c>
      <c r="AB4" s="26" t="s">
        <v>28</v>
      </c>
      <c r="AC4" s="27" t="s">
        <v>29</v>
      </c>
      <c r="AD4" s="27" t="s">
        <v>30</v>
      </c>
    </row>
    <row r="5" spans="2:30" s="29" customFormat="1" ht="35.25" customHeight="1">
      <c r="B5" s="56" t="s">
        <v>33</v>
      </c>
      <c r="C5" s="11" t="s">
        <v>34</v>
      </c>
      <c r="D5" s="65">
        <v>14980</v>
      </c>
      <c r="E5" s="66">
        <v>303</v>
      </c>
      <c r="F5" s="66">
        <v>685</v>
      </c>
      <c r="G5" s="66">
        <v>10</v>
      </c>
      <c r="H5" s="66">
        <v>8</v>
      </c>
      <c r="I5" s="66">
        <v>2578</v>
      </c>
      <c r="J5" s="66">
        <v>1</v>
      </c>
      <c r="K5" s="66">
        <v>4</v>
      </c>
      <c r="L5" s="66">
        <v>106</v>
      </c>
      <c r="M5" s="66">
        <v>110</v>
      </c>
      <c r="N5" s="66">
        <v>195</v>
      </c>
      <c r="O5" s="66">
        <v>6</v>
      </c>
      <c r="P5" s="66">
        <v>32</v>
      </c>
      <c r="Q5" s="66">
        <v>17</v>
      </c>
      <c r="R5" s="66">
        <v>45</v>
      </c>
      <c r="S5" s="66">
        <v>145</v>
      </c>
      <c r="T5" s="66">
        <v>43</v>
      </c>
      <c r="U5" s="66">
        <v>8</v>
      </c>
      <c r="V5" s="66">
        <v>111</v>
      </c>
      <c r="W5" s="66">
        <v>161</v>
      </c>
      <c r="X5" s="66">
        <v>32</v>
      </c>
      <c r="Y5" s="66">
        <v>433</v>
      </c>
      <c r="Z5" s="66">
        <v>1238</v>
      </c>
      <c r="AA5" s="66">
        <v>548</v>
      </c>
      <c r="AB5" s="66">
        <v>1354</v>
      </c>
      <c r="AC5" s="66">
        <v>6796</v>
      </c>
      <c r="AD5" s="66">
        <v>11</v>
      </c>
    </row>
    <row r="6" spans="2:30" s="30" customFormat="1" ht="35.25" customHeight="1">
      <c r="B6" s="56"/>
      <c r="C6" s="12" t="s">
        <v>35</v>
      </c>
      <c r="D6" s="67">
        <v>100</v>
      </c>
      <c r="E6" s="68">
        <v>100</v>
      </c>
      <c r="F6" s="68">
        <v>100</v>
      </c>
      <c r="G6" s="68">
        <v>100</v>
      </c>
      <c r="H6" s="68">
        <v>100</v>
      </c>
      <c r="I6" s="68">
        <v>100</v>
      </c>
      <c r="J6" s="68">
        <v>100</v>
      </c>
      <c r="K6" s="68">
        <v>100</v>
      </c>
      <c r="L6" s="68">
        <v>100</v>
      </c>
      <c r="M6" s="68">
        <v>100</v>
      </c>
      <c r="N6" s="68">
        <v>100</v>
      </c>
      <c r="O6" s="68">
        <v>100</v>
      </c>
      <c r="P6" s="68">
        <v>100</v>
      </c>
      <c r="Q6" s="68">
        <v>100</v>
      </c>
      <c r="R6" s="68">
        <v>100</v>
      </c>
      <c r="S6" s="68">
        <v>100</v>
      </c>
      <c r="T6" s="68">
        <v>100</v>
      </c>
      <c r="U6" s="68">
        <v>100</v>
      </c>
      <c r="V6" s="68">
        <v>100</v>
      </c>
      <c r="W6" s="68">
        <v>100</v>
      </c>
      <c r="X6" s="68">
        <v>100</v>
      </c>
      <c r="Y6" s="68">
        <v>100</v>
      </c>
      <c r="Z6" s="68">
        <v>100</v>
      </c>
      <c r="AA6" s="68">
        <v>100</v>
      </c>
      <c r="AB6" s="68">
        <v>100</v>
      </c>
      <c r="AC6" s="68">
        <v>100</v>
      </c>
      <c r="AD6" s="68">
        <v>100</v>
      </c>
    </row>
    <row r="7" spans="2:30" s="29" customFormat="1" ht="35.25" customHeight="1">
      <c r="B7" s="57" t="s">
        <v>36</v>
      </c>
      <c r="C7" s="13" t="s">
        <v>34</v>
      </c>
      <c r="D7" s="69">
        <v>4453</v>
      </c>
      <c r="E7" s="70">
        <v>230</v>
      </c>
      <c r="F7" s="70">
        <v>525</v>
      </c>
      <c r="G7" s="70">
        <v>10</v>
      </c>
      <c r="H7" s="70">
        <v>7</v>
      </c>
      <c r="I7" s="70">
        <v>2241</v>
      </c>
      <c r="J7" s="70" t="s">
        <v>46</v>
      </c>
      <c r="K7" s="70" t="s">
        <v>46</v>
      </c>
      <c r="L7" s="70">
        <v>8</v>
      </c>
      <c r="M7" s="70">
        <v>19</v>
      </c>
      <c r="N7" s="70">
        <v>78</v>
      </c>
      <c r="O7" s="70">
        <v>6</v>
      </c>
      <c r="P7" s="70">
        <v>1</v>
      </c>
      <c r="Q7" s="70">
        <v>17</v>
      </c>
      <c r="R7" s="70">
        <v>7</v>
      </c>
      <c r="S7" s="70">
        <v>5</v>
      </c>
      <c r="T7" s="70">
        <v>13</v>
      </c>
      <c r="U7" s="70">
        <v>1</v>
      </c>
      <c r="V7" s="71">
        <v>41</v>
      </c>
      <c r="W7" s="70">
        <v>81</v>
      </c>
      <c r="X7" s="70">
        <v>13</v>
      </c>
      <c r="Y7" s="70">
        <v>145</v>
      </c>
      <c r="Z7" s="70">
        <v>617</v>
      </c>
      <c r="AA7" s="70">
        <v>349</v>
      </c>
      <c r="AB7" s="70">
        <v>2</v>
      </c>
      <c r="AC7" s="70">
        <v>37</v>
      </c>
      <c r="AD7" s="70" t="s">
        <v>46</v>
      </c>
    </row>
    <row r="8" spans="2:30" s="30" customFormat="1" ht="35.25" customHeight="1">
      <c r="B8" s="57"/>
      <c r="C8" s="14" t="s">
        <v>35</v>
      </c>
      <c r="D8" s="72">
        <v>29.726301735</v>
      </c>
      <c r="E8" s="73">
        <v>75.907590759075902</v>
      </c>
      <c r="F8" s="73">
        <v>76.6423357664234</v>
      </c>
      <c r="G8" s="73">
        <v>100</v>
      </c>
      <c r="H8" s="73">
        <v>87.5</v>
      </c>
      <c r="I8" s="73">
        <v>86.9278510473235</v>
      </c>
      <c r="J8" s="73" t="s">
        <v>46</v>
      </c>
      <c r="K8" s="73" t="s">
        <v>46</v>
      </c>
      <c r="L8" s="73">
        <v>7.5471698113207601</v>
      </c>
      <c r="M8" s="73">
        <v>17.272727272727298</v>
      </c>
      <c r="N8" s="73">
        <v>40</v>
      </c>
      <c r="O8" s="73">
        <v>100</v>
      </c>
      <c r="P8" s="73">
        <v>3.125</v>
      </c>
      <c r="Q8" s="73">
        <v>100</v>
      </c>
      <c r="R8" s="73">
        <v>15.5555555555556</v>
      </c>
      <c r="S8" s="73">
        <v>3.4482758620689702</v>
      </c>
      <c r="T8" s="73">
        <v>30.232558139534898</v>
      </c>
      <c r="U8" s="73">
        <v>12.5</v>
      </c>
      <c r="V8" s="74">
        <v>36.936936936936902</v>
      </c>
      <c r="W8" s="73">
        <v>50.3105590062112</v>
      </c>
      <c r="X8" s="73">
        <v>40.625</v>
      </c>
      <c r="Y8" s="73">
        <v>33.487297921478103</v>
      </c>
      <c r="Z8" s="73">
        <v>49.8</v>
      </c>
      <c r="AA8" s="73">
        <v>63.7</v>
      </c>
      <c r="AB8" s="73">
        <v>0.1</v>
      </c>
      <c r="AC8" s="73">
        <v>0.54443790464979402</v>
      </c>
      <c r="AD8" s="73" t="s">
        <v>46</v>
      </c>
    </row>
    <row r="9" spans="2:30" s="29" customFormat="1" ht="35.25" customHeight="1">
      <c r="B9" s="54" t="s">
        <v>37</v>
      </c>
      <c r="C9" s="13" t="s">
        <v>34</v>
      </c>
      <c r="D9" s="69">
        <v>10527</v>
      </c>
      <c r="E9" s="70">
        <v>73</v>
      </c>
      <c r="F9" s="70">
        <v>160</v>
      </c>
      <c r="G9" s="70" t="s">
        <v>46</v>
      </c>
      <c r="H9" s="70">
        <v>1</v>
      </c>
      <c r="I9" s="70">
        <v>337</v>
      </c>
      <c r="J9" s="70">
        <v>1</v>
      </c>
      <c r="K9" s="70">
        <v>4</v>
      </c>
      <c r="L9" s="70">
        <v>98</v>
      </c>
      <c r="M9" s="70">
        <v>91</v>
      </c>
      <c r="N9" s="70">
        <v>117</v>
      </c>
      <c r="O9" s="70" t="s">
        <v>46</v>
      </c>
      <c r="P9" s="70">
        <v>31</v>
      </c>
      <c r="Q9" s="70" t="s">
        <v>46</v>
      </c>
      <c r="R9" s="70">
        <v>38</v>
      </c>
      <c r="S9" s="70">
        <v>140</v>
      </c>
      <c r="T9" s="70">
        <v>30</v>
      </c>
      <c r="U9" s="70">
        <v>7</v>
      </c>
      <c r="V9" s="71">
        <v>70</v>
      </c>
      <c r="W9" s="70">
        <v>80</v>
      </c>
      <c r="X9" s="70">
        <v>19</v>
      </c>
      <c r="Y9" s="70">
        <v>288</v>
      </c>
      <c r="Z9" s="70">
        <v>621</v>
      </c>
      <c r="AA9" s="70">
        <v>199</v>
      </c>
      <c r="AB9" s="70">
        <v>1352</v>
      </c>
      <c r="AC9" s="70">
        <v>6759</v>
      </c>
      <c r="AD9" s="70">
        <v>11</v>
      </c>
    </row>
    <row r="10" spans="2:30" s="30" customFormat="1" ht="35.25" customHeight="1">
      <c r="B10" s="54"/>
      <c r="C10" s="15" t="s">
        <v>35</v>
      </c>
      <c r="D10" s="75">
        <v>70.273698264000004</v>
      </c>
      <c r="E10" s="76">
        <v>24.092409240924098</v>
      </c>
      <c r="F10" s="76">
        <v>23.3576642335766</v>
      </c>
      <c r="G10" s="76" t="s">
        <v>46</v>
      </c>
      <c r="H10" s="76">
        <v>12.5</v>
      </c>
      <c r="I10" s="76">
        <v>13.0721489526765</v>
      </c>
      <c r="J10" s="76">
        <v>100</v>
      </c>
      <c r="K10" s="76">
        <v>100</v>
      </c>
      <c r="L10" s="76">
        <v>92.4528301886793</v>
      </c>
      <c r="M10" s="76">
        <v>82.727272727272705</v>
      </c>
      <c r="N10" s="76">
        <v>60</v>
      </c>
      <c r="O10" s="76" t="s">
        <v>46</v>
      </c>
      <c r="P10" s="76">
        <v>96.875</v>
      </c>
      <c r="Q10" s="76" t="s">
        <v>46</v>
      </c>
      <c r="R10" s="76">
        <v>84.4444444444444</v>
      </c>
      <c r="S10" s="76">
        <v>96.551724137931004</v>
      </c>
      <c r="T10" s="76">
        <v>69.767441860465098</v>
      </c>
      <c r="U10" s="76">
        <v>87.5</v>
      </c>
      <c r="V10" s="77">
        <v>63.063063063063098</v>
      </c>
      <c r="W10" s="76">
        <v>49.6894409937888</v>
      </c>
      <c r="X10" s="76">
        <v>59.375</v>
      </c>
      <c r="Y10" s="76">
        <v>66.512702078521897</v>
      </c>
      <c r="Z10" s="76">
        <v>50.2</v>
      </c>
      <c r="AA10" s="76">
        <v>36.299999999999997</v>
      </c>
      <c r="AB10" s="76">
        <v>99.852289512555402</v>
      </c>
      <c r="AC10" s="76">
        <v>99.455562095350203</v>
      </c>
      <c r="AD10" s="76">
        <v>100</v>
      </c>
    </row>
    <row r="11" spans="2:30" ht="20.25" customHeight="1">
      <c r="B11" s="31" t="s">
        <v>40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2:30" ht="20.25" customHeight="1">
      <c r="E12" s="18"/>
      <c r="F12" s="19"/>
      <c r="G12" s="18"/>
      <c r="H12" s="20"/>
      <c r="I12" s="17"/>
    </row>
    <row r="13" spans="2:30">
      <c r="E13" s="18"/>
      <c r="G13" s="18"/>
      <c r="H13" s="17"/>
      <c r="I13" s="17"/>
    </row>
    <row r="14" spans="2:30">
      <c r="E14" s="18"/>
      <c r="G14" s="18"/>
      <c r="H14" s="17"/>
      <c r="I14" s="17"/>
    </row>
    <row r="15" spans="2:30">
      <c r="E15" s="18"/>
      <c r="G15" s="18"/>
      <c r="H15" s="17"/>
      <c r="I15" s="17"/>
    </row>
    <row r="16" spans="2:30">
      <c r="E16" s="18"/>
      <c r="G16" s="18"/>
      <c r="H16" s="17"/>
      <c r="I16" s="17"/>
    </row>
    <row r="17" spans="5:9">
      <c r="E17" s="18"/>
      <c r="G17" s="18"/>
      <c r="H17" s="17"/>
      <c r="I17" s="17"/>
    </row>
  </sheetData>
  <mergeCells count="7">
    <mergeCell ref="B9:B10"/>
    <mergeCell ref="B2:AC2"/>
    <mergeCell ref="N3:Q3"/>
    <mergeCell ref="AC3:AD3"/>
    <mergeCell ref="B4:C4"/>
    <mergeCell ref="B5:B6"/>
    <mergeCell ref="B7:B8"/>
  </mergeCells>
  <phoneticPr fontId="20" type="noConversion"/>
  <pageMargins left="0.23622047244094502" right="0.23622047244094502" top="1.5354330708661448" bottom="1.5354330708661448" header="1.1417322834645698" footer="1.1417322834645698"/>
  <pageSetup paperSize="0" fitToWidth="0" fitToHeight="0" orientation="landscape" horizontalDpi="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2</vt:i4>
      </vt:variant>
    </vt:vector>
  </HeadingPairs>
  <TitlesOfParts>
    <vt:vector size="10" baseType="lpstr">
      <vt:lpstr>111年</vt:lpstr>
      <vt:lpstr>110年</vt:lpstr>
      <vt:lpstr>109年</vt:lpstr>
      <vt:lpstr>108年</vt:lpstr>
      <vt:lpstr>107年</vt:lpstr>
      <vt:lpstr>106年</vt:lpstr>
      <vt:lpstr>105年</vt:lpstr>
      <vt:lpstr>104年</vt:lpstr>
      <vt:lpstr>'104年'!Print_Area</vt:lpstr>
      <vt:lpstr>'106年'!Print_Area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顏薈津</dc:creator>
  <cp:lastModifiedBy>鄒定臻</cp:lastModifiedBy>
  <cp:revision>10</cp:revision>
  <cp:lastPrinted>2020-05-14T05:42:52Z</cp:lastPrinted>
  <dcterms:created xsi:type="dcterms:W3CDTF">2020-05-14T13:45:30Z</dcterms:created>
  <dcterms:modified xsi:type="dcterms:W3CDTF">2023-05-05T03:31:35Z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