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性平會議\113\性別統計指標\收件\"/>
    </mc:Choice>
  </mc:AlternateContent>
  <xr:revisionPtr revIDLastSave="0" documentId="8_{47F8D64E-9E23-4D33-9126-54E266D2EDAC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100-112" sheetId="1" r:id="rId1"/>
  </sheets>
  <calcPr calcId="191029"/>
</workbook>
</file>

<file path=xl/calcChain.xml><?xml version="1.0" encoding="utf-8"?>
<calcChain xmlns="http://schemas.openxmlformats.org/spreadsheetml/2006/main">
  <c r="Z9" i="1" l="1"/>
  <c r="Z8" i="1"/>
  <c r="AB9" i="1" l="1"/>
  <c r="AB8" i="1"/>
  <c r="X9" i="1"/>
  <c r="R9" i="1"/>
  <c r="X8" i="1"/>
  <c r="R8" i="1"/>
  <c r="U7" i="1"/>
  <c r="V8" i="1" s="1"/>
  <c r="S7" i="1"/>
  <c r="T9" i="1" s="1"/>
  <c r="I7" i="1"/>
  <c r="J9" i="1" s="1"/>
  <c r="G7" i="1"/>
  <c r="H9" i="1" s="1"/>
  <c r="E7" i="1"/>
  <c r="F9" i="1" s="1"/>
  <c r="C7" i="1"/>
  <c r="D8" i="1" s="1"/>
  <c r="F8" i="1" l="1"/>
  <c r="V9" i="1"/>
  <c r="F7" i="1"/>
  <c r="H8" i="1"/>
  <c r="H7" i="1" s="1"/>
  <c r="D9" i="1"/>
  <c r="D7" i="1" s="1"/>
  <c r="J8" i="1"/>
  <c r="J7" i="1" s="1"/>
  <c r="T8" i="1"/>
</calcChain>
</file>

<file path=xl/sharedStrings.xml><?xml version="1.0" encoding="utf-8"?>
<sst xmlns="http://schemas.openxmlformats.org/spreadsheetml/2006/main" count="47" uniqueCount="23">
  <si>
    <t>人數</t>
  </si>
  <si>
    <t>百分比</t>
  </si>
  <si>
    <t>總計</t>
  </si>
  <si>
    <t>男</t>
  </si>
  <si>
    <t>女</t>
  </si>
  <si>
    <t>桃園市精神個案收案人數</t>
    <phoneticPr fontId="9" type="noConversion"/>
  </si>
  <si>
    <t>111年</t>
    <phoneticPr fontId="9" type="noConversion"/>
  </si>
  <si>
    <t>112年</t>
    <phoneticPr fontId="9" type="noConversion"/>
  </si>
  <si>
    <t>單位：人；%</t>
    <phoneticPr fontId="9" type="noConversion"/>
  </si>
  <si>
    <t>年別</t>
    <phoneticPr fontId="9" type="noConversion"/>
  </si>
  <si>
    <t>100年</t>
    <phoneticPr fontId="9" type="noConversion"/>
  </si>
  <si>
    <t>101年</t>
    <phoneticPr fontId="9" type="noConversion"/>
  </si>
  <si>
    <t>102年</t>
    <phoneticPr fontId="9" type="noConversion"/>
  </si>
  <si>
    <t>103年</t>
    <phoneticPr fontId="9" type="noConversion"/>
  </si>
  <si>
    <t>104年</t>
    <phoneticPr fontId="9" type="noConversion"/>
  </si>
  <si>
    <t>105年</t>
    <phoneticPr fontId="9" type="noConversion"/>
  </si>
  <si>
    <t>106年</t>
    <phoneticPr fontId="9" type="noConversion"/>
  </si>
  <si>
    <t>107年</t>
    <phoneticPr fontId="9" type="noConversion"/>
  </si>
  <si>
    <t>108年</t>
    <phoneticPr fontId="9" type="noConversion"/>
  </si>
  <si>
    <t>109年</t>
    <phoneticPr fontId="9" type="noConversion"/>
  </si>
  <si>
    <t>110年</t>
    <phoneticPr fontId="9" type="noConversion"/>
  </si>
  <si>
    <t>性別</t>
    <phoneticPr fontId="9" type="noConversion"/>
  </si>
  <si>
    <t>資料來源：衛生福利部精神照護資訊管理系統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</si>
</sst>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&quot; &quot;"/>
    <numFmt numFmtId="177" formatCode="0.0&quot; &quot;"/>
    <numFmt numFmtId="178" formatCode="#,##0.0"/>
    <numFmt numFmtId="179" formatCode="[$NT$-404]#,##0.00;[Red]&quot;-&quot;[$NT$-404]#,##0.00"/>
  </numFmts>
  <fonts count="13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i/>
      <sz val="16"/>
      <color rgb="FF000000"/>
      <name val="新細明體"/>
      <family val="1"/>
      <charset val="136"/>
    </font>
    <font>
      <b/>
      <i/>
      <u/>
      <sz val="12"/>
      <color rgb="FF00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b/>
      <sz val="20"/>
      <color rgb="FF000000"/>
      <name val="微軟正黑體"/>
      <family val="2"/>
      <charset val="136"/>
    </font>
    <font>
      <b/>
      <sz val="12"/>
      <color rgb="FF000000"/>
      <name val="微軟正黑體"/>
      <family val="2"/>
      <charset val="136"/>
    </font>
    <font>
      <b/>
      <sz val="11"/>
      <color rgb="FF000000"/>
      <name val="微軟正黑體"/>
      <family val="2"/>
      <charset val="136"/>
    </font>
    <font>
      <sz val="11"/>
      <color rgb="FF000000"/>
      <name val="微軟正黑體"/>
      <family val="2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1"/>
      <name val="微軟正黑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FFFF"/>
        <bgColor rgb="FFFFFFFF"/>
      </patternFill>
    </fill>
    <fill>
      <patternFill patternType="solid">
        <fgColor rgb="FFFFF5CE"/>
        <bgColor rgb="FFFFF5CE"/>
      </patternFill>
    </fill>
    <fill>
      <patternFill patternType="solid">
        <fgColor rgb="FFCCCCCC"/>
        <bgColor rgb="FFCCCCCC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2" borderId="0">
      <alignment vertical="center"/>
    </xf>
    <xf numFmtId="0" fontId="2" fillId="0" borderId="0">
      <alignment horizontal="center" vertical="center"/>
    </xf>
    <xf numFmtId="0" fontId="2" fillId="0" borderId="0">
      <alignment horizontal="center" vertical="center" textRotation="90"/>
    </xf>
    <xf numFmtId="0" fontId="3" fillId="0" borderId="0">
      <alignment vertical="center"/>
    </xf>
    <xf numFmtId="179" fontId="3" fillId="0" borderId="0">
      <alignment vertical="center"/>
    </xf>
  </cellStyleXfs>
  <cellXfs count="49">
    <xf numFmtId="0" fontId="0" fillId="0" borderId="0" xfId="0">
      <alignment vertical="center"/>
    </xf>
    <xf numFmtId="0" fontId="4" fillId="3" borderId="0" xfId="0" applyFont="1" applyFill="1">
      <alignment vertical="center"/>
    </xf>
    <xf numFmtId="0" fontId="0" fillId="3" borderId="0" xfId="0" applyFill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176" fontId="4" fillId="5" borderId="8" xfId="0" applyNumberFormat="1" applyFont="1" applyFill="1" applyBorder="1" applyAlignment="1">
      <alignment horizontal="right" vertical="center" wrapText="1"/>
    </xf>
    <xf numFmtId="177" fontId="4" fillId="5" borderId="8" xfId="0" applyNumberFormat="1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center" vertical="center" wrapText="1"/>
    </xf>
    <xf numFmtId="176" fontId="4" fillId="3" borderId="0" xfId="0" applyNumberFormat="1" applyFont="1" applyFill="1" applyAlignment="1">
      <alignment horizontal="right" vertical="center" wrapText="1"/>
    </xf>
    <xf numFmtId="177" fontId="4" fillId="3" borderId="0" xfId="0" applyNumberFormat="1" applyFont="1" applyFill="1" applyAlignment="1">
      <alignment horizontal="right" vertical="center" wrapText="1"/>
    </xf>
    <xf numFmtId="178" fontId="4" fillId="3" borderId="0" xfId="0" applyNumberFormat="1" applyFont="1" applyFill="1" applyAlignment="1">
      <alignment horizontal="right" vertical="center" wrapText="1"/>
    </xf>
    <xf numFmtId="0" fontId="4" fillId="3" borderId="4" xfId="0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right" vertical="center" wrapText="1"/>
    </xf>
    <xf numFmtId="177" fontId="4" fillId="3" borderId="1" xfId="0" applyNumberFormat="1" applyFont="1" applyFill="1" applyBorder="1" applyAlignment="1">
      <alignment horizontal="right" vertical="center" wrapText="1"/>
    </xf>
    <xf numFmtId="178" fontId="4" fillId="3" borderId="1" xfId="0" applyNumberFormat="1" applyFont="1" applyFill="1" applyBorder="1" applyAlignment="1">
      <alignment horizontal="right" vertical="center" wrapText="1"/>
    </xf>
    <xf numFmtId="0" fontId="10" fillId="3" borderId="0" xfId="0" applyFont="1" applyFill="1">
      <alignment vertical="center"/>
    </xf>
    <xf numFmtId="0" fontId="12" fillId="4" borderId="3" xfId="0" applyFont="1" applyFill="1" applyBorder="1" applyAlignment="1">
      <alignment horizontal="center" vertical="center" wrapText="1"/>
    </xf>
    <xf numFmtId="177" fontId="10" fillId="5" borderId="7" xfId="0" applyNumberFormat="1" applyFont="1" applyFill="1" applyBorder="1" applyAlignment="1">
      <alignment horizontal="right" vertical="center" wrapText="1"/>
    </xf>
    <xf numFmtId="178" fontId="10" fillId="3" borderId="9" xfId="0" applyNumberFormat="1" applyFont="1" applyFill="1" applyBorder="1" applyAlignment="1">
      <alignment horizontal="right" vertical="center" wrapText="1"/>
    </xf>
    <xf numFmtId="178" fontId="10" fillId="3" borderId="4" xfId="0" applyNumberFormat="1" applyFont="1" applyFill="1" applyBorder="1" applyAlignment="1">
      <alignment horizontal="right" vertical="center" wrapText="1"/>
    </xf>
    <xf numFmtId="178" fontId="4" fillId="3" borderId="0" xfId="0" applyNumberFormat="1" applyFont="1" applyFill="1" applyBorder="1" applyAlignment="1">
      <alignment horizontal="right" vertical="center" wrapText="1"/>
    </xf>
    <xf numFmtId="176" fontId="10" fillId="5" borderId="0" xfId="0" applyNumberFormat="1" applyFont="1" applyFill="1" applyBorder="1" applyAlignment="1">
      <alignment horizontal="right" vertical="center" wrapText="1"/>
    </xf>
    <xf numFmtId="176" fontId="10" fillId="3" borderId="0" xfId="0" applyNumberFormat="1" applyFont="1" applyFill="1" applyBorder="1" applyAlignment="1">
      <alignment horizontal="right" vertical="center" wrapText="1"/>
    </xf>
    <xf numFmtId="0" fontId="12" fillId="4" borderId="10" xfId="0" applyFont="1" applyFill="1" applyBorder="1" applyAlignment="1">
      <alignment horizontal="center" vertical="center" wrapText="1"/>
    </xf>
    <xf numFmtId="176" fontId="10" fillId="3" borderId="11" xfId="0" applyNumberFormat="1" applyFont="1" applyFill="1" applyBorder="1" applyAlignment="1">
      <alignment horizontal="right" vertical="center" wrapText="1"/>
    </xf>
    <xf numFmtId="177" fontId="10" fillId="5" borderId="8" xfId="0" applyNumberFormat="1" applyFont="1" applyFill="1" applyBorder="1" applyAlignment="1">
      <alignment horizontal="right" vertical="center" wrapText="1"/>
    </xf>
    <xf numFmtId="178" fontId="10" fillId="3" borderId="0" xfId="0" applyNumberFormat="1" applyFont="1" applyFill="1" applyBorder="1" applyAlignment="1">
      <alignment horizontal="right" vertical="center" wrapText="1"/>
    </xf>
    <xf numFmtId="178" fontId="10" fillId="3" borderId="1" xfId="0" applyNumberFormat="1" applyFont="1" applyFill="1" applyBorder="1" applyAlignment="1">
      <alignment horizontal="right" vertical="center" wrapText="1"/>
    </xf>
    <xf numFmtId="176" fontId="4" fillId="3" borderId="0" xfId="0" applyNumberFormat="1" applyFont="1" applyFill="1">
      <alignment vertical="center"/>
    </xf>
    <xf numFmtId="0" fontId="8" fillId="3" borderId="8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1" fillId="4" borderId="3" xfId="0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0" fillId="3" borderId="1" xfId="0" applyFill="1" applyBorder="1">
      <alignment vertical="center"/>
    </xf>
    <xf numFmtId="177" fontId="10" fillId="5" borderId="0" xfId="0" applyNumberFormat="1" applyFont="1" applyFill="1" applyBorder="1" applyAlignment="1">
      <alignment horizontal="right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178" fontId="10" fillId="3" borderId="11" xfId="0" applyNumberFormat="1" applyFont="1" applyFill="1" applyBorder="1" applyAlignment="1">
      <alignment horizontal="right" vertical="center" wrapText="1"/>
    </xf>
  </cellXfs>
  <cellStyles count="6">
    <cellStyle name="Excel_BuiltIn_20% - 輔色1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L13"/>
  <sheetViews>
    <sheetView tabSelected="1" workbookViewId="0">
      <selection activeCell="AA18" sqref="AA18"/>
    </sheetView>
  </sheetViews>
  <sheetFormatPr defaultRowHeight="15.75" customHeight="1" x14ac:dyDescent="0.25"/>
  <cols>
    <col min="1" max="1" width="3.875" style="1" customWidth="1"/>
    <col min="2" max="2" width="5.5" style="1" customWidth="1"/>
    <col min="3" max="19" width="6.875" style="1" customWidth="1"/>
    <col min="20" max="20" width="8.5" style="1" customWidth="1"/>
    <col min="21" max="22" width="8.375" style="1" customWidth="1"/>
    <col min="23" max="26" width="8.375" style="22" customWidth="1"/>
    <col min="27" max="259" width="8.375" style="1" customWidth="1"/>
    <col min="260" max="1025" width="8.375" style="2" customWidth="1"/>
    <col min="1026" max="1026" width="9" style="2" customWidth="1"/>
  </cols>
  <sheetData>
    <row r="1" spans="2:28" ht="16.5" customHeight="1" x14ac:dyDescent="0.25">
      <c r="B1" s="41"/>
      <c r="C1" s="41"/>
      <c r="D1" s="41"/>
      <c r="E1" s="41"/>
      <c r="F1" s="41"/>
      <c r="G1" s="41"/>
      <c r="H1" s="41"/>
      <c r="I1" s="41"/>
      <c r="J1" s="41"/>
    </row>
    <row r="2" spans="2:28" ht="27" customHeight="1" x14ac:dyDescent="0.25">
      <c r="B2" s="38" t="s">
        <v>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9"/>
      <c r="V2" s="39"/>
      <c r="W2" s="39"/>
      <c r="X2" s="39"/>
      <c r="Y2" s="39"/>
      <c r="Z2" s="39"/>
      <c r="AA2" s="39"/>
      <c r="AB2" s="39"/>
    </row>
    <row r="3" spans="2:28" ht="16.5" customHeight="1" x14ac:dyDescent="0.25">
      <c r="B3" s="41"/>
      <c r="C3" s="41"/>
      <c r="D3" s="41"/>
      <c r="E3" s="41"/>
      <c r="F3" s="41"/>
      <c r="G3" s="41"/>
      <c r="H3" s="41"/>
      <c r="I3" s="41"/>
      <c r="J3" s="41"/>
    </row>
    <row r="4" spans="2:28" ht="16.5" customHeight="1" x14ac:dyDescent="0.25">
      <c r="B4" s="3"/>
      <c r="C4" s="3"/>
      <c r="D4" s="3"/>
      <c r="E4" s="3"/>
      <c r="F4" s="3"/>
      <c r="G4" s="3"/>
      <c r="H4" s="3"/>
      <c r="I4" s="42"/>
      <c r="J4" s="42"/>
      <c r="P4" s="2"/>
      <c r="T4" s="4"/>
      <c r="V4" s="4"/>
      <c r="AB4" s="4" t="s">
        <v>8</v>
      </c>
    </row>
    <row r="5" spans="2:28" ht="18.75" customHeight="1" x14ac:dyDescent="0.25">
      <c r="B5" s="5" t="s">
        <v>9</v>
      </c>
      <c r="C5" s="37" t="s">
        <v>10</v>
      </c>
      <c r="D5" s="37"/>
      <c r="E5" s="37" t="s">
        <v>11</v>
      </c>
      <c r="F5" s="37"/>
      <c r="G5" s="37" t="s">
        <v>12</v>
      </c>
      <c r="H5" s="37"/>
      <c r="I5" s="37" t="s">
        <v>13</v>
      </c>
      <c r="J5" s="37"/>
      <c r="K5" s="37" t="s">
        <v>14</v>
      </c>
      <c r="L5" s="37"/>
      <c r="M5" s="37" t="s">
        <v>15</v>
      </c>
      <c r="N5" s="37"/>
      <c r="O5" s="37" t="s">
        <v>16</v>
      </c>
      <c r="P5" s="37"/>
      <c r="Q5" s="37" t="s">
        <v>17</v>
      </c>
      <c r="R5" s="37"/>
      <c r="S5" s="37" t="s">
        <v>18</v>
      </c>
      <c r="T5" s="37"/>
      <c r="U5" s="37" t="s">
        <v>19</v>
      </c>
      <c r="V5" s="37"/>
      <c r="W5" s="40" t="s">
        <v>20</v>
      </c>
      <c r="X5" s="40"/>
      <c r="Y5" s="40" t="s">
        <v>6</v>
      </c>
      <c r="Z5" s="46"/>
      <c r="AA5" s="40" t="s">
        <v>7</v>
      </c>
      <c r="AB5" s="40"/>
    </row>
    <row r="6" spans="2:28" ht="27" customHeight="1" x14ac:dyDescent="0.25">
      <c r="B6" s="6" t="s">
        <v>21</v>
      </c>
      <c r="C6" s="7" t="s">
        <v>0</v>
      </c>
      <c r="D6" s="8" t="s">
        <v>1</v>
      </c>
      <c r="E6" s="7" t="s">
        <v>0</v>
      </c>
      <c r="F6" s="8" t="s">
        <v>1</v>
      </c>
      <c r="G6" s="7" t="s">
        <v>0</v>
      </c>
      <c r="H6" s="8" t="s">
        <v>1</v>
      </c>
      <c r="I6" s="7" t="s">
        <v>0</v>
      </c>
      <c r="J6" s="8" t="s">
        <v>1</v>
      </c>
      <c r="K6" s="7" t="s">
        <v>0</v>
      </c>
      <c r="L6" s="8" t="s">
        <v>1</v>
      </c>
      <c r="M6" s="9" t="s">
        <v>0</v>
      </c>
      <c r="N6" s="8" t="s">
        <v>1</v>
      </c>
      <c r="O6" s="9" t="s">
        <v>0</v>
      </c>
      <c r="P6" s="8" t="s">
        <v>1</v>
      </c>
      <c r="Q6" s="9" t="s">
        <v>0</v>
      </c>
      <c r="R6" s="8" t="s">
        <v>1</v>
      </c>
      <c r="S6" s="9" t="s">
        <v>0</v>
      </c>
      <c r="T6" s="10" t="s">
        <v>1</v>
      </c>
      <c r="U6" s="7" t="s">
        <v>0</v>
      </c>
      <c r="V6" s="8" t="s">
        <v>1</v>
      </c>
      <c r="W6" s="30" t="s">
        <v>0</v>
      </c>
      <c r="X6" s="23" t="s">
        <v>1</v>
      </c>
      <c r="Y6" s="44" t="s">
        <v>0</v>
      </c>
      <c r="Z6" s="47" t="s">
        <v>1</v>
      </c>
      <c r="AA6" s="45" t="s">
        <v>0</v>
      </c>
      <c r="AB6" s="23" t="s">
        <v>1</v>
      </c>
    </row>
    <row r="7" spans="2:28" ht="27.6" customHeight="1" x14ac:dyDescent="0.25">
      <c r="B7" s="11" t="s">
        <v>2</v>
      </c>
      <c r="C7" s="12">
        <f t="shared" ref="C7:J7" si="0">C8+C9</f>
        <v>6247</v>
      </c>
      <c r="D7" s="13">
        <f t="shared" si="0"/>
        <v>100</v>
      </c>
      <c r="E7" s="12">
        <f t="shared" si="0"/>
        <v>6871</v>
      </c>
      <c r="F7" s="13">
        <f t="shared" si="0"/>
        <v>100</v>
      </c>
      <c r="G7" s="12">
        <f t="shared" si="0"/>
        <v>7507</v>
      </c>
      <c r="H7" s="13">
        <f t="shared" si="0"/>
        <v>100</v>
      </c>
      <c r="I7" s="12">
        <f t="shared" si="0"/>
        <v>8823</v>
      </c>
      <c r="J7" s="13">
        <f t="shared" si="0"/>
        <v>100</v>
      </c>
      <c r="K7" s="12">
        <v>9267</v>
      </c>
      <c r="L7" s="13">
        <v>100</v>
      </c>
      <c r="M7" s="12">
        <v>9075</v>
      </c>
      <c r="N7" s="13">
        <v>100</v>
      </c>
      <c r="O7" s="12">
        <v>8501</v>
      </c>
      <c r="P7" s="13">
        <v>100</v>
      </c>
      <c r="Q7" s="12">
        <v>8352</v>
      </c>
      <c r="R7" s="13">
        <v>100</v>
      </c>
      <c r="S7" s="12">
        <f>S8+S9</f>
        <v>7523</v>
      </c>
      <c r="T7" s="13">
        <v>100</v>
      </c>
      <c r="U7" s="12">
        <f>U8+U9</f>
        <v>7566</v>
      </c>
      <c r="V7" s="13">
        <v>100</v>
      </c>
      <c r="W7" s="28">
        <v>7399</v>
      </c>
      <c r="X7" s="32">
        <v>100</v>
      </c>
      <c r="Y7" s="28">
        <v>7234</v>
      </c>
      <c r="Z7" s="43">
        <v>100</v>
      </c>
      <c r="AA7" s="28">
        <v>7111</v>
      </c>
      <c r="AB7" s="24">
        <v>100</v>
      </c>
    </row>
    <row r="8" spans="2:28" ht="27.6" customHeight="1" x14ac:dyDescent="0.25">
      <c r="B8" s="14" t="s">
        <v>3</v>
      </c>
      <c r="C8" s="15">
        <v>2874</v>
      </c>
      <c r="D8" s="16">
        <f>C8*100/C$7</f>
        <v>46.006082919801507</v>
      </c>
      <c r="E8" s="15">
        <v>3185</v>
      </c>
      <c r="F8" s="16">
        <f>E8*100/E$7</f>
        <v>46.35424246834522</v>
      </c>
      <c r="G8" s="15">
        <v>3464</v>
      </c>
      <c r="H8" s="16">
        <f>G8*100/G$7</f>
        <v>46.143599307313174</v>
      </c>
      <c r="I8" s="15">
        <v>4026</v>
      </c>
      <c r="J8" s="16">
        <f>I8*100/I$7</f>
        <v>45.630737844270655</v>
      </c>
      <c r="K8" s="15">
        <v>4296</v>
      </c>
      <c r="L8" s="16">
        <v>46.4</v>
      </c>
      <c r="M8" s="15">
        <v>4334</v>
      </c>
      <c r="N8" s="16">
        <v>47.8</v>
      </c>
      <c r="O8" s="15">
        <v>4142</v>
      </c>
      <c r="P8" s="16">
        <v>48.7</v>
      </c>
      <c r="Q8" s="15">
        <v>3986</v>
      </c>
      <c r="R8" s="16">
        <f>(3986/8352)*100</f>
        <v>47.725095785440615</v>
      </c>
      <c r="S8" s="15">
        <v>3528</v>
      </c>
      <c r="T8" s="17">
        <f>S8/S7*100</f>
        <v>46.896185032566798</v>
      </c>
      <c r="U8" s="15">
        <v>3593</v>
      </c>
      <c r="V8" s="27">
        <f>U8/U7*100</f>
        <v>47.488765530002638</v>
      </c>
      <c r="W8" s="29">
        <v>3510</v>
      </c>
      <c r="X8" s="33">
        <f>W8/W7*100</f>
        <v>47.438843086903638</v>
      </c>
      <c r="Y8" s="29">
        <v>3415</v>
      </c>
      <c r="Z8" s="33">
        <f>Y8/Y7*100</f>
        <v>47.207630633121376</v>
      </c>
      <c r="AA8" s="29">
        <v>3298</v>
      </c>
      <c r="AB8" s="25">
        <f>AA8/AA7*100</f>
        <v>46.378849669526083</v>
      </c>
    </row>
    <row r="9" spans="2:28" ht="27.6" customHeight="1" x14ac:dyDescent="0.25">
      <c r="B9" s="18" t="s">
        <v>4</v>
      </c>
      <c r="C9" s="19">
        <v>3373</v>
      </c>
      <c r="D9" s="20">
        <f>C9*100/C$7</f>
        <v>53.993917080198493</v>
      </c>
      <c r="E9" s="19">
        <v>3686</v>
      </c>
      <c r="F9" s="20">
        <f>E9*100/E$7</f>
        <v>53.64575753165478</v>
      </c>
      <c r="G9" s="19">
        <v>4043</v>
      </c>
      <c r="H9" s="20">
        <f>G9*100/G$7</f>
        <v>53.856400692686826</v>
      </c>
      <c r="I9" s="19">
        <v>4797</v>
      </c>
      <c r="J9" s="20">
        <f>I9*100/I$7</f>
        <v>54.369262155729345</v>
      </c>
      <c r="K9" s="19">
        <v>4971</v>
      </c>
      <c r="L9" s="20">
        <v>53.6</v>
      </c>
      <c r="M9" s="19">
        <v>4741</v>
      </c>
      <c r="N9" s="20">
        <v>52.2</v>
      </c>
      <c r="O9" s="19">
        <v>4359</v>
      </c>
      <c r="P9" s="20">
        <v>51.3</v>
      </c>
      <c r="Q9" s="19">
        <v>4366</v>
      </c>
      <c r="R9" s="20">
        <f>(4366/8352)*100</f>
        <v>52.274904214559392</v>
      </c>
      <c r="S9" s="19">
        <v>3995</v>
      </c>
      <c r="T9" s="21">
        <f>S9/S7*100</f>
        <v>53.103814967433202</v>
      </c>
      <c r="U9" s="19">
        <v>3973</v>
      </c>
      <c r="V9" s="21">
        <f>U9/U7*100</f>
        <v>52.511234469997362</v>
      </c>
      <c r="W9" s="31">
        <v>3889</v>
      </c>
      <c r="X9" s="34">
        <f>W9/W7*100</f>
        <v>52.561156913096362</v>
      </c>
      <c r="Y9" s="31">
        <v>3819</v>
      </c>
      <c r="Z9" s="48">
        <f>Y9/Y7*100</f>
        <v>52.792369366878631</v>
      </c>
      <c r="AA9" s="31">
        <v>3813</v>
      </c>
      <c r="AB9" s="26">
        <f>AA9/AA7*100</f>
        <v>53.62115033047391</v>
      </c>
    </row>
    <row r="10" spans="2:28" ht="34.5" customHeight="1" x14ac:dyDescent="0.25">
      <c r="B10" s="36" t="s">
        <v>22</v>
      </c>
      <c r="C10" s="36"/>
      <c r="D10" s="36"/>
      <c r="E10" s="36"/>
      <c r="F10" s="36"/>
      <c r="G10" s="36"/>
    </row>
    <row r="13" spans="2:28" ht="15.75" customHeight="1" x14ac:dyDescent="0.25"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</row>
  </sheetData>
  <mergeCells count="18">
    <mergeCell ref="B1:J1"/>
    <mergeCell ref="B3:J3"/>
    <mergeCell ref="I4:J4"/>
    <mergeCell ref="C5:D5"/>
    <mergeCell ref="E5:F5"/>
    <mergeCell ref="G5:H5"/>
    <mergeCell ref="I5:J5"/>
    <mergeCell ref="B2:AB2"/>
    <mergeCell ref="S5:T5"/>
    <mergeCell ref="U5:V5"/>
    <mergeCell ref="W5:X5"/>
    <mergeCell ref="AA5:AB5"/>
    <mergeCell ref="Y5:Z5"/>
    <mergeCell ref="B10:G10"/>
    <mergeCell ref="K5:L5"/>
    <mergeCell ref="M5:N5"/>
    <mergeCell ref="O5:P5"/>
    <mergeCell ref="Q5:R5"/>
  </mergeCells>
  <phoneticPr fontId="9" type="noConversion"/>
  <pageMargins left="0.75" right="0.75" top="1.295275590551181" bottom="1.295275590551181" header="1" footer="1"/>
  <pageSetup paperSize="9" scale="7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100-112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鄒定臻</cp:lastModifiedBy>
  <cp:revision>6</cp:revision>
  <cp:lastPrinted>2023-05-26T08:20:15Z</cp:lastPrinted>
  <dcterms:created xsi:type="dcterms:W3CDTF">2014-12-31T16:54:52Z</dcterms:created>
  <dcterms:modified xsi:type="dcterms:W3CDTF">2024-03-28T01:11:40Z</dcterms:modified>
</cp:coreProperties>
</file>