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40" firstSheet="1" activeTab="1"/>
  </bookViews>
  <sheets>
    <sheet name="公聽會" sheetId="1" state="hidden" r:id="rId1"/>
    <sheet name="採購基礎班及格證書" sheetId="2" r:id="rId2"/>
    <sheet name="工作表1" sheetId="3" r:id="rId3"/>
  </sheets>
  <definedNames>
    <definedName name="_xlnm.Print_Titles" localSheetId="1">'採購基礎班及格證書'!$1:$3</definedName>
  </definedNames>
  <calcPr fullCalcOnLoad="1"/>
</workbook>
</file>

<file path=xl/sharedStrings.xml><?xml version="1.0" encoding="utf-8"?>
<sst xmlns="http://schemas.openxmlformats.org/spreadsheetml/2006/main" count="234" uniqueCount="50">
  <si>
    <t xml:space="preserve">男 </t>
  </si>
  <si>
    <t>總計
(人)</t>
  </si>
  <si>
    <t>男</t>
  </si>
  <si>
    <t>女</t>
  </si>
  <si>
    <t>占比(%)</t>
  </si>
  <si>
    <t>總計</t>
  </si>
  <si>
    <t>民國105年度</t>
  </si>
  <si>
    <t>公聽會名稱</t>
  </si>
  <si>
    <t>○○公聽會</t>
  </si>
  <si>
    <t>資料來源：桃園市政府工務局用地科</t>
  </si>
  <si>
    <t>編製機關：桃園市政府工務局</t>
  </si>
  <si>
    <t>取得及格證書人數</t>
  </si>
  <si>
    <t>單位人數</t>
  </si>
  <si>
    <t>單位名稱</t>
  </si>
  <si>
    <t>新建工程處</t>
  </si>
  <si>
    <t>養護工程處</t>
  </si>
  <si>
    <t>綜合規劃科</t>
  </si>
  <si>
    <t>景觀暨防災科</t>
  </si>
  <si>
    <t>用地科</t>
  </si>
  <si>
    <t>品管勞安科</t>
  </si>
  <si>
    <t>採購管理科</t>
  </si>
  <si>
    <t>人事室</t>
  </si>
  <si>
    <t>政風室</t>
  </si>
  <si>
    <t>會計室</t>
  </si>
  <si>
    <t>秘書室</t>
  </si>
  <si>
    <t>總計
(%)</t>
  </si>
  <si>
    <t>總計
(人次)</t>
  </si>
  <si>
    <t>桃園市道路拓寬工程用地取得公聽會參加人次</t>
  </si>
  <si>
    <t>桃園市政府工務局暨所屬機關員工取得採購專業人員基礎班及格證書人數</t>
  </si>
  <si>
    <t>取得及格證書比率</t>
  </si>
  <si>
    <t>局本部</t>
  </si>
  <si>
    <t>資料來源：桃園市政府工務局採購管理科、人事室/新建工程處人事室/養護工程處人事室</t>
  </si>
  <si>
    <t>規劃設計科</t>
  </si>
  <si>
    <t>景觀工程科</t>
  </si>
  <si>
    <t>工程用地科</t>
  </si>
  <si>
    <t>工程施工科</t>
  </si>
  <si>
    <t>航空城施工籌備處</t>
  </si>
  <si>
    <t>民國107年度</t>
  </si>
  <si>
    <t>民國106年度</t>
  </si>
  <si>
    <t>民國108年度</t>
  </si>
  <si>
    <t xml:space="preserve">         -</t>
  </si>
  <si>
    <t>備註：本資料不包含本局暨所屬機關支援他機關人員資料。</t>
  </si>
  <si>
    <t>民國109年度</t>
  </si>
  <si>
    <t>航空城工程處</t>
  </si>
  <si>
    <t>資料來源：桃園市政府工務局採購管理科、人事室/新建工程處人事室/養護工程處人事室/航空城工程處人事室</t>
  </si>
  <si>
    <t>項目10</t>
  </si>
  <si>
    <t>民國110年度</t>
  </si>
  <si>
    <t>備註：</t>
  </si>
  <si>
    <t>(採購科)採購專業人員基礎班(110年因疫情未辦理)</t>
  </si>
  <si>
    <t>民國111年度</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</si>
</sst>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Red]#,##0"/>
    <numFmt numFmtId="177" formatCode="#,##0.0;[Red]#,##0.0"/>
    <numFmt numFmtId="178" formatCode="#,##0.00;[Red]#,##0.00"/>
    <numFmt numFmtId="179" formatCode="0.0%"/>
    <numFmt numFmtId="180" formatCode="0_ "/>
    <numFmt numFmtId="181" formatCode="&quot;Yes&quot;;&quot;Yes&quot;;&quot;No&quot;"/>
    <numFmt numFmtId="182" formatCode="&quot;True&quot;;&quot;True&quot;;&quot;False&quot;"/>
    <numFmt numFmtId="183" formatCode="&quot;On&quot;;&quot;On&quot;;&quot;Off&quot;"/>
    <numFmt numFmtId="184" formatCode="[$€-2]\ #,##0.00_);[Red]\([$€-2]\ #,##0.00\)"/>
    <numFmt numFmtId="185" formatCode="000"/>
    <numFmt numFmtId="186" formatCode="0.0_ "/>
    <numFmt numFmtId="187" formatCode="#,##0.0"/>
    <numFmt numFmtId="188" formatCode="[$-404]AM/PM\ hh:mm:ss"/>
    <numFmt numFmtId="189" formatCode="0.00_);[Red]\(0.00\)"/>
    <numFmt numFmtId="190" formatCode="0.0_);[Red]\(0.0\)"/>
    <numFmt numFmtId="191" formatCode="0_);[Red]\(0\)"/>
    <numFmt numFmtId="192" formatCode="0.000_);[Red]\(0.000\)"/>
    <numFmt numFmtId="193" formatCode="_-* #,##0.0_-;\-* #,##0.0_-;_-* &quot;-&quot;_-;_-@_-"/>
    <numFmt numFmtId="194" formatCode="_-* #,##0_-;\-* #,##0_-;_-* \-_-;_-@_-"/>
  </numFmts>
  <fonts count="44">
    <font>
      <sz val="12"/>
      <name val="新細明體"/>
      <family val="1"/>
    </font>
    <font>
      <u val="single"/>
      <sz val="12"/>
      <color indexed="36"/>
      <name val="新細明體"/>
      <family val="1"/>
    </font>
    <font>
      <u val="single"/>
      <sz val="12"/>
      <color indexed="12"/>
      <name val="Times New Roman"/>
      <family val="1"/>
    </font>
    <font>
      <sz val="9"/>
      <name val="新細明體"/>
      <family val="1"/>
    </font>
    <font>
      <sz val="16"/>
      <name val="標楷體"/>
      <family val="4"/>
    </font>
    <font>
      <sz val="12"/>
      <name val="標楷體"/>
      <family val="4"/>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Arial"/>
      <family val="2"/>
    </font>
    <font>
      <sz val="12"/>
      <color indexed="10"/>
      <name val="標楷體"/>
      <family val="4"/>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EB9C"/>
        <bgColor indexed="64"/>
      </patternFill>
    </fill>
    <fill>
      <patternFill patternType="solid">
        <fgColor indexed="43"/>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FFFFCC"/>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A5A5A5"/>
        <bgColor indexed="64"/>
      </patternFill>
    </fill>
    <fill>
      <patternFill patternType="solid">
        <fgColor indexed="55"/>
        <bgColor indexed="64"/>
      </patternFill>
    </fill>
    <fill>
      <patternFill patternType="solid">
        <fgColor rgb="FFFFC7CE"/>
        <bgColor indexed="64"/>
      </patternFill>
    </fill>
    <fill>
      <patternFill patternType="solid">
        <fgColor theme="0"/>
        <bgColor indexed="64"/>
      </patternFill>
    </fill>
  </fills>
  <borders count="32">
    <border>
      <left/>
      <right/>
      <top/>
      <bottom/>
      <diagonal/>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7" fillId="3" borderId="0" applyNumberFormat="0" applyBorder="0" applyAlignment="0" applyProtection="0"/>
    <xf numFmtId="0" fontId="26" fillId="4" borderId="0" applyNumberFormat="0" applyBorder="0" applyAlignment="0" applyProtection="0"/>
    <xf numFmtId="0" fontId="7" fillId="5" borderId="0" applyNumberFormat="0" applyBorder="0" applyAlignment="0" applyProtection="0"/>
    <xf numFmtId="0" fontId="26" fillId="6" borderId="0" applyNumberFormat="0" applyBorder="0" applyAlignment="0" applyProtection="0"/>
    <xf numFmtId="0" fontId="7" fillId="7" borderId="0" applyNumberFormat="0" applyBorder="0" applyAlignment="0" applyProtection="0"/>
    <xf numFmtId="0" fontId="26" fillId="8" borderId="0" applyNumberFormat="0" applyBorder="0" applyAlignment="0" applyProtection="0"/>
    <xf numFmtId="0" fontId="7" fillId="9" borderId="0" applyNumberFormat="0" applyBorder="0" applyAlignment="0" applyProtection="0"/>
    <xf numFmtId="0" fontId="26" fillId="10" borderId="0" applyNumberFormat="0" applyBorder="0" applyAlignment="0" applyProtection="0"/>
    <xf numFmtId="0" fontId="7" fillId="11" borderId="0" applyNumberFormat="0" applyBorder="0" applyAlignment="0" applyProtection="0"/>
    <xf numFmtId="0" fontId="26" fillId="12" borderId="0" applyNumberFormat="0" applyBorder="0" applyAlignment="0" applyProtection="0"/>
    <xf numFmtId="0" fontId="7" fillId="13" borderId="0" applyNumberFormat="0" applyBorder="0" applyAlignment="0" applyProtection="0"/>
    <xf numFmtId="0" fontId="26" fillId="14" borderId="0" applyNumberFormat="0" applyBorder="0" applyAlignment="0" applyProtection="0"/>
    <xf numFmtId="0" fontId="7" fillId="15" borderId="0" applyNumberFormat="0" applyBorder="0" applyAlignment="0" applyProtection="0"/>
    <xf numFmtId="0" fontId="26" fillId="16" borderId="0" applyNumberFormat="0" applyBorder="0" applyAlignment="0" applyProtection="0"/>
    <xf numFmtId="0" fontId="7" fillId="17" borderId="0" applyNumberFormat="0" applyBorder="0" applyAlignment="0" applyProtection="0"/>
    <xf numFmtId="0" fontId="26" fillId="18" borderId="0" applyNumberFormat="0" applyBorder="0" applyAlignment="0" applyProtection="0"/>
    <xf numFmtId="0" fontId="7" fillId="19" borderId="0" applyNumberFormat="0" applyBorder="0" applyAlignment="0" applyProtection="0"/>
    <xf numFmtId="0" fontId="26" fillId="20" borderId="0" applyNumberFormat="0" applyBorder="0" applyAlignment="0" applyProtection="0"/>
    <xf numFmtId="0" fontId="7" fillId="9" borderId="0" applyNumberFormat="0" applyBorder="0" applyAlignment="0" applyProtection="0"/>
    <xf numFmtId="0" fontId="26" fillId="21" borderId="0" applyNumberFormat="0" applyBorder="0" applyAlignment="0" applyProtection="0"/>
    <xf numFmtId="0" fontId="7" fillId="15" borderId="0" applyNumberFormat="0" applyBorder="0" applyAlignment="0" applyProtection="0"/>
    <xf numFmtId="0" fontId="26" fillId="22" borderId="0" applyNumberFormat="0" applyBorder="0" applyAlignment="0" applyProtection="0"/>
    <xf numFmtId="0" fontId="7" fillId="23" borderId="0" applyNumberFormat="0" applyBorder="0" applyAlignment="0" applyProtection="0"/>
    <xf numFmtId="0" fontId="27" fillId="24" borderId="0" applyNumberFormat="0" applyBorder="0" applyAlignment="0" applyProtection="0"/>
    <xf numFmtId="0" fontId="8" fillId="25" borderId="0" applyNumberFormat="0" applyBorder="0" applyAlignment="0" applyProtection="0"/>
    <xf numFmtId="0" fontId="27" fillId="26" borderId="0" applyNumberFormat="0" applyBorder="0" applyAlignment="0" applyProtection="0"/>
    <xf numFmtId="0" fontId="8" fillId="17" borderId="0" applyNumberFormat="0" applyBorder="0" applyAlignment="0" applyProtection="0"/>
    <xf numFmtId="0" fontId="27" fillId="27" borderId="0" applyNumberFormat="0" applyBorder="0" applyAlignment="0" applyProtection="0"/>
    <xf numFmtId="0" fontId="8" fillId="19" borderId="0" applyNumberFormat="0" applyBorder="0" applyAlignment="0" applyProtection="0"/>
    <xf numFmtId="0" fontId="27" fillId="28" borderId="0" applyNumberFormat="0" applyBorder="0" applyAlignment="0" applyProtection="0"/>
    <xf numFmtId="0" fontId="8" fillId="29" borderId="0" applyNumberFormat="0" applyBorder="0" applyAlignment="0" applyProtection="0"/>
    <xf numFmtId="0" fontId="27" fillId="30" borderId="0" applyNumberFormat="0" applyBorder="0" applyAlignment="0" applyProtection="0"/>
    <xf numFmtId="0" fontId="8" fillId="31" borderId="0" applyNumberFormat="0" applyBorder="0" applyAlignment="0" applyProtection="0"/>
    <xf numFmtId="0" fontId="27" fillId="32" borderId="0" applyNumberFormat="0" applyBorder="0" applyAlignment="0" applyProtection="0"/>
    <xf numFmtId="0" fontId="8" fillId="33"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28" fillId="34" borderId="0" applyNumberFormat="0" applyBorder="0" applyAlignment="0" applyProtection="0"/>
    <xf numFmtId="0" fontId="9" fillId="35" borderId="0" applyNumberFormat="0" applyBorder="0" applyAlignment="0" applyProtection="0"/>
    <xf numFmtId="0" fontId="29" fillId="0" borderId="1" applyNumberFormat="0" applyFill="0" applyAlignment="0" applyProtection="0"/>
    <xf numFmtId="0" fontId="10" fillId="0" borderId="2" applyNumberFormat="0" applyFill="0" applyAlignment="0" applyProtection="0"/>
    <xf numFmtId="0" fontId="30" fillId="36" borderId="0" applyNumberFormat="0" applyBorder="0" applyAlignment="0" applyProtection="0"/>
    <xf numFmtId="0" fontId="11" fillId="7" borderId="0" applyNumberFormat="0" applyBorder="0" applyAlignment="0" applyProtection="0"/>
    <xf numFmtId="9" fontId="0" fillId="0" borderId="0" applyFont="0" applyFill="0" applyBorder="0" applyAlignment="0" applyProtection="0"/>
    <xf numFmtId="0" fontId="31" fillId="37" borderId="3" applyNumberFormat="0" applyAlignment="0" applyProtection="0"/>
    <xf numFmtId="0" fontId="12" fillId="38" borderId="4"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5" applyNumberFormat="0" applyFill="0" applyAlignment="0" applyProtection="0"/>
    <xf numFmtId="0" fontId="13" fillId="0" borderId="6" applyNumberFormat="0" applyFill="0" applyAlignment="0" applyProtection="0"/>
    <xf numFmtId="0" fontId="0" fillId="39" borderId="7" applyNumberFormat="0" applyFont="0" applyAlignment="0" applyProtection="0"/>
    <xf numFmtId="0" fontId="24" fillId="40" borderId="8" applyNumberFormat="0" applyFont="0" applyAlignment="0" applyProtection="0"/>
    <xf numFmtId="0" fontId="2"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27" fillId="41" borderId="0" applyNumberFormat="0" applyBorder="0" applyAlignment="0" applyProtection="0"/>
    <xf numFmtId="0" fontId="8" fillId="42" borderId="0" applyNumberFormat="0" applyBorder="0" applyAlignment="0" applyProtection="0"/>
    <xf numFmtId="0" fontId="27" fillId="43" borderId="0" applyNumberFormat="0" applyBorder="0" applyAlignment="0" applyProtection="0"/>
    <xf numFmtId="0" fontId="8" fillId="44" borderId="0" applyNumberFormat="0" applyBorder="0" applyAlignment="0" applyProtection="0"/>
    <xf numFmtId="0" fontId="27" fillId="45" borderId="0" applyNumberFormat="0" applyBorder="0" applyAlignment="0" applyProtection="0"/>
    <xf numFmtId="0" fontId="8" fillId="46" borderId="0" applyNumberFormat="0" applyBorder="0" applyAlignment="0" applyProtection="0"/>
    <xf numFmtId="0" fontId="27" fillId="47" borderId="0" applyNumberFormat="0" applyBorder="0" applyAlignment="0" applyProtection="0"/>
    <xf numFmtId="0" fontId="8" fillId="29" borderId="0" applyNumberFormat="0" applyBorder="0" applyAlignment="0" applyProtection="0"/>
    <xf numFmtId="0" fontId="27" fillId="48" borderId="0" applyNumberFormat="0" applyBorder="0" applyAlignment="0" applyProtection="0"/>
    <xf numFmtId="0" fontId="8" fillId="31" borderId="0" applyNumberFormat="0" applyBorder="0" applyAlignment="0" applyProtection="0"/>
    <xf numFmtId="0" fontId="27" fillId="49" borderId="0" applyNumberFormat="0" applyBorder="0" applyAlignment="0" applyProtection="0"/>
    <xf numFmtId="0" fontId="8" fillId="50" borderId="0" applyNumberFormat="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16" fillId="0" borderId="10" applyNumberFormat="0" applyFill="0" applyAlignment="0" applyProtection="0"/>
    <xf numFmtId="0" fontId="36" fillId="0" borderId="11" applyNumberFormat="0" applyFill="0" applyAlignment="0" applyProtection="0"/>
    <xf numFmtId="0" fontId="17" fillId="0" borderId="12" applyNumberFormat="0" applyFill="0" applyAlignment="0" applyProtection="0"/>
    <xf numFmtId="0" fontId="37" fillId="0" borderId="13" applyNumberFormat="0" applyFill="0" applyAlignment="0" applyProtection="0"/>
    <xf numFmtId="0" fontId="18" fillId="0" borderId="14" applyNumberFormat="0" applyFill="0" applyAlignment="0" applyProtection="0"/>
    <xf numFmtId="0" fontId="37" fillId="0" borderId="0" applyNumberFormat="0" applyFill="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38" fillId="51" borderId="3" applyNumberFormat="0" applyAlignment="0" applyProtection="0"/>
    <xf numFmtId="0" fontId="19" fillId="13" borderId="4" applyNumberFormat="0" applyAlignment="0" applyProtection="0"/>
    <xf numFmtId="0" fontId="39" fillId="37" borderId="15" applyNumberFormat="0" applyAlignment="0" applyProtection="0"/>
    <xf numFmtId="0" fontId="20" fillId="38" borderId="16" applyNumberFormat="0" applyAlignment="0" applyProtection="0"/>
    <xf numFmtId="0" fontId="40" fillId="52" borderId="17" applyNumberFormat="0" applyAlignment="0" applyProtection="0"/>
    <xf numFmtId="0" fontId="21" fillId="53" borderId="18" applyNumberFormat="0" applyAlignment="0" applyProtection="0"/>
    <xf numFmtId="0" fontId="41" fillId="54" borderId="0" applyNumberFormat="0" applyBorder="0" applyAlignment="0" applyProtection="0"/>
    <xf numFmtId="0" fontId="22" fillId="5" borderId="0" applyNumberFormat="0" applyBorder="0" applyAlignment="0" applyProtection="0"/>
    <xf numFmtId="0" fontId="42" fillId="0" borderId="0" applyNumberFormat="0" applyFill="0" applyBorder="0" applyAlignment="0" applyProtection="0"/>
    <xf numFmtId="0" fontId="23" fillId="0" borderId="0" applyNumberFormat="0" applyFill="0" applyBorder="0" applyAlignment="0" applyProtection="0"/>
  </cellStyleXfs>
  <cellXfs count="66">
    <xf numFmtId="0" fontId="0" fillId="0" borderId="0" xfId="0" applyAlignment="1">
      <alignment vertical="center"/>
    </xf>
    <xf numFmtId="0" fontId="5" fillId="0" borderId="19" xfId="55" applyFont="1" applyFill="1" applyBorder="1" applyAlignment="1">
      <alignment horizontal="left"/>
      <protection/>
    </xf>
    <xf numFmtId="0" fontId="5" fillId="0" borderId="0" xfId="55" applyFont="1" applyFill="1" applyBorder="1" applyAlignment="1">
      <alignment horizontal="left"/>
      <protection/>
    </xf>
    <xf numFmtId="0" fontId="5" fillId="0" borderId="20" xfId="0" applyFont="1" applyBorder="1" applyAlignment="1">
      <alignment horizontal="center" vertical="center" wrapText="1"/>
    </xf>
    <xf numFmtId="0" fontId="0" fillId="0" borderId="0" xfId="0" applyFont="1" applyBorder="1" applyAlignment="1">
      <alignment vertical="center"/>
    </xf>
    <xf numFmtId="0" fontId="5" fillId="0" borderId="21" xfId="0" applyFont="1" applyBorder="1" applyAlignment="1">
      <alignment horizontal="center" vertical="center" wrapText="1"/>
    </xf>
    <xf numFmtId="0" fontId="5" fillId="0" borderId="20" xfId="55" applyFont="1" applyFill="1" applyBorder="1" applyAlignment="1">
      <alignment horizontal="left"/>
      <protection/>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left" vertical="center" wrapText="1"/>
    </xf>
    <xf numFmtId="0" fontId="5" fillId="0" borderId="19" xfId="0" applyFont="1" applyBorder="1" applyAlignment="1">
      <alignment horizontal="left"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3" fontId="5" fillId="0" borderId="20" xfId="0" applyNumberFormat="1" applyFont="1" applyBorder="1" applyAlignment="1">
      <alignment vertical="center"/>
    </xf>
    <xf numFmtId="0" fontId="5" fillId="0" borderId="20" xfId="0" applyFont="1" applyBorder="1" applyAlignment="1">
      <alignment horizontal="center" vertical="center" wrapText="1"/>
    </xf>
    <xf numFmtId="41" fontId="6" fillId="0" borderId="23" xfId="0" applyNumberFormat="1" applyFont="1" applyBorder="1" applyAlignment="1">
      <alignment horizontal="right" vertical="center" wrapText="1"/>
    </xf>
    <xf numFmtId="41" fontId="6" fillId="0" borderId="21" xfId="0" applyNumberFormat="1" applyFont="1" applyBorder="1" applyAlignment="1">
      <alignment horizontal="right" vertical="center" wrapText="1"/>
    </xf>
    <xf numFmtId="41" fontId="6" fillId="0" borderId="27" xfId="0" applyNumberFormat="1" applyFont="1" applyBorder="1" applyAlignment="1">
      <alignment horizontal="right" vertical="center" wrapText="1"/>
    </xf>
    <xf numFmtId="41" fontId="6" fillId="0" borderId="0" xfId="0" applyNumberFormat="1" applyFont="1" applyBorder="1" applyAlignment="1">
      <alignment horizontal="right" vertical="center" wrapText="1"/>
    </xf>
    <xf numFmtId="41" fontId="6" fillId="0" borderId="28" xfId="0" applyNumberFormat="1" applyFont="1" applyBorder="1" applyAlignment="1">
      <alignment horizontal="right" vertical="center" wrapText="1"/>
    </xf>
    <xf numFmtId="41" fontId="6" fillId="0" borderId="29" xfId="0" applyNumberFormat="1" applyFont="1" applyBorder="1" applyAlignment="1">
      <alignment horizontal="right" vertical="center" wrapText="1"/>
    </xf>
    <xf numFmtId="193" fontId="6" fillId="0" borderId="21" xfId="0" applyNumberFormat="1" applyFont="1" applyBorder="1" applyAlignment="1">
      <alignment horizontal="right" vertical="center" wrapText="1"/>
    </xf>
    <xf numFmtId="193" fontId="6" fillId="0" borderId="0" xfId="0" applyNumberFormat="1" applyFont="1" applyBorder="1" applyAlignment="1">
      <alignment horizontal="right" vertical="center" wrapText="1"/>
    </xf>
    <xf numFmtId="193" fontId="6" fillId="0" borderId="29" xfId="0" applyNumberFormat="1" applyFont="1" applyBorder="1" applyAlignment="1">
      <alignment horizontal="right" vertical="center" wrapText="1"/>
    </xf>
    <xf numFmtId="193" fontId="6" fillId="0" borderId="0" xfId="65" applyNumberFormat="1" applyFont="1" applyBorder="1" applyAlignment="1">
      <alignment horizontal="right" vertical="center"/>
    </xf>
    <xf numFmtId="193" fontId="6" fillId="0" borderId="29" xfId="65" applyNumberFormat="1" applyFont="1" applyBorder="1" applyAlignment="1">
      <alignment horizontal="right" vertical="center"/>
    </xf>
    <xf numFmtId="193" fontId="6" fillId="0" borderId="21" xfId="0" applyNumberFormat="1" applyFont="1" applyBorder="1" applyAlignment="1">
      <alignment horizontal="right" vertical="center"/>
    </xf>
    <xf numFmtId="0" fontId="0" fillId="0" borderId="0" xfId="0" applyFont="1" applyFill="1" applyBorder="1" applyAlignment="1">
      <alignment vertical="center"/>
    </xf>
    <xf numFmtId="3" fontId="4" fillId="0" borderId="0" xfId="0" applyNumberFormat="1" applyFont="1" applyBorder="1" applyAlignment="1">
      <alignment vertical="center"/>
    </xf>
    <xf numFmtId="3" fontId="4" fillId="0" borderId="0" xfId="0" applyNumberFormat="1" applyFont="1" applyBorder="1" applyAlignment="1">
      <alignment horizontal="center" vertical="center"/>
    </xf>
    <xf numFmtId="0" fontId="4" fillId="0" borderId="0" xfId="0" applyFont="1" applyBorder="1" applyAlignment="1">
      <alignment vertical="center"/>
    </xf>
    <xf numFmtId="3" fontId="5" fillId="0" borderId="29" xfId="0" applyNumberFormat="1" applyFont="1" applyBorder="1" applyAlignment="1">
      <alignment vertical="center"/>
    </xf>
    <xf numFmtId="193" fontId="6" fillId="0" borderId="21" xfId="65" applyNumberFormat="1" applyFont="1" applyBorder="1" applyAlignment="1">
      <alignment horizontal="right" vertical="center"/>
    </xf>
    <xf numFmtId="0" fontId="5" fillId="0" borderId="0" xfId="0" applyFont="1" applyBorder="1" applyAlignment="1">
      <alignment horizontal="left" vertical="center" wrapText="1"/>
    </xf>
    <xf numFmtId="193" fontId="6" fillId="0" borderId="19" xfId="65" applyNumberFormat="1" applyFont="1" applyBorder="1" applyAlignment="1">
      <alignment horizontal="right" vertical="center"/>
    </xf>
    <xf numFmtId="193" fontId="6" fillId="0" borderId="24" xfId="65" applyNumberFormat="1" applyFont="1" applyBorder="1" applyAlignment="1">
      <alignment horizontal="right" vertical="center"/>
    </xf>
    <xf numFmtId="41" fontId="6" fillId="0" borderId="0" xfId="0" applyNumberFormat="1" applyFont="1" applyFill="1" applyBorder="1" applyAlignment="1">
      <alignment horizontal="right" vertical="center" wrapText="1"/>
    </xf>
    <xf numFmtId="41" fontId="6" fillId="0" borderId="29" xfId="0" applyNumberFormat="1" applyFont="1" applyFill="1" applyBorder="1" applyAlignment="1">
      <alignment horizontal="right" vertical="center" wrapText="1"/>
    </xf>
    <xf numFmtId="0" fontId="43" fillId="0" borderId="0" xfId="0" applyFont="1" applyBorder="1" applyAlignment="1">
      <alignment vertical="center"/>
    </xf>
    <xf numFmtId="41" fontId="6" fillId="0" borderId="27" xfId="0" applyNumberFormat="1" applyFont="1" applyFill="1" applyBorder="1" applyAlignment="1">
      <alignment horizontal="right" vertical="center" wrapText="1"/>
    </xf>
    <xf numFmtId="193" fontId="6" fillId="0" borderId="0" xfId="0" applyNumberFormat="1" applyFont="1" applyFill="1" applyBorder="1" applyAlignment="1">
      <alignment horizontal="right" vertical="center" wrapText="1"/>
    </xf>
    <xf numFmtId="193" fontId="6" fillId="0" borderId="0" xfId="65" applyNumberFormat="1" applyFont="1" applyFill="1" applyBorder="1" applyAlignment="1">
      <alignment horizontal="right" vertical="center"/>
    </xf>
    <xf numFmtId="193" fontId="6" fillId="0" borderId="19" xfId="65" applyNumberFormat="1" applyFont="1" applyFill="1" applyBorder="1" applyAlignment="1">
      <alignment horizontal="right" vertical="center"/>
    </xf>
    <xf numFmtId="0" fontId="6" fillId="0" borderId="0" xfId="0" applyFont="1" applyBorder="1" applyAlignment="1">
      <alignment vertical="center"/>
    </xf>
    <xf numFmtId="0" fontId="6" fillId="0" borderId="29" xfId="0" applyFont="1" applyBorder="1" applyAlignment="1">
      <alignment vertical="center"/>
    </xf>
    <xf numFmtId="3" fontId="4" fillId="0" borderId="0" xfId="0" applyNumberFormat="1" applyFont="1" applyBorder="1" applyAlignment="1">
      <alignment horizontal="center" vertical="center"/>
    </xf>
    <xf numFmtId="3" fontId="5" fillId="0" borderId="29" xfId="0" applyNumberFormat="1" applyFont="1" applyBorder="1" applyAlignment="1">
      <alignment horizontal="center" vertical="center"/>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3" xfId="0" applyFont="1" applyBorder="1" applyAlignment="1">
      <alignment horizontal="center" vertical="center" wrapText="1"/>
    </xf>
    <xf numFmtId="0" fontId="0"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30" xfId="0" applyFont="1" applyBorder="1" applyAlignment="1">
      <alignment horizontal="center" vertical="center" wrapText="1"/>
    </xf>
    <xf numFmtId="0" fontId="5" fillId="0" borderId="27" xfId="0" applyFont="1" applyBorder="1" applyAlignment="1">
      <alignment horizontal="center" vertical="center" wrapText="1"/>
    </xf>
    <xf numFmtId="0" fontId="0" fillId="0" borderId="27" xfId="0" applyFont="1" applyBorder="1" applyAlignment="1">
      <alignment horizontal="center" vertical="center" wrapText="1"/>
    </xf>
    <xf numFmtId="0" fontId="5" fillId="0" borderId="0" xfId="0" applyFont="1" applyBorder="1" applyAlignment="1">
      <alignment horizontal="center" vertical="center" wrapText="1"/>
    </xf>
    <xf numFmtId="3" fontId="5" fillId="0" borderId="25" xfId="0" applyNumberFormat="1" applyFont="1" applyBorder="1" applyAlignment="1">
      <alignment horizontal="center" vertical="center"/>
    </xf>
    <xf numFmtId="3" fontId="5" fillId="0" borderId="30" xfId="0" applyNumberFormat="1" applyFont="1" applyBorder="1" applyAlignment="1">
      <alignment horizontal="center" vertical="center"/>
    </xf>
    <xf numFmtId="3" fontId="5" fillId="0" borderId="31" xfId="0" applyNumberFormat="1" applyFont="1" applyBorder="1" applyAlignment="1">
      <alignment horizontal="center" vertical="center"/>
    </xf>
    <xf numFmtId="0" fontId="5" fillId="0" borderId="25" xfId="0" applyFont="1" applyBorder="1" applyAlignment="1">
      <alignment horizontal="center" vertical="center"/>
    </xf>
    <xf numFmtId="0" fontId="5" fillId="0" borderId="30" xfId="0" applyFont="1" applyBorder="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55" borderId="0" xfId="0" applyFont="1" applyFill="1" applyBorder="1" applyAlignment="1">
      <alignment horizontal="left" vertical="center" wrapText="1"/>
    </xf>
    <xf numFmtId="0" fontId="5" fillId="0" borderId="19" xfId="0" applyFont="1" applyBorder="1" applyAlignment="1">
      <alignment horizontal="center" vertical="center" wrapText="1"/>
    </xf>
    <xf numFmtId="0" fontId="5" fillId="0" borderId="31" xfId="0" applyFont="1" applyBorder="1" applyAlignment="1">
      <alignment horizontal="center" vertical="center"/>
    </xf>
  </cellXfs>
  <cellStyles count="95">
    <cellStyle name="Normal" xfId="0"/>
    <cellStyle name="20% - 輔色1" xfId="15"/>
    <cellStyle name="20% - 輔色1 2" xfId="16"/>
    <cellStyle name="20% - 輔色2" xfId="17"/>
    <cellStyle name="20% - 輔色2 2" xfId="18"/>
    <cellStyle name="20% - 輔色3" xfId="19"/>
    <cellStyle name="20% - 輔色3 2" xfId="20"/>
    <cellStyle name="20% - 輔色4" xfId="21"/>
    <cellStyle name="20% - 輔色4 2" xfId="22"/>
    <cellStyle name="20% - 輔色5" xfId="23"/>
    <cellStyle name="20% - 輔色5 2" xfId="24"/>
    <cellStyle name="20% - 輔色6" xfId="25"/>
    <cellStyle name="20% - 輔色6 2" xfId="26"/>
    <cellStyle name="40% - 輔色1" xfId="27"/>
    <cellStyle name="40% - 輔色1 2" xfId="28"/>
    <cellStyle name="40% - 輔色2" xfId="29"/>
    <cellStyle name="40% - 輔色2 2" xfId="30"/>
    <cellStyle name="40% - 輔色3" xfId="31"/>
    <cellStyle name="40% - 輔色3 2" xfId="32"/>
    <cellStyle name="40% - 輔色4" xfId="33"/>
    <cellStyle name="40% - 輔色4 2" xfId="34"/>
    <cellStyle name="40% - 輔色5" xfId="35"/>
    <cellStyle name="40% - 輔色5 2" xfId="36"/>
    <cellStyle name="40% - 輔色6" xfId="37"/>
    <cellStyle name="40% - 輔色6 2" xfId="38"/>
    <cellStyle name="60% - 輔色1" xfId="39"/>
    <cellStyle name="60% - 輔色1 2" xfId="40"/>
    <cellStyle name="60% - 輔色2" xfId="41"/>
    <cellStyle name="60% - 輔色2 2" xfId="42"/>
    <cellStyle name="60% - 輔色3" xfId="43"/>
    <cellStyle name="60% - 輔色3 2" xfId="44"/>
    <cellStyle name="60% - 輔色4" xfId="45"/>
    <cellStyle name="60% - 輔色4 2" xfId="46"/>
    <cellStyle name="60% - 輔色5" xfId="47"/>
    <cellStyle name="60% - 輔色5 2" xfId="48"/>
    <cellStyle name="60% - 輔色6" xfId="49"/>
    <cellStyle name="60% - 輔色6 2" xfId="50"/>
    <cellStyle name="一般 2" xfId="51"/>
    <cellStyle name="一般 3" xfId="52"/>
    <cellStyle name="一般 4" xfId="53"/>
    <cellStyle name="一般 5" xfId="54"/>
    <cellStyle name="一般_Sheet1" xfId="55"/>
    <cellStyle name="Comma" xfId="56"/>
    <cellStyle name="Comma [0]" xfId="57"/>
    <cellStyle name="Followed Hyperlink" xfId="58"/>
    <cellStyle name="中等" xfId="59"/>
    <cellStyle name="中等 2" xfId="60"/>
    <cellStyle name="合計" xfId="61"/>
    <cellStyle name="合計 2" xfId="62"/>
    <cellStyle name="好" xfId="63"/>
    <cellStyle name="好 2" xfId="64"/>
    <cellStyle name="Percent" xfId="65"/>
    <cellStyle name="計算方式" xfId="66"/>
    <cellStyle name="計算方式 2" xfId="67"/>
    <cellStyle name="Currency" xfId="68"/>
    <cellStyle name="Currency [0]" xfId="69"/>
    <cellStyle name="連結的儲存格" xfId="70"/>
    <cellStyle name="連結的儲存格 2" xfId="71"/>
    <cellStyle name="備註" xfId="72"/>
    <cellStyle name="備註 2" xfId="73"/>
    <cellStyle name="Hyperlink" xfId="74"/>
    <cellStyle name="說明文字" xfId="75"/>
    <cellStyle name="說明文字 2" xfId="76"/>
    <cellStyle name="輔色1" xfId="77"/>
    <cellStyle name="輔色1 2" xfId="78"/>
    <cellStyle name="輔色2" xfId="79"/>
    <cellStyle name="輔色2 2" xfId="80"/>
    <cellStyle name="輔色3" xfId="81"/>
    <cellStyle name="輔色3 2" xfId="82"/>
    <cellStyle name="輔色4" xfId="83"/>
    <cellStyle name="輔色4 2" xfId="84"/>
    <cellStyle name="輔色5" xfId="85"/>
    <cellStyle name="輔色5 2" xfId="86"/>
    <cellStyle name="輔色6" xfId="87"/>
    <cellStyle name="輔色6 2" xfId="88"/>
    <cellStyle name="標題" xfId="89"/>
    <cellStyle name="標題 1" xfId="90"/>
    <cellStyle name="標題 1 2" xfId="91"/>
    <cellStyle name="標題 2" xfId="92"/>
    <cellStyle name="標題 2 2" xfId="93"/>
    <cellStyle name="標題 3" xfId="94"/>
    <cellStyle name="標題 3 2" xfId="95"/>
    <cellStyle name="標題 4" xfId="96"/>
    <cellStyle name="標題 4 2" xfId="97"/>
    <cellStyle name="標題 5" xfId="98"/>
    <cellStyle name="輸入" xfId="99"/>
    <cellStyle name="輸入 2" xfId="100"/>
    <cellStyle name="輸出" xfId="101"/>
    <cellStyle name="輸出 2" xfId="102"/>
    <cellStyle name="檢查儲存格" xfId="103"/>
    <cellStyle name="檢查儲存格 2" xfId="104"/>
    <cellStyle name="壞" xfId="105"/>
    <cellStyle name="壞 2" xfId="106"/>
    <cellStyle name="警告文字" xfId="107"/>
    <cellStyle name="警告文字 2"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C1:H14"/>
  <sheetViews>
    <sheetView zoomScalePageLayoutView="0" workbookViewId="0" topLeftCell="A1">
      <selection activeCell="E6" sqref="E6"/>
    </sheetView>
  </sheetViews>
  <sheetFormatPr defaultColWidth="9.00390625" defaultRowHeight="16.5"/>
  <cols>
    <col min="1" max="2" width="9.00390625" style="4" customWidth="1"/>
    <col min="3" max="3" width="27.875" style="4" customWidth="1"/>
    <col min="4" max="8" width="13.625" style="4" customWidth="1"/>
    <col min="9" max="175" width="9.00390625" style="4" customWidth="1"/>
    <col min="176" max="16384" width="9.00390625" style="4" customWidth="1"/>
  </cols>
  <sheetData>
    <row r="1" spans="3:8" ht="30" customHeight="1">
      <c r="C1" s="45" t="s">
        <v>27</v>
      </c>
      <c r="D1" s="45"/>
      <c r="E1" s="45"/>
      <c r="F1" s="45"/>
      <c r="G1" s="45"/>
      <c r="H1" s="45"/>
    </row>
    <row r="2" spans="3:8" ht="27.75" customHeight="1">
      <c r="C2" s="46" t="s">
        <v>6</v>
      </c>
      <c r="D2" s="46"/>
      <c r="E2" s="46"/>
      <c r="F2" s="46"/>
      <c r="G2" s="46"/>
      <c r="H2" s="46"/>
    </row>
    <row r="3" spans="3:8" ht="21.75" customHeight="1">
      <c r="C3" s="47" t="s">
        <v>7</v>
      </c>
      <c r="D3" s="49" t="s">
        <v>26</v>
      </c>
      <c r="E3" s="5"/>
      <c r="F3" s="3"/>
      <c r="G3" s="51" t="s">
        <v>4</v>
      </c>
      <c r="H3" s="52"/>
    </row>
    <row r="4" spans="3:8" ht="21.75" customHeight="1">
      <c r="C4" s="48"/>
      <c r="D4" s="50"/>
      <c r="E4" s="7" t="s">
        <v>2</v>
      </c>
      <c r="F4" s="7" t="s">
        <v>3</v>
      </c>
      <c r="G4" s="12" t="s">
        <v>0</v>
      </c>
      <c r="H4" s="11" t="s">
        <v>3</v>
      </c>
    </row>
    <row r="5" spans="3:8" ht="29.25" customHeight="1">
      <c r="C5" s="3" t="s">
        <v>5</v>
      </c>
      <c r="D5" s="17">
        <f aca="true" t="shared" si="0" ref="D5:D12">E5+F5</f>
        <v>0</v>
      </c>
      <c r="E5" s="16">
        <f>SUM(E6:E12)</f>
        <v>0</v>
      </c>
      <c r="F5" s="16">
        <f>SUM(F6:F12)</f>
        <v>0</v>
      </c>
      <c r="G5" s="22" t="str">
        <f>IF($D5=0,"--",E5/$D5*100)</f>
        <v>--</v>
      </c>
      <c r="H5" s="22" t="str">
        <f>IF($D5=0,"--",F5/$D5*100)</f>
        <v>--</v>
      </c>
    </row>
    <row r="6" spans="3:8" ht="30" customHeight="1">
      <c r="C6" s="10" t="s">
        <v>8</v>
      </c>
      <c r="D6" s="17">
        <f t="shared" si="0"/>
        <v>0</v>
      </c>
      <c r="E6" s="18"/>
      <c r="F6" s="18"/>
      <c r="G6" s="22" t="str">
        <f aca="true" t="shared" si="1" ref="G6:G12">IF($D6=0,"--",E6/$D6*100)</f>
        <v>--</v>
      </c>
      <c r="H6" s="22" t="str">
        <f aca="true" t="shared" si="2" ref="H6:H12">IF($D6=0,"--",F6/$D6*100)</f>
        <v>--</v>
      </c>
    </row>
    <row r="7" spans="3:8" ht="30" customHeight="1">
      <c r="C7" s="10" t="s">
        <v>8</v>
      </c>
      <c r="D7" s="17">
        <f t="shared" si="0"/>
        <v>0</v>
      </c>
      <c r="E7" s="18"/>
      <c r="F7" s="18"/>
      <c r="G7" s="22" t="str">
        <f t="shared" si="1"/>
        <v>--</v>
      </c>
      <c r="H7" s="22" t="str">
        <f t="shared" si="2"/>
        <v>--</v>
      </c>
    </row>
    <row r="8" spans="3:8" ht="30" customHeight="1">
      <c r="C8" s="10" t="s">
        <v>8</v>
      </c>
      <c r="D8" s="17">
        <f t="shared" si="0"/>
        <v>0</v>
      </c>
      <c r="E8" s="18"/>
      <c r="F8" s="18"/>
      <c r="G8" s="22" t="str">
        <f t="shared" si="1"/>
        <v>--</v>
      </c>
      <c r="H8" s="22" t="str">
        <f t="shared" si="2"/>
        <v>--</v>
      </c>
    </row>
    <row r="9" spans="3:8" ht="30" customHeight="1">
      <c r="C9" s="10" t="s">
        <v>8</v>
      </c>
      <c r="D9" s="17">
        <f t="shared" si="0"/>
        <v>0</v>
      </c>
      <c r="E9" s="18"/>
      <c r="F9" s="18"/>
      <c r="G9" s="22" t="str">
        <f t="shared" si="1"/>
        <v>--</v>
      </c>
      <c r="H9" s="22" t="str">
        <f t="shared" si="2"/>
        <v>--</v>
      </c>
    </row>
    <row r="10" spans="3:8" ht="30" customHeight="1">
      <c r="C10" s="10" t="s">
        <v>8</v>
      </c>
      <c r="D10" s="17">
        <f t="shared" si="0"/>
        <v>0</v>
      </c>
      <c r="E10" s="18"/>
      <c r="F10" s="18"/>
      <c r="G10" s="22" t="str">
        <f t="shared" si="1"/>
        <v>--</v>
      </c>
      <c r="H10" s="22" t="str">
        <f t="shared" si="2"/>
        <v>--</v>
      </c>
    </row>
    <row r="11" spans="3:8" ht="30" customHeight="1">
      <c r="C11" s="10" t="s">
        <v>8</v>
      </c>
      <c r="D11" s="17">
        <f t="shared" si="0"/>
        <v>0</v>
      </c>
      <c r="E11" s="18"/>
      <c r="F11" s="18"/>
      <c r="G11" s="22" t="str">
        <f t="shared" si="1"/>
        <v>--</v>
      </c>
      <c r="H11" s="22" t="str">
        <f t="shared" si="2"/>
        <v>--</v>
      </c>
    </row>
    <row r="12" spans="3:8" ht="30" customHeight="1">
      <c r="C12" s="10" t="s">
        <v>8</v>
      </c>
      <c r="D12" s="19">
        <f t="shared" si="0"/>
        <v>0</v>
      </c>
      <c r="E12" s="20"/>
      <c r="F12" s="20"/>
      <c r="G12" s="23" t="str">
        <f t="shared" si="1"/>
        <v>--</v>
      </c>
      <c r="H12" s="23" t="str">
        <f t="shared" si="2"/>
        <v>--</v>
      </c>
    </row>
    <row r="13" spans="3:8" ht="16.5">
      <c r="C13" s="6" t="s">
        <v>9</v>
      </c>
      <c r="D13" s="2"/>
      <c r="E13" s="2"/>
      <c r="F13" s="2"/>
      <c r="G13" s="2"/>
      <c r="H13" s="2"/>
    </row>
    <row r="14" spans="3:8" ht="16.5">
      <c r="C14" s="2" t="s">
        <v>10</v>
      </c>
      <c r="D14" s="2"/>
      <c r="E14" s="2"/>
      <c r="F14" s="2"/>
      <c r="G14" s="2"/>
      <c r="H14" s="2"/>
    </row>
  </sheetData>
  <sheetProtection/>
  <mergeCells count="5">
    <mergeCell ref="C1:H1"/>
    <mergeCell ref="C2:H2"/>
    <mergeCell ref="C3:C4"/>
    <mergeCell ref="D3:D4"/>
    <mergeCell ref="G3:H3"/>
  </mergeCell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A85"/>
  <sheetViews>
    <sheetView tabSelected="1" view="pageLayout" workbookViewId="0" topLeftCell="A56">
      <selection activeCell="C63" sqref="C63"/>
    </sheetView>
  </sheetViews>
  <sheetFormatPr defaultColWidth="9.00390625" defaultRowHeight="16.5"/>
  <cols>
    <col min="1" max="1" width="19.00390625" style="4" customWidth="1"/>
    <col min="2" max="27" width="7.375" style="4" customWidth="1"/>
    <col min="28" max="173" width="9.00390625" style="4" customWidth="1"/>
    <col min="174" max="16384" width="9.00390625" style="4" customWidth="1"/>
  </cols>
  <sheetData>
    <row r="1" ht="19.5" customHeight="1">
      <c r="A1" s="30" t="s">
        <v>45</v>
      </c>
    </row>
    <row r="2" spans="1:27" ht="30" customHeight="1">
      <c r="A2" s="45" t="s">
        <v>28</v>
      </c>
      <c r="B2" s="45"/>
      <c r="C2" s="45"/>
      <c r="D2" s="45"/>
      <c r="E2" s="45"/>
      <c r="F2" s="45"/>
      <c r="G2" s="45"/>
      <c r="H2" s="45"/>
      <c r="I2" s="45"/>
      <c r="J2" s="45"/>
      <c r="K2" s="45"/>
      <c r="L2" s="45"/>
      <c r="M2" s="45"/>
      <c r="N2" s="45"/>
      <c r="O2" s="45"/>
      <c r="P2" s="45"/>
      <c r="Q2" s="45"/>
      <c r="R2" s="45"/>
      <c r="S2" s="45"/>
      <c r="T2" s="45"/>
      <c r="U2" s="45"/>
      <c r="V2" s="45"/>
      <c r="W2" s="45"/>
      <c r="X2" s="45"/>
      <c r="Y2" s="45"/>
      <c r="Z2" s="45"/>
      <c r="AA2" s="45"/>
    </row>
    <row r="3" spans="1:27" ht="19.5" customHeight="1">
      <c r="A3" s="28"/>
      <c r="B3" s="29"/>
      <c r="C3" s="29"/>
      <c r="D3" s="29"/>
      <c r="E3" s="29"/>
      <c r="F3" s="29"/>
      <c r="G3" s="29"/>
      <c r="H3" s="29"/>
      <c r="I3" s="29"/>
      <c r="J3" s="29"/>
      <c r="K3" s="29"/>
      <c r="L3" s="29"/>
      <c r="M3" s="29"/>
      <c r="N3" s="29"/>
      <c r="O3" s="29"/>
      <c r="P3" s="29"/>
      <c r="Q3" s="29"/>
      <c r="R3" s="29"/>
      <c r="S3" s="29"/>
      <c r="T3" s="29"/>
      <c r="U3" s="29"/>
      <c r="V3" s="29"/>
      <c r="W3" s="29"/>
      <c r="X3" s="29"/>
      <c r="Y3" s="29"/>
      <c r="Z3" s="29"/>
      <c r="AA3" s="29"/>
    </row>
    <row r="4" spans="1:27" ht="19.5" customHeight="1">
      <c r="A4" s="31"/>
      <c r="B4" s="46" t="s">
        <v>6</v>
      </c>
      <c r="C4" s="46"/>
      <c r="D4" s="46"/>
      <c r="E4" s="46"/>
      <c r="F4" s="46"/>
      <c r="G4" s="46"/>
      <c r="H4" s="46"/>
      <c r="I4" s="46"/>
      <c r="J4" s="46"/>
      <c r="K4" s="46"/>
      <c r="L4" s="46"/>
      <c r="M4" s="46"/>
      <c r="N4" s="46"/>
      <c r="O4" s="46" t="s">
        <v>38</v>
      </c>
      <c r="P4" s="46"/>
      <c r="Q4" s="46"/>
      <c r="R4" s="46"/>
      <c r="S4" s="46"/>
      <c r="T4" s="46"/>
      <c r="U4" s="46"/>
      <c r="V4" s="46"/>
      <c r="W4" s="46"/>
      <c r="X4" s="46"/>
      <c r="Y4" s="46"/>
      <c r="Z4" s="46"/>
      <c r="AA4" s="46"/>
    </row>
    <row r="5" spans="1:27" ht="19.5" customHeight="1">
      <c r="A5" s="13"/>
      <c r="B5" s="56" t="s">
        <v>11</v>
      </c>
      <c r="C5" s="57"/>
      <c r="D5" s="57"/>
      <c r="E5" s="57"/>
      <c r="F5" s="58"/>
      <c r="G5" s="56" t="s">
        <v>12</v>
      </c>
      <c r="H5" s="57"/>
      <c r="I5" s="57"/>
      <c r="J5" s="57"/>
      <c r="K5" s="57"/>
      <c r="L5" s="59" t="s">
        <v>29</v>
      </c>
      <c r="M5" s="60"/>
      <c r="N5" s="60"/>
      <c r="O5" s="56" t="s">
        <v>11</v>
      </c>
      <c r="P5" s="57"/>
      <c r="Q5" s="57"/>
      <c r="R5" s="57"/>
      <c r="S5" s="58"/>
      <c r="T5" s="56" t="s">
        <v>12</v>
      </c>
      <c r="U5" s="57"/>
      <c r="V5" s="57"/>
      <c r="W5" s="57"/>
      <c r="X5" s="57"/>
      <c r="Y5" s="59" t="s">
        <v>29</v>
      </c>
      <c r="Z5" s="60"/>
      <c r="AA5" s="60"/>
    </row>
    <row r="6" spans="1:27" ht="19.5" customHeight="1">
      <c r="A6" s="64" t="s">
        <v>13</v>
      </c>
      <c r="B6" s="49" t="s">
        <v>1</v>
      </c>
      <c r="C6" s="61"/>
      <c r="D6" s="62"/>
      <c r="E6" s="51" t="s">
        <v>4</v>
      </c>
      <c r="F6" s="52"/>
      <c r="G6" s="49" t="s">
        <v>1</v>
      </c>
      <c r="H6" s="61"/>
      <c r="I6" s="62"/>
      <c r="J6" s="51" t="s">
        <v>4</v>
      </c>
      <c r="K6" s="52"/>
      <c r="L6" s="53" t="s">
        <v>25</v>
      </c>
      <c r="M6" s="55"/>
      <c r="N6" s="55"/>
      <c r="O6" s="49" t="s">
        <v>1</v>
      </c>
      <c r="P6" s="61"/>
      <c r="Q6" s="62"/>
      <c r="R6" s="51" t="s">
        <v>4</v>
      </c>
      <c r="S6" s="52"/>
      <c r="T6" s="49" t="s">
        <v>1</v>
      </c>
      <c r="U6" s="61"/>
      <c r="V6" s="62"/>
      <c r="W6" s="51" t="s">
        <v>4</v>
      </c>
      <c r="X6" s="52"/>
      <c r="Y6" s="53" t="s">
        <v>25</v>
      </c>
      <c r="Z6" s="55"/>
      <c r="AA6" s="55"/>
    </row>
    <row r="7" spans="1:27" ht="19.5" customHeight="1">
      <c r="A7" s="64"/>
      <c r="B7" s="54"/>
      <c r="C7" s="7" t="s">
        <v>2</v>
      </c>
      <c r="D7" s="7" t="s">
        <v>3</v>
      </c>
      <c r="E7" s="7" t="s">
        <v>0</v>
      </c>
      <c r="F7" s="8" t="s">
        <v>3</v>
      </c>
      <c r="G7" s="54"/>
      <c r="H7" s="7" t="s">
        <v>2</v>
      </c>
      <c r="I7" s="7" t="s">
        <v>3</v>
      </c>
      <c r="J7" s="7" t="s">
        <v>0</v>
      </c>
      <c r="K7" s="8" t="s">
        <v>3</v>
      </c>
      <c r="L7" s="54"/>
      <c r="M7" s="8" t="s">
        <v>2</v>
      </c>
      <c r="N7" s="11" t="s">
        <v>3</v>
      </c>
      <c r="O7" s="54"/>
      <c r="P7" s="7" t="s">
        <v>2</v>
      </c>
      <c r="Q7" s="7" t="s">
        <v>3</v>
      </c>
      <c r="R7" s="7" t="s">
        <v>0</v>
      </c>
      <c r="S7" s="8" t="s">
        <v>3</v>
      </c>
      <c r="T7" s="54"/>
      <c r="U7" s="7" t="s">
        <v>2</v>
      </c>
      <c r="V7" s="7" t="s">
        <v>3</v>
      </c>
      <c r="W7" s="7" t="s">
        <v>0</v>
      </c>
      <c r="X7" s="8" t="s">
        <v>3</v>
      </c>
      <c r="Y7" s="54"/>
      <c r="Z7" s="8" t="s">
        <v>2</v>
      </c>
      <c r="AA7" s="11" t="s">
        <v>3</v>
      </c>
    </row>
    <row r="8" spans="1:27" ht="19.5" customHeight="1">
      <c r="A8" s="14" t="s">
        <v>5</v>
      </c>
      <c r="B8" s="15">
        <f>C8+D8</f>
        <v>73</v>
      </c>
      <c r="C8" s="16">
        <f>SUM(C9:C20)</f>
        <v>35</v>
      </c>
      <c r="D8" s="16">
        <f>SUM(D9:D20)</f>
        <v>38</v>
      </c>
      <c r="E8" s="21">
        <f>IF($B8=0,"-",C8/$B8*100)</f>
        <v>47.94520547945205</v>
      </c>
      <c r="F8" s="21">
        <f>IF($B8=0,"-",D8/$B8*100)</f>
        <v>52.054794520547944</v>
      </c>
      <c r="G8" s="16">
        <f>H8+I8</f>
        <v>331</v>
      </c>
      <c r="H8" s="16">
        <f>SUM(H9:H20)</f>
        <v>189</v>
      </c>
      <c r="I8" s="16">
        <f>SUM(I9:I20)</f>
        <v>142</v>
      </c>
      <c r="J8" s="21">
        <f>IF($G8=0,"-",H8/$G8*100)</f>
        <v>57.09969788519638</v>
      </c>
      <c r="K8" s="21">
        <f>IF($G8=0,"-",I8/$G8*100)</f>
        <v>42.90030211480362</v>
      </c>
      <c r="L8" s="32">
        <f>IF(G8=0,"--",B8/G8*100)</f>
        <v>22.054380664652566</v>
      </c>
      <c r="M8" s="26">
        <f>IF(H8=0,"--",C8/H8*100)</f>
        <v>18.51851851851852</v>
      </c>
      <c r="N8" s="24">
        <f>IF(I8=0,"--",D8/I8*100)</f>
        <v>26.76056338028169</v>
      </c>
      <c r="O8" s="15">
        <f>P8+Q8</f>
        <v>18</v>
      </c>
      <c r="P8" s="16">
        <f>SUM(P9:P20)</f>
        <v>7</v>
      </c>
      <c r="Q8" s="16">
        <f>SUM(Q9:Q20)</f>
        <v>11</v>
      </c>
      <c r="R8" s="21">
        <f>IF($O8=0,"-",P8/$O8*100)</f>
        <v>38.88888888888889</v>
      </c>
      <c r="S8" s="21">
        <f>IF($O8=0,"-",Q8/$O8*100)</f>
        <v>61.111111111111114</v>
      </c>
      <c r="T8" s="16">
        <f>U8+V8</f>
        <v>386</v>
      </c>
      <c r="U8" s="16">
        <f>SUM(U9:U20)</f>
        <v>219</v>
      </c>
      <c r="V8" s="16">
        <f>SUM(V9:V20)</f>
        <v>167</v>
      </c>
      <c r="W8" s="21">
        <f>IF($T8=0,"-",U8/$T8*100)</f>
        <v>56.73575129533679</v>
      </c>
      <c r="X8" s="21">
        <f>IF($T8=0,"-",V8/$T8*100)</f>
        <v>43.26424870466321</v>
      </c>
      <c r="Y8" s="32">
        <f aca="true" t="shared" si="0" ref="Y8:AA11">IF(T8=0,"--",O8/T8*100)</f>
        <v>4.66321243523316</v>
      </c>
      <c r="Z8" s="26">
        <f t="shared" si="0"/>
        <v>3.1963470319634704</v>
      </c>
      <c r="AA8" s="24">
        <f t="shared" si="0"/>
        <v>6.58682634730539</v>
      </c>
    </row>
    <row r="9" spans="1:27" ht="19.5" customHeight="1">
      <c r="A9" s="10" t="s">
        <v>14</v>
      </c>
      <c r="B9" s="17">
        <f aca="true" t="shared" si="1" ref="B9:B20">C9+D9</f>
        <v>15</v>
      </c>
      <c r="C9" s="18">
        <v>4</v>
      </c>
      <c r="D9" s="18">
        <v>11</v>
      </c>
      <c r="E9" s="22">
        <f aca="true" t="shared" si="2" ref="E9:E20">IF($B9=0,"-",C9/$B9*100)</f>
        <v>26.666666666666668</v>
      </c>
      <c r="F9" s="22">
        <f aca="true" t="shared" si="3" ref="F9:F20">IF($B9=0,"-",D9/$B9*100)</f>
        <v>73.33333333333333</v>
      </c>
      <c r="G9" s="18">
        <f aca="true" t="shared" si="4" ref="G9:G20">H9+I9</f>
        <v>89</v>
      </c>
      <c r="H9" s="18">
        <v>55</v>
      </c>
      <c r="I9" s="18">
        <v>34</v>
      </c>
      <c r="J9" s="22">
        <f aca="true" t="shared" si="5" ref="J9:J20">IF($G9=0,"-",H9/$G9*100)</f>
        <v>61.79775280898876</v>
      </c>
      <c r="K9" s="22">
        <f aca="true" t="shared" si="6" ref="K9:K20">IF($G9=0,"-",I9/$G9*100)</f>
        <v>38.20224719101123</v>
      </c>
      <c r="L9" s="24">
        <f aca="true" t="shared" si="7" ref="L9:L20">IF(G9=0,"--",B9/G9*100)</f>
        <v>16.853932584269664</v>
      </c>
      <c r="M9" s="24">
        <f aca="true" t="shared" si="8" ref="M9:M20">IF(H9=0,"--",C9/H9*100)</f>
        <v>7.2727272727272725</v>
      </c>
      <c r="N9" s="24">
        <f aca="true" t="shared" si="9" ref="N9:N20">IF(I9=0,"--",D9/I9*100)</f>
        <v>32.35294117647059</v>
      </c>
      <c r="O9" s="17">
        <f>P9+Q9</f>
        <v>2</v>
      </c>
      <c r="P9" s="18">
        <v>0</v>
      </c>
      <c r="Q9" s="18">
        <v>2</v>
      </c>
      <c r="R9" s="22">
        <f aca="true" t="shared" si="10" ref="R9:R20">IF($O9=0,"-",P9/$O9*100)</f>
        <v>0</v>
      </c>
      <c r="S9" s="22">
        <f aca="true" t="shared" si="11" ref="S9:S20">IF($O9=0,"-",Q9/$O9*100)</f>
        <v>100</v>
      </c>
      <c r="T9" s="18">
        <f>U9+V9</f>
        <v>103</v>
      </c>
      <c r="U9" s="18">
        <v>55</v>
      </c>
      <c r="V9" s="18">
        <v>48</v>
      </c>
      <c r="W9" s="22">
        <f aca="true" t="shared" si="12" ref="W9:W20">IF($T9=0,"-",U9/$T9*100)</f>
        <v>53.398058252427184</v>
      </c>
      <c r="X9" s="22">
        <f aca="true" t="shared" si="13" ref="X9:X20">IF($T9=0,"-",V9/$T9*100)</f>
        <v>46.601941747572816</v>
      </c>
      <c r="Y9" s="24">
        <f t="shared" si="0"/>
        <v>1.9417475728155338</v>
      </c>
      <c r="Z9" s="24">
        <f t="shared" si="0"/>
        <v>0</v>
      </c>
      <c r="AA9" s="24">
        <f t="shared" si="0"/>
        <v>4.166666666666666</v>
      </c>
    </row>
    <row r="10" spans="1:27" ht="19.5" customHeight="1">
      <c r="A10" s="10" t="s">
        <v>15</v>
      </c>
      <c r="B10" s="17">
        <f t="shared" si="1"/>
        <v>17</v>
      </c>
      <c r="C10" s="18">
        <v>11</v>
      </c>
      <c r="D10" s="18">
        <v>6</v>
      </c>
      <c r="E10" s="22">
        <f t="shared" si="2"/>
        <v>64.70588235294117</v>
      </c>
      <c r="F10" s="22">
        <f t="shared" si="3"/>
        <v>35.294117647058826</v>
      </c>
      <c r="G10" s="18">
        <f t="shared" si="4"/>
        <v>100</v>
      </c>
      <c r="H10" s="18">
        <v>66</v>
      </c>
      <c r="I10" s="18">
        <v>34</v>
      </c>
      <c r="J10" s="22">
        <f t="shared" si="5"/>
        <v>66</v>
      </c>
      <c r="K10" s="22">
        <f t="shared" si="6"/>
        <v>34</v>
      </c>
      <c r="L10" s="24">
        <f t="shared" si="7"/>
        <v>17</v>
      </c>
      <c r="M10" s="24">
        <f t="shared" si="8"/>
        <v>16.666666666666664</v>
      </c>
      <c r="N10" s="24">
        <f t="shared" si="9"/>
        <v>17.647058823529413</v>
      </c>
      <c r="O10" s="17">
        <f>P10+Q10</f>
        <v>0</v>
      </c>
      <c r="P10" s="18">
        <v>0</v>
      </c>
      <c r="Q10" s="18">
        <v>0</v>
      </c>
      <c r="R10" s="22" t="str">
        <f t="shared" si="10"/>
        <v>-</v>
      </c>
      <c r="S10" s="22" t="str">
        <f t="shared" si="11"/>
        <v>-</v>
      </c>
      <c r="T10" s="18">
        <f>U10+V10</f>
        <v>126</v>
      </c>
      <c r="U10" s="18">
        <v>84</v>
      </c>
      <c r="V10" s="18">
        <v>42</v>
      </c>
      <c r="W10" s="22">
        <f t="shared" si="12"/>
        <v>66.66666666666666</v>
      </c>
      <c r="X10" s="22">
        <f t="shared" si="13"/>
        <v>33.33333333333333</v>
      </c>
      <c r="Y10" s="24">
        <f t="shared" si="0"/>
        <v>0</v>
      </c>
      <c r="Z10" s="24">
        <f t="shared" si="0"/>
        <v>0</v>
      </c>
      <c r="AA10" s="24">
        <f t="shared" si="0"/>
        <v>0</v>
      </c>
    </row>
    <row r="11" spans="1:27" ht="19.5" customHeight="1">
      <c r="A11" s="10" t="s">
        <v>30</v>
      </c>
      <c r="B11" s="17">
        <f>C11+D11</f>
        <v>2</v>
      </c>
      <c r="C11" s="18">
        <v>1</v>
      </c>
      <c r="D11" s="18">
        <v>1</v>
      </c>
      <c r="E11" s="22">
        <f>IF($B11=0,"-",C11/$B11*100)</f>
        <v>50</v>
      </c>
      <c r="F11" s="22">
        <f>IF($B11=0,"-",D11/$B11*100)</f>
        <v>50</v>
      </c>
      <c r="G11" s="18">
        <f>H11+I11</f>
        <v>14</v>
      </c>
      <c r="H11" s="18">
        <v>7</v>
      </c>
      <c r="I11" s="18">
        <v>7</v>
      </c>
      <c r="J11" s="22">
        <f>IF($G11=0,"-",H11/$G11*100)</f>
        <v>50</v>
      </c>
      <c r="K11" s="22">
        <f>IF($G11=0,"-",I11/$G11*100)</f>
        <v>50</v>
      </c>
      <c r="L11" s="24">
        <f>IF(G11=0,"--",B11/G11*100)</f>
        <v>14.285714285714285</v>
      </c>
      <c r="M11" s="24">
        <f>IF(H11=0,"--",C11/H11*100)</f>
        <v>14.285714285714285</v>
      </c>
      <c r="N11" s="24">
        <f>IF(I11=0,"--",D11/I11*100)</f>
        <v>14.285714285714285</v>
      </c>
      <c r="O11" s="17">
        <f>P11+Q11</f>
        <v>0</v>
      </c>
      <c r="P11" s="18">
        <v>0</v>
      </c>
      <c r="Q11" s="18">
        <v>0</v>
      </c>
      <c r="R11" s="22" t="str">
        <f t="shared" si="10"/>
        <v>-</v>
      </c>
      <c r="S11" s="22" t="str">
        <f t="shared" si="11"/>
        <v>-</v>
      </c>
      <c r="T11" s="18">
        <f>U11+V11</f>
        <v>12</v>
      </c>
      <c r="U11" s="18">
        <v>10</v>
      </c>
      <c r="V11" s="18">
        <v>2</v>
      </c>
      <c r="W11" s="22">
        <f t="shared" si="12"/>
        <v>83.33333333333334</v>
      </c>
      <c r="X11" s="22">
        <f t="shared" si="13"/>
        <v>16.666666666666664</v>
      </c>
      <c r="Y11" s="24">
        <f t="shared" si="0"/>
        <v>0</v>
      </c>
      <c r="Z11" s="24">
        <f t="shared" si="0"/>
        <v>0</v>
      </c>
      <c r="AA11" s="24">
        <f t="shared" si="0"/>
        <v>0</v>
      </c>
    </row>
    <row r="12" spans="1:27" ht="19.5" customHeight="1">
      <c r="A12" s="10" t="s">
        <v>16</v>
      </c>
      <c r="B12" s="17">
        <f t="shared" si="1"/>
        <v>10</v>
      </c>
      <c r="C12" s="18">
        <v>5</v>
      </c>
      <c r="D12" s="18">
        <v>5</v>
      </c>
      <c r="E12" s="22">
        <f t="shared" si="2"/>
        <v>50</v>
      </c>
      <c r="F12" s="22">
        <f t="shared" si="3"/>
        <v>50</v>
      </c>
      <c r="G12" s="18">
        <f t="shared" si="4"/>
        <v>24</v>
      </c>
      <c r="H12" s="18">
        <v>13</v>
      </c>
      <c r="I12" s="18">
        <v>11</v>
      </c>
      <c r="J12" s="22">
        <f t="shared" si="5"/>
        <v>54.166666666666664</v>
      </c>
      <c r="K12" s="22">
        <f t="shared" si="6"/>
        <v>45.83333333333333</v>
      </c>
      <c r="L12" s="24">
        <f t="shared" si="7"/>
        <v>41.66666666666667</v>
      </c>
      <c r="M12" s="24">
        <f t="shared" si="8"/>
        <v>38.46153846153847</v>
      </c>
      <c r="N12" s="24">
        <f t="shared" si="9"/>
        <v>45.45454545454545</v>
      </c>
      <c r="O12" s="17">
        <f aca="true" t="shared" si="14" ref="O12:O20">P12+Q12</f>
        <v>2</v>
      </c>
      <c r="P12" s="18">
        <v>2</v>
      </c>
      <c r="Q12" s="18">
        <v>0</v>
      </c>
      <c r="R12" s="22">
        <f t="shared" si="10"/>
        <v>100</v>
      </c>
      <c r="S12" s="22">
        <f t="shared" si="11"/>
        <v>0</v>
      </c>
      <c r="T12" s="18">
        <f aca="true" t="shared" si="15" ref="T12:T20">U12+V12</f>
        <v>26</v>
      </c>
      <c r="U12" s="18">
        <v>14</v>
      </c>
      <c r="V12" s="18">
        <v>12</v>
      </c>
      <c r="W12" s="22">
        <f t="shared" si="12"/>
        <v>53.84615384615385</v>
      </c>
      <c r="X12" s="22">
        <f t="shared" si="13"/>
        <v>46.15384615384615</v>
      </c>
      <c r="Y12" s="24">
        <f aca="true" t="shared" si="16" ref="Y12:Y20">IF(T12=0,"--",O12/T12*100)</f>
        <v>7.6923076923076925</v>
      </c>
      <c r="Z12" s="24">
        <f aca="true" t="shared" si="17" ref="Z12:Z20">IF(U12=0,"--",P12/U12*100)</f>
        <v>14.285714285714285</v>
      </c>
      <c r="AA12" s="24">
        <f aca="true" t="shared" si="18" ref="AA12:AA20">IF(V12=0,"--",Q12/V12*100)</f>
        <v>0</v>
      </c>
    </row>
    <row r="13" spans="1:27" ht="19.5" customHeight="1">
      <c r="A13" s="10" t="s">
        <v>17</v>
      </c>
      <c r="B13" s="17">
        <f t="shared" si="1"/>
        <v>3</v>
      </c>
      <c r="C13" s="18">
        <v>3</v>
      </c>
      <c r="D13" s="18">
        <v>0</v>
      </c>
      <c r="E13" s="22">
        <f t="shared" si="2"/>
        <v>100</v>
      </c>
      <c r="F13" s="22">
        <f t="shared" si="3"/>
        <v>0</v>
      </c>
      <c r="G13" s="18">
        <f t="shared" si="4"/>
        <v>24</v>
      </c>
      <c r="H13" s="18">
        <v>15</v>
      </c>
      <c r="I13" s="18">
        <v>9</v>
      </c>
      <c r="J13" s="22">
        <f t="shared" si="5"/>
        <v>62.5</v>
      </c>
      <c r="K13" s="22">
        <f t="shared" si="6"/>
        <v>37.5</v>
      </c>
      <c r="L13" s="24">
        <f t="shared" si="7"/>
        <v>12.5</v>
      </c>
      <c r="M13" s="24">
        <f t="shared" si="8"/>
        <v>20</v>
      </c>
      <c r="N13" s="24">
        <f t="shared" si="9"/>
        <v>0</v>
      </c>
      <c r="O13" s="17">
        <f t="shared" si="14"/>
        <v>5</v>
      </c>
      <c r="P13" s="18">
        <v>1</v>
      </c>
      <c r="Q13" s="18">
        <v>4</v>
      </c>
      <c r="R13" s="22">
        <f t="shared" si="10"/>
        <v>20</v>
      </c>
      <c r="S13" s="22">
        <f t="shared" si="11"/>
        <v>80</v>
      </c>
      <c r="T13" s="18">
        <f t="shared" si="15"/>
        <v>25</v>
      </c>
      <c r="U13" s="18">
        <v>13</v>
      </c>
      <c r="V13" s="18">
        <v>12</v>
      </c>
      <c r="W13" s="22">
        <f t="shared" si="12"/>
        <v>52</v>
      </c>
      <c r="X13" s="22">
        <f t="shared" si="13"/>
        <v>48</v>
      </c>
      <c r="Y13" s="24">
        <f t="shared" si="16"/>
        <v>20</v>
      </c>
      <c r="Z13" s="24">
        <f t="shared" si="17"/>
        <v>7.6923076923076925</v>
      </c>
      <c r="AA13" s="24">
        <f t="shared" si="18"/>
        <v>33.33333333333333</v>
      </c>
    </row>
    <row r="14" spans="1:27" ht="19.5" customHeight="1">
      <c r="A14" s="10" t="s">
        <v>18</v>
      </c>
      <c r="B14" s="17">
        <f t="shared" si="1"/>
        <v>2</v>
      </c>
      <c r="C14" s="18">
        <v>1</v>
      </c>
      <c r="D14" s="18">
        <v>1</v>
      </c>
      <c r="E14" s="22">
        <f t="shared" si="2"/>
        <v>50</v>
      </c>
      <c r="F14" s="22">
        <f t="shared" si="3"/>
        <v>50</v>
      </c>
      <c r="G14" s="18">
        <f t="shared" si="4"/>
        <v>19</v>
      </c>
      <c r="H14" s="18">
        <v>10</v>
      </c>
      <c r="I14" s="18">
        <v>9</v>
      </c>
      <c r="J14" s="22">
        <f t="shared" si="5"/>
        <v>52.63157894736842</v>
      </c>
      <c r="K14" s="22">
        <f t="shared" si="6"/>
        <v>47.368421052631575</v>
      </c>
      <c r="L14" s="24">
        <f t="shared" si="7"/>
        <v>10.526315789473683</v>
      </c>
      <c r="M14" s="24">
        <f t="shared" si="8"/>
        <v>10</v>
      </c>
      <c r="N14" s="24">
        <f t="shared" si="9"/>
        <v>11.11111111111111</v>
      </c>
      <c r="O14" s="17">
        <f t="shared" si="14"/>
        <v>3</v>
      </c>
      <c r="P14" s="18">
        <v>2</v>
      </c>
      <c r="Q14" s="18">
        <v>1</v>
      </c>
      <c r="R14" s="22">
        <f t="shared" si="10"/>
        <v>66.66666666666666</v>
      </c>
      <c r="S14" s="22">
        <f t="shared" si="11"/>
        <v>33.33333333333333</v>
      </c>
      <c r="T14" s="18">
        <f t="shared" si="15"/>
        <v>21</v>
      </c>
      <c r="U14" s="18">
        <v>14</v>
      </c>
      <c r="V14" s="18">
        <v>7</v>
      </c>
      <c r="W14" s="22">
        <f t="shared" si="12"/>
        <v>66.66666666666666</v>
      </c>
      <c r="X14" s="22">
        <f t="shared" si="13"/>
        <v>33.33333333333333</v>
      </c>
      <c r="Y14" s="24">
        <f t="shared" si="16"/>
        <v>14.285714285714285</v>
      </c>
      <c r="Z14" s="24">
        <f t="shared" si="17"/>
        <v>14.285714285714285</v>
      </c>
      <c r="AA14" s="24">
        <f t="shared" si="18"/>
        <v>14.285714285714285</v>
      </c>
    </row>
    <row r="15" spans="1:27" ht="19.5" customHeight="1">
      <c r="A15" s="10" t="s">
        <v>19</v>
      </c>
      <c r="B15" s="17">
        <f t="shared" si="1"/>
        <v>5</v>
      </c>
      <c r="C15" s="18">
        <v>5</v>
      </c>
      <c r="D15" s="18">
        <v>0</v>
      </c>
      <c r="E15" s="22">
        <f t="shared" si="2"/>
        <v>100</v>
      </c>
      <c r="F15" s="22">
        <f t="shared" si="3"/>
        <v>0</v>
      </c>
      <c r="G15" s="18">
        <f t="shared" si="4"/>
        <v>12</v>
      </c>
      <c r="H15" s="18">
        <v>8</v>
      </c>
      <c r="I15" s="18">
        <v>4</v>
      </c>
      <c r="J15" s="22">
        <f t="shared" si="5"/>
        <v>66.66666666666666</v>
      </c>
      <c r="K15" s="22">
        <f t="shared" si="6"/>
        <v>33.33333333333333</v>
      </c>
      <c r="L15" s="24">
        <f t="shared" si="7"/>
        <v>41.66666666666667</v>
      </c>
      <c r="M15" s="24">
        <f t="shared" si="8"/>
        <v>62.5</v>
      </c>
      <c r="N15" s="24">
        <f t="shared" si="9"/>
        <v>0</v>
      </c>
      <c r="O15" s="17">
        <f t="shared" si="14"/>
        <v>1</v>
      </c>
      <c r="P15" s="18">
        <v>0</v>
      </c>
      <c r="Q15" s="18">
        <v>1</v>
      </c>
      <c r="R15" s="22">
        <f t="shared" si="10"/>
        <v>0</v>
      </c>
      <c r="S15" s="22">
        <f t="shared" si="11"/>
        <v>100</v>
      </c>
      <c r="T15" s="18">
        <f t="shared" si="15"/>
        <v>15</v>
      </c>
      <c r="U15" s="18">
        <v>11</v>
      </c>
      <c r="V15" s="18">
        <v>4</v>
      </c>
      <c r="W15" s="22">
        <f t="shared" si="12"/>
        <v>73.33333333333333</v>
      </c>
      <c r="X15" s="22">
        <f t="shared" si="13"/>
        <v>26.666666666666668</v>
      </c>
      <c r="Y15" s="24">
        <f t="shared" si="16"/>
        <v>6.666666666666667</v>
      </c>
      <c r="Z15" s="24">
        <f t="shared" si="17"/>
        <v>0</v>
      </c>
      <c r="AA15" s="24">
        <f t="shared" si="18"/>
        <v>25</v>
      </c>
    </row>
    <row r="16" spans="1:27" ht="19.5" customHeight="1">
      <c r="A16" s="10" t="s">
        <v>20</v>
      </c>
      <c r="B16" s="17">
        <f t="shared" si="1"/>
        <v>11</v>
      </c>
      <c r="C16" s="18">
        <v>3</v>
      </c>
      <c r="D16" s="18">
        <v>8</v>
      </c>
      <c r="E16" s="22">
        <f t="shared" si="2"/>
        <v>27.27272727272727</v>
      </c>
      <c r="F16" s="22">
        <f t="shared" si="3"/>
        <v>72.72727272727273</v>
      </c>
      <c r="G16" s="18">
        <f t="shared" si="4"/>
        <v>15</v>
      </c>
      <c r="H16" s="18">
        <v>5</v>
      </c>
      <c r="I16" s="18">
        <v>10</v>
      </c>
      <c r="J16" s="22">
        <f t="shared" si="5"/>
        <v>33.33333333333333</v>
      </c>
      <c r="K16" s="22">
        <f t="shared" si="6"/>
        <v>66.66666666666666</v>
      </c>
      <c r="L16" s="24">
        <f t="shared" si="7"/>
        <v>73.33333333333333</v>
      </c>
      <c r="M16" s="24">
        <f t="shared" si="8"/>
        <v>60</v>
      </c>
      <c r="N16" s="24">
        <f t="shared" si="9"/>
        <v>80</v>
      </c>
      <c r="O16" s="17">
        <f t="shared" si="14"/>
        <v>0</v>
      </c>
      <c r="P16" s="18">
        <v>0</v>
      </c>
      <c r="Q16" s="18">
        <v>0</v>
      </c>
      <c r="R16" s="22" t="str">
        <f t="shared" si="10"/>
        <v>-</v>
      </c>
      <c r="S16" s="22" t="str">
        <f t="shared" si="11"/>
        <v>-</v>
      </c>
      <c r="T16" s="18">
        <f t="shared" si="15"/>
        <v>19</v>
      </c>
      <c r="U16" s="18">
        <v>9</v>
      </c>
      <c r="V16" s="18">
        <v>10</v>
      </c>
      <c r="W16" s="22">
        <f t="shared" si="12"/>
        <v>47.368421052631575</v>
      </c>
      <c r="X16" s="22">
        <f t="shared" si="13"/>
        <v>52.63157894736842</v>
      </c>
      <c r="Y16" s="24">
        <f t="shared" si="16"/>
        <v>0</v>
      </c>
      <c r="Z16" s="24">
        <f t="shared" si="17"/>
        <v>0</v>
      </c>
      <c r="AA16" s="24">
        <f t="shared" si="18"/>
        <v>0</v>
      </c>
    </row>
    <row r="17" spans="1:27" ht="19.5" customHeight="1">
      <c r="A17" s="10" t="s">
        <v>21</v>
      </c>
      <c r="B17" s="17">
        <f t="shared" si="1"/>
        <v>0</v>
      </c>
      <c r="C17" s="18">
        <v>0</v>
      </c>
      <c r="D17" s="18">
        <v>0</v>
      </c>
      <c r="E17" s="22" t="str">
        <f t="shared" si="2"/>
        <v>-</v>
      </c>
      <c r="F17" s="22" t="str">
        <f t="shared" si="3"/>
        <v>-</v>
      </c>
      <c r="G17" s="18">
        <f t="shared" si="4"/>
        <v>5</v>
      </c>
      <c r="H17" s="18">
        <v>2</v>
      </c>
      <c r="I17" s="18">
        <v>3</v>
      </c>
      <c r="J17" s="22">
        <f t="shared" si="5"/>
        <v>40</v>
      </c>
      <c r="K17" s="22">
        <f t="shared" si="6"/>
        <v>60</v>
      </c>
      <c r="L17" s="24">
        <f t="shared" si="7"/>
        <v>0</v>
      </c>
      <c r="M17" s="24">
        <f t="shared" si="8"/>
        <v>0</v>
      </c>
      <c r="N17" s="24">
        <f t="shared" si="9"/>
        <v>0</v>
      </c>
      <c r="O17" s="17">
        <f t="shared" si="14"/>
        <v>1</v>
      </c>
      <c r="P17" s="18">
        <v>0</v>
      </c>
      <c r="Q17" s="18">
        <v>1</v>
      </c>
      <c r="R17" s="22">
        <f t="shared" si="10"/>
        <v>0</v>
      </c>
      <c r="S17" s="22">
        <f t="shared" si="11"/>
        <v>100</v>
      </c>
      <c r="T17" s="18">
        <f t="shared" si="15"/>
        <v>5</v>
      </c>
      <c r="U17" s="18">
        <v>1</v>
      </c>
      <c r="V17" s="18">
        <v>4</v>
      </c>
      <c r="W17" s="22">
        <f t="shared" si="12"/>
        <v>20</v>
      </c>
      <c r="X17" s="22">
        <f t="shared" si="13"/>
        <v>80</v>
      </c>
      <c r="Y17" s="24">
        <f t="shared" si="16"/>
        <v>20</v>
      </c>
      <c r="Z17" s="24">
        <f t="shared" si="17"/>
        <v>0</v>
      </c>
      <c r="AA17" s="24">
        <f t="shared" si="18"/>
        <v>25</v>
      </c>
    </row>
    <row r="18" spans="1:27" ht="19.5" customHeight="1">
      <c r="A18" s="10" t="s">
        <v>22</v>
      </c>
      <c r="B18" s="17">
        <f t="shared" si="1"/>
        <v>2</v>
      </c>
      <c r="C18" s="18">
        <v>0</v>
      </c>
      <c r="D18" s="18">
        <v>2</v>
      </c>
      <c r="E18" s="22">
        <f t="shared" si="2"/>
        <v>0</v>
      </c>
      <c r="F18" s="22">
        <f t="shared" si="3"/>
        <v>100</v>
      </c>
      <c r="G18" s="18">
        <f t="shared" si="4"/>
        <v>5</v>
      </c>
      <c r="H18" s="18">
        <v>0</v>
      </c>
      <c r="I18" s="18">
        <v>5</v>
      </c>
      <c r="J18" s="22">
        <f t="shared" si="5"/>
        <v>0</v>
      </c>
      <c r="K18" s="22">
        <f t="shared" si="6"/>
        <v>100</v>
      </c>
      <c r="L18" s="24">
        <f t="shared" si="7"/>
        <v>40</v>
      </c>
      <c r="M18" s="24" t="str">
        <f t="shared" si="8"/>
        <v>--</v>
      </c>
      <c r="N18" s="24">
        <f t="shared" si="9"/>
        <v>40</v>
      </c>
      <c r="O18" s="17">
        <f t="shared" si="14"/>
        <v>0</v>
      </c>
      <c r="P18" s="18">
        <v>0</v>
      </c>
      <c r="Q18" s="18">
        <v>0</v>
      </c>
      <c r="R18" s="22" t="str">
        <f t="shared" si="10"/>
        <v>-</v>
      </c>
      <c r="S18" s="22" t="str">
        <f t="shared" si="11"/>
        <v>-</v>
      </c>
      <c r="T18" s="18">
        <f t="shared" si="15"/>
        <v>5</v>
      </c>
      <c r="U18" s="18">
        <v>0</v>
      </c>
      <c r="V18" s="18">
        <v>5</v>
      </c>
      <c r="W18" s="22">
        <f t="shared" si="12"/>
        <v>0</v>
      </c>
      <c r="X18" s="22">
        <f t="shared" si="13"/>
        <v>100</v>
      </c>
      <c r="Y18" s="24">
        <f t="shared" si="16"/>
        <v>0</v>
      </c>
      <c r="Z18" s="24" t="str">
        <f t="shared" si="17"/>
        <v>--</v>
      </c>
      <c r="AA18" s="24">
        <f t="shared" si="18"/>
        <v>0</v>
      </c>
    </row>
    <row r="19" spans="1:27" ht="19.5" customHeight="1">
      <c r="A19" s="10" t="s">
        <v>23</v>
      </c>
      <c r="B19" s="17">
        <f t="shared" si="1"/>
        <v>3</v>
      </c>
      <c r="C19" s="18">
        <v>0</v>
      </c>
      <c r="D19" s="18">
        <v>3</v>
      </c>
      <c r="E19" s="22">
        <f t="shared" si="2"/>
        <v>0</v>
      </c>
      <c r="F19" s="22">
        <f t="shared" si="3"/>
        <v>100</v>
      </c>
      <c r="G19" s="18">
        <f t="shared" si="4"/>
        <v>6</v>
      </c>
      <c r="H19" s="18">
        <v>1</v>
      </c>
      <c r="I19" s="18">
        <v>5</v>
      </c>
      <c r="J19" s="22">
        <f t="shared" si="5"/>
        <v>16.666666666666664</v>
      </c>
      <c r="K19" s="22">
        <f t="shared" si="6"/>
        <v>83.33333333333334</v>
      </c>
      <c r="L19" s="24">
        <f t="shared" si="7"/>
        <v>50</v>
      </c>
      <c r="M19" s="24">
        <f t="shared" si="8"/>
        <v>0</v>
      </c>
      <c r="N19" s="24">
        <f t="shared" si="9"/>
        <v>60</v>
      </c>
      <c r="O19" s="17">
        <f t="shared" si="14"/>
        <v>1</v>
      </c>
      <c r="P19" s="18">
        <v>0</v>
      </c>
      <c r="Q19" s="18">
        <v>1</v>
      </c>
      <c r="R19" s="22">
        <f t="shared" si="10"/>
        <v>0</v>
      </c>
      <c r="S19" s="22">
        <f t="shared" si="11"/>
        <v>100</v>
      </c>
      <c r="T19" s="18">
        <f t="shared" si="15"/>
        <v>6</v>
      </c>
      <c r="U19" s="18">
        <v>0</v>
      </c>
      <c r="V19" s="18">
        <v>6</v>
      </c>
      <c r="W19" s="22">
        <f t="shared" si="12"/>
        <v>0</v>
      </c>
      <c r="X19" s="22">
        <f t="shared" si="13"/>
        <v>100</v>
      </c>
      <c r="Y19" s="24">
        <f t="shared" si="16"/>
        <v>16.666666666666664</v>
      </c>
      <c r="Z19" s="24" t="str">
        <f t="shared" si="17"/>
        <v>--</v>
      </c>
      <c r="AA19" s="24">
        <f t="shared" si="18"/>
        <v>16.666666666666664</v>
      </c>
    </row>
    <row r="20" spans="1:27" ht="19.5" customHeight="1">
      <c r="A20" s="9" t="s">
        <v>24</v>
      </c>
      <c r="B20" s="19">
        <f t="shared" si="1"/>
        <v>3</v>
      </c>
      <c r="C20" s="20">
        <v>2</v>
      </c>
      <c r="D20" s="20">
        <v>1</v>
      </c>
      <c r="E20" s="23">
        <f t="shared" si="2"/>
        <v>66.66666666666666</v>
      </c>
      <c r="F20" s="23">
        <f t="shared" si="3"/>
        <v>33.33333333333333</v>
      </c>
      <c r="G20" s="20">
        <f t="shared" si="4"/>
        <v>18</v>
      </c>
      <c r="H20" s="20">
        <v>7</v>
      </c>
      <c r="I20" s="20">
        <v>11</v>
      </c>
      <c r="J20" s="23">
        <f t="shared" si="5"/>
        <v>38.88888888888889</v>
      </c>
      <c r="K20" s="23">
        <f t="shared" si="6"/>
        <v>61.111111111111114</v>
      </c>
      <c r="L20" s="25">
        <f t="shared" si="7"/>
        <v>16.666666666666664</v>
      </c>
      <c r="M20" s="25">
        <f t="shared" si="8"/>
        <v>28.57142857142857</v>
      </c>
      <c r="N20" s="25">
        <f t="shared" si="9"/>
        <v>9.090909090909092</v>
      </c>
      <c r="O20" s="19">
        <f t="shared" si="14"/>
        <v>3</v>
      </c>
      <c r="P20" s="20">
        <v>2</v>
      </c>
      <c r="Q20" s="20">
        <v>1</v>
      </c>
      <c r="R20" s="23">
        <f t="shared" si="10"/>
        <v>66.66666666666666</v>
      </c>
      <c r="S20" s="23">
        <f t="shared" si="11"/>
        <v>33.33333333333333</v>
      </c>
      <c r="T20" s="20">
        <f t="shared" si="15"/>
        <v>23</v>
      </c>
      <c r="U20" s="20">
        <v>8</v>
      </c>
      <c r="V20" s="20">
        <v>15</v>
      </c>
      <c r="W20" s="23">
        <f t="shared" si="12"/>
        <v>34.78260869565217</v>
      </c>
      <c r="X20" s="23">
        <f t="shared" si="13"/>
        <v>65.21739130434783</v>
      </c>
      <c r="Y20" s="25">
        <f t="shared" si="16"/>
        <v>13.043478260869565</v>
      </c>
      <c r="Z20" s="25">
        <f t="shared" si="17"/>
        <v>25</v>
      </c>
      <c r="AA20" s="25">
        <f t="shared" si="18"/>
        <v>6.666666666666667</v>
      </c>
    </row>
    <row r="21" spans="1:27" ht="19.5" customHeight="1">
      <c r="A21" s="33"/>
      <c r="B21" s="16"/>
      <c r="C21" s="18"/>
      <c r="D21" s="16"/>
      <c r="E21" s="22"/>
      <c r="F21" s="22"/>
      <c r="G21" s="16"/>
      <c r="H21" s="16"/>
      <c r="I21" s="16"/>
      <c r="J21" s="21"/>
      <c r="K21" s="21"/>
      <c r="L21" s="32"/>
      <c r="M21" s="32"/>
      <c r="N21" s="32"/>
      <c r="O21" s="16"/>
      <c r="P21" s="16"/>
      <c r="Q21" s="16"/>
      <c r="R21" s="21"/>
      <c r="S21" s="21"/>
      <c r="T21" s="16"/>
      <c r="U21" s="16"/>
      <c r="V21" s="16"/>
      <c r="W21" s="21"/>
      <c r="X21" s="21"/>
      <c r="Y21" s="32"/>
      <c r="Z21" s="32"/>
      <c r="AA21" s="32"/>
    </row>
    <row r="22" spans="1:27" ht="19.5" customHeight="1">
      <c r="A22" s="31"/>
      <c r="B22" s="46" t="s">
        <v>37</v>
      </c>
      <c r="C22" s="46"/>
      <c r="D22" s="46"/>
      <c r="E22" s="46"/>
      <c r="F22" s="46"/>
      <c r="G22" s="46"/>
      <c r="H22" s="46"/>
      <c r="I22" s="46"/>
      <c r="J22" s="46"/>
      <c r="K22" s="46"/>
      <c r="L22" s="46"/>
      <c r="M22" s="46"/>
      <c r="N22" s="46"/>
      <c r="O22" s="46" t="s">
        <v>39</v>
      </c>
      <c r="P22" s="46"/>
      <c r="Q22" s="46"/>
      <c r="R22" s="46"/>
      <c r="S22" s="46"/>
      <c r="T22" s="46"/>
      <c r="U22" s="46"/>
      <c r="V22" s="46"/>
      <c r="W22" s="46"/>
      <c r="X22" s="46"/>
      <c r="Y22" s="46"/>
      <c r="Z22" s="46"/>
      <c r="AA22" s="46"/>
    </row>
    <row r="23" spans="1:27" ht="19.5" customHeight="1">
      <c r="A23" s="13"/>
      <c r="B23" s="56" t="s">
        <v>11</v>
      </c>
      <c r="C23" s="57"/>
      <c r="D23" s="57"/>
      <c r="E23" s="57"/>
      <c r="F23" s="58"/>
      <c r="G23" s="56" t="s">
        <v>12</v>
      </c>
      <c r="H23" s="57"/>
      <c r="I23" s="57"/>
      <c r="J23" s="57"/>
      <c r="K23" s="57"/>
      <c r="L23" s="59" t="s">
        <v>29</v>
      </c>
      <c r="M23" s="60"/>
      <c r="N23" s="60"/>
      <c r="O23" s="56" t="s">
        <v>11</v>
      </c>
      <c r="P23" s="57"/>
      <c r="Q23" s="57"/>
      <c r="R23" s="57"/>
      <c r="S23" s="58"/>
      <c r="T23" s="56" t="s">
        <v>12</v>
      </c>
      <c r="U23" s="57"/>
      <c r="V23" s="57"/>
      <c r="W23" s="57"/>
      <c r="X23" s="57"/>
      <c r="Y23" s="59" t="s">
        <v>29</v>
      </c>
      <c r="Z23" s="60"/>
      <c r="AA23" s="60"/>
    </row>
    <row r="24" spans="1:27" ht="19.5" customHeight="1">
      <c r="A24" s="64" t="s">
        <v>13</v>
      </c>
      <c r="B24" s="49" t="s">
        <v>1</v>
      </c>
      <c r="C24" s="61"/>
      <c r="D24" s="62"/>
      <c r="E24" s="51" t="s">
        <v>4</v>
      </c>
      <c r="F24" s="52"/>
      <c r="G24" s="49" t="s">
        <v>1</v>
      </c>
      <c r="H24" s="61"/>
      <c r="I24" s="62"/>
      <c r="J24" s="51" t="s">
        <v>4</v>
      </c>
      <c r="K24" s="52"/>
      <c r="L24" s="53" t="s">
        <v>25</v>
      </c>
      <c r="M24" s="55"/>
      <c r="N24" s="55"/>
      <c r="O24" s="49" t="s">
        <v>1</v>
      </c>
      <c r="P24" s="61"/>
      <c r="Q24" s="62"/>
      <c r="R24" s="51" t="s">
        <v>4</v>
      </c>
      <c r="S24" s="52"/>
      <c r="T24" s="49" t="s">
        <v>1</v>
      </c>
      <c r="U24" s="61"/>
      <c r="V24" s="62"/>
      <c r="W24" s="51" t="s">
        <v>4</v>
      </c>
      <c r="X24" s="52"/>
      <c r="Y24" s="53" t="s">
        <v>25</v>
      </c>
      <c r="Z24" s="55"/>
      <c r="AA24" s="55"/>
    </row>
    <row r="25" spans="1:27" ht="19.5" customHeight="1">
      <c r="A25" s="64"/>
      <c r="B25" s="54"/>
      <c r="C25" s="7" t="s">
        <v>2</v>
      </c>
      <c r="D25" s="7" t="s">
        <v>3</v>
      </c>
      <c r="E25" s="7" t="s">
        <v>0</v>
      </c>
      <c r="F25" s="8" t="s">
        <v>3</v>
      </c>
      <c r="G25" s="54"/>
      <c r="H25" s="7" t="s">
        <v>2</v>
      </c>
      <c r="I25" s="7" t="s">
        <v>3</v>
      </c>
      <c r="J25" s="7" t="s">
        <v>0</v>
      </c>
      <c r="K25" s="8" t="s">
        <v>3</v>
      </c>
      <c r="L25" s="54"/>
      <c r="M25" s="8" t="s">
        <v>2</v>
      </c>
      <c r="N25" s="11" t="s">
        <v>3</v>
      </c>
      <c r="O25" s="54"/>
      <c r="P25" s="7" t="s">
        <v>2</v>
      </c>
      <c r="Q25" s="7" t="s">
        <v>3</v>
      </c>
      <c r="R25" s="7" t="s">
        <v>0</v>
      </c>
      <c r="S25" s="8" t="s">
        <v>3</v>
      </c>
      <c r="T25" s="54"/>
      <c r="U25" s="7" t="s">
        <v>2</v>
      </c>
      <c r="V25" s="7" t="s">
        <v>3</v>
      </c>
      <c r="W25" s="7" t="s">
        <v>0</v>
      </c>
      <c r="X25" s="8" t="s">
        <v>3</v>
      </c>
      <c r="Y25" s="54"/>
      <c r="Z25" s="8" t="s">
        <v>2</v>
      </c>
      <c r="AA25" s="11" t="s">
        <v>3</v>
      </c>
    </row>
    <row r="26" spans="1:27" ht="19.5" customHeight="1">
      <c r="A26" s="14" t="s">
        <v>5</v>
      </c>
      <c r="B26" s="15">
        <f>C26+D26</f>
        <v>30</v>
      </c>
      <c r="C26" s="16">
        <f>SUM(C27:C39)</f>
        <v>16</v>
      </c>
      <c r="D26" s="16">
        <f>SUM(D27:D39)</f>
        <v>14</v>
      </c>
      <c r="E26" s="21">
        <f aca="true" t="shared" si="19" ref="E26:F29">IF($B26=0,"-",C26/$B26*100)</f>
        <v>53.333333333333336</v>
      </c>
      <c r="F26" s="21">
        <f t="shared" si="19"/>
        <v>46.666666666666664</v>
      </c>
      <c r="G26" s="16">
        <f>H26+I26</f>
        <v>461</v>
      </c>
      <c r="H26" s="16">
        <f>SUM(H27:H39)</f>
        <v>233</v>
      </c>
      <c r="I26" s="16">
        <f>SUM(I27:I39)</f>
        <v>228</v>
      </c>
      <c r="J26" s="21">
        <f aca="true" t="shared" si="20" ref="J26:K29">IF($G26=0,"-",H26/$G26*100)</f>
        <v>50.542299349240785</v>
      </c>
      <c r="K26" s="21">
        <f t="shared" si="20"/>
        <v>49.457700650759215</v>
      </c>
      <c r="L26" s="32">
        <f aca="true" t="shared" si="21" ref="L26:N29">IF(G26=0,"--",B26/G26*100)</f>
        <v>6.507592190889371</v>
      </c>
      <c r="M26" s="26">
        <f t="shared" si="21"/>
        <v>6.866952789699571</v>
      </c>
      <c r="N26" s="24">
        <f t="shared" si="21"/>
        <v>6.140350877192982</v>
      </c>
      <c r="O26" s="15">
        <f>P26+Q26</f>
        <v>28</v>
      </c>
      <c r="P26" s="16">
        <f>SUM(P27:P39)</f>
        <v>13</v>
      </c>
      <c r="Q26" s="16">
        <f>SUM(Q27:Q39)</f>
        <v>15</v>
      </c>
      <c r="R26" s="21">
        <f>IF($O26=0,"-",P26/$O26*100)</f>
        <v>46.42857142857143</v>
      </c>
      <c r="S26" s="21">
        <f>IF($O26=0,"-",Q26/$O26*100)</f>
        <v>53.57142857142857</v>
      </c>
      <c r="T26" s="16">
        <f>U26+V26</f>
        <v>508</v>
      </c>
      <c r="U26" s="16">
        <f>SUM(U27:U39)</f>
        <v>266</v>
      </c>
      <c r="V26" s="16">
        <f>SUM(V27:V39)</f>
        <v>242</v>
      </c>
      <c r="W26" s="21">
        <f aca="true" t="shared" si="22" ref="W26:W34">IF($G26=0,"-",U26/$G26*100)</f>
        <v>57.70065075921909</v>
      </c>
      <c r="X26" s="21">
        <f aca="true" t="shared" si="23" ref="X26:X34">IF($G26=0,"-",V26/$G26*100)</f>
        <v>52.49457700650759</v>
      </c>
      <c r="Y26" s="32">
        <f aca="true" t="shared" si="24" ref="Y26:Y34">IF(T26=0,"--",O26/T26*100)</f>
        <v>5.511811023622047</v>
      </c>
      <c r="Z26" s="26">
        <f aca="true" t="shared" si="25" ref="Z26:Z34">IF(U26=0,"--",P26/U26*100)</f>
        <v>4.887218045112782</v>
      </c>
      <c r="AA26" s="24">
        <f aca="true" t="shared" si="26" ref="AA26:AA34">IF(V26=0,"--",Q26/V26*100)</f>
        <v>6.198347107438017</v>
      </c>
    </row>
    <row r="27" spans="1:27" ht="19.5" customHeight="1">
      <c r="A27" s="10" t="s">
        <v>14</v>
      </c>
      <c r="B27" s="17">
        <f>C27+D27</f>
        <v>6</v>
      </c>
      <c r="C27" s="18">
        <v>4</v>
      </c>
      <c r="D27" s="18">
        <v>2</v>
      </c>
      <c r="E27" s="22">
        <f t="shared" si="19"/>
        <v>66.66666666666666</v>
      </c>
      <c r="F27" s="22">
        <f t="shared" si="19"/>
        <v>33.33333333333333</v>
      </c>
      <c r="G27" s="18">
        <f>H27+I27</f>
        <v>134</v>
      </c>
      <c r="H27" s="18">
        <v>64</v>
      </c>
      <c r="I27" s="18">
        <v>70</v>
      </c>
      <c r="J27" s="22">
        <f t="shared" si="20"/>
        <v>47.76119402985074</v>
      </c>
      <c r="K27" s="22">
        <f t="shared" si="20"/>
        <v>52.23880597014925</v>
      </c>
      <c r="L27" s="24">
        <f t="shared" si="21"/>
        <v>4.477611940298507</v>
      </c>
      <c r="M27" s="24">
        <f t="shared" si="21"/>
        <v>6.25</v>
      </c>
      <c r="N27" s="24">
        <f t="shared" si="21"/>
        <v>2.857142857142857</v>
      </c>
      <c r="O27" s="17">
        <f>P27+Q27</f>
        <v>9</v>
      </c>
      <c r="P27" s="18">
        <v>6</v>
      </c>
      <c r="Q27" s="18">
        <v>3</v>
      </c>
      <c r="R27" s="22">
        <f aca="true" t="shared" si="27" ref="R27:R32">IF($O27=0,"-",P27/$O27*100)</f>
        <v>66.66666666666666</v>
      </c>
      <c r="S27" s="22">
        <f aca="true" t="shared" si="28" ref="S27:S39">IF($O27=0,"-",Q27/$O27*100)</f>
        <v>33.33333333333333</v>
      </c>
      <c r="T27" s="18">
        <f>U27+V27</f>
        <v>143</v>
      </c>
      <c r="U27" s="18">
        <v>68</v>
      </c>
      <c r="V27" s="18">
        <v>75</v>
      </c>
      <c r="W27" s="22">
        <f t="shared" si="22"/>
        <v>50.74626865671642</v>
      </c>
      <c r="X27" s="22">
        <f t="shared" si="23"/>
        <v>55.970149253731336</v>
      </c>
      <c r="Y27" s="24">
        <f t="shared" si="24"/>
        <v>6.293706293706294</v>
      </c>
      <c r="Z27" s="24">
        <f t="shared" si="25"/>
        <v>8.823529411764707</v>
      </c>
      <c r="AA27" s="24">
        <f t="shared" si="26"/>
        <v>4</v>
      </c>
    </row>
    <row r="28" spans="1:27" ht="19.5" customHeight="1">
      <c r="A28" s="10" t="s">
        <v>15</v>
      </c>
      <c r="B28" s="17">
        <f>C28+D28</f>
        <v>13</v>
      </c>
      <c r="C28" s="18">
        <v>8</v>
      </c>
      <c r="D28" s="18">
        <v>5</v>
      </c>
      <c r="E28" s="22">
        <f t="shared" si="19"/>
        <v>61.53846153846154</v>
      </c>
      <c r="F28" s="22">
        <f t="shared" si="19"/>
        <v>38.46153846153847</v>
      </c>
      <c r="G28" s="18">
        <f>H28+I28</f>
        <v>147</v>
      </c>
      <c r="H28" s="18">
        <v>88</v>
      </c>
      <c r="I28" s="18">
        <v>59</v>
      </c>
      <c r="J28" s="22">
        <f t="shared" si="20"/>
        <v>59.863945578231295</v>
      </c>
      <c r="K28" s="22">
        <f t="shared" si="20"/>
        <v>40.136054421768705</v>
      </c>
      <c r="L28" s="24">
        <f t="shared" si="21"/>
        <v>8.843537414965986</v>
      </c>
      <c r="M28" s="24">
        <f t="shared" si="21"/>
        <v>9.090909090909092</v>
      </c>
      <c r="N28" s="24">
        <f t="shared" si="21"/>
        <v>8.47457627118644</v>
      </c>
      <c r="O28" s="17">
        <f>P28+Q28</f>
        <v>7</v>
      </c>
      <c r="P28" s="18">
        <v>3</v>
      </c>
      <c r="Q28" s="18">
        <v>4</v>
      </c>
      <c r="R28" s="22">
        <f t="shared" si="27"/>
        <v>42.857142857142854</v>
      </c>
      <c r="S28" s="22">
        <f t="shared" si="28"/>
        <v>57.14285714285714</v>
      </c>
      <c r="T28" s="18">
        <f>U28+V28</f>
        <v>178</v>
      </c>
      <c r="U28" s="18">
        <v>110</v>
      </c>
      <c r="V28" s="18">
        <v>68</v>
      </c>
      <c r="W28" s="22">
        <f t="shared" si="22"/>
        <v>74.82993197278913</v>
      </c>
      <c r="X28" s="22">
        <f t="shared" si="23"/>
        <v>46.25850340136054</v>
      </c>
      <c r="Y28" s="24">
        <f t="shared" si="24"/>
        <v>3.932584269662921</v>
      </c>
      <c r="Z28" s="24">
        <f t="shared" si="25"/>
        <v>2.727272727272727</v>
      </c>
      <c r="AA28" s="24">
        <f t="shared" si="26"/>
        <v>5.88235294117647</v>
      </c>
    </row>
    <row r="29" spans="1:27" ht="19.5" customHeight="1">
      <c r="A29" s="10" t="s">
        <v>30</v>
      </c>
      <c r="B29" s="17">
        <f>C29+D29</f>
        <v>0</v>
      </c>
      <c r="C29" s="18">
        <v>0</v>
      </c>
      <c r="D29" s="18">
        <v>0</v>
      </c>
      <c r="E29" s="22" t="str">
        <f t="shared" si="19"/>
        <v>-</v>
      </c>
      <c r="F29" s="22" t="str">
        <f t="shared" si="19"/>
        <v>-</v>
      </c>
      <c r="G29" s="18">
        <f>H29+I29</f>
        <v>10</v>
      </c>
      <c r="H29" s="18">
        <v>8</v>
      </c>
      <c r="I29" s="18">
        <v>2</v>
      </c>
      <c r="J29" s="22">
        <f t="shared" si="20"/>
        <v>80</v>
      </c>
      <c r="K29" s="22">
        <f t="shared" si="20"/>
        <v>20</v>
      </c>
      <c r="L29" s="24">
        <f t="shared" si="21"/>
        <v>0</v>
      </c>
      <c r="M29" s="24">
        <f t="shared" si="21"/>
        <v>0</v>
      </c>
      <c r="N29" s="24">
        <f t="shared" si="21"/>
        <v>0</v>
      </c>
      <c r="O29" s="17">
        <v>0</v>
      </c>
      <c r="P29" s="18">
        <v>0</v>
      </c>
      <c r="Q29" s="18">
        <v>0</v>
      </c>
      <c r="R29" s="18" t="s">
        <v>40</v>
      </c>
      <c r="S29" s="18" t="s">
        <v>40</v>
      </c>
      <c r="T29" s="18">
        <f>U29+V29</f>
        <v>11</v>
      </c>
      <c r="U29" s="18">
        <v>8</v>
      </c>
      <c r="V29" s="18">
        <v>3</v>
      </c>
      <c r="W29" s="22">
        <f t="shared" si="22"/>
        <v>80</v>
      </c>
      <c r="X29" s="22">
        <f t="shared" si="23"/>
        <v>30</v>
      </c>
      <c r="Y29" s="24">
        <f t="shared" si="24"/>
        <v>0</v>
      </c>
      <c r="Z29" s="24">
        <f t="shared" si="25"/>
        <v>0</v>
      </c>
      <c r="AA29" s="24">
        <f t="shared" si="26"/>
        <v>0</v>
      </c>
    </row>
    <row r="30" spans="1:27" ht="19.5" customHeight="1">
      <c r="A30" s="10" t="s">
        <v>32</v>
      </c>
      <c r="B30" s="17">
        <f aca="true" t="shared" si="29" ref="B30:B39">C30+D30</f>
        <v>5</v>
      </c>
      <c r="C30" s="18">
        <v>2</v>
      </c>
      <c r="D30" s="18">
        <v>3</v>
      </c>
      <c r="E30" s="22">
        <f aca="true" t="shared" si="30" ref="E30:E39">IF($B30=0,"-",C30/$B30*100)</f>
        <v>40</v>
      </c>
      <c r="F30" s="22">
        <f aca="true" t="shared" si="31" ref="F30:F39">IF($B30=0,"-",D30/$B30*100)</f>
        <v>60</v>
      </c>
      <c r="G30" s="18">
        <f aca="true" t="shared" si="32" ref="G30:G39">H30+I30</f>
        <v>26</v>
      </c>
      <c r="H30" s="18">
        <v>11</v>
      </c>
      <c r="I30" s="18">
        <v>15</v>
      </c>
      <c r="J30" s="22">
        <f aca="true" t="shared" si="33" ref="J30:J39">IF($G30=0,"-",H30/$G30*100)</f>
        <v>42.30769230769231</v>
      </c>
      <c r="K30" s="22">
        <f aca="true" t="shared" si="34" ref="K30:K39">IF($G30=0,"-",I30/$G30*100)</f>
        <v>57.692307692307686</v>
      </c>
      <c r="L30" s="24">
        <f aca="true" t="shared" si="35" ref="L30:L39">IF(G30=0,"--",B30/G30*100)</f>
        <v>19.230769230769234</v>
      </c>
      <c r="M30" s="24">
        <f aca="true" t="shared" si="36" ref="M30:M39">IF(H30=0,"--",C30/H30*100)</f>
        <v>18.181818181818183</v>
      </c>
      <c r="N30" s="24">
        <f aca="true" t="shared" si="37" ref="N30:N39">IF(I30=0,"--",D30/I30*100)</f>
        <v>20</v>
      </c>
      <c r="O30" s="17">
        <v>1</v>
      </c>
      <c r="P30" s="18">
        <v>1</v>
      </c>
      <c r="Q30" s="18">
        <v>0</v>
      </c>
      <c r="R30" s="22">
        <f t="shared" si="27"/>
        <v>100</v>
      </c>
      <c r="S30" s="18" t="s">
        <v>40</v>
      </c>
      <c r="T30" s="18">
        <f aca="true" t="shared" si="38" ref="T30:T39">U30+V30</f>
        <v>30</v>
      </c>
      <c r="U30" s="18">
        <v>11</v>
      </c>
      <c r="V30" s="18">
        <v>19</v>
      </c>
      <c r="W30" s="22">
        <f t="shared" si="22"/>
        <v>42.30769230769231</v>
      </c>
      <c r="X30" s="22">
        <f t="shared" si="23"/>
        <v>73.07692307692307</v>
      </c>
      <c r="Y30" s="24">
        <f t="shared" si="24"/>
        <v>3.3333333333333335</v>
      </c>
      <c r="Z30" s="24">
        <f t="shared" si="25"/>
        <v>9.090909090909092</v>
      </c>
      <c r="AA30" s="24">
        <f t="shared" si="26"/>
        <v>0</v>
      </c>
    </row>
    <row r="31" spans="1:27" ht="19.5" customHeight="1">
      <c r="A31" s="10" t="s">
        <v>33</v>
      </c>
      <c r="B31" s="17">
        <f t="shared" si="29"/>
        <v>1</v>
      </c>
      <c r="C31" s="18">
        <v>0</v>
      </c>
      <c r="D31" s="18">
        <v>1</v>
      </c>
      <c r="E31" s="22">
        <f t="shared" si="30"/>
        <v>0</v>
      </c>
      <c r="F31" s="22">
        <f t="shared" si="31"/>
        <v>100</v>
      </c>
      <c r="G31" s="18">
        <f t="shared" si="32"/>
        <v>25</v>
      </c>
      <c r="H31" s="18">
        <v>12</v>
      </c>
      <c r="I31" s="18">
        <v>13</v>
      </c>
      <c r="J31" s="22">
        <f t="shared" si="33"/>
        <v>48</v>
      </c>
      <c r="K31" s="22">
        <f t="shared" si="34"/>
        <v>52</v>
      </c>
      <c r="L31" s="24">
        <f t="shared" si="35"/>
        <v>4</v>
      </c>
      <c r="M31" s="24">
        <f t="shared" si="36"/>
        <v>0</v>
      </c>
      <c r="N31" s="24">
        <f t="shared" si="37"/>
        <v>7.6923076923076925</v>
      </c>
      <c r="O31" s="17">
        <v>2</v>
      </c>
      <c r="P31" s="18">
        <v>0</v>
      </c>
      <c r="Q31" s="18">
        <v>2</v>
      </c>
      <c r="R31" s="18" t="s">
        <v>40</v>
      </c>
      <c r="S31" s="22">
        <f t="shared" si="28"/>
        <v>100</v>
      </c>
      <c r="T31" s="18">
        <f t="shared" si="38"/>
        <v>23</v>
      </c>
      <c r="U31" s="18">
        <v>10</v>
      </c>
      <c r="V31" s="18">
        <v>13</v>
      </c>
      <c r="W31" s="22">
        <f t="shared" si="22"/>
        <v>40</v>
      </c>
      <c r="X31" s="22">
        <f t="shared" si="23"/>
        <v>52</v>
      </c>
      <c r="Y31" s="24">
        <f t="shared" si="24"/>
        <v>8.695652173913043</v>
      </c>
      <c r="Z31" s="24">
        <f t="shared" si="25"/>
        <v>0</v>
      </c>
      <c r="AA31" s="24">
        <f t="shared" si="26"/>
        <v>15.384615384615385</v>
      </c>
    </row>
    <row r="32" spans="1:27" ht="19.5" customHeight="1">
      <c r="A32" s="10" t="s">
        <v>34</v>
      </c>
      <c r="B32" s="17">
        <f t="shared" si="29"/>
        <v>2</v>
      </c>
      <c r="C32" s="18">
        <v>2</v>
      </c>
      <c r="D32" s="18">
        <v>0</v>
      </c>
      <c r="E32" s="22">
        <f t="shared" si="30"/>
        <v>100</v>
      </c>
      <c r="F32" s="22">
        <f t="shared" si="31"/>
        <v>0</v>
      </c>
      <c r="G32" s="18">
        <f t="shared" si="32"/>
        <v>20</v>
      </c>
      <c r="H32" s="18">
        <v>10</v>
      </c>
      <c r="I32" s="18">
        <v>10</v>
      </c>
      <c r="J32" s="22">
        <f t="shared" si="33"/>
        <v>50</v>
      </c>
      <c r="K32" s="22">
        <f t="shared" si="34"/>
        <v>50</v>
      </c>
      <c r="L32" s="24">
        <f t="shared" si="35"/>
        <v>10</v>
      </c>
      <c r="M32" s="24">
        <f t="shared" si="36"/>
        <v>20</v>
      </c>
      <c r="N32" s="24">
        <f t="shared" si="37"/>
        <v>0</v>
      </c>
      <c r="O32" s="17">
        <f>P32+Q32</f>
        <v>4</v>
      </c>
      <c r="P32" s="18">
        <v>3</v>
      </c>
      <c r="Q32" s="18">
        <v>1</v>
      </c>
      <c r="R32" s="22">
        <f t="shared" si="27"/>
        <v>75</v>
      </c>
      <c r="S32" s="22">
        <f t="shared" si="28"/>
        <v>25</v>
      </c>
      <c r="T32" s="18">
        <f t="shared" si="38"/>
        <v>18</v>
      </c>
      <c r="U32" s="18">
        <v>10</v>
      </c>
      <c r="V32" s="18">
        <v>8</v>
      </c>
      <c r="W32" s="22">
        <f t="shared" si="22"/>
        <v>50</v>
      </c>
      <c r="X32" s="22">
        <f t="shared" si="23"/>
        <v>40</v>
      </c>
      <c r="Y32" s="24">
        <f t="shared" si="24"/>
        <v>22.22222222222222</v>
      </c>
      <c r="Z32" s="24">
        <f t="shared" si="25"/>
        <v>30</v>
      </c>
      <c r="AA32" s="24">
        <f t="shared" si="26"/>
        <v>12.5</v>
      </c>
    </row>
    <row r="33" spans="1:27" ht="19.5" customHeight="1">
      <c r="A33" s="10" t="s">
        <v>35</v>
      </c>
      <c r="B33" s="17">
        <f t="shared" si="29"/>
        <v>0</v>
      </c>
      <c r="C33" s="18">
        <v>0</v>
      </c>
      <c r="D33" s="18">
        <v>0</v>
      </c>
      <c r="E33" s="22" t="str">
        <f t="shared" si="30"/>
        <v>-</v>
      </c>
      <c r="F33" s="22" t="str">
        <f t="shared" si="31"/>
        <v>-</v>
      </c>
      <c r="G33" s="18">
        <f t="shared" si="32"/>
        <v>22</v>
      </c>
      <c r="H33" s="18">
        <v>13</v>
      </c>
      <c r="I33" s="18">
        <v>9</v>
      </c>
      <c r="J33" s="22">
        <f t="shared" si="33"/>
        <v>59.09090909090909</v>
      </c>
      <c r="K33" s="22">
        <f t="shared" si="34"/>
        <v>40.909090909090914</v>
      </c>
      <c r="L33" s="24">
        <f t="shared" si="35"/>
        <v>0</v>
      </c>
      <c r="M33" s="24">
        <f t="shared" si="36"/>
        <v>0</v>
      </c>
      <c r="N33" s="24">
        <f t="shared" si="37"/>
        <v>0</v>
      </c>
      <c r="O33" s="17">
        <v>1</v>
      </c>
      <c r="P33" s="18">
        <v>0</v>
      </c>
      <c r="Q33" s="18">
        <v>1</v>
      </c>
      <c r="R33" s="18" t="s">
        <v>40</v>
      </c>
      <c r="S33" s="22">
        <f t="shared" si="28"/>
        <v>100</v>
      </c>
      <c r="T33" s="18">
        <f t="shared" si="38"/>
        <v>21</v>
      </c>
      <c r="U33" s="18">
        <v>13</v>
      </c>
      <c r="V33" s="18">
        <v>8</v>
      </c>
      <c r="W33" s="22">
        <f t="shared" si="22"/>
        <v>59.09090909090909</v>
      </c>
      <c r="X33" s="22">
        <f t="shared" si="23"/>
        <v>36.36363636363637</v>
      </c>
      <c r="Y33" s="24">
        <f t="shared" si="24"/>
        <v>4.761904761904762</v>
      </c>
      <c r="Z33" s="24">
        <f t="shared" si="25"/>
        <v>0</v>
      </c>
      <c r="AA33" s="24">
        <f t="shared" si="26"/>
        <v>12.5</v>
      </c>
    </row>
    <row r="34" spans="1:27" ht="19.5" customHeight="1">
      <c r="A34" s="10" t="s">
        <v>20</v>
      </c>
      <c r="B34" s="17">
        <f t="shared" si="29"/>
        <v>1</v>
      </c>
      <c r="C34" s="18">
        <v>0</v>
      </c>
      <c r="D34" s="18">
        <v>1</v>
      </c>
      <c r="E34" s="22">
        <f t="shared" si="30"/>
        <v>0</v>
      </c>
      <c r="F34" s="22">
        <f t="shared" si="31"/>
        <v>100</v>
      </c>
      <c r="G34" s="18">
        <f t="shared" si="32"/>
        <v>20</v>
      </c>
      <c r="H34" s="18">
        <v>8</v>
      </c>
      <c r="I34" s="18">
        <v>12</v>
      </c>
      <c r="J34" s="22">
        <f t="shared" si="33"/>
        <v>40</v>
      </c>
      <c r="K34" s="22">
        <f t="shared" si="34"/>
        <v>60</v>
      </c>
      <c r="L34" s="24">
        <f t="shared" si="35"/>
        <v>5</v>
      </c>
      <c r="M34" s="24">
        <f t="shared" si="36"/>
        <v>0</v>
      </c>
      <c r="N34" s="24">
        <f t="shared" si="37"/>
        <v>8.333333333333332</v>
      </c>
      <c r="O34" s="17">
        <v>1</v>
      </c>
      <c r="P34" s="18">
        <v>0</v>
      </c>
      <c r="Q34" s="18">
        <v>1</v>
      </c>
      <c r="R34" s="18" t="s">
        <v>40</v>
      </c>
      <c r="S34" s="22">
        <f t="shared" si="28"/>
        <v>100</v>
      </c>
      <c r="T34" s="18">
        <f t="shared" si="38"/>
        <v>21</v>
      </c>
      <c r="U34" s="18">
        <v>9</v>
      </c>
      <c r="V34" s="18">
        <v>12</v>
      </c>
      <c r="W34" s="22">
        <f t="shared" si="22"/>
        <v>45</v>
      </c>
      <c r="X34" s="22">
        <f t="shared" si="23"/>
        <v>60</v>
      </c>
      <c r="Y34" s="24">
        <f t="shared" si="24"/>
        <v>4.761904761904762</v>
      </c>
      <c r="Z34" s="24">
        <f t="shared" si="25"/>
        <v>0</v>
      </c>
      <c r="AA34" s="24">
        <f t="shared" si="26"/>
        <v>8.333333333333332</v>
      </c>
    </row>
    <row r="35" spans="1:27" ht="19.5" customHeight="1">
      <c r="A35" s="10" t="s">
        <v>36</v>
      </c>
      <c r="B35" s="17">
        <f t="shared" si="29"/>
        <v>0</v>
      </c>
      <c r="C35" s="18">
        <v>0</v>
      </c>
      <c r="D35" s="18">
        <v>0</v>
      </c>
      <c r="E35" s="22" t="str">
        <f>IF($B35=0,"-",C35/$B35*100)</f>
        <v>-</v>
      </c>
      <c r="F35" s="22" t="str">
        <f>IF($B35=0,"-",D35/$B35*100)</f>
        <v>-</v>
      </c>
      <c r="G35" s="18">
        <f t="shared" si="32"/>
        <v>17</v>
      </c>
      <c r="H35" s="18">
        <v>10</v>
      </c>
      <c r="I35" s="18">
        <v>7</v>
      </c>
      <c r="J35" s="22">
        <f>IF($G35=0,"-",H35/$G35*100)</f>
        <v>58.82352941176471</v>
      </c>
      <c r="K35" s="22">
        <f>IF($G35=0,"-",I35/$G35*100)</f>
        <v>41.17647058823529</v>
      </c>
      <c r="L35" s="24">
        <f>IF(G35=0,"--",B35/G35*100)</f>
        <v>0</v>
      </c>
      <c r="M35" s="24">
        <f>IF(H35=0,"--",C35/H35*100)</f>
        <v>0</v>
      </c>
      <c r="N35" s="24">
        <f>IF(I35=0,"--",D35/I35*100)</f>
        <v>0</v>
      </c>
      <c r="O35" s="17">
        <v>0</v>
      </c>
      <c r="P35" s="18">
        <v>0</v>
      </c>
      <c r="Q35" s="18">
        <v>0</v>
      </c>
      <c r="R35" s="18" t="s">
        <v>40</v>
      </c>
      <c r="S35" s="18" t="s">
        <v>40</v>
      </c>
      <c r="T35" s="18">
        <f t="shared" si="38"/>
        <v>26</v>
      </c>
      <c r="U35" s="18">
        <v>16</v>
      </c>
      <c r="V35" s="18">
        <v>10</v>
      </c>
      <c r="W35" s="22">
        <f aca="true" t="shared" si="39" ref="W35:X39">IF($G35=0,"-",U35/$G35*100)</f>
        <v>94.11764705882352</v>
      </c>
      <c r="X35" s="22">
        <f t="shared" si="39"/>
        <v>58.82352941176471</v>
      </c>
      <c r="Y35" s="24">
        <f aca="true" t="shared" si="40" ref="Y35:AA39">IF(T35=0,"--",O35/T35*100)</f>
        <v>0</v>
      </c>
      <c r="Z35" s="24">
        <f t="shared" si="40"/>
        <v>0</v>
      </c>
      <c r="AA35" s="24">
        <f t="shared" si="40"/>
        <v>0</v>
      </c>
    </row>
    <row r="36" spans="1:27" ht="19.5" customHeight="1">
      <c r="A36" s="10" t="s">
        <v>21</v>
      </c>
      <c r="B36" s="17">
        <f t="shared" si="29"/>
        <v>0</v>
      </c>
      <c r="C36" s="18">
        <v>0</v>
      </c>
      <c r="D36" s="18">
        <v>0</v>
      </c>
      <c r="E36" s="22" t="str">
        <f t="shared" si="30"/>
        <v>-</v>
      </c>
      <c r="F36" s="22" t="str">
        <f t="shared" si="31"/>
        <v>-</v>
      </c>
      <c r="G36" s="18">
        <f t="shared" si="32"/>
        <v>5</v>
      </c>
      <c r="H36" s="18">
        <v>1</v>
      </c>
      <c r="I36" s="18">
        <v>4</v>
      </c>
      <c r="J36" s="22">
        <f t="shared" si="33"/>
        <v>20</v>
      </c>
      <c r="K36" s="22">
        <f t="shared" si="34"/>
        <v>80</v>
      </c>
      <c r="L36" s="24">
        <f t="shared" si="35"/>
        <v>0</v>
      </c>
      <c r="M36" s="24">
        <f t="shared" si="36"/>
        <v>0</v>
      </c>
      <c r="N36" s="24">
        <f t="shared" si="37"/>
        <v>0</v>
      </c>
      <c r="O36" s="17">
        <v>0</v>
      </c>
      <c r="P36" s="18">
        <v>0</v>
      </c>
      <c r="Q36" s="18">
        <v>0</v>
      </c>
      <c r="R36" s="18" t="s">
        <v>40</v>
      </c>
      <c r="S36" s="18" t="s">
        <v>40</v>
      </c>
      <c r="T36" s="18">
        <f t="shared" si="38"/>
        <v>6</v>
      </c>
      <c r="U36" s="18">
        <v>1</v>
      </c>
      <c r="V36" s="18">
        <v>5</v>
      </c>
      <c r="W36" s="22">
        <f t="shared" si="39"/>
        <v>20</v>
      </c>
      <c r="X36" s="22">
        <f t="shared" si="39"/>
        <v>100</v>
      </c>
      <c r="Y36" s="24">
        <f t="shared" si="40"/>
        <v>0</v>
      </c>
      <c r="Z36" s="24">
        <f t="shared" si="40"/>
        <v>0</v>
      </c>
      <c r="AA36" s="24">
        <f t="shared" si="40"/>
        <v>0</v>
      </c>
    </row>
    <row r="37" spans="1:27" ht="19.5" customHeight="1">
      <c r="A37" s="10" t="s">
        <v>22</v>
      </c>
      <c r="B37" s="17">
        <f t="shared" si="29"/>
        <v>1</v>
      </c>
      <c r="C37" s="18">
        <v>0</v>
      </c>
      <c r="D37" s="18">
        <v>1</v>
      </c>
      <c r="E37" s="22">
        <f t="shared" si="30"/>
        <v>0</v>
      </c>
      <c r="F37" s="22">
        <f t="shared" si="31"/>
        <v>100</v>
      </c>
      <c r="G37" s="18">
        <f t="shared" si="32"/>
        <v>6</v>
      </c>
      <c r="H37" s="18">
        <v>1</v>
      </c>
      <c r="I37" s="18">
        <v>5</v>
      </c>
      <c r="J37" s="22">
        <f t="shared" si="33"/>
        <v>16.666666666666664</v>
      </c>
      <c r="K37" s="22">
        <f t="shared" si="34"/>
        <v>83.33333333333334</v>
      </c>
      <c r="L37" s="24">
        <f t="shared" si="35"/>
        <v>16.666666666666664</v>
      </c>
      <c r="M37" s="24">
        <f t="shared" si="36"/>
        <v>0</v>
      </c>
      <c r="N37" s="24">
        <f t="shared" si="37"/>
        <v>20</v>
      </c>
      <c r="O37" s="17">
        <v>0</v>
      </c>
      <c r="P37" s="18">
        <v>0</v>
      </c>
      <c r="Q37" s="18">
        <v>0</v>
      </c>
      <c r="R37" s="18" t="s">
        <v>40</v>
      </c>
      <c r="S37" s="18" t="s">
        <v>40</v>
      </c>
      <c r="T37" s="18">
        <f t="shared" si="38"/>
        <v>5</v>
      </c>
      <c r="U37" s="18">
        <v>1</v>
      </c>
      <c r="V37" s="18">
        <v>4</v>
      </c>
      <c r="W37" s="22">
        <f t="shared" si="39"/>
        <v>16.666666666666664</v>
      </c>
      <c r="X37" s="22">
        <f t="shared" si="39"/>
        <v>66.66666666666666</v>
      </c>
      <c r="Y37" s="24">
        <f t="shared" si="40"/>
        <v>0</v>
      </c>
      <c r="Z37" s="24">
        <f t="shared" si="40"/>
        <v>0</v>
      </c>
      <c r="AA37" s="24">
        <f t="shared" si="40"/>
        <v>0</v>
      </c>
    </row>
    <row r="38" spans="1:27" ht="19.5" customHeight="1">
      <c r="A38" s="10" t="s">
        <v>23</v>
      </c>
      <c r="B38" s="17">
        <f t="shared" si="29"/>
        <v>1</v>
      </c>
      <c r="C38" s="18">
        <v>0</v>
      </c>
      <c r="D38" s="18">
        <v>1</v>
      </c>
      <c r="E38" s="22">
        <f t="shared" si="30"/>
        <v>0</v>
      </c>
      <c r="F38" s="22">
        <f t="shared" si="31"/>
        <v>100</v>
      </c>
      <c r="G38" s="18">
        <f t="shared" si="32"/>
        <v>8</v>
      </c>
      <c r="H38" s="18">
        <v>0</v>
      </c>
      <c r="I38" s="18">
        <v>8</v>
      </c>
      <c r="J38" s="22">
        <f t="shared" si="33"/>
        <v>0</v>
      </c>
      <c r="K38" s="22">
        <f t="shared" si="34"/>
        <v>100</v>
      </c>
      <c r="L38" s="24">
        <f t="shared" si="35"/>
        <v>12.5</v>
      </c>
      <c r="M38" s="24" t="str">
        <f t="shared" si="36"/>
        <v>--</v>
      </c>
      <c r="N38" s="24">
        <f t="shared" si="37"/>
        <v>12.5</v>
      </c>
      <c r="O38" s="17">
        <v>2</v>
      </c>
      <c r="P38" s="18">
        <v>0</v>
      </c>
      <c r="Q38" s="18">
        <v>2</v>
      </c>
      <c r="R38" s="18" t="s">
        <v>40</v>
      </c>
      <c r="S38" s="22">
        <f t="shared" si="28"/>
        <v>100</v>
      </c>
      <c r="T38" s="18">
        <f t="shared" si="38"/>
        <v>7</v>
      </c>
      <c r="U38" s="18">
        <v>1</v>
      </c>
      <c r="V38" s="18">
        <v>6</v>
      </c>
      <c r="W38" s="22">
        <f t="shared" si="39"/>
        <v>12.5</v>
      </c>
      <c r="X38" s="22">
        <f t="shared" si="39"/>
        <v>75</v>
      </c>
      <c r="Y38" s="24">
        <f t="shared" si="40"/>
        <v>28.57142857142857</v>
      </c>
      <c r="Z38" s="24">
        <f t="shared" si="40"/>
        <v>0</v>
      </c>
      <c r="AA38" s="24">
        <f t="shared" si="40"/>
        <v>33.33333333333333</v>
      </c>
    </row>
    <row r="39" spans="1:27" ht="19.5" customHeight="1">
      <c r="A39" s="9" t="s">
        <v>24</v>
      </c>
      <c r="B39" s="19">
        <f t="shared" si="29"/>
        <v>0</v>
      </c>
      <c r="C39" s="20">
        <v>0</v>
      </c>
      <c r="D39" s="20">
        <v>0</v>
      </c>
      <c r="E39" s="23" t="str">
        <f t="shared" si="30"/>
        <v>-</v>
      </c>
      <c r="F39" s="23" t="str">
        <f t="shared" si="31"/>
        <v>-</v>
      </c>
      <c r="G39" s="20">
        <f t="shared" si="32"/>
        <v>21</v>
      </c>
      <c r="H39" s="20">
        <v>7</v>
      </c>
      <c r="I39" s="20">
        <v>14</v>
      </c>
      <c r="J39" s="23">
        <f t="shared" si="33"/>
        <v>33.33333333333333</v>
      </c>
      <c r="K39" s="23">
        <f t="shared" si="34"/>
        <v>66.66666666666666</v>
      </c>
      <c r="L39" s="25">
        <f t="shared" si="35"/>
        <v>0</v>
      </c>
      <c r="M39" s="25">
        <f t="shared" si="36"/>
        <v>0</v>
      </c>
      <c r="N39" s="25">
        <f t="shared" si="37"/>
        <v>0</v>
      </c>
      <c r="O39" s="19">
        <v>1</v>
      </c>
      <c r="P39" s="20">
        <v>0</v>
      </c>
      <c r="Q39" s="20">
        <v>1</v>
      </c>
      <c r="R39" s="20" t="s">
        <v>40</v>
      </c>
      <c r="S39" s="23">
        <f t="shared" si="28"/>
        <v>100</v>
      </c>
      <c r="T39" s="20">
        <f t="shared" si="38"/>
        <v>19</v>
      </c>
      <c r="U39" s="20">
        <v>8</v>
      </c>
      <c r="V39" s="20">
        <v>11</v>
      </c>
      <c r="W39" s="23">
        <f t="shared" si="39"/>
        <v>38.095238095238095</v>
      </c>
      <c r="X39" s="23">
        <f t="shared" si="39"/>
        <v>52.38095238095239</v>
      </c>
      <c r="Y39" s="25">
        <f t="shared" si="40"/>
        <v>5.263157894736842</v>
      </c>
      <c r="Z39" s="25">
        <f t="shared" si="40"/>
        <v>0</v>
      </c>
      <c r="AA39" s="25">
        <f t="shared" si="40"/>
        <v>9.090909090909092</v>
      </c>
    </row>
    <row r="40" spans="1:18" ht="16.5">
      <c r="A40" s="1" t="s">
        <v>31</v>
      </c>
      <c r="B40" s="2"/>
      <c r="C40" s="2"/>
      <c r="D40" s="2"/>
      <c r="E40" s="2"/>
      <c r="F40" s="2"/>
      <c r="G40" s="2"/>
      <c r="H40" s="2"/>
      <c r="I40" s="2"/>
      <c r="J40" s="2"/>
      <c r="K40" s="2"/>
      <c r="R40" s="27"/>
    </row>
    <row r="41" spans="1:11" ht="16.5">
      <c r="A41" s="1" t="s">
        <v>10</v>
      </c>
      <c r="B41" s="2"/>
      <c r="C41" s="2"/>
      <c r="D41" s="2"/>
      <c r="E41" s="2"/>
      <c r="F41" s="2"/>
      <c r="G41" s="2"/>
      <c r="H41" s="2"/>
      <c r="I41" s="2"/>
      <c r="J41" s="2"/>
      <c r="K41" s="2"/>
    </row>
    <row r="42" spans="1:14" ht="16.5">
      <c r="A42" s="63" t="s">
        <v>41</v>
      </c>
      <c r="B42" s="63"/>
      <c r="C42" s="63"/>
      <c r="D42" s="63"/>
      <c r="E42" s="63"/>
      <c r="F42" s="63"/>
      <c r="G42" s="63"/>
      <c r="H42" s="63"/>
      <c r="I42" s="63"/>
      <c r="J42" s="63"/>
      <c r="K42" s="63"/>
      <c r="L42" s="63"/>
      <c r="M42" s="63"/>
      <c r="N42" s="63"/>
    </row>
    <row r="44" spans="1:27" ht="16.5">
      <c r="A44" s="31"/>
      <c r="B44" s="46" t="s">
        <v>42</v>
      </c>
      <c r="C44" s="46"/>
      <c r="D44" s="46"/>
      <c r="E44" s="46"/>
      <c r="F44" s="46"/>
      <c r="G44" s="46"/>
      <c r="H44" s="46"/>
      <c r="I44" s="46"/>
      <c r="J44" s="46"/>
      <c r="K44" s="46"/>
      <c r="L44" s="46"/>
      <c r="M44" s="46"/>
      <c r="N44" s="46"/>
      <c r="O44" s="46" t="s">
        <v>46</v>
      </c>
      <c r="P44" s="46"/>
      <c r="Q44" s="46"/>
      <c r="R44" s="46"/>
      <c r="S44" s="46"/>
      <c r="T44" s="46"/>
      <c r="U44" s="46"/>
      <c r="V44" s="46"/>
      <c r="W44" s="46"/>
      <c r="X44" s="46"/>
      <c r="Y44" s="46"/>
      <c r="Z44" s="46"/>
      <c r="AA44" s="46"/>
    </row>
    <row r="45" spans="1:27" ht="19.5" customHeight="1">
      <c r="A45" s="13"/>
      <c r="B45" s="56" t="s">
        <v>11</v>
      </c>
      <c r="C45" s="57"/>
      <c r="D45" s="57"/>
      <c r="E45" s="57"/>
      <c r="F45" s="58"/>
      <c r="G45" s="56" t="s">
        <v>12</v>
      </c>
      <c r="H45" s="57"/>
      <c r="I45" s="57"/>
      <c r="J45" s="57"/>
      <c r="K45" s="57"/>
      <c r="L45" s="59" t="s">
        <v>29</v>
      </c>
      <c r="M45" s="60"/>
      <c r="N45" s="65"/>
      <c r="O45" s="56" t="s">
        <v>11</v>
      </c>
      <c r="P45" s="57"/>
      <c r="Q45" s="57"/>
      <c r="R45" s="57"/>
      <c r="S45" s="58"/>
      <c r="T45" s="56" t="s">
        <v>12</v>
      </c>
      <c r="U45" s="57"/>
      <c r="V45" s="57"/>
      <c r="W45" s="57"/>
      <c r="X45" s="57"/>
      <c r="Y45" s="59" t="s">
        <v>29</v>
      </c>
      <c r="Z45" s="60"/>
      <c r="AA45" s="65"/>
    </row>
    <row r="46" spans="1:27" ht="19.5" customHeight="1">
      <c r="A46" s="64" t="s">
        <v>13</v>
      </c>
      <c r="B46" s="49" t="s">
        <v>1</v>
      </c>
      <c r="C46" s="61"/>
      <c r="D46" s="62"/>
      <c r="E46" s="51" t="s">
        <v>4</v>
      </c>
      <c r="F46" s="52"/>
      <c r="G46" s="49" t="s">
        <v>1</v>
      </c>
      <c r="H46" s="61"/>
      <c r="I46" s="62"/>
      <c r="J46" s="51" t="s">
        <v>4</v>
      </c>
      <c r="K46" s="52"/>
      <c r="L46" s="53" t="s">
        <v>25</v>
      </c>
      <c r="M46" s="55"/>
      <c r="N46" s="64"/>
      <c r="O46" s="49" t="s">
        <v>1</v>
      </c>
      <c r="P46" s="61"/>
      <c r="Q46" s="62"/>
      <c r="R46" s="51" t="s">
        <v>4</v>
      </c>
      <c r="S46" s="52"/>
      <c r="T46" s="49" t="s">
        <v>1</v>
      </c>
      <c r="U46" s="61"/>
      <c r="V46" s="62"/>
      <c r="W46" s="51" t="s">
        <v>4</v>
      </c>
      <c r="X46" s="52"/>
      <c r="Y46" s="53" t="s">
        <v>25</v>
      </c>
      <c r="Z46" s="55"/>
      <c r="AA46" s="64"/>
    </row>
    <row r="47" spans="1:27" ht="19.5" customHeight="1">
      <c r="A47" s="64"/>
      <c r="B47" s="54"/>
      <c r="C47" s="7" t="s">
        <v>2</v>
      </c>
      <c r="D47" s="7" t="s">
        <v>3</v>
      </c>
      <c r="E47" s="7" t="s">
        <v>0</v>
      </c>
      <c r="F47" s="8" t="s">
        <v>3</v>
      </c>
      <c r="G47" s="54"/>
      <c r="H47" s="7" t="s">
        <v>2</v>
      </c>
      <c r="I47" s="7" t="s">
        <v>3</v>
      </c>
      <c r="J47" s="7" t="s">
        <v>0</v>
      </c>
      <c r="K47" s="8" t="s">
        <v>3</v>
      </c>
      <c r="L47" s="54"/>
      <c r="M47" s="8" t="s">
        <v>2</v>
      </c>
      <c r="N47" s="12" t="s">
        <v>3</v>
      </c>
      <c r="O47" s="54"/>
      <c r="P47" s="7" t="s">
        <v>2</v>
      </c>
      <c r="Q47" s="7" t="s">
        <v>3</v>
      </c>
      <c r="R47" s="7" t="s">
        <v>0</v>
      </c>
      <c r="S47" s="8" t="s">
        <v>3</v>
      </c>
      <c r="T47" s="54"/>
      <c r="U47" s="7" t="s">
        <v>2</v>
      </c>
      <c r="V47" s="7" t="s">
        <v>3</v>
      </c>
      <c r="W47" s="7" t="s">
        <v>0</v>
      </c>
      <c r="X47" s="12" t="s">
        <v>3</v>
      </c>
      <c r="Y47" s="54"/>
      <c r="Z47" s="8" t="s">
        <v>2</v>
      </c>
      <c r="AA47" s="12" t="s">
        <v>3</v>
      </c>
    </row>
    <row r="48" spans="1:27" ht="19.5" customHeight="1">
      <c r="A48" s="14" t="s">
        <v>5</v>
      </c>
      <c r="B48" s="15">
        <f>C48+D48</f>
        <v>24</v>
      </c>
      <c r="C48" s="16">
        <f>SUM(C49:C61)</f>
        <v>11</v>
      </c>
      <c r="D48" s="16">
        <f>SUM(D49:D61)</f>
        <v>13</v>
      </c>
      <c r="E48" s="21">
        <f aca="true" t="shared" si="41" ref="E48:E57">IF($B48=0,"-",C48/$B48*100)</f>
        <v>45.83333333333333</v>
      </c>
      <c r="F48" s="21">
        <f aca="true" t="shared" si="42" ref="F48:F57">IF($B48=0,"-",D48/$B48*100)</f>
        <v>54.166666666666664</v>
      </c>
      <c r="G48" s="16">
        <f>H48+I48</f>
        <v>540</v>
      </c>
      <c r="H48" s="16">
        <f>SUM(H49:H61)</f>
        <v>289</v>
      </c>
      <c r="I48" s="16">
        <f>SUM(I49:I61)</f>
        <v>251</v>
      </c>
      <c r="J48" s="21">
        <f aca="true" t="shared" si="43" ref="J48:J57">IF($G48=0,"-",H48/$G48*100)</f>
        <v>53.51851851851852</v>
      </c>
      <c r="K48" s="21">
        <f aca="true" t="shared" si="44" ref="K48:K57">IF($G48=0,"-",I48/$G48*100)</f>
        <v>46.48148148148148</v>
      </c>
      <c r="L48" s="32">
        <f aca="true" t="shared" si="45" ref="L48:L57">IF(G48=0,"--",B48/G48*100)</f>
        <v>4.444444444444445</v>
      </c>
      <c r="M48" s="26">
        <f aca="true" t="shared" si="46" ref="M48:M57">IF(H48=0,"--",C48/H48*100)</f>
        <v>3.8062283737024223</v>
      </c>
      <c r="N48" s="34">
        <f aca="true" t="shared" si="47" ref="N48:N57">IF(I48=0,"--",D48/I48*100)</f>
        <v>5.179282868525896</v>
      </c>
      <c r="O48" s="15">
        <f>P48+Q48</f>
        <v>0</v>
      </c>
      <c r="P48" s="16">
        <f>SUM(P49:P61)</f>
        <v>0</v>
      </c>
      <c r="Q48" s="16">
        <f>SUM(Q49:Q61)</f>
        <v>0</v>
      </c>
      <c r="R48" s="21" t="str">
        <f>IF($O48=0,"-",P48/$O48*100)</f>
        <v>-</v>
      </c>
      <c r="S48" s="21" t="str">
        <f>IF($O48=0,"-",Q48/$O48*100)</f>
        <v>-</v>
      </c>
      <c r="T48" s="16">
        <f>U48+V48</f>
        <v>556</v>
      </c>
      <c r="U48" s="16">
        <f>SUM(U49:U61)</f>
        <v>278</v>
      </c>
      <c r="V48" s="16">
        <f>SUM(V49:V61)</f>
        <v>278</v>
      </c>
      <c r="W48" s="21">
        <f>IF($T48=0,"-",U48/$T48*100)</f>
        <v>50</v>
      </c>
      <c r="X48" s="22">
        <f>IF($T48=0,"-",V48/$T48*100)</f>
        <v>50</v>
      </c>
      <c r="Y48" s="32">
        <f aca="true" t="shared" si="48" ref="Y48:AA51">IF(T48=0,"--",O48/T48*100)</f>
        <v>0</v>
      </c>
      <c r="Z48" s="26">
        <f t="shared" si="48"/>
        <v>0</v>
      </c>
      <c r="AA48" s="34">
        <f t="shared" si="48"/>
        <v>0</v>
      </c>
    </row>
    <row r="49" spans="1:27" ht="19.5" customHeight="1">
      <c r="A49" s="10" t="s">
        <v>14</v>
      </c>
      <c r="B49" s="17">
        <f>C49+D49</f>
        <v>12</v>
      </c>
      <c r="C49" s="18">
        <v>7</v>
      </c>
      <c r="D49" s="18">
        <v>5</v>
      </c>
      <c r="E49" s="22">
        <f t="shared" si="41"/>
        <v>58.333333333333336</v>
      </c>
      <c r="F49" s="22">
        <f t="shared" si="42"/>
        <v>41.66666666666667</v>
      </c>
      <c r="G49" s="18">
        <f>H49+I49</f>
        <v>144</v>
      </c>
      <c r="H49" s="18">
        <v>72</v>
      </c>
      <c r="I49" s="18">
        <v>72</v>
      </c>
      <c r="J49" s="22">
        <f t="shared" si="43"/>
        <v>50</v>
      </c>
      <c r="K49" s="22">
        <f t="shared" si="44"/>
        <v>50</v>
      </c>
      <c r="L49" s="24">
        <f t="shared" si="45"/>
        <v>8.333333333333332</v>
      </c>
      <c r="M49" s="24">
        <f t="shared" si="46"/>
        <v>9.722222222222223</v>
      </c>
      <c r="N49" s="34">
        <f t="shared" si="47"/>
        <v>6.944444444444445</v>
      </c>
      <c r="O49" s="17">
        <f>P49+Q49</f>
        <v>0</v>
      </c>
      <c r="P49" s="36">
        <v>0</v>
      </c>
      <c r="Q49" s="36">
        <v>0</v>
      </c>
      <c r="R49" s="22" t="str">
        <f aca="true" t="shared" si="49" ref="R49:R61">IF($O49=0,"-",P49/$O49*100)</f>
        <v>-</v>
      </c>
      <c r="S49" s="22" t="str">
        <f aca="true" t="shared" si="50" ref="S49:S61">IF($O49=0,"-",Q49/$O49*100)</f>
        <v>-</v>
      </c>
      <c r="T49" s="18">
        <f>U49+V49</f>
        <v>127</v>
      </c>
      <c r="U49" s="18">
        <v>66</v>
      </c>
      <c r="V49" s="18">
        <v>61</v>
      </c>
      <c r="W49" s="22">
        <f aca="true" t="shared" si="51" ref="W49:W61">IF($T49=0,"-",U49/$T49*100)</f>
        <v>51.96850393700787</v>
      </c>
      <c r="X49" s="22">
        <f aca="true" t="shared" si="52" ref="X49:X61">IF($T49=0,"-",V49/$T49*100)</f>
        <v>48.031496062992126</v>
      </c>
      <c r="Y49" s="24">
        <f t="shared" si="48"/>
        <v>0</v>
      </c>
      <c r="Z49" s="24">
        <f t="shared" si="48"/>
        <v>0</v>
      </c>
      <c r="AA49" s="34">
        <f t="shared" si="48"/>
        <v>0</v>
      </c>
    </row>
    <row r="50" spans="1:27" ht="19.5" customHeight="1">
      <c r="A50" s="10" t="s">
        <v>15</v>
      </c>
      <c r="B50" s="17">
        <f>C50+D50</f>
        <v>6</v>
      </c>
      <c r="C50" s="18">
        <v>2</v>
      </c>
      <c r="D50" s="18">
        <v>4</v>
      </c>
      <c r="E50" s="22">
        <f t="shared" si="41"/>
        <v>33.33333333333333</v>
      </c>
      <c r="F50" s="22">
        <f t="shared" si="42"/>
        <v>66.66666666666666</v>
      </c>
      <c r="G50" s="18">
        <f>H50+I50</f>
        <v>173</v>
      </c>
      <c r="H50" s="18">
        <v>105</v>
      </c>
      <c r="I50" s="18">
        <v>68</v>
      </c>
      <c r="J50" s="22">
        <f t="shared" si="43"/>
        <v>60.69364161849711</v>
      </c>
      <c r="K50" s="22">
        <f t="shared" si="44"/>
        <v>39.30635838150289</v>
      </c>
      <c r="L50" s="24">
        <f t="shared" si="45"/>
        <v>3.4682080924855487</v>
      </c>
      <c r="M50" s="24">
        <f t="shared" si="46"/>
        <v>1.9047619047619049</v>
      </c>
      <c r="N50" s="34">
        <f t="shared" si="47"/>
        <v>5.88235294117647</v>
      </c>
      <c r="O50" s="17">
        <f>P50+Q50</f>
        <v>0</v>
      </c>
      <c r="P50" s="36">
        <v>0</v>
      </c>
      <c r="Q50" s="36">
        <v>0</v>
      </c>
      <c r="R50" s="22" t="str">
        <f t="shared" si="49"/>
        <v>-</v>
      </c>
      <c r="S50" s="22" t="str">
        <f t="shared" si="50"/>
        <v>-</v>
      </c>
      <c r="T50" s="18">
        <f>U50+V50</f>
        <v>167</v>
      </c>
      <c r="U50" s="18">
        <v>97</v>
      </c>
      <c r="V50" s="18">
        <v>70</v>
      </c>
      <c r="W50" s="22">
        <f t="shared" si="51"/>
        <v>58.08383233532935</v>
      </c>
      <c r="X50" s="22">
        <f t="shared" si="52"/>
        <v>41.91616766467065</v>
      </c>
      <c r="Y50" s="24">
        <f t="shared" si="48"/>
        <v>0</v>
      </c>
      <c r="Z50" s="24">
        <f t="shared" si="48"/>
        <v>0</v>
      </c>
      <c r="AA50" s="34">
        <f t="shared" si="48"/>
        <v>0</v>
      </c>
    </row>
    <row r="51" spans="1:27" ht="19.5" customHeight="1">
      <c r="A51" s="10" t="s">
        <v>43</v>
      </c>
      <c r="B51" s="17">
        <f>C51+D51</f>
        <v>0</v>
      </c>
      <c r="C51" s="18">
        <v>0</v>
      </c>
      <c r="D51" s="18">
        <v>0</v>
      </c>
      <c r="E51" s="22" t="str">
        <f>IF($B51=0,"-",C51/$B51*100)</f>
        <v>-</v>
      </c>
      <c r="F51" s="22" t="str">
        <f>IF($B51=0,"-",D51/$B51*100)</f>
        <v>-</v>
      </c>
      <c r="G51" s="18">
        <f>H51+I51</f>
        <v>19</v>
      </c>
      <c r="H51" s="18">
        <v>14</v>
      </c>
      <c r="I51" s="18">
        <v>5</v>
      </c>
      <c r="J51" s="22">
        <f>IF($G51=0,"-",H51/$G51*100)</f>
        <v>73.68421052631578</v>
      </c>
      <c r="K51" s="22">
        <f>IF($G51=0,"-",I51/$G51*100)</f>
        <v>26.31578947368421</v>
      </c>
      <c r="L51" s="24">
        <f>IF(G51=0,"--",B51/G51*100)</f>
        <v>0</v>
      </c>
      <c r="M51" s="24">
        <f>IF(H51=0,"--",C51/H51*100)</f>
        <v>0</v>
      </c>
      <c r="N51" s="34">
        <f>IF(I51=0,"--",D51/I51*100)</f>
        <v>0</v>
      </c>
      <c r="O51" s="17">
        <f>P51+Q51</f>
        <v>0</v>
      </c>
      <c r="P51" s="36">
        <v>0</v>
      </c>
      <c r="Q51" s="36">
        <v>0</v>
      </c>
      <c r="R51" s="22" t="str">
        <f t="shared" si="49"/>
        <v>-</v>
      </c>
      <c r="S51" s="22" t="str">
        <f t="shared" si="50"/>
        <v>-</v>
      </c>
      <c r="T51" s="18">
        <f>U51+V51</f>
        <v>90</v>
      </c>
      <c r="U51" s="18">
        <v>45</v>
      </c>
      <c r="V51" s="18">
        <v>45</v>
      </c>
      <c r="W51" s="22">
        <f t="shared" si="51"/>
        <v>50</v>
      </c>
      <c r="X51" s="22">
        <f t="shared" si="52"/>
        <v>50</v>
      </c>
      <c r="Y51" s="24">
        <f t="shared" si="48"/>
        <v>0</v>
      </c>
      <c r="Z51" s="24">
        <f t="shared" si="48"/>
        <v>0</v>
      </c>
      <c r="AA51" s="34">
        <f t="shared" si="48"/>
        <v>0</v>
      </c>
    </row>
    <row r="52" spans="1:27" ht="19.5" customHeight="1">
      <c r="A52" s="10" t="s">
        <v>30</v>
      </c>
      <c r="B52" s="17">
        <f>C52+D52</f>
        <v>0</v>
      </c>
      <c r="C52" s="18">
        <v>0</v>
      </c>
      <c r="D52" s="18">
        <v>0</v>
      </c>
      <c r="E52" s="22" t="str">
        <f t="shared" si="41"/>
        <v>-</v>
      </c>
      <c r="F52" s="22" t="str">
        <f t="shared" si="42"/>
        <v>-</v>
      </c>
      <c r="G52" s="18">
        <f>H52+I52</f>
        <v>16</v>
      </c>
      <c r="H52" s="18">
        <v>14</v>
      </c>
      <c r="I52" s="18">
        <v>2</v>
      </c>
      <c r="J52" s="22">
        <f t="shared" si="43"/>
        <v>87.5</v>
      </c>
      <c r="K52" s="22">
        <f t="shared" si="44"/>
        <v>12.5</v>
      </c>
      <c r="L52" s="24">
        <f t="shared" si="45"/>
        <v>0</v>
      </c>
      <c r="M52" s="24">
        <f t="shared" si="46"/>
        <v>0</v>
      </c>
      <c r="N52" s="34">
        <f t="shared" si="47"/>
        <v>0</v>
      </c>
      <c r="O52" s="17">
        <f>P52+Q52</f>
        <v>0</v>
      </c>
      <c r="P52" s="36">
        <v>0</v>
      </c>
      <c r="Q52" s="36">
        <v>0</v>
      </c>
      <c r="R52" s="22" t="str">
        <f t="shared" si="49"/>
        <v>-</v>
      </c>
      <c r="S52" s="22" t="str">
        <f t="shared" si="50"/>
        <v>-</v>
      </c>
      <c r="T52" s="18">
        <f>U52+V52</f>
        <v>16</v>
      </c>
      <c r="U52" s="36">
        <v>14</v>
      </c>
      <c r="V52" s="36">
        <v>2</v>
      </c>
      <c r="W52" s="22">
        <f t="shared" si="51"/>
        <v>87.5</v>
      </c>
      <c r="X52" s="22">
        <f t="shared" si="52"/>
        <v>12.5</v>
      </c>
      <c r="Y52" s="24">
        <f aca="true" t="shared" si="53" ref="Y52:Y61">IF(T52=0,"--",O52/T52*100)</f>
        <v>0</v>
      </c>
      <c r="Z52" s="24">
        <f aca="true" t="shared" si="54" ref="Z52:Z61">IF(U52=0,"--",P52/U52*100)</f>
        <v>0</v>
      </c>
      <c r="AA52" s="34">
        <f aca="true" t="shared" si="55" ref="AA52:AA61">IF(V52=0,"--",Q52/V52*100)</f>
        <v>0</v>
      </c>
    </row>
    <row r="53" spans="1:27" ht="19.5" customHeight="1">
      <c r="A53" s="10" t="s">
        <v>32</v>
      </c>
      <c r="B53" s="17">
        <f aca="true" t="shared" si="56" ref="B53:B61">C53+D53</f>
        <v>0</v>
      </c>
      <c r="C53" s="18">
        <v>0</v>
      </c>
      <c r="D53" s="18">
        <v>0</v>
      </c>
      <c r="E53" s="22" t="str">
        <f t="shared" si="41"/>
        <v>-</v>
      </c>
      <c r="F53" s="22" t="str">
        <f t="shared" si="42"/>
        <v>-</v>
      </c>
      <c r="G53" s="18">
        <f aca="true" t="shared" si="57" ref="G53:G61">H53+I53</f>
        <v>36</v>
      </c>
      <c r="H53" s="18">
        <v>13</v>
      </c>
      <c r="I53" s="18">
        <v>23</v>
      </c>
      <c r="J53" s="22">
        <f t="shared" si="43"/>
        <v>36.11111111111111</v>
      </c>
      <c r="K53" s="22">
        <f t="shared" si="44"/>
        <v>63.888888888888886</v>
      </c>
      <c r="L53" s="24">
        <f t="shared" si="45"/>
        <v>0</v>
      </c>
      <c r="M53" s="24">
        <f t="shared" si="46"/>
        <v>0</v>
      </c>
      <c r="N53" s="34">
        <f t="shared" si="47"/>
        <v>0</v>
      </c>
      <c r="O53" s="17">
        <f aca="true" t="shared" si="58" ref="O53:O61">P53+Q53</f>
        <v>0</v>
      </c>
      <c r="P53" s="36">
        <v>0</v>
      </c>
      <c r="Q53" s="36">
        <v>0</v>
      </c>
      <c r="R53" s="22" t="str">
        <f t="shared" si="49"/>
        <v>-</v>
      </c>
      <c r="S53" s="22" t="str">
        <f t="shared" si="50"/>
        <v>-</v>
      </c>
      <c r="T53" s="18">
        <f aca="true" t="shared" si="59" ref="T53:T61">U53+V53</f>
        <v>36</v>
      </c>
      <c r="U53" s="36">
        <v>13</v>
      </c>
      <c r="V53" s="36">
        <v>23</v>
      </c>
      <c r="W53" s="22">
        <f t="shared" si="51"/>
        <v>36.11111111111111</v>
      </c>
      <c r="X53" s="22">
        <f t="shared" si="52"/>
        <v>63.888888888888886</v>
      </c>
      <c r="Y53" s="24">
        <f t="shared" si="53"/>
        <v>0</v>
      </c>
      <c r="Z53" s="24">
        <f t="shared" si="54"/>
        <v>0</v>
      </c>
      <c r="AA53" s="34">
        <f t="shared" si="55"/>
        <v>0</v>
      </c>
    </row>
    <row r="54" spans="1:27" ht="19.5" customHeight="1">
      <c r="A54" s="10" t="s">
        <v>33</v>
      </c>
      <c r="B54" s="17">
        <f t="shared" si="56"/>
        <v>0</v>
      </c>
      <c r="C54" s="18">
        <v>0</v>
      </c>
      <c r="D54" s="18">
        <v>0</v>
      </c>
      <c r="E54" s="22" t="str">
        <f t="shared" si="41"/>
        <v>-</v>
      </c>
      <c r="F54" s="22" t="str">
        <f t="shared" si="42"/>
        <v>-</v>
      </c>
      <c r="G54" s="18">
        <f t="shared" si="57"/>
        <v>27</v>
      </c>
      <c r="H54" s="18">
        <v>12</v>
      </c>
      <c r="I54" s="18">
        <v>15</v>
      </c>
      <c r="J54" s="22">
        <f t="shared" si="43"/>
        <v>44.44444444444444</v>
      </c>
      <c r="K54" s="22">
        <f t="shared" si="44"/>
        <v>55.55555555555556</v>
      </c>
      <c r="L54" s="24">
        <f t="shared" si="45"/>
        <v>0</v>
      </c>
      <c r="M54" s="24">
        <f t="shared" si="46"/>
        <v>0</v>
      </c>
      <c r="N54" s="34">
        <f t="shared" si="47"/>
        <v>0</v>
      </c>
      <c r="O54" s="17">
        <f t="shared" si="58"/>
        <v>0</v>
      </c>
      <c r="P54" s="36">
        <v>0</v>
      </c>
      <c r="Q54" s="36">
        <v>0</v>
      </c>
      <c r="R54" s="22" t="str">
        <f t="shared" si="49"/>
        <v>-</v>
      </c>
      <c r="S54" s="22" t="str">
        <f t="shared" si="50"/>
        <v>-</v>
      </c>
      <c r="T54" s="18">
        <f t="shared" si="59"/>
        <v>27</v>
      </c>
      <c r="U54" s="36">
        <v>11</v>
      </c>
      <c r="V54" s="36">
        <v>16</v>
      </c>
      <c r="W54" s="22">
        <f t="shared" si="51"/>
        <v>40.74074074074074</v>
      </c>
      <c r="X54" s="22">
        <f t="shared" si="52"/>
        <v>59.25925925925925</v>
      </c>
      <c r="Y54" s="24">
        <f t="shared" si="53"/>
        <v>0</v>
      </c>
      <c r="Z54" s="24">
        <f t="shared" si="54"/>
        <v>0</v>
      </c>
      <c r="AA54" s="34">
        <f t="shared" si="55"/>
        <v>0</v>
      </c>
    </row>
    <row r="55" spans="1:27" ht="19.5" customHeight="1">
      <c r="A55" s="10" t="s">
        <v>34</v>
      </c>
      <c r="B55" s="17">
        <f t="shared" si="56"/>
        <v>0</v>
      </c>
      <c r="C55" s="18">
        <v>0</v>
      </c>
      <c r="D55" s="18">
        <v>0</v>
      </c>
      <c r="E55" s="22" t="str">
        <f t="shared" si="41"/>
        <v>-</v>
      </c>
      <c r="F55" s="22" t="str">
        <f t="shared" si="42"/>
        <v>-</v>
      </c>
      <c r="G55" s="18">
        <f t="shared" si="57"/>
        <v>43</v>
      </c>
      <c r="H55" s="18">
        <v>23</v>
      </c>
      <c r="I55" s="18">
        <v>20</v>
      </c>
      <c r="J55" s="22">
        <f t="shared" si="43"/>
        <v>53.48837209302325</v>
      </c>
      <c r="K55" s="22">
        <f t="shared" si="44"/>
        <v>46.51162790697674</v>
      </c>
      <c r="L55" s="24">
        <f t="shared" si="45"/>
        <v>0</v>
      </c>
      <c r="M55" s="24">
        <f t="shared" si="46"/>
        <v>0</v>
      </c>
      <c r="N55" s="34">
        <f t="shared" si="47"/>
        <v>0</v>
      </c>
      <c r="O55" s="17">
        <f t="shared" si="58"/>
        <v>0</v>
      </c>
      <c r="P55" s="36">
        <v>0</v>
      </c>
      <c r="Q55" s="36">
        <v>0</v>
      </c>
      <c r="R55" s="22" t="str">
        <f t="shared" si="49"/>
        <v>-</v>
      </c>
      <c r="S55" s="22" t="str">
        <f t="shared" si="50"/>
        <v>-</v>
      </c>
      <c r="T55" s="18">
        <f t="shared" si="59"/>
        <v>19</v>
      </c>
      <c r="U55" s="36">
        <v>5</v>
      </c>
      <c r="V55" s="36">
        <v>14</v>
      </c>
      <c r="W55" s="22">
        <f t="shared" si="51"/>
        <v>26.31578947368421</v>
      </c>
      <c r="X55" s="22">
        <f t="shared" si="52"/>
        <v>73.68421052631578</v>
      </c>
      <c r="Y55" s="24">
        <f t="shared" si="53"/>
        <v>0</v>
      </c>
      <c r="Z55" s="24">
        <f t="shared" si="54"/>
        <v>0</v>
      </c>
      <c r="AA55" s="34">
        <f t="shared" si="55"/>
        <v>0</v>
      </c>
    </row>
    <row r="56" spans="1:27" ht="19.5" customHeight="1">
      <c r="A56" s="10" t="s">
        <v>35</v>
      </c>
      <c r="B56" s="17">
        <f t="shared" si="56"/>
        <v>6</v>
      </c>
      <c r="C56" s="18">
        <v>2</v>
      </c>
      <c r="D56" s="18">
        <v>4</v>
      </c>
      <c r="E56" s="22">
        <f t="shared" si="41"/>
        <v>33.33333333333333</v>
      </c>
      <c r="F56" s="22">
        <f t="shared" si="42"/>
        <v>66.66666666666666</v>
      </c>
      <c r="G56" s="18">
        <f t="shared" si="57"/>
        <v>20</v>
      </c>
      <c r="H56" s="18">
        <v>14</v>
      </c>
      <c r="I56" s="18">
        <v>6</v>
      </c>
      <c r="J56" s="22">
        <f t="shared" si="43"/>
        <v>70</v>
      </c>
      <c r="K56" s="22">
        <f t="shared" si="44"/>
        <v>30</v>
      </c>
      <c r="L56" s="24">
        <f t="shared" si="45"/>
        <v>30</v>
      </c>
      <c r="M56" s="24">
        <f t="shared" si="46"/>
        <v>14.285714285714285</v>
      </c>
      <c r="N56" s="34">
        <f t="shared" si="47"/>
        <v>66.66666666666666</v>
      </c>
      <c r="O56" s="17">
        <f t="shared" si="58"/>
        <v>0</v>
      </c>
      <c r="P56" s="36">
        <v>0</v>
      </c>
      <c r="Q56" s="36">
        <v>0</v>
      </c>
      <c r="R56" s="22" t="str">
        <f t="shared" si="49"/>
        <v>-</v>
      </c>
      <c r="S56" s="22" t="str">
        <f t="shared" si="50"/>
        <v>-</v>
      </c>
      <c r="T56" s="18">
        <f t="shared" si="59"/>
        <v>16</v>
      </c>
      <c r="U56" s="36">
        <v>9</v>
      </c>
      <c r="V56" s="36">
        <v>7</v>
      </c>
      <c r="W56" s="22">
        <f t="shared" si="51"/>
        <v>56.25</v>
      </c>
      <c r="X56" s="22">
        <f t="shared" si="52"/>
        <v>43.75</v>
      </c>
      <c r="Y56" s="24">
        <f t="shared" si="53"/>
        <v>0</v>
      </c>
      <c r="Z56" s="24">
        <f t="shared" si="54"/>
        <v>0</v>
      </c>
      <c r="AA56" s="34">
        <f t="shared" si="55"/>
        <v>0</v>
      </c>
    </row>
    <row r="57" spans="1:27" ht="19.5" customHeight="1">
      <c r="A57" s="10" t="s">
        <v>20</v>
      </c>
      <c r="B57" s="17">
        <f t="shared" si="56"/>
        <v>0</v>
      </c>
      <c r="C57" s="18">
        <v>0</v>
      </c>
      <c r="D57" s="18">
        <v>0</v>
      </c>
      <c r="E57" s="22" t="str">
        <f t="shared" si="41"/>
        <v>-</v>
      </c>
      <c r="F57" s="22" t="str">
        <f t="shared" si="42"/>
        <v>-</v>
      </c>
      <c r="G57" s="18">
        <f t="shared" si="57"/>
        <v>22</v>
      </c>
      <c r="H57" s="18">
        <v>9</v>
      </c>
      <c r="I57" s="18">
        <v>13</v>
      </c>
      <c r="J57" s="22">
        <f t="shared" si="43"/>
        <v>40.909090909090914</v>
      </c>
      <c r="K57" s="22">
        <f t="shared" si="44"/>
        <v>59.09090909090909</v>
      </c>
      <c r="L57" s="24">
        <f t="shared" si="45"/>
        <v>0</v>
      </c>
      <c r="M57" s="24">
        <f t="shared" si="46"/>
        <v>0</v>
      </c>
      <c r="N57" s="34">
        <f t="shared" si="47"/>
        <v>0</v>
      </c>
      <c r="O57" s="17">
        <f t="shared" si="58"/>
        <v>0</v>
      </c>
      <c r="P57" s="36">
        <v>0</v>
      </c>
      <c r="Q57" s="36">
        <v>0</v>
      </c>
      <c r="R57" s="22" t="str">
        <f t="shared" si="49"/>
        <v>-</v>
      </c>
      <c r="S57" s="22" t="str">
        <f t="shared" si="50"/>
        <v>-</v>
      </c>
      <c r="T57" s="18">
        <f t="shared" si="59"/>
        <v>21</v>
      </c>
      <c r="U57" s="36">
        <v>8</v>
      </c>
      <c r="V57" s="36">
        <v>13</v>
      </c>
      <c r="W57" s="22">
        <f t="shared" si="51"/>
        <v>38.095238095238095</v>
      </c>
      <c r="X57" s="22">
        <f t="shared" si="52"/>
        <v>61.904761904761905</v>
      </c>
      <c r="Y57" s="24">
        <f t="shared" si="53"/>
        <v>0</v>
      </c>
      <c r="Z57" s="24">
        <f t="shared" si="54"/>
        <v>0</v>
      </c>
      <c r="AA57" s="34">
        <f t="shared" si="55"/>
        <v>0</v>
      </c>
    </row>
    <row r="58" spans="1:27" ht="19.5" customHeight="1">
      <c r="A58" s="10" t="s">
        <v>21</v>
      </c>
      <c r="B58" s="17">
        <f t="shared" si="56"/>
        <v>0</v>
      </c>
      <c r="C58" s="18">
        <v>0</v>
      </c>
      <c r="D58" s="18">
        <v>0</v>
      </c>
      <c r="E58" s="22" t="str">
        <f aca="true" t="shared" si="60" ref="E58:F61">IF($B58=0,"-",C58/$B58*100)</f>
        <v>-</v>
      </c>
      <c r="F58" s="22" t="str">
        <f t="shared" si="60"/>
        <v>-</v>
      </c>
      <c r="G58" s="18">
        <f t="shared" si="57"/>
        <v>6</v>
      </c>
      <c r="H58" s="18">
        <v>1</v>
      </c>
      <c r="I58" s="18">
        <v>5</v>
      </c>
      <c r="J58" s="22">
        <f aca="true" t="shared" si="61" ref="J58:K61">IF($G58=0,"-",H58/$G58*100)</f>
        <v>16.666666666666664</v>
      </c>
      <c r="K58" s="22">
        <f t="shared" si="61"/>
        <v>83.33333333333334</v>
      </c>
      <c r="L58" s="24">
        <f aca="true" t="shared" si="62" ref="L58:N61">IF(G58=0,"--",B58/G58*100)</f>
        <v>0</v>
      </c>
      <c r="M58" s="24">
        <f t="shared" si="62"/>
        <v>0</v>
      </c>
      <c r="N58" s="34">
        <f t="shared" si="62"/>
        <v>0</v>
      </c>
      <c r="O58" s="17">
        <f t="shared" si="58"/>
        <v>0</v>
      </c>
      <c r="P58" s="36">
        <v>0</v>
      </c>
      <c r="Q58" s="36">
        <v>0</v>
      </c>
      <c r="R58" s="22" t="str">
        <f t="shared" si="49"/>
        <v>-</v>
      </c>
      <c r="S58" s="22" t="str">
        <f t="shared" si="50"/>
        <v>-</v>
      </c>
      <c r="T58" s="18">
        <f t="shared" si="59"/>
        <v>6</v>
      </c>
      <c r="U58" s="36">
        <v>0</v>
      </c>
      <c r="V58" s="36">
        <v>6</v>
      </c>
      <c r="W58" s="22">
        <f t="shared" si="51"/>
        <v>0</v>
      </c>
      <c r="X58" s="22">
        <f t="shared" si="52"/>
        <v>100</v>
      </c>
      <c r="Y58" s="24">
        <f t="shared" si="53"/>
        <v>0</v>
      </c>
      <c r="Z58" s="24" t="str">
        <f t="shared" si="54"/>
        <v>--</v>
      </c>
      <c r="AA58" s="34">
        <f t="shared" si="55"/>
        <v>0</v>
      </c>
    </row>
    <row r="59" spans="1:27" ht="19.5" customHeight="1">
      <c r="A59" s="10" t="s">
        <v>22</v>
      </c>
      <c r="B59" s="17">
        <f t="shared" si="56"/>
        <v>0</v>
      </c>
      <c r="C59" s="18">
        <v>0</v>
      </c>
      <c r="D59" s="18">
        <v>0</v>
      </c>
      <c r="E59" s="22" t="str">
        <f t="shared" si="60"/>
        <v>-</v>
      </c>
      <c r="F59" s="22" t="str">
        <f t="shared" si="60"/>
        <v>-</v>
      </c>
      <c r="G59" s="18">
        <f t="shared" si="57"/>
        <v>5</v>
      </c>
      <c r="H59" s="18">
        <v>1</v>
      </c>
      <c r="I59" s="18">
        <v>4</v>
      </c>
      <c r="J59" s="22">
        <f t="shared" si="61"/>
        <v>20</v>
      </c>
      <c r="K59" s="22">
        <f t="shared" si="61"/>
        <v>80</v>
      </c>
      <c r="L59" s="24">
        <f t="shared" si="62"/>
        <v>0</v>
      </c>
      <c r="M59" s="24">
        <f t="shared" si="62"/>
        <v>0</v>
      </c>
      <c r="N59" s="34">
        <f t="shared" si="62"/>
        <v>0</v>
      </c>
      <c r="O59" s="17">
        <f t="shared" si="58"/>
        <v>0</v>
      </c>
      <c r="P59" s="36">
        <v>0</v>
      </c>
      <c r="Q59" s="36">
        <v>0</v>
      </c>
      <c r="R59" s="22" t="str">
        <f t="shared" si="49"/>
        <v>-</v>
      </c>
      <c r="S59" s="22" t="str">
        <f t="shared" si="50"/>
        <v>-</v>
      </c>
      <c r="T59" s="18">
        <f t="shared" si="59"/>
        <v>3</v>
      </c>
      <c r="U59" s="36">
        <v>2</v>
      </c>
      <c r="V59" s="36">
        <v>1</v>
      </c>
      <c r="W59" s="22">
        <f t="shared" si="51"/>
        <v>66.66666666666666</v>
      </c>
      <c r="X59" s="22">
        <f t="shared" si="52"/>
        <v>33.33333333333333</v>
      </c>
      <c r="Y59" s="24">
        <f t="shared" si="53"/>
        <v>0</v>
      </c>
      <c r="Z59" s="24">
        <f t="shared" si="54"/>
        <v>0</v>
      </c>
      <c r="AA59" s="34">
        <f t="shared" si="55"/>
        <v>0</v>
      </c>
    </row>
    <row r="60" spans="1:27" ht="19.5" customHeight="1">
      <c r="A60" s="10" t="s">
        <v>23</v>
      </c>
      <c r="B60" s="17">
        <f t="shared" si="56"/>
        <v>0</v>
      </c>
      <c r="C60" s="18">
        <v>0</v>
      </c>
      <c r="D60" s="18">
        <v>0</v>
      </c>
      <c r="E60" s="22" t="str">
        <f t="shared" si="60"/>
        <v>-</v>
      </c>
      <c r="F60" s="22" t="str">
        <f t="shared" si="60"/>
        <v>-</v>
      </c>
      <c r="G60" s="18">
        <f t="shared" si="57"/>
        <v>8</v>
      </c>
      <c r="H60" s="18">
        <v>2</v>
      </c>
      <c r="I60" s="18">
        <v>6</v>
      </c>
      <c r="J60" s="22">
        <f t="shared" si="61"/>
        <v>25</v>
      </c>
      <c r="K60" s="22">
        <f t="shared" si="61"/>
        <v>75</v>
      </c>
      <c r="L60" s="24">
        <f t="shared" si="62"/>
        <v>0</v>
      </c>
      <c r="M60" s="24">
        <f t="shared" si="62"/>
        <v>0</v>
      </c>
      <c r="N60" s="34">
        <f t="shared" si="62"/>
        <v>0</v>
      </c>
      <c r="O60" s="17">
        <f t="shared" si="58"/>
        <v>0</v>
      </c>
      <c r="P60" s="36">
        <v>0</v>
      </c>
      <c r="Q60" s="36">
        <v>0</v>
      </c>
      <c r="R60" s="22" t="str">
        <f t="shared" si="49"/>
        <v>-</v>
      </c>
      <c r="S60" s="22" t="str">
        <f t="shared" si="50"/>
        <v>-</v>
      </c>
      <c r="T60" s="18">
        <f t="shared" si="59"/>
        <v>9</v>
      </c>
      <c r="U60" s="36">
        <v>2</v>
      </c>
      <c r="V60" s="36">
        <v>7</v>
      </c>
      <c r="W60" s="22">
        <f t="shared" si="51"/>
        <v>22.22222222222222</v>
      </c>
      <c r="X60" s="22">
        <f t="shared" si="52"/>
        <v>77.77777777777779</v>
      </c>
      <c r="Y60" s="24">
        <f t="shared" si="53"/>
        <v>0</v>
      </c>
      <c r="Z60" s="24">
        <f t="shared" si="54"/>
        <v>0</v>
      </c>
      <c r="AA60" s="34">
        <f t="shared" si="55"/>
        <v>0</v>
      </c>
    </row>
    <row r="61" spans="1:27" ht="19.5" customHeight="1">
      <c r="A61" s="9" t="s">
        <v>24</v>
      </c>
      <c r="B61" s="19">
        <f t="shared" si="56"/>
        <v>0</v>
      </c>
      <c r="C61" s="20">
        <v>0</v>
      </c>
      <c r="D61" s="20">
        <v>0</v>
      </c>
      <c r="E61" s="23" t="str">
        <f t="shared" si="60"/>
        <v>-</v>
      </c>
      <c r="F61" s="23" t="str">
        <f t="shared" si="60"/>
        <v>-</v>
      </c>
      <c r="G61" s="20">
        <f t="shared" si="57"/>
        <v>21</v>
      </c>
      <c r="H61" s="20">
        <v>9</v>
      </c>
      <c r="I61" s="20">
        <v>12</v>
      </c>
      <c r="J61" s="23">
        <f t="shared" si="61"/>
        <v>42.857142857142854</v>
      </c>
      <c r="K61" s="23">
        <f t="shared" si="61"/>
        <v>57.14285714285714</v>
      </c>
      <c r="L61" s="25">
        <f t="shared" si="62"/>
        <v>0</v>
      </c>
      <c r="M61" s="25">
        <f t="shared" si="62"/>
        <v>0</v>
      </c>
      <c r="N61" s="35">
        <f t="shared" si="62"/>
        <v>0</v>
      </c>
      <c r="O61" s="19">
        <f t="shared" si="58"/>
        <v>0</v>
      </c>
      <c r="P61" s="37">
        <v>0</v>
      </c>
      <c r="Q61" s="37">
        <v>0</v>
      </c>
      <c r="R61" s="23" t="str">
        <f t="shared" si="49"/>
        <v>-</v>
      </c>
      <c r="S61" s="23" t="str">
        <f t="shared" si="50"/>
        <v>-</v>
      </c>
      <c r="T61" s="20">
        <f t="shared" si="59"/>
        <v>19</v>
      </c>
      <c r="U61" s="37">
        <v>6</v>
      </c>
      <c r="V61" s="37">
        <v>13</v>
      </c>
      <c r="W61" s="23">
        <f t="shared" si="51"/>
        <v>31.57894736842105</v>
      </c>
      <c r="X61" s="23">
        <f t="shared" si="52"/>
        <v>68.42105263157895</v>
      </c>
      <c r="Y61" s="25">
        <f t="shared" si="53"/>
        <v>0</v>
      </c>
      <c r="Z61" s="25">
        <f t="shared" si="54"/>
        <v>0</v>
      </c>
      <c r="AA61" s="35">
        <f t="shared" si="55"/>
        <v>0</v>
      </c>
    </row>
    <row r="62" spans="1:14" ht="16.5">
      <c r="A62" s="33"/>
      <c r="B62" s="16"/>
      <c r="C62" s="18"/>
      <c r="D62" s="18"/>
      <c r="E62" s="22"/>
      <c r="F62" s="22"/>
      <c r="G62" s="18"/>
      <c r="H62" s="18"/>
      <c r="I62" s="18"/>
      <c r="J62" s="22"/>
      <c r="K62" s="22"/>
      <c r="L62" s="24"/>
      <c r="M62" s="24"/>
      <c r="N62" s="24"/>
    </row>
    <row r="63" spans="1:14" ht="16.5">
      <c r="A63" s="33"/>
      <c r="B63" s="18"/>
      <c r="C63" s="18"/>
      <c r="D63" s="18"/>
      <c r="E63" s="22"/>
      <c r="F63" s="22"/>
      <c r="G63" s="18"/>
      <c r="H63" s="18"/>
      <c r="I63" s="18"/>
      <c r="J63" s="22"/>
      <c r="K63" s="22"/>
      <c r="L63" s="24"/>
      <c r="M63" s="24"/>
      <c r="N63" s="24"/>
    </row>
    <row r="64" spans="1:14" ht="16.5">
      <c r="A64" s="31"/>
      <c r="B64" s="46" t="s">
        <v>49</v>
      </c>
      <c r="C64" s="46"/>
      <c r="D64" s="46"/>
      <c r="E64" s="46"/>
      <c r="F64" s="46"/>
      <c r="G64" s="46"/>
      <c r="H64" s="46"/>
      <c r="I64" s="46"/>
      <c r="J64" s="46"/>
      <c r="K64" s="46"/>
      <c r="L64" s="46"/>
      <c r="M64" s="46"/>
      <c r="N64" s="46"/>
    </row>
    <row r="65" spans="1:14" ht="16.5">
      <c r="A65" s="13"/>
      <c r="B65" s="56" t="s">
        <v>11</v>
      </c>
      <c r="C65" s="57"/>
      <c r="D65" s="57"/>
      <c r="E65" s="57"/>
      <c r="F65" s="58"/>
      <c r="G65" s="56" t="s">
        <v>12</v>
      </c>
      <c r="H65" s="57"/>
      <c r="I65" s="57"/>
      <c r="J65" s="57"/>
      <c r="K65" s="57"/>
      <c r="L65" s="59" t="s">
        <v>29</v>
      </c>
      <c r="M65" s="60"/>
      <c r="N65" s="65"/>
    </row>
    <row r="66" spans="1:14" ht="16.5">
      <c r="A66" s="64" t="s">
        <v>13</v>
      </c>
      <c r="B66" s="49" t="s">
        <v>1</v>
      </c>
      <c r="C66" s="61"/>
      <c r="D66" s="62"/>
      <c r="E66" s="51" t="s">
        <v>4</v>
      </c>
      <c r="F66" s="52"/>
      <c r="G66" s="49" t="s">
        <v>1</v>
      </c>
      <c r="H66" s="61"/>
      <c r="I66" s="62"/>
      <c r="J66" s="51" t="s">
        <v>4</v>
      </c>
      <c r="K66" s="52"/>
      <c r="L66" s="53" t="s">
        <v>25</v>
      </c>
      <c r="M66" s="55"/>
      <c r="N66" s="64"/>
    </row>
    <row r="67" spans="1:14" ht="16.5">
      <c r="A67" s="64"/>
      <c r="B67" s="54"/>
      <c r="C67" s="7" t="s">
        <v>2</v>
      </c>
      <c r="D67" s="7" t="s">
        <v>3</v>
      </c>
      <c r="E67" s="7" t="s">
        <v>0</v>
      </c>
      <c r="F67" s="8" t="s">
        <v>3</v>
      </c>
      <c r="G67" s="54"/>
      <c r="H67" s="7" t="s">
        <v>2</v>
      </c>
      <c r="I67" s="7" t="s">
        <v>3</v>
      </c>
      <c r="J67" s="7" t="s">
        <v>0</v>
      </c>
      <c r="K67" s="8" t="s">
        <v>3</v>
      </c>
      <c r="L67" s="54"/>
      <c r="M67" s="8" t="s">
        <v>2</v>
      </c>
      <c r="N67" s="12" t="s">
        <v>3</v>
      </c>
    </row>
    <row r="68" spans="1:14" ht="16.5">
      <c r="A68" s="14" t="s">
        <v>5</v>
      </c>
      <c r="B68" s="15">
        <f>C68+D68</f>
        <v>155</v>
      </c>
      <c r="C68" s="16">
        <f>SUM(C69:C81)</f>
        <v>82</v>
      </c>
      <c r="D68" s="16">
        <f>SUM(D69:D81)</f>
        <v>73</v>
      </c>
      <c r="E68" s="21">
        <f aca="true" t="shared" si="63" ref="E68:F71">IF($B68=0,"-",C68/$B68*100)</f>
        <v>52.903225806451616</v>
      </c>
      <c r="F68" s="21">
        <f t="shared" si="63"/>
        <v>47.096774193548384</v>
      </c>
      <c r="G68" s="16">
        <f>H68+I68</f>
        <v>560</v>
      </c>
      <c r="H68" s="16">
        <f>SUM(H69:H81)</f>
        <v>286</v>
      </c>
      <c r="I68" s="16">
        <f>SUM(I69:I81)</f>
        <v>274</v>
      </c>
      <c r="J68" s="21">
        <f aca="true" t="shared" si="64" ref="J68:K71">IF($G68=0,"-",H68/$G68*100)</f>
        <v>51.07142857142857</v>
      </c>
      <c r="K68" s="21">
        <f t="shared" si="64"/>
        <v>48.92857142857142</v>
      </c>
      <c r="L68" s="32">
        <f aca="true" t="shared" si="65" ref="L68:N70">IF(G68=0,"--",B68/G68*100)</f>
        <v>27.67857142857143</v>
      </c>
      <c r="M68" s="26">
        <f t="shared" si="65"/>
        <v>28.671328671328673</v>
      </c>
      <c r="N68" s="34">
        <f t="shared" si="65"/>
        <v>26.642335766423358</v>
      </c>
    </row>
    <row r="69" spans="1:14" ht="16.5">
      <c r="A69" s="10" t="s">
        <v>14</v>
      </c>
      <c r="B69" s="17">
        <v>60</v>
      </c>
      <c r="C69" s="18">
        <v>28</v>
      </c>
      <c r="D69" s="18">
        <v>32</v>
      </c>
      <c r="E69" s="22">
        <v>46.7</v>
      </c>
      <c r="F69" s="22">
        <v>53.3</v>
      </c>
      <c r="G69" s="18">
        <v>84</v>
      </c>
      <c r="H69" s="18">
        <v>48</v>
      </c>
      <c r="I69" s="18">
        <v>36</v>
      </c>
      <c r="J69" s="22">
        <v>57.1</v>
      </c>
      <c r="K69" s="22">
        <v>42.9</v>
      </c>
      <c r="L69" s="24">
        <v>71.4</v>
      </c>
      <c r="M69" s="24">
        <v>58.3</v>
      </c>
      <c r="N69" s="34">
        <v>88.9</v>
      </c>
    </row>
    <row r="70" spans="1:14" ht="16.5">
      <c r="A70" s="10" t="s">
        <v>15</v>
      </c>
      <c r="B70" s="39">
        <f>C70+D70</f>
        <v>36</v>
      </c>
      <c r="C70" s="36">
        <v>21</v>
      </c>
      <c r="D70" s="36">
        <v>15</v>
      </c>
      <c r="E70" s="40">
        <f t="shared" si="63"/>
        <v>58.333333333333336</v>
      </c>
      <c r="F70" s="40">
        <f t="shared" si="63"/>
        <v>41.66666666666667</v>
      </c>
      <c r="G70" s="36">
        <f>H70+I70</f>
        <v>176</v>
      </c>
      <c r="H70" s="36">
        <v>102</v>
      </c>
      <c r="I70" s="36">
        <v>74</v>
      </c>
      <c r="J70" s="40">
        <f t="shared" si="64"/>
        <v>57.95454545454546</v>
      </c>
      <c r="K70" s="40">
        <f t="shared" si="64"/>
        <v>42.04545454545455</v>
      </c>
      <c r="L70" s="41">
        <f t="shared" si="65"/>
        <v>20.454545454545457</v>
      </c>
      <c r="M70" s="41">
        <f t="shared" si="65"/>
        <v>20.588235294117645</v>
      </c>
      <c r="N70" s="42">
        <f t="shared" si="65"/>
        <v>20.27027027027027</v>
      </c>
    </row>
    <row r="71" spans="1:14" ht="16.5">
      <c r="A71" s="10" t="s">
        <v>43</v>
      </c>
      <c r="B71" s="17">
        <f>C71+D71</f>
        <v>32</v>
      </c>
      <c r="C71" s="18">
        <v>18</v>
      </c>
      <c r="D71" s="18">
        <v>14</v>
      </c>
      <c r="E71" s="22">
        <f t="shared" si="63"/>
        <v>56.25</v>
      </c>
      <c r="F71" s="22">
        <f t="shared" si="63"/>
        <v>43.75</v>
      </c>
      <c r="G71" s="18">
        <f>H71+I71</f>
        <v>110</v>
      </c>
      <c r="H71" s="18">
        <v>60</v>
      </c>
      <c r="I71" s="18">
        <v>50</v>
      </c>
      <c r="J71" s="22">
        <f t="shared" si="64"/>
        <v>54.54545454545454</v>
      </c>
      <c r="K71" s="22">
        <f t="shared" si="64"/>
        <v>45.45454545454545</v>
      </c>
      <c r="L71" s="24">
        <f>IF(G71=0,"--",B71/G71*100)</f>
        <v>29.09090909090909</v>
      </c>
      <c r="M71" s="24">
        <f>IF(H71=0,"--",C71/H71*100)</f>
        <v>30</v>
      </c>
      <c r="N71" s="34">
        <f>IF(I71=0,"--",D71/I71*100)</f>
        <v>28.000000000000004</v>
      </c>
    </row>
    <row r="72" spans="1:14" ht="16.5">
      <c r="A72" s="10" t="s">
        <v>30</v>
      </c>
      <c r="B72" s="17">
        <f>C72+D72</f>
        <v>4</v>
      </c>
      <c r="C72" s="18">
        <v>4</v>
      </c>
      <c r="D72" s="18">
        <v>0</v>
      </c>
      <c r="E72" s="22">
        <f aca="true" t="shared" si="66" ref="E72:E81">IF($B72=0,"-",C72/$B72*100)</f>
        <v>100</v>
      </c>
      <c r="F72" s="22">
        <f aca="true" t="shared" si="67" ref="F72:F81">IF($B72=0,"-",D72/$B72*100)</f>
        <v>0</v>
      </c>
      <c r="G72" s="18">
        <f>H72+I72</f>
        <v>14</v>
      </c>
      <c r="H72" s="43">
        <v>12</v>
      </c>
      <c r="I72" s="43">
        <v>2</v>
      </c>
      <c r="J72" s="22">
        <f aca="true" t="shared" si="68" ref="J72:J81">IF($G72=0,"-",H72/$G72*100)</f>
        <v>85.71428571428571</v>
      </c>
      <c r="K72" s="22">
        <f aca="true" t="shared" si="69" ref="K72:K81">IF($G72=0,"-",I72/$G72*100)</f>
        <v>14.285714285714285</v>
      </c>
      <c r="L72" s="24">
        <f aca="true" t="shared" si="70" ref="L72:L81">IF(G72=0,"--",B72/G72*100)</f>
        <v>28.57142857142857</v>
      </c>
      <c r="M72" s="24">
        <f aca="true" t="shared" si="71" ref="M72:M81">IF(H72=0,"--",C72/H72*100)</f>
        <v>33.33333333333333</v>
      </c>
      <c r="N72" s="34">
        <f aca="true" t="shared" si="72" ref="N72:N81">IF(I72=0,"--",D72/I72*100)</f>
        <v>0</v>
      </c>
    </row>
    <row r="73" spans="1:14" ht="16.5">
      <c r="A73" s="10" t="s">
        <v>32</v>
      </c>
      <c r="B73" s="17">
        <f aca="true" t="shared" si="73" ref="B73:B81">C73+D73</f>
        <v>3</v>
      </c>
      <c r="C73" s="18">
        <v>2</v>
      </c>
      <c r="D73" s="18">
        <v>1</v>
      </c>
      <c r="E73" s="22">
        <f t="shared" si="66"/>
        <v>66.66666666666666</v>
      </c>
      <c r="F73" s="22">
        <f t="shared" si="67"/>
        <v>33.33333333333333</v>
      </c>
      <c r="G73" s="18">
        <f aca="true" t="shared" si="74" ref="G73:G81">H73+I73</f>
        <v>35</v>
      </c>
      <c r="H73" s="43">
        <v>12</v>
      </c>
      <c r="I73" s="43">
        <v>23</v>
      </c>
      <c r="J73" s="22">
        <f t="shared" si="68"/>
        <v>34.285714285714285</v>
      </c>
      <c r="K73" s="22">
        <f t="shared" si="69"/>
        <v>65.71428571428571</v>
      </c>
      <c r="L73" s="24">
        <f t="shared" si="70"/>
        <v>8.571428571428571</v>
      </c>
      <c r="M73" s="24">
        <f t="shared" si="71"/>
        <v>16.666666666666664</v>
      </c>
      <c r="N73" s="34">
        <f t="shared" si="72"/>
        <v>4.3478260869565215</v>
      </c>
    </row>
    <row r="74" spans="1:14" ht="16.5">
      <c r="A74" s="10" t="s">
        <v>33</v>
      </c>
      <c r="B74" s="17">
        <f t="shared" si="73"/>
        <v>5</v>
      </c>
      <c r="C74" s="18">
        <v>2</v>
      </c>
      <c r="D74" s="18">
        <v>3</v>
      </c>
      <c r="E74" s="22">
        <f t="shared" si="66"/>
        <v>40</v>
      </c>
      <c r="F74" s="22">
        <f t="shared" si="67"/>
        <v>60</v>
      </c>
      <c r="G74" s="18">
        <f t="shared" si="74"/>
        <v>30</v>
      </c>
      <c r="H74" s="43">
        <v>11</v>
      </c>
      <c r="I74" s="43">
        <v>19</v>
      </c>
      <c r="J74" s="22">
        <f t="shared" si="68"/>
        <v>36.666666666666664</v>
      </c>
      <c r="K74" s="22">
        <f t="shared" si="69"/>
        <v>63.33333333333333</v>
      </c>
      <c r="L74" s="24">
        <f t="shared" si="70"/>
        <v>16.666666666666664</v>
      </c>
      <c r="M74" s="24">
        <f t="shared" si="71"/>
        <v>18.181818181818183</v>
      </c>
      <c r="N74" s="34">
        <f t="shared" si="72"/>
        <v>15.789473684210526</v>
      </c>
    </row>
    <row r="75" spans="1:14" ht="16.5">
      <c r="A75" s="10" t="s">
        <v>34</v>
      </c>
      <c r="B75" s="17">
        <f t="shared" si="73"/>
        <v>2</v>
      </c>
      <c r="C75" s="18">
        <v>1</v>
      </c>
      <c r="D75" s="18">
        <v>1</v>
      </c>
      <c r="E75" s="22">
        <f t="shared" si="66"/>
        <v>50</v>
      </c>
      <c r="F75" s="22">
        <f t="shared" si="67"/>
        <v>50</v>
      </c>
      <c r="G75" s="18">
        <f t="shared" si="74"/>
        <v>28</v>
      </c>
      <c r="H75" s="43">
        <v>11</v>
      </c>
      <c r="I75" s="43">
        <v>17</v>
      </c>
      <c r="J75" s="22">
        <f t="shared" si="68"/>
        <v>39.285714285714285</v>
      </c>
      <c r="K75" s="22">
        <f t="shared" si="69"/>
        <v>60.71428571428571</v>
      </c>
      <c r="L75" s="24">
        <f t="shared" si="70"/>
        <v>7.142857142857142</v>
      </c>
      <c r="M75" s="24">
        <f t="shared" si="71"/>
        <v>9.090909090909092</v>
      </c>
      <c r="N75" s="34">
        <f t="shared" si="72"/>
        <v>5.88235294117647</v>
      </c>
    </row>
    <row r="76" spans="1:14" ht="16.5">
      <c r="A76" s="10" t="s">
        <v>35</v>
      </c>
      <c r="B76" s="17">
        <f t="shared" si="73"/>
        <v>1</v>
      </c>
      <c r="C76" s="18">
        <v>1</v>
      </c>
      <c r="D76" s="18">
        <v>0</v>
      </c>
      <c r="E76" s="22">
        <f t="shared" si="66"/>
        <v>100</v>
      </c>
      <c r="F76" s="22">
        <f t="shared" si="67"/>
        <v>0</v>
      </c>
      <c r="G76" s="18">
        <f t="shared" si="74"/>
        <v>21</v>
      </c>
      <c r="H76" s="43">
        <v>12</v>
      </c>
      <c r="I76" s="43">
        <v>9</v>
      </c>
      <c r="J76" s="22">
        <f t="shared" si="68"/>
        <v>57.14285714285714</v>
      </c>
      <c r="K76" s="22">
        <f t="shared" si="69"/>
        <v>42.857142857142854</v>
      </c>
      <c r="L76" s="24">
        <f t="shared" si="70"/>
        <v>4.761904761904762</v>
      </c>
      <c r="M76" s="24">
        <f t="shared" si="71"/>
        <v>8.333333333333332</v>
      </c>
      <c r="N76" s="34">
        <f t="shared" si="72"/>
        <v>0</v>
      </c>
    </row>
    <row r="77" spans="1:14" ht="16.5">
      <c r="A77" s="10" t="s">
        <v>20</v>
      </c>
      <c r="B77" s="17">
        <f t="shared" si="73"/>
        <v>7</v>
      </c>
      <c r="C77" s="18">
        <v>3</v>
      </c>
      <c r="D77" s="18">
        <v>4</v>
      </c>
      <c r="E77" s="22">
        <f t="shared" si="66"/>
        <v>42.857142857142854</v>
      </c>
      <c r="F77" s="22">
        <f t="shared" si="67"/>
        <v>57.14285714285714</v>
      </c>
      <c r="G77" s="18">
        <f t="shared" si="74"/>
        <v>21</v>
      </c>
      <c r="H77" s="43">
        <v>7</v>
      </c>
      <c r="I77" s="43">
        <v>14</v>
      </c>
      <c r="J77" s="22">
        <f t="shared" si="68"/>
        <v>33.33333333333333</v>
      </c>
      <c r="K77" s="22">
        <f t="shared" si="69"/>
        <v>66.66666666666666</v>
      </c>
      <c r="L77" s="24">
        <f t="shared" si="70"/>
        <v>33.33333333333333</v>
      </c>
      <c r="M77" s="24">
        <f t="shared" si="71"/>
        <v>42.857142857142854</v>
      </c>
      <c r="N77" s="34">
        <f t="shared" si="72"/>
        <v>28.57142857142857</v>
      </c>
    </row>
    <row r="78" spans="1:14" ht="16.5">
      <c r="A78" s="10" t="s">
        <v>21</v>
      </c>
      <c r="B78" s="17">
        <f t="shared" si="73"/>
        <v>2</v>
      </c>
      <c r="C78" s="18">
        <v>0</v>
      </c>
      <c r="D78" s="18">
        <v>2</v>
      </c>
      <c r="E78" s="22">
        <f t="shared" si="66"/>
        <v>0</v>
      </c>
      <c r="F78" s="22">
        <f t="shared" si="67"/>
        <v>100</v>
      </c>
      <c r="G78" s="18">
        <f t="shared" si="74"/>
        <v>5</v>
      </c>
      <c r="H78" s="18">
        <v>0</v>
      </c>
      <c r="I78" s="43">
        <v>5</v>
      </c>
      <c r="J78" s="22">
        <f t="shared" si="68"/>
        <v>0</v>
      </c>
      <c r="K78" s="22">
        <f t="shared" si="69"/>
        <v>100</v>
      </c>
      <c r="L78" s="24">
        <f t="shared" si="70"/>
        <v>40</v>
      </c>
      <c r="M78" s="24" t="str">
        <f t="shared" si="71"/>
        <v>--</v>
      </c>
      <c r="N78" s="34">
        <f t="shared" si="72"/>
        <v>40</v>
      </c>
    </row>
    <row r="79" spans="1:14" ht="16.5">
      <c r="A79" s="10" t="s">
        <v>22</v>
      </c>
      <c r="B79" s="17">
        <f t="shared" si="73"/>
        <v>2</v>
      </c>
      <c r="C79" s="18">
        <v>2</v>
      </c>
      <c r="D79" s="18">
        <v>0</v>
      </c>
      <c r="E79" s="22">
        <f t="shared" si="66"/>
        <v>100</v>
      </c>
      <c r="F79" s="22">
        <f t="shared" si="67"/>
        <v>0</v>
      </c>
      <c r="G79" s="18">
        <f t="shared" si="74"/>
        <v>5</v>
      </c>
      <c r="H79" s="43">
        <v>2</v>
      </c>
      <c r="I79" s="43">
        <v>3</v>
      </c>
      <c r="J79" s="22">
        <f t="shared" si="68"/>
        <v>40</v>
      </c>
      <c r="K79" s="22">
        <f t="shared" si="69"/>
        <v>60</v>
      </c>
      <c r="L79" s="24">
        <f t="shared" si="70"/>
        <v>40</v>
      </c>
      <c r="M79" s="24">
        <f t="shared" si="71"/>
        <v>100</v>
      </c>
      <c r="N79" s="34">
        <f t="shared" si="72"/>
        <v>0</v>
      </c>
    </row>
    <row r="80" spans="1:14" ht="16.5">
      <c r="A80" s="10" t="s">
        <v>23</v>
      </c>
      <c r="B80" s="17">
        <f t="shared" si="73"/>
        <v>1</v>
      </c>
      <c r="C80" s="18">
        <v>0</v>
      </c>
      <c r="D80" s="18">
        <v>1</v>
      </c>
      <c r="E80" s="22">
        <f t="shared" si="66"/>
        <v>0</v>
      </c>
      <c r="F80" s="22">
        <f t="shared" si="67"/>
        <v>100</v>
      </c>
      <c r="G80" s="18">
        <f t="shared" si="74"/>
        <v>9</v>
      </c>
      <c r="H80" s="43">
        <v>3</v>
      </c>
      <c r="I80" s="43">
        <v>6</v>
      </c>
      <c r="J80" s="22">
        <f t="shared" si="68"/>
        <v>33.33333333333333</v>
      </c>
      <c r="K80" s="22">
        <f t="shared" si="69"/>
        <v>66.66666666666666</v>
      </c>
      <c r="L80" s="24">
        <f t="shared" si="70"/>
        <v>11.11111111111111</v>
      </c>
      <c r="M80" s="24">
        <f t="shared" si="71"/>
        <v>0</v>
      </c>
      <c r="N80" s="34">
        <f t="shared" si="72"/>
        <v>16.666666666666664</v>
      </c>
    </row>
    <row r="81" spans="1:14" ht="16.5">
      <c r="A81" s="9" t="s">
        <v>24</v>
      </c>
      <c r="B81" s="19">
        <f t="shared" si="73"/>
        <v>0</v>
      </c>
      <c r="C81" s="20">
        <v>0</v>
      </c>
      <c r="D81" s="20">
        <v>0</v>
      </c>
      <c r="E81" s="23" t="str">
        <f t="shared" si="66"/>
        <v>-</v>
      </c>
      <c r="F81" s="23" t="str">
        <f t="shared" si="67"/>
        <v>-</v>
      </c>
      <c r="G81" s="20">
        <f t="shared" si="74"/>
        <v>22</v>
      </c>
      <c r="H81" s="44">
        <v>6</v>
      </c>
      <c r="I81" s="44">
        <v>16</v>
      </c>
      <c r="J81" s="23">
        <f t="shared" si="68"/>
        <v>27.27272727272727</v>
      </c>
      <c r="K81" s="23">
        <f t="shared" si="69"/>
        <v>72.72727272727273</v>
      </c>
      <c r="L81" s="25">
        <f t="shared" si="70"/>
        <v>0</v>
      </c>
      <c r="M81" s="25">
        <f t="shared" si="71"/>
        <v>0</v>
      </c>
      <c r="N81" s="35">
        <f t="shared" si="72"/>
        <v>0</v>
      </c>
    </row>
    <row r="82" spans="1:14" ht="16.5">
      <c r="A82" s="33"/>
      <c r="B82" s="18"/>
      <c r="C82" s="18"/>
      <c r="D82" s="18"/>
      <c r="E82" s="22"/>
      <c r="F82" s="22"/>
      <c r="G82" s="18"/>
      <c r="H82" s="18"/>
      <c r="I82" s="18"/>
      <c r="J82" s="22"/>
      <c r="K82" s="22"/>
      <c r="L82" s="24"/>
      <c r="M82" s="24"/>
      <c r="N82" s="24"/>
    </row>
    <row r="83" spans="1:16" ht="16.5">
      <c r="A83" s="1" t="s">
        <v>44</v>
      </c>
      <c r="B83" s="2"/>
      <c r="C83" s="2"/>
      <c r="D83" s="2"/>
      <c r="E83" s="2"/>
      <c r="F83" s="2"/>
      <c r="G83" s="2"/>
      <c r="H83" s="2"/>
      <c r="I83" s="2"/>
      <c r="J83" s="2"/>
      <c r="K83" s="2"/>
      <c r="O83" s="4" t="s">
        <v>47</v>
      </c>
      <c r="P83" s="38" t="s">
        <v>48</v>
      </c>
    </row>
    <row r="84" spans="1:11" ht="16.5">
      <c r="A84" s="1" t="s">
        <v>10</v>
      </c>
      <c r="B84" s="2"/>
      <c r="C84" s="2"/>
      <c r="D84" s="2"/>
      <c r="E84" s="2"/>
      <c r="F84" s="2"/>
      <c r="G84" s="2"/>
      <c r="H84" s="2"/>
      <c r="I84" s="2"/>
      <c r="J84" s="2"/>
      <c r="K84" s="2"/>
    </row>
    <row r="85" spans="1:14" ht="16.5">
      <c r="A85" s="63"/>
      <c r="B85" s="63"/>
      <c r="C85" s="63"/>
      <c r="D85" s="63"/>
      <c r="E85" s="63"/>
      <c r="F85" s="63"/>
      <c r="G85" s="63"/>
      <c r="H85" s="63"/>
      <c r="I85" s="63"/>
      <c r="J85" s="63"/>
      <c r="K85" s="63"/>
      <c r="L85" s="63"/>
      <c r="M85" s="63"/>
      <c r="N85" s="63"/>
    </row>
  </sheetData>
  <sheetProtection/>
  <mergeCells count="91">
    <mergeCell ref="J66:K66"/>
    <mergeCell ref="L66:L67"/>
    <mergeCell ref="M66:N66"/>
    <mergeCell ref="B64:N64"/>
    <mergeCell ref="B65:F65"/>
    <mergeCell ref="G65:K65"/>
    <mergeCell ref="L65:N65"/>
    <mergeCell ref="A66:A67"/>
    <mergeCell ref="B66:B67"/>
    <mergeCell ref="C66:D66"/>
    <mergeCell ref="E66:F66"/>
    <mergeCell ref="G66:G67"/>
    <mergeCell ref="H66:I66"/>
    <mergeCell ref="Y46:Y47"/>
    <mergeCell ref="Z46:AA46"/>
    <mergeCell ref="O46:O47"/>
    <mergeCell ref="P46:Q46"/>
    <mergeCell ref="R46:S46"/>
    <mergeCell ref="T46:T47"/>
    <mergeCell ref="U46:V46"/>
    <mergeCell ref="W46:X46"/>
    <mergeCell ref="A85:N85"/>
    <mergeCell ref="B44:N44"/>
    <mergeCell ref="B45:F45"/>
    <mergeCell ref="G45:K45"/>
    <mergeCell ref="L45:N45"/>
    <mergeCell ref="A46:A47"/>
    <mergeCell ref="B46:B47"/>
    <mergeCell ref="C46:D46"/>
    <mergeCell ref="E46:F46"/>
    <mergeCell ref="G46:G47"/>
    <mergeCell ref="H46:I46"/>
    <mergeCell ref="T24:T25"/>
    <mergeCell ref="U24:V24"/>
    <mergeCell ref="J46:K46"/>
    <mergeCell ref="L46:L47"/>
    <mergeCell ref="M46:N46"/>
    <mergeCell ref="O44:AA44"/>
    <mergeCell ref="O45:S45"/>
    <mergeCell ref="T45:X45"/>
    <mergeCell ref="Y45:AA45"/>
    <mergeCell ref="W24:X24"/>
    <mergeCell ref="Y24:Y25"/>
    <mergeCell ref="Z24:AA24"/>
    <mergeCell ref="J24:K24"/>
    <mergeCell ref="L24:L25"/>
    <mergeCell ref="M24:N24"/>
    <mergeCell ref="O24:O25"/>
    <mergeCell ref="P24:Q24"/>
    <mergeCell ref="R24:S24"/>
    <mergeCell ref="A24:A25"/>
    <mergeCell ref="B24:B25"/>
    <mergeCell ref="C24:D24"/>
    <mergeCell ref="E24:F24"/>
    <mergeCell ref="G24:G25"/>
    <mergeCell ref="H24:I24"/>
    <mergeCell ref="O22:AA22"/>
    <mergeCell ref="B23:F23"/>
    <mergeCell ref="G23:K23"/>
    <mergeCell ref="L23:N23"/>
    <mergeCell ref="O23:S23"/>
    <mergeCell ref="T23:X23"/>
    <mergeCell ref="Y23:AA23"/>
    <mergeCell ref="B4:N4"/>
    <mergeCell ref="L5:N5"/>
    <mergeCell ref="G6:G7"/>
    <mergeCell ref="H6:I6"/>
    <mergeCell ref="J6:K6"/>
    <mergeCell ref="B5:F5"/>
    <mergeCell ref="G5:K5"/>
    <mergeCell ref="B6:B7"/>
    <mergeCell ref="T6:T7"/>
    <mergeCell ref="U6:V6"/>
    <mergeCell ref="W6:X6"/>
    <mergeCell ref="C6:D6"/>
    <mergeCell ref="E6:F6"/>
    <mergeCell ref="A42:N42"/>
    <mergeCell ref="L6:L7"/>
    <mergeCell ref="M6:N6"/>
    <mergeCell ref="A6:A7"/>
    <mergeCell ref="B22:N22"/>
    <mergeCell ref="A2:AA2"/>
    <mergeCell ref="Y6:Y7"/>
    <mergeCell ref="Z6:AA6"/>
    <mergeCell ref="O4:AA4"/>
    <mergeCell ref="O5:S5"/>
    <mergeCell ref="T5:X5"/>
    <mergeCell ref="Y5:AA5"/>
    <mergeCell ref="O6:O7"/>
    <mergeCell ref="P6:Q6"/>
    <mergeCell ref="R6:S6"/>
  </mergeCells>
  <printOptions/>
  <pageMargins left="0.3937007874015748" right="0.3937007874015748" top="0.3937007874015748" bottom="0.3937007874015748" header="0.1968503937007874" footer="0.11811023622047245"/>
  <pageSetup fitToHeight="0" fitToWidth="1" horizontalDpi="1200" verticalDpi="1200" orientation="landscape" paperSize="9" scale="65" r:id="rId1"/>
  <headerFooter>
    <oddFooter xml:space="preserve">&amp;C &amp;P </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087024</dc:creator>
  <cp:keywords/>
  <dc:description/>
  <cp:lastModifiedBy>吳友升</cp:lastModifiedBy>
  <cp:lastPrinted>2023-06-29T03:16:25Z</cp:lastPrinted>
  <dcterms:created xsi:type="dcterms:W3CDTF">2009-05-20T05:51:10Z</dcterms:created>
  <dcterms:modified xsi:type="dcterms:W3CDTF">2023-07-18T05:37:36Z</dcterms:modified>
  <cp:category/>
  <cp:version/>
  <cp:contentType/>
  <cp:contentStatus/>
</cp:coreProperties>
</file>